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lfa\Desktop\Portfolio\Excel\"/>
    </mc:Choice>
  </mc:AlternateContent>
  <xr:revisionPtr revIDLastSave="0" documentId="13_ncr:1_{69BA30E1-C94A-4608-BAE7-7D8DC3F2ED51}" xr6:coauthVersionLast="47" xr6:coauthVersionMax="47" xr10:uidLastSave="{00000000-0000-0000-0000-000000000000}"/>
  <bookViews>
    <workbookView xWindow="-108" yWindow="-108" windowWidth="23256" windowHeight="12456" firstSheet="1" activeTab="4" xr2:uid="{00000000-000D-0000-FFFF-FFFF00000000}"/>
  </bookViews>
  <sheets>
    <sheet name="Orders - Original" sheetId="17" r:id="rId1"/>
    <sheet name="Customers - Original" sheetId="13" r:id="rId2"/>
    <sheet name="Products - Original" sheetId="2" r:id="rId3"/>
    <sheet name="My_Combined_Table" sheetId="18" r:id="rId4"/>
    <sheet name="Sheet1" sheetId="19" r:id="rId5"/>
  </sheets>
  <definedNames>
    <definedName name="_xlnm._FilterDatabase" localSheetId="0" hidden="1">'Orders - Original'!$A$1:$M$1001</definedName>
    <definedName name="_xlnm._FilterDatabase" localSheetId="2" hidden="1">'Products - Original'!$A$1:$G$49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8" l="1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2" i="18"/>
  <c r="L3" i="18"/>
  <c r="M3" i="18" s="1"/>
  <c r="L4" i="18"/>
  <c r="M4" i="18" s="1"/>
  <c r="L5" i="18"/>
  <c r="M5" i="18" s="1"/>
  <c r="L6" i="18"/>
  <c r="M6" i="18" s="1"/>
  <c r="L7" i="18"/>
  <c r="M7" i="18" s="1"/>
  <c r="L8" i="18"/>
  <c r="M8" i="18" s="1"/>
  <c r="L9" i="18"/>
  <c r="M9" i="18" s="1"/>
  <c r="L10" i="18"/>
  <c r="M10" i="18" s="1"/>
  <c r="L11" i="18"/>
  <c r="M11" i="18" s="1"/>
  <c r="L12" i="18"/>
  <c r="M12" i="18" s="1"/>
  <c r="L13" i="18"/>
  <c r="M13" i="18" s="1"/>
  <c r="L14" i="18"/>
  <c r="M14" i="18" s="1"/>
  <c r="L15" i="18"/>
  <c r="M15" i="18" s="1"/>
  <c r="L16" i="18"/>
  <c r="M16" i="18" s="1"/>
  <c r="L17" i="18"/>
  <c r="M17" i="18" s="1"/>
  <c r="L18" i="18"/>
  <c r="M18" i="18" s="1"/>
  <c r="L19" i="18"/>
  <c r="M19" i="18" s="1"/>
  <c r="L20" i="18"/>
  <c r="M20" i="18" s="1"/>
  <c r="L21" i="18"/>
  <c r="M21" i="18" s="1"/>
  <c r="L22" i="18"/>
  <c r="M22" i="18" s="1"/>
  <c r="L23" i="18"/>
  <c r="M23" i="18" s="1"/>
  <c r="L24" i="18"/>
  <c r="M24" i="18" s="1"/>
  <c r="L25" i="18"/>
  <c r="M25" i="18" s="1"/>
  <c r="L26" i="18"/>
  <c r="M26" i="18" s="1"/>
  <c r="L27" i="18"/>
  <c r="M27" i="18" s="1"/>
  <c r="L28" i="18"/>
  <c r="M28" i="18" s="1"/>
  <c r="L29" i="18"/>
  <c r="M29" i="18" s="1"/>
  <c r="L30" i="18"/>
  <c r="M30" i="18" s="1"/>
  <c r="L31" i="18"/>
  <c r="M31" i="18" s="1"/>
  <c r="L32" i="18"/>
  <c r="M32" i="18" s="1"/>
  <c r="L33" i="18"/>
  <c r="M33" i="18" s="1"/>
  <c r="L34" i="18"/>
  <c r="M34" i="18" s="1"/>
  <c r="L35" i="18"/>
  <c r="M35" i="18" s="1"/>
  <c r="L36" i="18"/>
  <c r="M36" i="18" s="1"/>
  <c r="L37" i="18"/>
  <c r="M37" i="18" s="1"/>
  <c r="L38" i="18"/>
  <c r="M38" i="18" s="1"/>
  <c r="L39" i="18"/>
  <c r="M39" i="18" s="1"/>
  <c r="L40" i="18"/>
  <c r="M40" i="18" s="1"/>
  <c r="L41" i="18"/>
  <c r="M41" i="18" s="1"/>
  <c r="L42" i="18"/>
  <c r="M42" i="18" s="1"/>
  <c r="L43" i="18"/>
  <c r="M43" i="18" s="1"/>
  <c r="L44" i="18"/>
  <c r="M44" i="18" s="1"/>
  <c r="L45" i="18"/>
  <c r="M45" i="18" s="1"/>
  <c r="L46" i="18"/>
  <c r="M46" i="18" s="1"/>
  <c r="L47" i="18"/>
  <c r="M47" i="18" s="1"/>
  <c r="L48" i="18"/>
  <c r="M48" i="18" s="1"/>
  <c r="L49" i="18"/>
  <c r="M49" i="18" s="1"/>
  <c r="L50" i="18"/>
  <c r="M50" i="18" s="1"/>
  <c r="L51" i="18"/>
  <c r="M51" i="18" s="1"/>
  <c r="L52" i="18"/>
  <c r="M52" i="18" s="1"/>
  <c r="L53" i="18"/>
  <c r="M53" i="18" s="1"/>
  <c r="L54" i="18"/>
  <c r="M54" i="18" s="1"/>
  <c r="L55" i="18"/>
  <c r="M55" i="18" s="1"/>
  <c r="L56" i="18"/>
  <c r="M56" i="18" s="1"/>
  <c r="L57" i="18"/>
  <c r="M57" i="18" s="1"/>
  <c r="L58" i="18"/>
  <c r="M58" i="18" s="1"/>
  <c r="L59" i="18"/>
  <c r="M59" i="18" s="1"/>
  <c r="L60" i="18"/>
  <c r="M60" i="18" s="1"/>
  <c r="L61" i="18"/>
  <c r="M61" i="18" s="1"/>
  <c r="L62" i="18"/>
  <c r="M62" i="18" s="1"/>
  <c r="L63" i="18"/>
  <c r="M63" i="18" s="1"/>
  <c r="L64" i="18"/>
  <c r="M64" i="18" s="1"/>
  <c r="L65" i="18"/>
  <c r="M65" i="18" s="1"/>
  <c r="L66" i="18"/>
  <c r="M66" i="18" s="1"/>
  <c r="L67" i="18"/>
  <c r="M67" i="18" s="1"/>
  <c r="L68" i="18"/>
  <c r="M68" i="18" s="1"/>
  <c r="L69" i="18"/>
  <c r="M69" i="18" s="1"/>
  <c r="L70" i="18"/>
  <c r="M70" i="18" s="1"/>
  <c r="L71" i="18"/>
  <c r="M71" i="18" s="1"/>
  <c r="L72" i="18"/>
  <c r="M72" i="18" s="1"/>
  <c r="L73" i="18"/>
  <c r="M73" i="18" s="1"/>
  <c r="L74" i="18"/>
  <c r="M74" i="18" s="1"/>
  <c r="L75" i="18"/>
  <c r="M75" i="18" s="1"/>
  <c r="L76" i="18"/>
  <c r="M76" i="18" s="1"/>
  <c r="L77" i="18"/>
  <c r="M77" i="18" s="1"/>
  <c r="L78" i="18"/>
  <c r="M78" i="18" s="1"/>
  <c r="L79" i="18"/>
  <c r="M79" i="18" s="1"/>
  <c r="L80" i="18"/>
  <c r="M80" i="18" s="1"/>
  <c r="L81" i="18"/>
  <c r="M81" i="18" s="1"/>
  <c r="L82" i="18"/>
  <c r="M82" i="18" s="1"/>
  <c r="L83" i="18"/>
  <c r="M83" i="18" s="1"/>
  <c r="L84" i="18"/>
  <c r="M84" i="18" s="1"/>
  <c r="L85" i="18"/>
  <c r="M85" i="18" s="1"/>
  <c r="L86" i="18"/>
  <c r="M86" i="18" s="1"/>
  <c r="L87" i="18"/>
  <c r="M87" i="18" s="1"/>
  <c r="L88" i="18"/>
  <c r="M88" i="18" s="1"/>
  <c r="L89" i="18"/>
  <c r="M89" i="18" s="1"/>
  <c r="L90" i="18"/>
  <c r="M90" i="18" s="1"/>
  <c r="L91" i="18"/>
  <c r="M91" i="18" s="1"/>
  <c r="L92" i="18"/>
  <c r="M92" i="18" s="1"/>
  <c r="L93" i="18"/>
  <c r="M93" i="18" s="1"/>
  <c r="L94" i="18"/>
  <c r="M94" i="18" s="1"/>
  <c r="L95" i="18"/>
  <c r="M95" i="18" s="1"/>
  <c r="L96" i="18"/>
  <c r="M96" i="18" s="1"/>
  <c r="L97" i="18"/>
  <c r="M97" i="18" s="1"/>
  <c r="L98" i="18"/>
  <c r="M98" i="18" s="1"/>
  <c r="L99" i="18"/>
  <c r="M99" i="18" s="1"/>
  <c r="L100" i="18"/>
  <c r="M100" i="18" s="1"/>
  <c r="L101" i="18"/>
  <c r="M101" i="18" s="1"/>
  <c r="L102" i="18"/>
  <c r="M102" i="18" s="1"/>
  <c r="L103" i="18"/>
  <c r="M103" i="18" s="1"/>
  <c r="L104" i="18"/>
  <c r="M104" i="18" s="1"/>
  <c r="L105" i="18"/>
  <c r="M105" i="18" s="1"/>
  <c r="L106" i="18"/>
  <c r="M106" i="18" s="1"/>
  <c r="L107" i="18"/>
  <c r="M107" i="18" s="1"/>
  <c r="L108" i="18"/>
  <c r="M108" i="18" s="1"/>
  <c r="L109" i="18"/>
  <c r="M109" i="18" s="1"/>
  <c r="L110" i="18"/>
  <c r="M110" i="18" s="1"/>
  <c r="L111" i="18"/>
  <c r="M111" i="18" s="1"/>
  <c r="L112" i="18"/>
  <c r="M112" i="18" s="1"/>
  <c r="L113" i="18"/>
  <c r="M113" i="18" s="1"/>
  <c r="L114" i="18"/>
  <c r="M114" i="18" s="1"/>
  <c r="L115" i="18"/>
  <c r="M115" i="18" s="1"/>
  <c r="L116" i="18"/>
  <c r="M116" i="18" s="1"/>
  <c r="L117" i="18"/>
  <c r="M117" i="18" s="1"/>
  <c r="L118" i="18"/>
  <c r="M118" i="18" s="1"/>
  <c r="L119" i="18"/>
  <c r="M119" i="18" s="1"/>
  <c r="L120" i="18"/>
  <c r="M120" i="18" s="1"/>
  <c r="L121" i="18"/>
  <c r="M121" i="18" s="1"/>
  <c r="L122" i="18"/>
  <c r="M122" i="18" s="1"/>
  <c r="L123" i="18"/>
  <c r="M123" i="18" s="1"/>
  <c r="L124" i="18"/>
  <c r="M124" i="18" s="1"/>
  <c r="L125" i="18"/>
  <c r="M125" i="18" s="1"/>
  <c r="L126" i="18"/>
  <c r="M126" i="18" s="1"/>
  <c r="L127" i="18"/>
  <c r="M127" i="18" s="1"/>
  <c r="L128" i="18"/>
  <c r="M128" i="18" s="1"/>
  <c r="L129" i="18"/>
  <c r="M129" i="18" s="1"/>
  <c r="L130" i="18"/>
  <c r="M130" i="18" s="1"/>
  <c r="L131" i="18"/>
  <c r="M131" i="18" s="1"/>
  <c r="L132" i="18"/>
  <c r="M132" i="18" s="1"/>
  <c r="L133" i="18"/>
  <c r="M133" i="18" s="1"/>
  <c r="L134" i="18"/>
  <c r="M134" i="18" s="1"/>
  <c r="L135" i="18"/>
  <c r="M135" i="18" s="1"/>
  <c r="L136" i="18"/>
  <c r="M136" i="18" s="1"/>
  <c r="L137" i="18"/>
  <c r="M137" i="18" s="1"/>
  <c r="L138" i="18"/>
  <c r="M138" i="18" s="1"/>
  <c r="L139" i="18"/>
  <c r="M139" i="18" s="1"/>
  <c r="L140" i="18"/>
  <c r="M140" i="18" s="1"/>
  <c r="L141" i="18"/>
  <c r="M141" i="18" s="1"/>
  <c r="L142" i="18"/>
  <c r="M142" i="18" s="1"/>
  <c r="L143" i="18"/>
  <c r="M143" i="18" s="1"/>
  <c r="L144" i="18"/>
  <c r="M144" i="18" s="1"/>
  <c r="L145" i="18"/>
  <c r="M145" i="18" s="1"/>
  <c r="L146" i="18"/>
  <c r="M146" i="18" s="1"/>
  <c r="L147" i="18"/>
  <c r="M147" i="18" s="1"/>
  <c r="L148" i="18"/>
  <c r="M148" i="18" s="1"/>
  <c r="L149" i="18"/>
  <c r="M149" i="18" s="1"/>
  <c r="L150" i="18"/>
  <c r="M150" i="18" s="1"/>
  <c r="L151" i="18"/>
  <c r="M151" i="18" s="1"/>
  <c r="L152" i="18"/>
  <c r="M152" i="18" s="1"/>
  <c r="L153" i="18"/>
  <c r="M153" i="18" s="1"/>
  <c r="L154" i="18"/>
  <c r="M154" i="18" s="1"/>
  <c r="L155" i="18"/>
  <c r="M155" i="18" s="1"/>
  <c r="L156" i="18"/>
  <c r="M156" i="18" s="1"/>
  <c r="L157" i="18"/>
  <c r="M157" i="18" s="1"/>
  <c r="L158" i="18"/>
  <c r="M158" i="18" s="1"/>
  <c r="L159" i="18"/>
  <c r="M159" i="18" s="1"/>
  <c r="L160" i="18"/>
  <c r="M160" i="18" s="1"/>
  <c r="L161" i="18"/>
  <c r="M161" i="18" s="1"/>
  <c r="L162" i="18"/>
  <c r="M162" i="18" s="1"/>
  <c r="L163" i="18"/>
  <c r="M163" i="18" s="1"/>
  <c r="L164" i="18"/>
  <c r="M164" i="18" s="1"/>
  <c r="L165" i="18"/>
  <c r="M165" i="18" s="1"/>
  <c r="L166" i="18"/>
  <c r="M166" i="18" s="1"/>
  <c r="L167" i="18"/>
  <c r="M167" i="18" s="1"/>
  <c r="L168" i="18"/>
  <c r="M168" i="18" s="1"/>
  <c r="L169" i="18"/>
  <c r="M169" i="18" s="1"/>
  <c r="L170" i="18"/>
  <c r="M170" i="18" s="1"/>
  <c r="L171" i="18"/>
  <c r="M171" i="18" s="1"/>
  <c r="L172" i="18"/>
  <c r="M172" i="18" s="1"/>
  <c r="L173" i="18"/>
  <c r="M173" i="18" s="1"/>
  <c r="L174" i="18"/>
  <c r="M174" i="18" s="1"/>
  <c r="L175" i="18"/>
  <c r="M175" i="18" s="1"/>
  <c r="L176" i="18"/>
  <c r="M176" i="18" s="1"/>
  <c r="L177" i="18"/>
  <c r="M177" i="18" s="1"/>
  <c r="L178" i="18"/>
  <c r="M178" i="18" s="1"/>
  <c r="L179" i="18"/>
  <c r="M179" i="18" s="1"/>
  <c r="L180" i="18"/>
  <c r="M180" i="18" s="1"/>
  <c r="L181" i="18"/>
  <c r="M181" i="18" s="1"/>
  <c r="L182" i="18"/>
  <c r="M182" i="18" s="1"/>
  <c r="L183" i="18"/>
  <c r="M183" i="18" s="1"/>
  <c r="L184" i="18"/>
  <c r="M184" i="18" s="1"/>
  <c r="L185" i="18"/>
  <c r="M185" i="18" s="1"/>
  <c r="L186" i="18"/>
  <c r="M186" i="18" s="1"/>
  <c r="L187" i="18"/>
  <c r="M187" i="18" s="1"/>
  <c r="L188" i="18"/>
  <c r="M188" i="18" s="1"/>
  <c r="L189" i="18"/>
  <c r="M189" i="18" s="1"/>
  <c r="L190" i="18"/>
  <c r="M190" i="18" s="1"/>
  <c r="L191" i="18"/>
  <c r="M191" i="18" s="1"/>
  <c r="L192" i="18"/>
  <c r="M192" i="18" s="1"/>
  <c r="L193" i="18"/>
  <c r="M193" i="18" s="1"/>
  <c r="L194" i="18"/>
  <c r="M194" i="18" s="1"/>
  <c r="L195" i="18"/>
  <c r="M195" i="18" s="1"/>
  <c r="L196" i="18"/>
  <c r="M196" i="18" s="1"/>
  <c r="L197" i="18"/>
  <c r="M197" i="18" s="1"/>
  <c r="L198" i="18"/>
  <c r="M198" i="18" s="1"/>
  <c r="L199" i="18"/>
  <c r="M199" i="18" s="1"/>
  <c r="L200" i="18"/>
  <c r="M200" i="18" s="1"/>
  <c r="L201" i="18"/>
  <c r="M201" i="18" s="1"/>
  <c r="L202" i="18"/>
  <c r="M202" i="18" s="1"/>
  <c r="L203" i="18"/>
  <c r="M203" i="18" s="1"/>
  <c r="L204" i="18"/>
  <c r="M204" i="18" s="1"/>
  <c r="L205" i="18"/>
  <c r="M205" i="18" s="1"/>
  <c r="L206" i="18"/>
  <c r="M206" i="18" s="1"/>
  <c r="L207" i="18"/>
  <c r="M207" i="18" s="1"/>
  <c r="L208" i="18"/>
  <c r="M208" i="18" s="1"/>
  <c r="L209" i="18"/>
  <c r="M209" i="18" s="1"/>
  <c r="L210" i="18"/>
  <c r="M210" i="18" s="1"/>
  <c r="L211" i="18"/>
  <c r="M211" i="18" s="1"/>
  <c r="L212" i="18"/>
  <c r="M212" i="18" s="1"/>
  <c r="L213" i="18"/>
  <c r="M213" i="18" s="1"/>
  <c r="L214" i="18"/>
  <c r="M214" i="18" s="1"/>
  <c r="L215" i="18"/>
  <c r="M215" i="18" s="1"/>
  <c r="L216" i="18"/>
  <c r="M216" i="18" s="1"/>
  <c r="L217" i="18"/>
  <c r="M217" i="18" s="1"/>
  <c r="L218" i="18"/>
  <c r="M218" i="18" s="1"/>
  <c r="L219" i="18"/>
  <c r="M219" i="18" s="1"/>
  <c r="L220" i="18"/>
  <c r="M220" i="18" s="1"/>
  <c r="L221" i="18"/>
  <c r="M221" i="18" s="1"/>
  <c r="L222" i="18"/>
  <c r="M222" i="18" s="1"/>
  <c r="L223" i="18"/>
  <c r="M223" i="18" s="1"/>
  <c r="L224" i="18"/>
  <c r="M224" i="18" s="1"/>
  <c r="L225" i="18"/>
  <c r="M225" i="18" s="1"/>
  <c r="L226" i="18"/>
  <c r="M226" i="18" s="1"/>
  <c r="L227" i="18"/>
  <c r="M227" i="18" s="1"/>
  <c r="L228" i="18"/>
  <c r="M228" i="18" s="1"/>
  <c r="L229" i="18"/>
  <c r="M229" i="18" s="1"/>
  <c r="L230" i="18"/>
  <c r="M230" i="18" s="1"/>
  <c r="L231" i="18"/>
  <c r="M231" i="18" s="1"/>
  <c r="L232" i="18"/>
  <c r="M232" i="18" s="1"/>
  <c r="L233" i="18"/>
  <c r="M233" i="18" s="1"/>
  <c r="L234" i="18"/>
  <c r="M234" i="18" s="1"/>
  <c r="L235" i="18"/>
  <c r="M235" i="18" s="1"/>
  <c r="L236" i="18"/>
  <c r="M236" i="18" s="1"/>
  <c r="L237" i="18"/>
  <c r="M237" i="18" s="1"/>
  <c r="L238" i="18"/>
  <c r="M238" i="18" s="1"/>
  <c r="L239" i="18"/>
  <c r="M239" i="18" s="1"/>
  <c r="L240" i="18"/>
  <c r="M240" i="18" s="1"/>
  <c r="L241" i="18"/>
  <c r="M241" i="18" s="1"/>
  <c r="L242" i="18"/>
  <c r="M242" i="18" s="1"/>
  <c r="L243" i="18"/>
  <c r="M243" i="18" s="1"/>
  <c r="L244" i="18"/>
  <c r="M244" i="18" s="1"/>
  <c r="L245" i="18"/>
  <c r="M245" i="18" s="1"/>
  <c r="L246" i="18"/>
  <c r="M246" i="18" s="1"/>
  <c r="L247" i="18"/>
  <c r="M247" i="18" s="1"/>
  <c r="L248" i="18"/>
  <c r="M248" i="18" s="1"/>
  <c r="L249" i="18"/>
  <c r="M249" i="18" s="1"/>
  <c r="L250" i="18"/>
  <c r="M250" i="18" s="1"/>
  <c r="L251" i="18"/>
  <c r="M251" i="18" s="1"/>
  <c r="L252" i="18"/>
  <c r="M252" i="18" s="1"/>
  <c r="L253" i="18"/>
  <c r="M253" i="18" s="1"/>
  <c r="L254" i="18"/>
  <c r="M254" i="18" s="1"/>
  <c r="L255" i="18"/>
  <c r="M255" i="18" s="1"/>
  <c r="L256" i="18"/>
  <c r="M256" i="18" s="1"/>
  <c r="L257" i="18"/>
  <c r="M257" i="18" s="1"/>
  <c r="L258" i="18"/>
  <c r="M258" i="18" s="1"/>
  <c r="L259" i="18"/>
  <c r="M259" i="18" s="1"/>
  <c r="L260" i="18"/>
  <c r="M260" i="18" s="1"/>
  <c r="L261" i="18"/>
  <c r="M261" i="18" s="1"/>
  <c r="L262" i="18"/>
  <c r="M262" i="18" s="1"/>
  <c r="L263" i="18"/>
  <c r="M263" i="18" s="1"/>
  <c r="L264" i="18"/>
  <c r="M264" i="18" s="1"/>
  <c r="L265" i="18"/>
  <c r="M265" i="18" s="1"/>
  <c r="L266" i="18"/>
  <c r="M266" i="18" s="1"/>
  <c r="L267" i="18"/>
  <c r="M267" i="18" s="1"/>
  <c r="L268" i="18"/>
  <c r="M268" i="18" s="1"/>
  <c r="L269" i="18"/>
  <c r="M269" i="18" s="1"/>
  <c r="L270" i="18"/>
  <c r="M270" i="18" s="1"/>
  <c r="L271" i="18"/>
  <c r="M271" i="18" s="1"/>
  <c r="L272" i="18"/>
  <c r="M272" i="18" s="1"/>
  <c r="L273" i="18"/>
  <c r="M273" i="18" s="1"/>
  <c r="L274" i="18"/>
  <c r="M274" i="18" s="1"/>
  <c r="L275" i="18"/>
  <c r="M275" i="18" s="1"/>
  <c r="L276" i="18"/>
  <c r="M276" i="18" s="1"/>
  <c r="L277" i="18"/>
  <c r="M277" i="18" s="1"/>
  <c r="L278" i="18"/>
  <c r="M278" i="18" s="1"/>
  <c r="L279" i="18"/>
  <c r="M279" i="18" s="1"/>
  <c r="L280" i="18"/>
  <c r="M280" i="18" s="1"/>
  <c r="L281" i="18"/>
  <c r="M281" i="18" s="1"/>
  <c r="L282" i="18"/>
  <c r="M282" i="18" s="1"/>
  <c r="L283" i="18"/>
  <c r="M283" i="18" s="1"/>
  <c r="L284" i="18"/>
  <c r="M284" i="18" s="1"/>
  <c r="L285" i="18"/>
  <c r="M285" i="18" s="1"/>
  <c r="L286" i="18"/>
  <c r="M286" i="18" s="1"/>
  <c r="L287" i="18"/>
  <c r="M287" i="18" s="1"/>
  <c r="L288" i="18"/>
  <c r="M288" i="18" s="1"/>
  <c r="L289" i="18"/>
  <c r="M289" i="18" s="1"/>
  <c r="L290" i="18"/>
  <c r="M290" i="18" s="1"/>
  <c r="L291" i="18"/>
  <c r="M291" i="18" s="1"/>
  <c r="L292" i="18"/>
  <c r="M292" i="18" s="1"/>
  <c r="L293" i="18"/>
  <c r="M293" i="18" s="1"/>
  <c r="L294" i="18"/>
  <c r="M294" i="18" s="1"/>
  <c r="L295" i="18"/>
  <c r="M295" i="18" s="1"/>
  <c r="L296" i="18"/>
  <c r="M296" i="18" s="1"/>
  <c r="L297" i="18"/>
  <c r="M297" i="18" s="1"/>
  <c r="L298" i="18"/>
  <c r="M298" i="18" s="1"/>
  <c r="L299" i="18"/>
  <c r="M299" i="18" s="1"/>
  <c r="L300" i="18"/>
  <c r="M300" i="18" s="1"/>
  <c r="L301" i="18"/>
  <c r="M301" i="18" s="1"/>
  <c r="L302" i="18"/>
  <c r="M302" i="18" s="1"/>
  <c r="L303" i="18"/>
  <c r="M303" i="18" s="1"/>
  <c r="L304" i="18"/>
  <c r="M304" i="18" s="1"/>
  <c r="L305" i="18"/>
  <c r="M305" i="18" s="1"/>
  <c r="L306" i="18"/>
  <c r="M306" i="18" s="1"/>
  <c r="L307" i="18"/>
  <c r="M307" i="18" s="1"/>
  <c r="L308" i="18"/>
  <c r="M308" i="18" s="1"/>
  <c r="L309" i="18"/>
  <c r="M309" i="18" s="1"/>
  <c r="L310" i="18"/>
  <c r="M310" i="18" s="1"/>
  <c r="L311" i="18"/>
  <c r="M311" i="18" s="1"/>
  <c r="L312" i="18"/>
  <c r="M312" i="18" s="1"/>
  <c r="L313" i="18"/>
  <c r="M313" i="18" s="1"/>
  <c r="L314" i="18"/>
  <c r="M314" i="18" s="1"/>
  <c r="L315" i="18"/>
  <c r="M315" i="18" s="1"/>
  <c r="L316" i="18"/>
  <c r="M316" i="18" s="1"/>
  <c r="L317" i="18"/>
  <c r="M317" i="18" s="1"/>
  <c r="L318" i="18"/>
  <c r="M318" i="18" s="1"/>
  <c r="L319" i="18"/>
  <c r="M319" i="18" s="1"/>
  <c r="L320" i="18"/>
  <c r="M320" i="18" s="1"/>
  <c r="L321" i="18"/>
  <c r="M321" i="18" s="1"/>
  <c r="L322" i="18"/>
  <c r="M322" i="18" s="1"/>
  <c r="L323" i="18"/>
  <c r="M323" i="18" s="1"/>
  <c r="L324" i="18"/>
  <c r="M324" i="18" s="1"/>
  <c r="L325" i="18"/>
  <c r="M325" i="18" s="1"/>
  <c r="L326" i="18"/>
  <c r="M326" i="18" s="1"/>
  <c r="L327" i="18"/>
  <c r="M327" i="18" s="1"/>
  <c r="L328" i="18"/>
  <c r="M328" i="18" s="1"/>
  <c r="L329" i="18"/>
  <c r="M329" i="18" s="1"/>
  <c r="L330" i="18"/>
  <c r="M330" i="18" s="1"/>
  <c r="L331" i="18"/>
  <c r="M331" i="18" s="1"/>
  <c r="L332" i="18"/>
  <c r="M332" i="18" s="1"/>
  <c r="L333" i="18"/>
  <c r="M333" i="18" s="1"/>
  <c r="L334" i="18"/>
  <c r="M334" i="18" s="1"/>
  <c r="L335" i="18"/>
  <c r="M335" i="18" s="1"/>
  <c r="L336" i="18"/>
  <c r="M336" i="18" s="1"/>
  <c r="L337" i="18"/>
  <c r="M337" i="18" s="1"/>
  <c r="L338" i="18"/>
  <c r="M338" i="18" s="1"/>
  <c r="L339" i="18"/>
  <c r="M339" i="18" s="1"/>
  <c r="L340" i="18"/>
  <c r="M340" i="18" s="1"/>
  <c r="L341" i="18"/>
  <c r="M341" i="18" s="1"/>
  <c r="L342" i="18"/>
  <c r="M342" i="18" s="1"/>
  <c r="L343" i="18"/>
  <c r="M343" i="18" s="1"/>
  <c r="L344" i="18"/>
  <c r="M344" i="18" s="1"/>
  <c r="L345" i="18"/>
  <c r="M345" i="18" s="1"/>
  <c r="L346" i="18"/>
  <c r="M346" i="18" s="1"/>
  <c r="L347" i="18"/>
  <c r="M347" i="18" s="1"/>
  <c r="L348" i="18"/>
  <c r="M348" i="18" s="1"/>
  <c r="L349" i="18"/>
  <c r="M349" i="18" s="1"/>
  <c r="L350" i="18"/>
  <c r="M350" i="18" s="1"/>
  <c r="L351" i="18"/>
  <c r="M351" i="18" s="1"/>
  <c r="L352" i="18"/>
  <c r="M352" i="18" s="1"/>
  <c r="L353" i="18"/>
  <c r="M353" i="18" s="1"/>
  <c r="L354" i="18"/>
  <c r="M354" i="18" s="1"/>
  <c r="L355" i="18"/>
  <c r="M355" i="18" s="1"/>
  <c r="L356" i="18"/>
  <c r="M356" i="18" s="1"/>
  <c r="L357" i="18"/>
  <c r="M357" i="18" s="1"/>
  <c r="L358" i="18"/>
  <c r="M358" i="18" s="1"/>
  <c r="L359" i="18"/>
  <c r="M359" i="18" s="1"/>
  <c r="L360" i="18"/>
  <c r="M360" i="18" s="1"/>
  <c r="L361" i="18"/>
  <c r="M361" i="18" s="1"/>
  <c r="L362" i="18"/>
  <c r="M362" i="18" s="1"/>
  <c r="L363" i="18"/>
  <c r="M363" i="18" s="1"/>
  <c r="L364" i="18"/>
  <c r="M364" i="18" s="1"/>
  <c r="L365" i="18"/>
  <c r="M365" i="18" s="1"/>
  <c r="L366" i="18"/>
  <c r="M366" i="18" s="1"/>
  <c r="L367" i="18"/>
  <c r="M367" i="18" s="1"/>
  <c r="L368" i="18"/>
  <c r="M368" i="18" s="1"/>
  <c r="L369" i="18"/>
  <c r="M369" i="18" s="1"/>
  <c r="L370" i="18"/>
  <c r="M370" i="18" s="1"/>
  <c r="L371" i="18"/>
  <c r="M371" i="18" s="1"/>
  <c r="L372" i="18"/>
  <c r="M372" i="18" s="1"/>
  <c r="L373" i="18"/>
  <c r="M373" i="18" s="1"/>
  <c r="L374" i="18"/>
  <c r="M374" i="18" s="1"/>
  <c r="L375" i="18"/>
  <c r="M375" i="18" s="1"/>
  <c r="L376" i="18"/>
  <c r="M376" i="18" s="1"/>
  <c r="L377" i="18"/>
  <c r="M377" i="18" s="1"/>
  <c r="L378" i="18"/>
  <c r="M378" i="18" s="1"/>
  <c r="L379" i="18"/>
  <c r="M379" i="18" s="1"/>
  <c r="L380" i="18"/>
  <c r="M380" i="18" s="1"/>
  <c r="L381" i="18"/>
  <c r="M381" i="18" s="1"/>
  <c r="L382" i="18"/>
  <c r="M382" i="18" s="1"/>
  <c r="L383" i="18"/>
  <c r="M383" i="18" s="1"/>
  <c r="L384" i="18"/>
  <c r="M384" i="18" s="1"/>
  <c r="L385" i="18"/>
  <c r="M385" i="18" s="1"/>
  <c r="L386" i="18"/>
  <c r="M386" i="18" s="1"/>
  <c r="L387" i="18"/>
  <c r="M387" i="18" s="1"/>
  <c r="L388" i="18"/>
  <c r="M388" i="18" s="1"/>
  <c r="L389" i="18"/>
  <c r="M389" i="18" s="1"/>
  <c r="L390" i="18"/>
  <c r="M390" i="18" s="1"/>
  <c r="L391" i="18"/>
  <c r="M391" i="18" s="1"/>
  <c r="L392" i="18"/>
  <c r="M392" i="18" s="1"/>
  <c r="L393" i="18"/>
  <c r="M393" i="18" s="1"/>
  <c r="L394" i="18"/>
  <c r="M394" i="18" s="1"/>
  <c r="L395" i="18"/>
  <c r="M395" i="18" s="1"/>
  <c r="L396" i="18"/>
  <c r="M396" i="18" s="1"/>
  <c r="L397" i="18"/>
  <c r="M397" i="18" s="1"/>
  <c r="L398" i="18"/>
  <c r="M398" i="18" s="1"/>
  <c r="L399" i="18"/>
  <c r="M399" i="18" s="1"/>
  <c r="L400" i="18"/>
  <c r="M400" i="18" s="1"/>
  <c r="L401" i="18"/>
  <c r="M401" i="18" s="1"/>
  <c r="L402" i="18"/>
  <c r="M402" i="18" s="1"/>
  <c r="L403" i="18"/>
  <c r="M403" i="18" s="1"/>
  <c r="L404" i="18"/>
  <c r="M404" i="18" s="1"/>
  <c r="L405" i="18"/>
  <c r="M405" i="18" s="1"/>
  <c r="L406" i="18"/>
  <c r="M406" i="18" s="1"/>
  <c r="L407" i="18"/>
  <c r="M407" i="18" s="1"/>
  <c r="L408" i="18"/>
  <c r="M408" i="18" s="1"/>
  <c r="L409" i="18"/>
  <c r="M409" i="18" s="1"/>
  <c r="L410" i="18"/>
  <c r="M410" i="18" s="1"/>
  <c r="L411" i="18"/>
  <c r="M411" i="18" s="1"/>
  <c r="L412" i="18"/>
  <c r="M412" i="18" s="1"/>
  <c r="L413" i="18"/>
  <c r="M413" i="18" s="1"/>
  <c r="L414" i="18"/>
  <c r="M414" i="18" s="1"/>
  <c r="L415" i="18"/>
  <c r="M415" i="18" s="1"/>
  <c r="L416" i="18"/>
  <c r="M416" i="18" s="1"/>
  <c r="L417" i="18"/>
  <c r="M417" i="18" s="1"/>
  <c r="L418" i="18"/>
  <c r="M418" i="18" s="1"/>
  <c r="L419" i="18"/>
  <c r="M419" i="18" s="1"/>
  <c r="L420" i="18"/>
  <c r="M420" i="18" s="1"/>
  <c r="L421" i="18"/>
  <c r="M421" i="18" s="1"/>
  <c r="L422" i="18"/>
  <c r="M422" i="18" s="1"/>
  <c r="L423" i="18"/>
  <c r="M423" i="18" s="1"/>
  <c r="L424" i="18"/>
  <c r="M424" i="18" s="1"/>
  <c r="L425" i="18"/>
  <c r="M425" i="18" s="1"/>
  <c r="L426" i="18"/>
  <c r="M426" i="18" s="1"/>
  <c r="L427" i="18"/>
  <c r="M427" i="18" s="1"/>
  <c r="L428" i="18"/>
  <c r="M428" i="18" s="1"/>
  <c r="L429" i="18"/>
  <c r="M429" i="18" s="1"/>
  <c r="L430" i="18"/>
  <c r="M430" i="18" s="1"/>
  <c r="L431" i="18"/>
  <c r="M431" i="18" s="1"/>
  <c r="L432" i="18"/>
  <c r="M432" i="18" s="1"/>
  <c r="L433" i="18"/>
  <c r="M433" i="18" s="1"/>
  <c r="L434" i="18"/>
  <c r="M434" i="18" s="1"/>
  <c r="L435" i="18"/>
  <c r="M435" i="18" s="1"/>
  <c r="L436" i="18"/>
  <c r="M436" i="18" s="1"/>
  <c r="L437" i="18"/>
  <c r="M437" i="18" s="1"/>
  <c r="L438" i="18"/>
  <c r="M438" i="18" s="1"/>
  <c r="L439" i="18"/>
  <c r="M439" i="18" s="1"/>
  <c r="L440" i="18"/>
  <c r="M440" i="18" s="1"/>
  <c r="L441" i="18"/>
  <c r="M441" i="18" s="1"/>
  <c r="L442" i="18"/>
  <c r="M442" i="18" s="1"/>
  <c r="L443" i="18"/>
  <c r="M443" i="18" s="1"/>
  <c r="L444" i="18"/>
  <c r="M444" i="18" s="1"/>
  <c r="L445" i="18"/>
  <c r="M445" i="18" s="1"/>
  <c r="L446" i="18"/>
  <c r="M446" i="18" s="1"/>
  <c r="L447" i="18"/>
  <c r="M447" i="18" s="1"/>
  <c r="L448" i="18"/>
  <c r="M448" i="18" s="1"/>
  <c r="L449" i="18"/>
  <c r="M449" i="18" s="1"/>
  <c r="L450" i="18"/>
  <c r="M450" i="18" s="1"/>
  <c r="L451" i="18"/>
  <c r="M451" i="18" s="1"/>
  <c r="L452" i="18"/>
  <c r="M452" i="18" s="1"/>
  <c r="L453" i="18"/>
  <c r="M453" i="18" s="1"/>
  <c r="L454" i="18"/>
  <c r="M454" i="18" s="1"/>
  <c r="L455" i="18"/>
  <c r="M455" i="18" s="1"/>
  <c r="L456" i="18"/>
  <c r="M456" i="18" s="1"/>
  <c r="L457" i="18"/>
  <c r="M457" i="18" s="1"/>
  <c r="L458" i="18"/>
  <c r="M458" i="18" s="1"/>
  <c r="L459" i="18"/>
  <c r="M459" i="18" s="1"/>
  <c r="L460" i="18"/>
  <c r="M460" i="18" s="1"/>
  <c r="L461" i="18"/>
  <c r="M461" i="18" s="1"/>
  <c r="L462" i="18"/>
  <c r="M462" i="18" s="1"/>
  <c r="L463" i="18"/>
  <c r="M463" i="18" s="1"/>
  <c r="L464" i="18"/>
  <c r="M464" i="18" s="1"/>
  <c r="L465" i="18"/>
  <c r="M465" i="18" s="1"/>
  <c r="L466" i="18"/>
  <c r="M466" i="18" s="1"/>
  <c r="L467" i="18"/>
  <c r="M467" i="18" s="1"/>
  <c r="L468" i="18"/>
  <c r="M468" i="18" s="1"/>
  <c r="L469" i="18"/>
  <c r="M469" i="18" s="1"/>
  <c r="L470" i="18"/>
  <c r="M470" i="18" s="1"/>
  <c r="L471" i="18"/>
  <c r="M471" i="18" s="1"/>
  <c r="L472" i="18"/>
  <c r="M472" i="18" s="1"/>
  <c r="L473" i="18"/>
  <c r="M473" i="18" s="1"/>
  <c r="L474" i="18"/>
  <c r="M474" i="18" s="1"/>
  <c r="L475" i="18"/>
  <c r="M475" i="18" s="1"/>
  <c r="L476" i="18"/>
  <c r="M476" i="18" s="1"/>
  <c r="L477" i="18"/>
  <c r="M477" i="18" s="1"/>
  <c r="L478" i="18"/>
  <c r="M478" i="18" s="1"/>
  <c r="L479" i="18"/>
  <c r="M479" i="18" s="1"/>
  <c r="L480" i="18"/>
  <c r="M480" i="18" s="1"/>
  <c r="L481" i="18"/>
  <c r="M481" i="18" s="1"/>
  <c r="L482" i="18"/>
  <c r="M482" i="18" s="1"/>
  <c r="L483" i="18"/>
  <c r="M483" i="18" s="1"/>
  <c r="L484" i="18"/>
  <c r="M484" i="18" s="1"/>
  <c r="L485" i="18"/>
  <c r="M485" i="18" s="1"/>
  <c r="L486" i="18"/>
  <c r="M486" i="18" s="1"/>
  <c r="L487" i="18"/>
  <c r="M487" i="18" s="1"/>
  <c r="L488" i="18"/>
  <c r="M488" i="18" s="1"/>
  <c r="L489" i="18"/>
  <c r="M489" i="18" s="1"/>
  <c r="L490" i="18"/>
  <c r="M490" i="18" s="1"/>
  <c r="L491" i="18"/>
  <c r="M491" i="18" s="1"/>
  <c r="L492" i="18"/>
  <c r="M492" i="18" s="1"/>
  <c r="L493" i="18"/>
  <c r="M493" i="18" s="1"/>
  <c r="L494" i="18"/>
  <c r="M494" i="18" s="1"/>
  <c r="L495" i="18"/>
  <c r="M495" i="18" s="1"/>
  <c r="L496" i="18"/>
  <c r="M496" i="18" s="1"/>
  <c r="L497" i="18"/>
  <c r="M497" i="18" s="1"/>
  <c r="L498" i="18"/>
  <c r="M498" i="18" s="1"/>
  <c r="L499" i="18"/>
  <c r="M499" i="18" s="1"/>
  <c r="L500" i="18"/>
  <c r="M500" i="18" s="1"/>
  <c r="L501" i="18"/>
  <c r="M501" i="18" s="1"/>
  <c r="L502" i="18"/>
  <c r="M502" i="18" s="1"/>
  <c r="L503" i="18"/>
  <c r="M503" i="18" s="1"/>
  <c r="L504" i="18"/>
  <c r="M504" i="18" s="1"/>
  <c r="L505" i="18"/>
  <c r="M505" i="18" s="1"/>
  <c r="L506" i="18"/>
  <c r="M506" i="18" s="1"/>
  <c r="L507" i="18"/>
  <c r="M507" i="18" s="1"/>
  <c r="L508" i="18"/>
  <c r="M508" i="18" s="1"/>
  <c r="L509" i="18"/>
  <c r="M509" i="18" s="1"/>
  <c r="L510" i="18"/>
  <c r="M510" i="18" s="1"/>
  <c r="L511" i="18"/>
  <c r="M511" i="18" s="1"/>
  <c r="L512" i="18"/>
  <c r="M512" i="18" s="1"/>
  <c r="L513" i="18"/>
  <c r="M513" i="18" s="1"/>
  <c r="L514" i="18"/>
  <c r="M514" i="18" s="1"/>
  <c r="L515" i="18"/>
  <c r="M515" i="18" s="1"/>
  <c r="L516" i="18"/>
  <c r="M516" i="18" s="1"/>
  <c r="L517" i="18"/>
  <c r="M517" i="18" s="1"/>
  <c r="L518" i="18"/>
  <c r="M518" i="18" s="1"/>
  <c r="L519" i="18"/>
  <c r="M519" i="18" s="1"/>
  <c r="L520" i="18"/>
  <c r="M520" i="18" s="1"/>
  <c r="L521" i="18"/>
  <c r="M521" i="18" s="1"/>
  <c r="L522" i="18"/>
  <c r="M522" i="18" s="1"/>
  <c r="L523" i="18"/>
  <c r="M523" i="18" s="1"/>
  <c r="L524" i="18"/>
  <c r="M524" i="18" s="1"/>
  <c r="L525" i="18"/>
  <c r="M525" i="18" s="1"/>
  <c r="L526" i="18"/>
  <c r="M526" i="18" s="1"/>
  <c r="L527" i="18"/>
  <c r="M527" i="18" s="1"/>
  <c r="L528" i="18"/>
  <c r="M528" i="18" s="1"/>
  <c r="L529" i="18"/>
  <c r="M529" i="18" s="1"/>
  <c r="L530" i="18"/>
  <c r="M530" i="18" s="1"/>
  <c r="L531" i="18"/>
  <c r="M531" i="18" s="1"/>
  <c r="L532" i="18"/>
  <c r="M532" i="18" s="1"/>
  <c r="L533" i="18"/>
  <c r="M533" i="18" s="1"/>
  <c r="L534" i="18"/>
  <c r="M534" i="18" s="1"/>
  <c r="L535" i="18"/>
  <c r="M535" i="18" s="1"/>
  <c r="L536" i="18"/>
  <c r="M536" i="18" s="1"/>
  <c r="L537" i="18"/>
  <c r="M537" i="18" s="1"/>
  <c r="L538" i="18"/>
  <c r="M538" i="18" s="1"/>
  <c r="L539" i="18"/>
  <c r="M539" i="18" s="1"/>
  <c r="L540" i="18"/>
  <c r="M540" i="18" s="1"/>
  <c r="L541" i="18"/>
  <c r="M541" i="18" s="1"/>
  <c r="L542" i="18"/>
  <c r="M542" i="18" s="1"/>
  <c r="L543" i="18"/>
  <c r="M543" i="18" s="1"/>
  <c r="L544" i="18"/>
  <c r="M544" i="18" s="1"/>
  <c r="L545" i="18"/>
  <c r="M545" i="18" s="1"/>
  <c r="L546" i="18"/>
  <c r="M546" i="18" s="1"/>
  <c r="L547" i="18"/>
  <c r="M547" i="18" s="1"/>
  <c r="L548" i="18"/>
  <c r="M548" i="18" s="1"/>
  <c r="L549" i="18"/>
  <c r="M549" i="18" s="1"/>
  <c r="L550" i="18"/>
  <c r="M550" i="18" s="1"/>
  <c r="L551" i="18"/>
  <c r="M551" i="18" s="1"/>
  <c r="L552" i="18"/>
  <c r="M552" i="18" s="1"/>
  <c r="L553" i="18"/>
  <c r="M553" i="18" s="1"/>
  <c r="L554" i="18"/>
  <c r="M554" i="18" s="1"/>
  <c r="L555" i="18"/>
  <c r="M555" i="18" s="1"/>
  <c r="L556" i="18"/>
  <c r="M556" i="18" s="1"/>
  <c r="L557" i="18"/>
  <c r="M557" i="18" s="1"/>
  <c r="L558" i="18"/>
  <c r="M558" i="18" s="1"/>
  <c r="L559" i="18"/>
  <c r="M559" i="18" s="1"/>
  <c r="L560" i="18"/>
  <c r="M560" i="18" s="1"/>
  <c r="L561" i="18"/>
  <c r="M561" i="18" s="1"/>
  <c r="L562" i="18"/>
  <c r="M562" i="18" s="1"/>
  <c r="L563" i="18"/>
  <c r="M563" i="18" s="1"/>
  <c r="L564" i="18"/>
  <c r="M564" i="18" s="1"/>
  <c r="L565" i="18"/>
  <c r="M565" i="18" s="1"/>
  <c r="L566" i="18"/>
  <c r="M566" i="18" s="1"/>
  <c r="L567" i="18"/>
  <c r="M567" i="18" s="1"/>
  <c r="L568" i="18"/>
  <c r="M568" i="18" s="1"/>
  <c r="L569" i="18"/>
  <c r="M569" i="18" s="1"/>
  <c r="L570" i="18"/>
  <c r="M570" i="18" s="1"/>
  <c r="L571" i="18"/>
  <c r="M571" i="18" s="1"/>
  <c r="L572" i="18"/>
  <c r="M572" i="18" s="1"/>
  <c r="L573" i="18"/>
  <c r="M573" i="18" s="1"/>
  <c r="L574" i="18"/>
  <c r="M574" i="18" s="1"/>
  <c r="L575" i="18"/>
  <c r="M575" i="18" s="1"/>
  <c r="L576" i="18"/>
  <c r="M576" i="18" s="1"/>
  <c r="L577" i="18"/>
  <c r="M577" i="18" s="1"/>
  <c r="L578" i="18"/>
  <c r="M578" i="18" s="1"/>
  <c r="L579" i="18"/>
  <c r="M579" i="18" s="1"/>
  <c r="L580" i="18"/>
  <c r="M580" i="18" s="1"/>
  <c r="L581" i="18"/>
  <c r="M581" i="18" s="1"/>
  <c r="L582" i="18"/>
  <c r="M582" i="18" s="1"/>
  <c r="L583" i="18"/>
  <c r="M583" i="18" s="1"/>
  <c r="L584" i="18"/>
  <c r="M584" i="18" s="1"/>
  <c r="L585" i="18"/>
  <c r="M585" i="18" s="1"/>
  <c r="L586" i="18"/>
  <c r="M586" i="18" s="1"/>
  <c r="L587" i="18"/>
  <c r="M587" i="18" s="1"/>
  <c r="L588" i="18"/>
  <c r="M588" i="18" s="1"/>
  <c r="L589" i="18"/>
  <c r="M589" i="18" s="1"/>
  <c r="L590" i="18"/>
  <c r="M590" i="18" s="1"/>
  <c r="L591" i="18"/>
  <c r="M591" i="18" s="1"/>
  <c r="L592" i="18"/>
  <c r="M592" i="18" s="1"/>
  <c r="L593" i="18"/>
  <c r="M593" i="18" s="1"/>
  <c r="L594" i="18"/>
  <c r="M594" i="18" s="1"/>
  <c r="L595" i="18"/>
  <c r="M595" i="18" s="1"/>
  <c r="L596" i="18"/>
  <c r="M596" i="18" s="1"/>
  <c r="L597" i="18"/>
  <c r="M597" i="18" s="1"/>
  <c r="L598" i="18"/>
  <c r="M598" i="18" s="1"/>
  <c r="L599" i="18"/>
  <c r="M599" i="18" s="1"/>
  <c r="L600" i="18"/>
  <c r="M600" i="18" s="1"/>
  <c r="L601" i="18"/>
  <c r="M601" i="18" s="1"/>
  <c r="L602" i="18"/>
  <c r="M602" i="18" s="1"/>
  <c r="L603" i="18"/>
  <c r="M603" i="18" s="1"/>
  <c r="L604" i="18"/>
  <c r="M604" i="18" s="1"/>
  <c r="L605" i="18"/>
  <c r="M605" i="18" s="1"/>
  <c r="L606" i="18"/>
  <c r="M606" i="18" s="1"/>
  <c r="L607" i="18"/>
  <c r="M607" i="18" s="1"/>
  <c r="L608" i="18"/>
  <c r="M608" i="18" s="1"/>
  <c r="L609" i="18"/>
  <c r="M609" i="18" s="1"/>
  <c r="L610" i="18"/>
  <c r="M610" i="18" s="1"/>
  <c r="L611" i="18"/>
  <c r="M611" i="18" s="1"/>
  <c r="L612" i="18"/>
  <c r="M612" i="18" s="1"/>
  <c r="L613" i="18"/>
  <c r="M613" i="18" s="1"/>
  <c r="L614" i="18"/>
  <c r="M614" i="18" s="1"/>
  <c r="L615" i="18"/>
  <c r="M615" i="18" s="1"/>
  <c r="L616" i="18"/>
  <c r="M616" i="18" s="1"/>
  <c r="L617" i="18"/>
  <c r="M617" i="18" s="1"/>
  <c r="L618" i="18"/>
  <c r="M618" i="18" s="1"/>
  <c r="L619" i="18"/>
  <c r="M619" i="18" s="1"/>
  <c r="L620" i="18"/>
  <c r="M620" i="18" s="1"/>
  <c r="L621" i="18"/>
  <c r="M621" i="18" s="1"/>
  <c r="L622" i="18"/>
  <c r="M622" i="18" s="1"/>
  <c r="L623" i="18"/>
  <c r="M623" i="18" s="1"/>
  <c r="L624" i="18"/>
  <c r="M624" i="18" s="1"/>
  <c r="L625" i="18"/>
  <c r="M625" i="18" s="1"/>
  <c r="L626" i="18"/>
  <c r="M626" i="18" s="1"/>
  <c r="L627" i="18"/>
  <c r="M627" i="18" s="1"/>
  <c r="L628" i="18"/>
  <c r="M628" i="18" s="1"/>
  <c r="L629" i="18"/>
  <c r="M629" i="18" s="1"/>
  <c r="L630" i="18"/>
  <c r="M630" i="18" s="1"/>
  <c r="L631" i="18"/>
  <c r="M631" i="18" s="1"/>
  <c r="L632" i="18"/>
  <c r="M632" i="18" s="1"/>
  <c r="L633" i="18"/>
  <c r="M633" i="18" s="1"/>
  <c r="L634" i="18"/>
  <c r="M634" i="18" s="1"/>
  <c r="L635" i="18"/>
  <c r="M635" i="18" s="1"/>
  <c r="L636" i="18"/>
  <c r="M636" i="18" s="1"/>
  <c r="L637" i="18"/>
  <c r="M637" i="18" s="1"/>
  <c r="L638" i="18"/>
  <c r="M638" i="18" s="1"/>
  <c r="L639" i="18"/>
  <c r="M639" i="18" s="1"/>
  <c r="L640" i="18"/>
  <c r="M640" i="18" s="1"/>
  <c r="L641" i="18"/>
  <c r="M641" i="18" s="1"/>
  <c r="L642" i="18"/>
  <c r="M642" i="18" s="1"/>
  <c r="L643" i="18"/>
  <c r="M643" i="18" s="1"/>
  <c r="L644" i="18"/>
  <c r="M644" i="18" s="1"/>
  <c r="L645" i="18"/>
  <c r="M645" i="18" s="1"/>
  <c r="L646" i="18"/>
  <c r="M646" i="18" s="1"/>
  <c r="L647" i="18"/>
  <c r="M647" i="18" s="1"/>
  <c r="L648" i="18"/>
  <c r="M648" i="18" s="1"/>
  <c r="L649" i="18"/>
  <c r="M649" i="18" s="1"/>
  <c r="L650" i="18"/>
  <c r="M650" i="18" s="1"/>
  <c r="L651" i="18"/>
  <c r="M651" i="18" s="1"/>
  <c r="L652" i="18"/>
  <c r="M652" i="18" s="1"/>
  <c r="L653" i="18"/>
  <c r="M653" i="18" s="1"/>
  <c r="L654" i="18"/>
  <c r="M654" i="18" s="1"/>
  <c r="L655" i="18"/>
  <c r="M655" i="18" s="1"/>
  <c r="L656" i="18"/>
  <c r="M656" i="18" s="1"/>
  <c r="L657" i="18"/>
  <c r="M657" i="18" s="1"/>
  <c r="L658" i="18"/>
  <c r="M658" i="18" s="1"/>
  <c r="L659" i="18"/>
  <c r="M659" i="18" s="1"/>
  <c r="L660" i="18"/>
  <c r="M660" i="18" s="1"/>
  <c r="L661" i="18"/>
  <c r="M661" i="18" s="1"/>
  <c r="L662" i="18"/>
  <c r="M662" i="18" s="1"/>
  <c r="L663" i="18"/>
  <c r="M663" i="18" s="1"/>
  <c r="L664" i="18"/>
  <c r="M664" i="18" s="1"/>
  <c r="L665" i="18"/>
  <c r="M665" i="18" s="1"/>
  <c r="L666" i="18"/>
  <c r="M666" i="18" s="1"/>
  <c r="L667" i="18"/>
  <c r="M667" i="18" s="1"/>
  <c r="L668" i="18"/>
  <c r="M668" i="18" s="1"/>
  <c r="L669" i="18"/>
  <c r="M669" i="18" s="1"/>
  <c r="L670" i="18"/>
  <c r="M670" i="18" s="1"/>
  <c r="L671" i="18"/>
  <c r="M671" i="18" s="1"/>
  <c r="L672" i="18"/>
  <c r="M672" i="18" s="1"/>
  <c r="L673" i="18"/>
  <c r="M673" i="18" s="1"/>
  <c r="L674" i="18"/>
  <c r="M674" i="18" s="1"/>
  <c r="L675" i="18"/>
  <c r="M675" i="18" s="1"/>
  <c r="L676" i="18"/>
  <c r="M676" i="18" s="1"/>
  <c r="L677" i="18"/>
  <c r="M677" i="18" s="1"/>
  <c r="L678" i="18"/>
  <c r="M678" i="18" s="1"/>
  <c r="L679" i="18"/>
  <c r="M679" i="18" s="1"/>
  <c r="L680" i="18"/>
  <c r="M680" i="18" s="1"/>
  <c r="L681" i="18"/>
  <c r="M681" i="18" s="1"/>
  <c r="L682" i="18"/>
  <c r="M682" i="18" s="1"/>
  <c r="L683" i="18"/>
  <c r="M683" i="18" s="1"/>
  <c r="L684" i="18"/>
  <c r="M684" i="18" s="1"/>
  <c r="L685" i="18"/>
  <c r="M685" i="18" s="1"/>
  <c r="L686" i="18"/>
  <c r="M686" i="18" s="1"/>
  <c r="L687" i="18"/>
  <c r="M687" i="18" s="1"/>
  <c r="L688" i="18"/>
  <c r="M688" i="18" s="1"/>
  <c r="L689" i="18"/>
  <c r="M689" i="18" s="1"/>
  <c r="L690" i="18"/>
  <c r="M690" i="18" s="1"/>
  <c r="L691" i="18"/>
  <c r="M691" i="18" s="1"/>
  <c r="L692" i="18"/>
  <c r="M692" i="18" s="1"/>
  <c r="L693" i="18"/>
  <c r="M693" i="18" s="1"/>
  <c r="L694" i="18"/>
  <c r="M694" i="18" s="1"/>
  <c r="L695" i="18"/>
  <c r="M695" i="18" s="1"/>
  <c r="L696" i="18"/>
  <c r="M696" i="18" s="1"/>
  <c r="L697" i="18"/>
  <c r="M697" i="18" s="1"/>
  <c r="L698" i="18"/>
  <c r="M698" i="18" s="1"/>
  <c r="L699" i="18"/>
  <c r="M699" i="18" s="1"/>
  <c r="L700" i="18"/>
  <c r="M700" i="18" s="1"/>
  <c r="L701" i="18"/>
  <c r="M701" i="18" s="1"/>
  <c r="L702" i="18"/>
  <c r="M702" i="18" s="1"/>
  <c r="L703" i="18"/>
  <c r="M703" i="18" s="1"/>
  <c r="L704" i="18"/>
  <c r="M704" i="18" s="1"/>
  <c r="L705" i="18"/>
  <c r="M705" i="18" s="1"/>
  <c r="L706" i="18"/>
  <c r="M706" i="18" s="1"/>
  <c r="L707" i="18"/>
  <c r="M707" i="18" s="1"/>
  <c r="L708" i="18"/>
  <c r="M708" i="18" s="1"/>
  <c r="L709" i="18"/>
  <c r="M709" i="18" s="1"/>
  <c r="L710" i="18"/>
  <c r="M710" i="18" s="1"/>
  <c r="L711" i="18"/>
  <c r="M711" i="18" s="1"/>
  <c r="L712" i="18"/>
  <c r="M712" i="18" s="1"/>
  <c r="L713" i="18"/>
  <c r="M713" i="18" s="1"/>
  <c r="L714" i="18"/>
  <c r="M714" i="18" s="1"/>
  <c r="L715" i="18"/>
  <c r="M715" i="18" s="1"/>
  <c r="L716" i="18"/>
  <c r="M716" i="18" s="1"/>
  <c r="L717" i="18"/>
  <c r="M717" i="18" s="1"/>
  <c r="L718" i="18"/>
  <c r="M718" i="18" s="1"/>
  <c r="L719" i="18"/>
  <c r="M719" i="18" s="1"/>
  <c r="L720" i="18"/>
  <c r="M720" i="18" s="1"/>
  <c r="L721" i="18"/>
  <c r="M721" i="18" s="1"/>
  <c r="L722" i="18"/>
  <c r="M722" i="18" s="1"/>
  <c r="L723" i="18"/>
  <c r="M723" i="18" s="1"/>
  <c r="L724" i="18"/>
  <c r="M724" i="18" s="1"/>
  <c r="L725" i="18"/>
  <c r="M725" i="18" s="1"/>
  <c r="L726" i="18"/>
  <c r="M726" i="18" s="1"/>
  <c r="L727" i="18"/>
  <c r="M727" i="18" s="1"/>
  <c r="L728" i="18"/>
  <c r="M728" i="18" s="1"/>
  <c r="L729" i="18"/>
  <c r="M729" i="18" s="1"/>
  <c r="L730" i="18"/>
  <c r="M730" i="18" s="1"/>
  <c r="L731" i="18"/>
  <c r="M731" i="18" s="1"/>
  <c r="L732" i="18"/>
  <c r="M732" i="18" s="1"/>
  <c r="L733" i="18"/>
  <c r="M733" i="18" s="1"/>
  <c r="L734" i="18"/>
  <c r="M734" i="18" s="1"/>
  <c r="L735" i="18"/>
  <c r="M735" i="18" s="1"/>
  <c r="L736" i="18"/>
  <c r="M736" i="18" s="1"/>
  <c r="L737" i="18"/>
  <c r="M737" i="18" s="1"/>
  <c r="L738" i="18"/>
  <c r="M738" i="18" s="1"/>
  <c r="L739" i="18"/>
  <c r="M739" i="18" s="1"/>
  <c r="L740" i="18"/>
  <c r="M740" i="18" s="1"/>
  <c r="L741" i="18"/>
  <c r="M741" i="18" s="1"/>
  <c r="L742" i="18"/>
  <c r="M742" i="18" s="1"/>
  <c r="L743" i="18"/>
  <c r="M743" i="18" s="1"/>
  <c r="L744" i="18"/>
  <c r="M744" i="18" s="1"/>
  <c r="L745" i="18"/>
  <c r="M745" i="18" s="1"/>
  <c r="L746" i="18"/>
  <c r="M746" i="18" s="1"/>
  <c r="L747" i="18"/>
  <c r="M747" i="18" s="1"/>
  <c r="L748" i="18"/>
  <c r="M748" i="18" s="1"/>
  <c r="L749" i="18"/>
  <c r="M749" i="18" s="1"/>
  <c r="L750" i="18"/>
  <c r="M750" i="18" s="1"/>
  <c r="L751" i="18"/>
  <c r="M751" i="18" s="1"/>
  <c r="L752" i="18"/>
  <c r="M752" i="18" s="1"/>
  <c r="L753" i="18"/>
  <c r="M753" i="18" s="1"/>
  <c r="L754" i="18"/>
  <c r="M754" i="18" s="1"/>
  <c r="L755" i="18"/>
  <c r="M755" i="18" s="1"/>
  <c r="L756" i="18"/>
  <c r="M756" i="18" s="1"/>
  <c r="L757" i="18"/>
  <c r="M757" i="18" s="1"/>
  <c r="L758" i="18"/>
  <c r="M758" i="18" s="1"/>
  <c r="L759" i="18"/>
  <c r="M759" i="18" s="1"/>
  <c r="L760" i="18"/>
  <c r="M760" i="18" s="1"/>
  <c r="L761" i="18"/>
  <c r="M761" i="18" s="1"/>
  <c r="L762" i="18"/>
  <c r="M762" i="18" s="1"/>
  <c r="L763" i="18"/>
  <c r="M763" i="18" s="1"/>
  <c r="L764" i="18"/>
  <c r="M764" i="18" s="1"/>
  <c r="L765" i="18"/>
  <c r="M765" i="18" s="1"/>
  <c r="L766" i="18"/>
  <c r="M766" i="18" s="1"/>
  <c r="L767" i="18"/>
  <c r="M767" i="18" s="1"/>
  <c r="L768" i="18"/>
  <c r="M768" i="18" s="1"/>
  <c r="L769" i="18"/>
  <c r="M769" i="18" s="1"/>
  <c r="L770" i="18"/>
  <c r="M770" i="18" s="1"/>
  <c r="L771" i="18"/>
  <c r="M771" i="18" s="1"/>
  <c r="L772" i="18"/>
  <c r="M772" i="18" s="1"/>
  <c r="L773" i="18"/>
  <c r="M773" i="18" s="1"/>
  <c r="L774" i="18"/>
  <c r="M774" i="18" s="1"/>
  <c r="L775" i="18"/>
  <c r="M775" i="18" s="1"/>
  <c r="L776" i="18"/>
  <c r="M776" i="18" s="1"/>
  <c r="L777" i="18"/>
  <c r="M777" i="18" s="1"/>
  <c r="L778" i="18"/>
  <c r="M778" i="18" s="1"/>
  <c r="L779" i="18"/>
  <c r="M779" i="18" s="1"/>
  <c r="L780" i="18"/>
  <c r="M780" i="18" s="1"/>
  <c r="L781" i="18"/>
  <c r="M781" i="18" s="1"/>
  <c r="L782" i="18"/>
  <c r="M782" i="18" s="1"/>
  <c r="L783" i="18"/>
  <c r="M783" i="18" s="1"/>
  <c r="L784" i="18"/>
  <c r="M784" i="18" s="1"/>
  <c r="L785" i="18"/>
  <c r="M785" i="18" s="1"/>
  <c r="L786" i="18"/>
  <c r="M786" i="18" s="1"/>
  <c r="L787" i="18"/>
  <c r="M787" i="18" s="1"/>
  <c r="L788" i="18"/>
  <c r="M788" i="18" s="1"/>
  <c r="L789" i="18"/>
  <c r="M789" i="18" s="1"/>
  <c r="L790" i="18"/>
  <c r="M790" i="18" s="1"/>
  <c r="L791" i="18"/>
  <c r="M791" i="18" s="1"/>
  <c r="L792" i="18"/>
  <c r="M792" i="18" s="1"/>
  <c r="L793" i="18"/>
  <c r="M793" i="18" s="1"/>
  <c r="L794" i="18"/>
  <c r="M794" i="18" s="1"/>
  <c r="L795" i="18"/>
  <c r="M795" i="18" s="1"/>
  <c r="L796" i="18"/>
  <c r="M796" i="18" s="1"/>
  <c r="L797" i="18"/>
  <c r="M797" i="18" s="1"/>
  <c r="L798" i="18"/>
  <c r="M798" i="18" s="1"/>
  <c r="L799" i="18"/>
  <c r="M799" i="18" s="1"/>
  <c r="L800" i="18"/>
  <c r="M800" i="18" s="1"/>
  <c r="L801" i="18"/>
  <c r="M801" i="18" s="1"/>
  <c r="L802" i="18"/>
  <c r="M802" i="18" s="1"/>
  <c r="L803" i="18"/>
  <c r="M803" i="18" s="1"/>
  <c r="L804" i="18"/>
  <c r="M804" i="18" s="1"/>
  <c r="L805" i="18"/>
  <c r="M805" i="18" s="1"/>
  <c r="L806" i="18"/>
  <c r="M806" i="18" s="1"/>
  <c r="L807" i="18"/>
  <c r="M807" i="18" s="1"/>
  <c r="L808" i="18"/>
  <c r="M808" i="18" s="1"/>
  <c r="L809" i="18"/>
  <c r="M809" i="18" s="1"/>
  <c r="L810" i="18"/>
  <c r="M810" i="18" s="1"/>
  <c r="L811" i="18"/>
  <c r="M811" i="18" s="1"/>
  <c r="L812" i="18"/>
  <c r="M812" i="18" s="1"/>
  <c r="L813" i="18"/>
  <c r="M813" i="18" s="1"/>
  <c r="L814" i="18"/>
  <c r="M814" i="18" s="1"/>
  <c r="L815" i="18"/>
  <c r="M815" i="18" s="1"/>
  <c r="L816" i="18"/>
  <c r="M816" i="18" s="1"/>
  <c r="L817" i="18"/>
  <c r="M817" i="18" s="1"/>
  <c r="L818" i="18"/>
  <c r="M818" i="18" s="1"/>
  <c r="L819" i="18"/>
  <c r="M819" i="18" s="1"/>
  <c r="L820" i="18"/>
  <c r="M820" i="18" s="1"/>
  <c r="L821" i="18"/>
  <c r="M821" i="18" s="1"/>
  <c r="L822" i="18"/>
  <c r="M822" i="18" s="1"/>
  <c r="L823" i="18"/>
  <c r="M823" i="18" s="1"/>
  <c r="L824" i="18"/>
  <c r="M824" i="18" s="1"/>
  <c r="L825" i="18"/>
  <c r="M825" i="18" s="1"/>
  <c r="L826" i="18"/>
  <c r="M826" i="18" s="1"/>
  <c r="L827" i="18"/>
  <c r="M827" i="18" s="1"/>
  <c r="L828" i="18"/>
  <c r="M828" i="18" s="1"/>
  <c r="L829" i="18"/>
  <c r="M829" i="18" s="1"/>
  <c r="L830" i="18"/>
  <c r="M830" i="18" s="1"/>
  <c r="L831" i="18"/>
  <c r="M831" i="18" s="1"/>
  <c r="L832" i="18"/>
  <c r="M832" i="18" s="1"/>
  <c r="L833" i="18"/>
  <c r="M833" i="18" s="1"/>
  <c r="L834" i="18"/>
  <c r="M834" i="18" s="1"/>
  <c r="L835" i="18"/>
  <c r="M835" i="18" s="1"/>
  <c r="L836" i="18"/>
  <c r="M836" i="18" s="1"/>
  <c r="L837" i="18"/>
  <c r="M837" i="18" s="1"/>
  <c r="L838" i="18"/>
  <c r="M838" i="18" s="1"/>
  <c r="L839" i="18"/>
  <c r="M839" i="18" s="1"/>
  <c r="L840" i="18"/>
  <c r="M840" i="18" s="1"/>
  <c r="L841" i="18"/>
  <c r="M841" i="18" s="1"/>
  <c r="L842" i="18"/>
  <c r="M842" i="18" s="1"/>
  <c r="L843" i="18"/>
  <c r="M843" i="18" s="1"/>
  <c r="L844" i="18"/>
  <c r="M844" i="18" s="1"/>
  <c r="L845" i="18"/>
  <c r="M845" i="18" s="1"/>
  <c r="L846" i="18"/>
  <c r="M846" i="18" s="1"/>
  <c r="L847" i="18"/>
  <c r="M847" i="18" s="1"/>
  <c r="L848" i="18"/>
  <c r="M848" i="18" s="1"/>
  <c r="L849" i="18"/>
  <c r="M849" i="18" s="1"/>
  <c r="L850" i="18"/>
  <c r="M850" i="18" s="1"/>
  <c r="L851" i="18"/>
  <c r="M851" i="18" s="1"/>
  <c r="L852" i="18"/>
  <c r="M852" i="18" s="1"/>
  <c r="L853" i="18"/>
  <c r="M853" i="18" s="1"/>
  <c r="L854" i="18"/>
  <c r="M854" i="18" s="1"/>
  <c r="L855" i="18"/>
  <c r="M855" i="18" s="1"/>
  <c r="L856" i="18"/>
  <c r="M856" i="18" s="1"/>
  <c r="L857" i="18"/>
  <c r="M857" i="18" s="1"/>
  <c r="L858" i="18"/>
  <c r="M858" i="18" s="1"/>
  <c r="L859" i="18"/>
  <c r="M859" i="18" s="1"/>
  <c r="L860" i="18"/>
  <c r="M860" i="18" s="1"/>
  <c r="L861" i="18"/>
  <c r="M861" i="18" s="1"/>
  <c r="L862" i="18"/>
  <c r="M862" i="18" s="1"/>
  <c r="L863" i="18"/>
  <c r="M863" i="18" s="1"/>
  <c r="L864" i="18"/>
  <c r="M864" i="18" s="1"/>
  <c r="L865" i="18"/>
  <c r="M865" i="18" s="1"/>
  <c r="L866" i="18"/>
  <c r="M866" i="18" s="1"/>
  <c r="L867" i="18"/>
  <c r="M867" i="18" s="1"/>
  <c r="L868" i="18"/>
  <c r="M868" i="18" s="1"/>
  <c r="L869" i="18"/>
  <c r="M869" i="18" s="1"/>
  <c r="L870" i="18"/>
  <c r="M870" i="18" s="1"/>
  <c r="L871" i="18"/>
  <c r="M871" i="18" s="1"/>
  <c r="L872" i="18"/>
  <c r="M872" i="18" s="1"/>
  <c r="L873" i="18"/>
  <c r="M873" i="18" s="1"/>
  <c r="L874" i="18"/>
  <c r="M874" i="18" s="1"/>
  <c r="L875" i="18"/>
  <c r="M875" i="18" s="1"/>
  <c r="L876" i="18"/>
  <c r="M876" i="18" s="1"/>
  <c r="L877" i="18"/>
  <c r="M877" i="18" s="1"/>
  <c r="L878" i="18"/>
  <c r="M878" i="18" s="1"/>
  <c r="L879" i="18"/>
  <c r="M879" i="18" s="1"/>
  <c r="L880" i="18"/>
  <c r="M880" i="18" s="1"/>
  <c r="L881" i="18"/>
  <c r="M881" i="18" s="1"/>
  <c r="L882" i="18"/>
  <c r="M882" i="18" s="1"/>
  <c r="L883" i="18"/>
  <c r="M883" i="18" s="1"/>
  <c r="L884" i="18"/>
  <c r="M884" i="18" s="1"/>
  <c r="L885" i="18"/>
  <c r="M885" i="18" s="1"/>
  <c r="L886" i="18"/>
  <c r="M886" i="18" s="1"/>
  <c r="L887" i="18"/>
  <c r="M887" i="18" s="1"/>
  <c r="L888" i="18"/>
  <c r="M888" i="18" s="1"/>
  <c r="L889" i="18"/>
  <c r="M889" i="18" s="1"/>
  <c r="L890" i="18"/>
  <c r="M890" i="18" s="1"/>
  <c r="L891" i="18"/>
  <c r="M891" i="18" s="1"/>
  <c r="L892" i="18"/>
  <c r="M892" i="18" s="1"/>
  <c r="L893" i="18"/>
  <c r="M893" i="18" s="1"/>
  <c r="L894" i="18"/>
  <c r="M894" i="18" s="1"/>
  <c r="L895" i="18"/>
  <c r="M895" i="18" s="1"/>
  <c r="L896" i="18"/>
  <c r="M896" i="18" s="1"/>
  <c r="L897" i="18"/>
  <c r="M897" i="18" s="1"/>
  <c r="L898" i="18"/>
  <c r="M898" i="18" s="1"/>
  <c r="L899" i="18"/>
  <c r="M899" i="18" s="1"/>
  <c r="L900" i="18"/>
  <c r="M900" i="18" s="1"/>
  <c r="L901" i="18"/>
  <c r="M901" i="18" s="1"/>
  <c r="L902" i="18"/>
  <c r="M902" i="18" s="1"/>
  <c r="L903" i="18"/>
  <c r="M903" i="18" s="1"/>
  <c r="L904" i="18"/>
  <c r="M904" i="18" s="1"/>
  <c r="L905" i="18"/>
  <c r="M905" i="18" s="1"/>
  <c r="L906" i="18"/>
  <c r="M906" i="18" s="1"/>
  <c r="L907" i="18"/>
  <c r="M907" i="18" s="1"/>
  <c r="L908" i="18"/>
  <c r="M908" i="18" s="1"/>
  <c r="L909" i="18"/>
  <c r="M909" i="18" s="1"/>
  <c r="L910" i="18"/>
  <c r="M910" i="18" s="1"/>
  <c r="L911" i="18"/>
  <c r="M911" i="18" s="1"/>
  <c r="L912" i="18"/>
  <c r="M912" i="18" s="1"/>
  <c r="L913" i="18"/>
  <c r="M913" i="18" s="1"/>
  <c r="L914" i="18"/>
  <c r="M914" i="18" s="1"/>
  <c r="L915" i="18"/>
  <c r="M915" i="18" s="1"/>
  <c r="L916" i="18"/>
  <c r="M916" i="18" s="1"/>
  <c r="L917" i="18"/>
  <c r="M917" i="18" s="1"/>
  <c r="L918" i="18"/>
  <c r="M918" i="18" s="1"/>
  <c r="L919" i="18"/>
  <c r="M919" i="18" s="1"/>
  <c r="L920" i="18"/>
  <c r="M920" i="18" s="1"/>
  <c r="L921" i="18"/>
  <c r="M921" i="18" s="1"/>
  <c r="L922" i="18"/>
  <c r="M922" i="18" s="1"/>
  <c r="L923" i="18"/>
  <c r="M923" i="18" s="1"/>
  <c r="L924" i="18"/>
  <c r="M924" i="18" s="1"/>
  <c r="L925" i="18"/>
  <c r="M925" i="18" s="1"/>
  <c r="L926" i="18"/>
  <c r="M926" i="18" s="1"/>
  <c r="L927" i="18"/>
  <c r="M927" i="18" s="1"/>
  <c r="L928" i="18"/>
  <c r="M928" i="18" s="1"/>
  <c r="L929" i="18"/>
  <c r="M929" i="18" s="1"/>
  <c r="L930" i="18"/>
  <c r="M930" i="18" s="1"/>
  <c r="L931" i="18"/>
  <c r="M931" i="18" s="1"/>
  <c r="L932" i="18"/>
  <c r="M932" i="18" s="1"/>
  <c r="L933" i="18"/>
  <c r="M933" i="18" s="1"/>
  <c r="L934" i="18"/>
  <c r="M934" i="18" s="1"/>
  <c r="L935" i="18"/>
  <c r="M935" i="18" s="1"/>
  <c r="L936" i="18"/>
  <c r="M936" i="18" s="1"/>
  <c r="L937" i="18"/>
  <c r="M937" i="18" s="1"/>
  <c r="L938" i="18"/>
  <c r="M938" i="18" s="1"/>
  <c r="L939" i="18"/>
  <c r="M939" i="18" s="1"/>
  <c r="L940" i="18"/>
  <c r="M940" i="18" s="1"/>
  <c r="L941" i="18"/>
  <c r="M941" i="18" s="1"/>
  <c r="L942" i="18"/>
  <c r="M942" i="18" s="1"/>
  <c r="L943" i="18"/>
  <c r="M943" i="18" s="1"/>
  <c r="L944" i="18"/>
  <c r="M944" i="18" s="1"/>
  <c r="L945" i="18"/>
  <c r="M945" i="18" s="1"/>
  <c r="L946" i="18"/>
  <c r="M946" i="18" s="1"/>
  <c r="L947" i="18"/>
  <c r="M947" i="18" s="1"/>
  <c r="L948" i="18"/>
  <c r="M948" i="18" s="1"/>
  <c r="L949" i="18"/>
  <c r="M949" i="18" s="1"/>
  <c r="L950" i="18"/>
  <c r="M950" i="18" s="1"/>
  <c r="L951" i="18"/>
  <c r="M951" i="18" s="1"/>
  <c r="L952" i="18"/>
  <c r="M952" i="18" s="1"/>
  <c r="L953" i="18"/>
  <c r="M953" i="18" s="1"/>
  <c r="L954" i="18"/>
  <c r="M954" i="18" s="1"/>
  <c r="L955" i="18"/>
  <c r="M955" i="18" s="1"/>
  <c r="L956" i="18"/>
  <c r="M956" i="18" s="1"/>
  <c r="L957" i="18"/>
  <c r="M957" i="18" s="1"/>
  <c r="L958" i="18"/>
  <c r="M958" i="18" s="1"/>
  <c r="L959" i="18"/>
  <c r="M959" i="18" s="1"/>
  <c r="L960" i="18"/>
  <c r="M960" i="18" s="1"/>
  <c r="L961" i="18"/>
  <c r="M961" i="18" s="1"/>
  <c r="L962" i="18"/>
  <c r="M962" i="18" s="1"/>
  <c r="L963" i="18"/>
  <c r="M963" i="18" s="1"/>
  <c r="L964" i="18"/>
  <c r="M964" i="18" s="1"/>
  <c r="L965" i="18"/>
  <c r="M965" i="18" s="1"/>
  <c r="L966" i="18"/>
  <c r="M966" i="18" s="1"/>
  <c r="L967" i="18"/>
  <c r="M967" i="18" s="1"/>
  <c r="L968" i="18"/>
  <c r="M968" i="18" s="1"/>
  <c r="L969" i="18"/>
  <c r="M969" i="18" s="1"/>
  <c r="L970" i="18"/>
  <c r="M970" i="18" s="1"/>
  <c r="L971" i="18"/>
  <c r="M971" i="18" s="1"/>
  <c r="L972" i="18"/>
  <c r="M972" i="18" s="1"/>
  <c r="L973" i="18"/>
  <c r="M973" i="18" s="1"/>
  <c r="L974" i="18"/>
  <c r="M974" i="18" s="1"/>
  <c r="L975" i="18"/>
  <c r="M975" i="18" s="1"/>
  <c r="L976" i="18"/>
  <c r="M976" i="18" s="1"/>
  <c r="L977" i="18"/>
  <c r="M977" i="18" s="1"/>
  <c r="L978" i="18"/>
  <c r="M978" i="18" s="1"/>
  <c r="L979" i="18"/>
  <c r="M979" i="18" s="1"/>
  <c r="L980" i="18"/>
  <c r="M980" i="18" s="1"/>
  <c r="L981" i="18"/>
  <c r="M981" i="18" s="1"/>
  <c r="L982" i="18"/>
  <c r="M982" i="18" s="1"/>
  <c r="L983" i="18"/>
  <c r="M983" i="18" s="1"/>
  <c r="L984" i="18"/>
  <c r="M984" i="18" s="1"/>
  <c r="L985" i="18"/>
  <c r="M985" i="18" s="1"/>
  <c r="L986" i="18"/>
  <c r="M986" i="18" s="1"/>
  <c r="L987" i="18"/>
  <c r="M987" i="18" s="1"/>
  <c r="L988" i="18"/>
  <c r="M988" i="18" s="1"/>
  <c r="L989" i="18"/>
  <c r="M989" i="18" s="1"/>
  <c r="L990" i="18"/>
  <c r="M990" i="18" s="1"/>
  <c r="L991" i="18"/>
  <c r="M991" i="18" s="1"/>
  <c r="L992" i="18"/>
  <c r="M992" i="18" s="1"/>
  <c r="L993" i="18"/>
  <c r="M993" i="18" s="1"/>
  <c r="L994" i="18"/>
  <c r="M994" i="18" s="1"/>
  <c r="L995" i="18"/>
  <c r="M995" i="18" s="1"/>
  <c r="L996" i="18"/>
  <c r="M996" i="18" s="1"/>
  <c r="L997" i="18"/>
  <c r="M997" i="18" s="1"/>
  <c r="L998" i="18"/>
  <c r="M998" i="18" s="1"/>
  <c r="L999" i="18"/>
  <c r="M999" i="18" s="1"/>
  <c r="L1000" i="18"/>
  <c r="M1000" i="18" s="1"/>
  <c r="L1001" i="18"/>
  <c r="M1001" i="18" s="1"/>
  <c r="L2" i="18"/>
  <c r="M2" i="18" s="1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J3" i="18"/>
  <c r="O3" i="18" s="1" a="1"/>
  <c r="O3" i="18" s="1"/>
  <c r="J4" i="18"/>
  <c r="O4" i="18" s="1" a="1"/>
  <c r="O4" i="18" s="1"/>
  <c r="J5" i="18"/>
  <c r="O5" i="18" s="1" a="1"/>
  <c r="O5" i="18" s="1"/>
  <c r="J6" i="18"/>
  <c r="O6" i="18" s="1" a="1"/>
  <c r="O6" i="18" s="1"/>
  <c r="J7" i="18"/>
  <c r="O7" i="18" s="1" a="1"/>
  <c r="O7" i="18" s="1"/>
  <c r="J8" i="18"/>
  <c r="O8" i="18" s="1" a="1"/>
  <c r="O8" i="18" s="1"/>
  <c r="J9" i="18"/>
  <c r="O9" i="18" s="1" a="1"/>
  <c r="O9" i="18" s="1"/>
  <c r="J10" i="18"/>
  <c r="O10" i="18" s="1" a="1"/>
  <c r="O10" i="18" s="1"/>
  <c r="J11" i="18"/>
  <c r="O11" i="18" s="1" a="1"/>
  <c r="O11" i="18" s="1"/>
  <c r="J12" i="18"/>
  <c r="O12" i="18" s="1" a="1"/>
  <c r="O12" i="18" s="1"/>
  <c r="J13" i="18"/>
  <c r="O13" i="18" s="1" a="1"/>
  <c r="O13" i="18" s="1"/>
  <c r="J14" i="18"/>
  <c r="O14" i="18" s="1" a="1"/>
  <c r="O14" i="18" s="1"/>
  <c r="J15" i="18"/>
  <c r="O15" i="18" s="1" a="1"/>
  <c r="O15" i="18" s="1"/>
  <c r="J16" i="18"/>
  <c r="O16" i="18" s="1" a="1"/>
  <c r="O16" i="18" s="1"/>
  <c r="J17" i="18"/>
  <c r="O17" i="18" s="1" a="1"/>
  <c r="O17" i="18" s="1"/>
  <c r="J18" i="18"/>
  <c r="O18" i="18" s="1" a="1"/>
  <c r="O18" i="18" s="1"/>
  <c r="J19" i="18"/>
  <c r="O19" i="18" s="1" a="1"/>
  <c r="O19" i="18" s="1"/>
  <c r="J20" i="18"/>
  <c r="O20" i="18" s="1" a="1"/>
  <c r="O20" i="18" s="1"/>
  <c r="J21" i="18"/>
  <c r="O21" i="18" s="1" a="1"/>
  <c r="O21" i="18" s="1"/>
  <c r="J22" i="18"/>
  <c r="O22" i="18" s="1" a="1"/>
  <c r="O22" i="18" s="1"/>
  <c r="J23" i="18"/>
  <c r="O23" i="18" s="1" a="1"/>
  <c r="O23" i="18" s="1"/>
  <c r="J24" i="18"/>
  <c r="O24" i="18" s="1" a="1"/>
  <c r="O24" i="18" s="1"/>
  <c r="J25" i="18"/>
  <c r="O25" i="18" s="1" a="1"/>
  <c r="O25" i="18" s="1"/>
  <c r="J26" i="18"/>
  <c r="O26" i="18" s="1" a="1"/>
  <c r="O26" i="18" s="1"/>
  <c r="J27" i="18"/>
  <c r="O27" i="18" s="1" a="1"/>
  <c r="O27" i="18" s="1"/>
  <c r="J28" i="18"/>
  <c r="O28" i="18" s="1" a="1"/>
  <c r="O28" i="18" s="1"/>
  <c r="J29" i="18"/>
  <c r="O29" i="18" s="1" a="1"/>
  <c r="O29" i="18" s="1"/>
  <c r="J30" i="18"/>
  <c r="O30" i="18" s="1" a="1"/>
  <c r="O30" i="18" s="1"/>
  <c r="J31" i="18"/>
  <c r="O31" i="18" s="1" a="1"/>
  <c r="O31" i="18" s="1"/>
  <c r="J32" i="18"/>
  <c r="O32" i="18" s="1" a="1"/>
  <c r="O32" i="18" s="1"/>
  <c r="J33" i="18"/>
  <c r="O33" i="18" s="1" a="1"/>
  <c r="O33" i="18" s="1"/>
  <c r="J34" i="18"/>
  <c r="O34" i="18" s="1" a="1"/>
  <c r="O34" i="18" s="1"/>
  <c r="J35" i="18"/>
  <c r="O35" i="18" s="1" a="1"/>
  <c r="O35" i="18" s="1"/>
  <c r="J36" i="18"/>
  <c r="O36" i="18" s="1" a="1"/>
  <c r="O36" i="18" s="1"/>
  <c r="J37" i="18"/>
  <c r="O37" i="18" s="1" a="1"/>
  <c r="O37" i="18" s="1"/>
  <c r="J38" i="18"/>
  <c r="O38" i="18" s="1" a="1"/>
  <c r="O38" i="18" s="1"/>
  <c r="J39" i="18"/>
  <c r="O39" i="18" s="1" a="1"/>
  <c r="O39" i="18" s="1"/>
  <c r="J40" i="18"/>
  <c r="O40" i="18" s="1" a="1"/>
  <c r="O40" i="18" s="1"/>
  <c r="J41" i="18"/>
  <c r="O41" i="18" s="1" a="1"/>
  <c r="O41" i="18" s="1"/>
  <c r="J42" i="18"/>
  <c r="O42" i="18" s="1" a="1"/>
  <c r="O42" i="18" s="1"/>
  <c r="J43" i="18"/>
  <c r="O43" i="18" s="1" a="1"/>
  <c r="O43" i="18" s="1"/>
  <c r="J44" i="18"/>
  <c r="O44" i="18" s="1" a="1"/>
  <c r="O44" i="18" s="1"/>
  <c r="J45" i="18"/>
  <c r="O45" i="18" s="1" a="1"/>
  <c r="O45" i="18" s="1"/>
  <c r="J46" i="18"/>
  <c r="O46" i="18" s="1" a="1"/>
  <c r="O46" i="18" s="1"/>
  <c r="J47" i="18"/>
  <c r="O47" i="18" s="1" a="1"/>
  <c r="O47" i="18" s="1"/>
  <c r="J48" i="18"/>
  <c r="O48" i="18" s="1" a="1"/>
  <c r="O48" i="18" s="1"/>
  <c r="J49" i="18"/>
  <c r="O49" i="18" s="1" a="1"/>
  <c r="O49" i="18" s="1"/>
  <c r="J50" i="18"/>
  <c r="O50" i="18" s="1" a="1"/>
  <c r="O50" i="18" s="1"/>
  <c r="J51" i="18"/>
  <c r="O51" i="18" s="1" a="1"/>
  <c r="O51" i="18" s="1"/>
  <c r="J52" i="18"/>
  <c r="O52" i="18" s="1" a="1"/>
  <c r="O52" i="18" s="1"/>
  <c r="J53" i="18"/>
  <c r="O53" i="18" s="1" a="1"/>
  <c r="O53" i="18" s="1"/>
  <c r="J54" i="18"/>
  <c r="O54" i="18" s="1" a="1"/>
  <c r="O54" i="18" s="1"/>
  <c r="J55" i="18"/>
  <c r="O55" i="18" s="1" a="1"/>
  <c r="O55" i="18" s="1"/>
  <c r="J56" i="18"/>
  <c r="O56" i="18" s="1" a="1"/>
  <c r="O56" i="18" s="1"/>
  <c r="J57" i="18"/>
  <c r="O57" i="18" s="1" a="1"/>
  <c r="O57" i="18" s="1"/>
  <c r="J58" i="18"/>
  <c r="O58" i="18" s="1" a="1"/>
  <c r="O58" i="18" s="1"/>
  <c r="J59" i="18"/>
  <c r="O59" i="18" s="1" a="1"/>
  <c r="O59" i="18" s="1"/>
  <c r="J60" i="18"/>
  <c r="O60" i="18" s="1" a="1"/>
  <c r="O60" i="18" s="1"/>
  <c r="J61" i="18"/>
  <c r="O61" i="18" s="1" a="1"/>
  <c r="O61" i="18" s="1"/>
  <c r="J62" i="18"/>
  <c r="O62" i="18" s="1" a="1"/>
  <c r="O62" i="18" s="1"/>
  <c r="J63" i="18"/>
  <c r="O63" i="18" s="1" a="1"/>
  <c r="O63" i="18" s="1"/>
  <c r="J64" i="18"/>
  <c r="O64" i="18" s="1" a="1"/>
  <c r="O64" i="18" s="1"/>
  <c r="J65" i="18"/>
  <c r="O65" i="18" s="1" a="1"/>
  <c r="O65" i="18" s="1"/>
  <c r="J66" i="18"/>
  <c r="O66" i="18" s="1" a="1"/>
  <c r="O66" i="18" s="1"/>
  <c r="J67" i="18"/>
  <c r="O67" i="18" s="1" a="1"/>
  <c r="O67" i="18" s="1"/>
  <c r="J68" i="18"/>
  <c r="O68" i="18" s="1" a="1"/>
  <c r="O68" i="18" s="1"/>
  <c r="J69" i="18"/>
  <c r="O69" i="18" s="1" a="1"/>
  <c r="O69" i="18" s="1"/>
  <c r="J70" i="18"/>
  <c r="O70" i="18" s="1" a="1"/>
  <c r="O70" i="18" s="1"/>
  <c r="J71" i="18"/>
  <c r="O71" i="18" s="1" a="1"/>
  <c r="O71" i="18" s="1"/>
  <c r="J72" i="18"/>
  <c r="O72" i="18" s="1" a="1"/>
  <c r="O72" i="18" s="1"/>
  <c r="J73" i="18"/>
  <c r="O73" i="18" s="1" a="1"/>
  <c r="O73" i="18" s="1"/>
  <c r="J74" i="18"/>
  <c r="O74" i="18" s="1" a="1"/>
  <c r="O74" i="18" s="1"/>
  <c r="J75" i="18"/>
  <c r="O75" i="18" s="1" a="1"/>
  <c r="O75" i="18" s="1"/>
  <c r="J76" i="18"/>
  <c r="O76" i="18" s="1" a="1"/>
  <c r="O76" i="18" s="1"/>
  <c r="J77" i="18"/>
  <c r="O77" i="18" s="1" a="1"/>
  <c r="O77" i="18" s="1"/>
  <c r="J78" i="18"/>
  <c r="O78" i="18" s="1" a="1"/>
  <c r="O78" i="18" s="1"/>
  <c r="J79" i="18"/>
  <c r="O79" i="18" s="1" a="1"/>
  <c r="O79" i="18" s="1"/>
  <c r="J80" i="18"/>
  <c r="O80" i="18" s="1" a="1"/>
  <c r="O80" i="18" s="1"/>
  <c r="J81" i="18"/>
  <c r="O81" i="18" s="1" a="1"/>
  <c r="O81" i="18" s="1"/>
  <c r="J82" i="18"/>
  <c r="O82" i="18" s="1" a="1"/>
  <c r="O82" i="18" s="1"/>
  <c r="J83" i="18"/>
  <c r="O83" i="18" s="1" a="1"/>
  <c r="O83" i="18" s="1"/>
  <c r="J84" i="18"/>
  <c r="O84" i="18" s="1" a="1"/>
  <c r="O84" i="18" s="1"/>
  <c r="J85" i="18"/>
  <c r="O85" i="18" s="1" a="1"/>
  <c r="O85" i="18" s="1"/>
  <c r="J86" i="18"/>
  <c r="O86" i="18" s="1" a="1"/>
  <c r="O86" i="18" s="1"/>
  <c r="J87" i="18"/>
  <c r="O87" i="18" s="1" a="1"/>
  <c r="O87" i="18" s="1"/>
  <c r="J88" i="18"/>
  <c r="O88" i="18" s="1" a="1"/>
  <c r="O88" i="18" s="1"/>
  <c r="J89" i="18"/>
  <c r="O89" i="18" s="1" a="1"/>
  <c r="O89" i="18" s="1"/>
  <c r="J90" i="18"/>
  <c r="O90" i="18" s="1" a="1"/>
  <c r="O90" i="18" s="1"/>
  <c r="J91" i="18"/>
  <c r="O91" i="18" s="1" a="1"/>
  <c r="O91" i="18" s="1"/>
  <c r="J92" i="18"/>
  <c r="O92" i="18" s="1" a="1"/>
  <c r="O92" i="18" s="1"/>
  <c r="J93" i="18"/>
  <c r="O93" i="18" s="1" a="1"/>
  <c r="O93" i="18" s="1"/>
  <c r="J94" i="18"/>
  <c r="O94" i="18" s="1" a="1"/>
  <c r="O94" i="18" s="1"/>
  <c r="J95" i="18"/>
  <c r="O95" i="18" s="1" a="1"/>
  <c r="O95" i="18" s="1"/>
  <c r="J96" i="18"/>
  <c r="O96" i="18" s="1" a="1"/>
  <c r="O96" i="18" s="1"/>
  <c r="J97" i="18"/>
  <c r="O97" i="18" s="1" a="1"/>
  <c r="O97" i="18" s="1"/>
  <c r="J98" i="18"/>
  <c r="O98" i="18" s="1" a="1"/>
  <c r="O98" i="18" s="1"/>
  <c r="J99" i="18"/>
  <c r="O99" i="18" s="1" a="1"/>
  <c r="O99" i="18" s="1"/>
  <c r="J100" i="18"/>
  <c r="O100" i="18" s="1" a="1"/>
  <c r="O100" i="18" s="1"/>
  <c r="J101" i="18"/>
  <c r="O101" i="18" s="1" a="1"/>
  <c r="O101" i="18" s="1"/>
  <c r="J102" i="18"/>
  <c r="O102" i="18" s="1" a="1"/>
  <c r="O102" i="18" s="1"/>
  <c r="J103" i="18"/>
  <c r="O103" i="18" s="1" a="1"/>
  <c r="O103" i="18" s="1"/>
  <c r="J104" i="18"/>
  <c r="O104" i="18" s="1" a="1"/>
  <c r="O104" i="18" s="1"/>
  <c r="J105" i="18"/>
  <c r="O105" i="18" s="1" a="1"/>
  <c r="O105" i="18" s="1"/>
  <c r="J106" i="18"/>
  <c r="O106" i="18" s="1" a="1"/>
  <c r="O106" i="18" s="1"/>
  <c r="J107" i="18"/>
  <c r="O107" i="18" s="1" a="1"/>
  <c r="O107" i="18" s="1"/>
  <c r="J108" i="18"/>
  <c r="O108" i="18" s="1" a="1"/>
  <c r="O108" i="18" s="1"/>
  <c r="J109" i="18"/>
  <c r="O109" i="18" s="1" a="1"/>
  <c r="O109" i="18" s="1"/>
  <c r="J110" i="18"/>
  <c r="O110" i="18" s="1" a="1"/>
  <c r="O110" i="18" s="1"/>
  <c r="J111" i="18"/>
  <c r="O111" i="18" s="1" a="1"/>
  <c r="O111" i="18" s="1"/>
  <c r="J112" i="18"/>
  <c r="O112" i="18" s="1" a="1"/>
  <c r="O112" i="18" s="1"/>
  <c r="J113" i="18"/>
  <c r="O113" i="18" s="1" a="1"/>
  <c r="O113" i="18" s="1"/>
  <c r="J114" i="18"/>
  <c r="O114" i="18" s="1" a="1"/>
  <c r="O114" i="18" s="1"/>
  <c r="J115" i="18"/>
  <c r="O115" i="18" s="1" a="1"/>
  <c r="O115" i="18" s="1"/>
  <c r="J116" i="18"/>
  <c r="O116" i="18" s="1" a="1"/>
  <c r="O116" i="18" s="1"/>
  <c r="J117" i="18"/>
  <c r="O117" i="18" s="1" a="1"/>
  <c r="O117" i="18" s="1"/>
  <c r="J118" i="18"/>
  <c r="O118" i="18" s="1" a="1"/>
  <c r="O118" i="18" s="1"/>
  <c r="J119" i="18"/>
  <c r="O119" i="18" s="1" a="1"/>
  <c r="O119" i="18" s="1"/>
  <c r="J120" i="18"/>
  <c r="O120" i="18" s="1" a="1"/>
  <c r="O120" i="18" s="1"/>
  <c r="J121" i="18"/>
  <c r="O121" i="18" s="1" a="1"/>
  <c r="O121" i="18" s="1"/>
  <c r="J122" i="18"/>
  <c r="O122" i="18" s="1" a="1"/>
  <c r="O122" i="18" s="1"/>
  <c r="J123" i="18"/>
  <c r="O123" i="18" s="1" a="1"/>
  <c r="O123" i="18" s="1"/>
  <c r="J124" i="18"/>
  <c r="O124" i="18" s="1" a="1"/>
  <c r="O124" i="18" s="1"/>
  <c r="J125" i="18"/>
  <c r="O125" i="18" s="1" a="1"/>
  <c r="O125" i="18" s="1"/>
  <c r="J126" i="18"/>
  <c r="O126" i="18" s="1" a="1"/>
  <c r="O126" i="18" s="1"/>
  <c r="J127" i="18"/>
  <c r="O127" i="18" s="1" a="1"/>
  <c r="O127" i="18" s="1"/>
  <c r="J128" i="18"/>
  <c r="O128" i="18" s="1" a="1"/>
  <c r="O128" i="18" s="1"/>
  <c r="J129" i="18"/>
  <c r="O129" i="18" s="1" a="1"/>
  <c r="O129" i="18" s="1"/>
  <c r="J130" i="18"/>
  <c r="O130" i="18" s="1" a="1"/>
  <c r="O130" i="18" s="1"/>
  <c r="J131" i="18"/>
  <c r="O131" i="18" s="1" a="1"/>
  <c r="O131" i="18" s="1"/>
  <c r="J132" i="18"/>
  <c r="O132" i="18" s="1" a="1"/>
  <c r="O132" i="18" s="1"/>
  <c r="J133" i="18"/>
  <c r="O133" i="18" s="1" a="1"/>
  <c r="O133" i="18" s="1"/>
  <c r="J134" i="18"/>
  <c r="O134" i="18" s="1" a="1"/>
  <c r="O134" i="18" s="1"/>
  <c r="J135" i="18"/>
  <c r="O135" i="18" s="1" a="1"/>
  <c r="O135" i="18" s="1"/>
  <c r="J136" i="18"/>
  <c r="O136" i="18" s="1" a="1"/>
  <c r="O136" i="18" s="1"/>
  <c r="J137" i="18"/>
  <c r="O137" i="18" s="1" a="1"/>
  <c r="O137" i="18" s="1"/>
  <c r="J138" i="18"/>
  <c r="O138" i="18" s="1" a="1"/>
  <c r="O138" i="18" s="1"/>
  <c r="J139" i="18"/>
  <c r="O139" i="18" s="1" a="1"/>
  <c r="O139" i="18" s="1"/>
  <c r="J140" i="18"/>
  <c r="O140" i="18" s="1" a="1"/>
  <c r="O140" i="18" s="1"/>
  <c r="J141" i="18"/>
  <c r="O141" i="18" s="1" a="1"/>
  <c r="O141" i="18" s="1"/>
  <c r="J142" i="18"/>
  <c r="O142" i="18" s="1" a="1"/>
  <c r="O142" i="18" s="1"/>
  <c r="J143" i="18"/>
  <c r="O143" i="18" s="1" a="1"/>
  <c r="O143" i="18" s="1"/>
  <c r="J144" i="18"/>
  <c r="O144" i="18" s="1" a="1"/>
  <c r="O144" i="18" s="1"/>
  <c r="J145" i="18"/>
  <c r="O145" i="18" s="1" a="1"/>
  <c r="O145" i="18" s="1"/>
  <c r="J146" i="18"/>
  <c r="O146" i="18" s="1" a="1"/>
  <c r="O146" i="18" s="1"/>
  <c r="J147" i="18"/>
  <c r="O147" i="18" s="1" a="1"/>
  <c r="O147" i="18" s="1"/>
  <c r="J148" i="18"/>
  <c r="O148" i="18" s="1" a="1"/>
  <c r="O148" i="18" s="1"/>
  <c r="J149" i="18"/>
  <c r="O149" i="18" s="1" a="1"/>
  <c r="O149" i="18" s="1"/>
  <c r="J150" i="18"/>
  <c r="O150" i="18" s="1" a="1"/>
  <c r="O150" i="18" s="1"/>
  <c r="J151" i="18"/>
  <c r="O151" i="18" s="1" a="1"/>
  <c r="O151" i="18" s="1"/>
  <c r="J152" i="18"/>
  <c r="O152" i="18" s="1" a="1"/>
  <c r="O152" i="18" s="1"/>
  <c r="J153" i="18"/>
  <c r="O153" i="18" s="1" a="1"/>
  <c r="O153" i="18" s="1"/>
  <c r="J154" i="18"/>
  <c r="O154" i="18" s="1" a="1"/>
  <c r="O154" i="18" s="1"/>
  <c r="J155" i="18"/>
  <c r="O155" i="18" s="1" a="1"/>
  <c r="O155" i="18" s="1"/>
  <c r="J156" i="18"/>
  <c r="O156" i="18" s="1" a="1"/>
  <c r="O156" i="18" s="1"/>
  <c r="J157" i="18"/>
  <c r="O157" i="18" s="1" a="1"/>
  <c r="O157" i="18" s="1"/>
  <c r="J158" i="18"/>
  <c r="O158" i="18" s="1" a="1"/>
  <c r="O158" i="18" s="1"/>
  <c r="J159" i="18"/>
  <c r="O159" i="18" s="1" a="1"/>
  <c r="O159" i="18" s="1"/>
  <c r="J160" i="18"/>
  <c r="O160" i="18" s="1" a="1"/>
  <c r="O160" i="18" s="1"/>
  <c r="J161" i="18"/>
  <c r="O161" i="18" s="1" a="1"/>
  <c r="O161" i="18" s="1"/>
  <c r="J162" i="18"/>
  <c r="O162" i="18" s="1" a="1"/>
  <c r="O162" i="18" s="1"/>
  <c r="J163" i="18"/>
  <c r="O163" i="18" s="1" a="1"/>
  <c r="O163" i="18" s="1"/>
  <c r="J164" i="18"/>
  <c r="O164" i="18" s="1" a="1"/>
  <c r="O164" i="18" s="1"/>
  <c r="J165" i="18"/>
  <c r="O165" i="18" s="1" a="1"/>
  <c r="O165" i="18" s="1"/>
  <c r="J166" i="18"/>
  <c r="O166" i="18" s="1" a="1"/>
  <c r="O166" i="18" s="1"/>
  <c r="J167" i="18"/>
  <c r="O167" i="18" s="1" a="1"/>
  <c r="O167" i="18" s="1"/>
  <c r="J168" i="18"/>
  <c r="O168" i="18" s="1" a="1"/>
  <c r="O168" i="18" s="1"/>
  <c r="J169" i="18"/>
  <c r="O169" i="18" s="1" a="1"/>
  <c r="O169" i="18" s="1"/>
  <c r="J170" i="18"/>
  <c r="O170" i="18" s="1" a="1"/>
  <c r="O170" i="18" s="1"/>
  <c r="J171" i="18"/>
  <c r="O171" i="18" s="1" a="1"/>
  <c r="O171" i="18" s="1"/>
  <c r="J172" i="18"/>
  <c r="O172" i="18" s="1" a="1"/>
  <c r="O172" i="18" s="1"/>
  <c r="J173" i="18"/>
  <c r="O173" i="18" s="1" a="1"/>
  <c r="O173" i="18" s="1"/>
  <c r="J174" i="18"/>
  <c r="O174" i="18" s="1" a="1"/>
  <c r="O174" i="18" s="1"/>
  <c r="J175" i="18"/>
  <c r="O175" i="18" s="1" a="1"/>
  <c r="O175" i="18" s="1"/>
  <c r="J176" i="18"/>
  <c r="O176" i="18" s="1" a="1"/>
  <c r="O176" i="18" s="1"/>
  <c r="J177" i="18"/>
  <c r="O177" i="18" s="1" a="1"/>
  <c r="O177" i="18" s="1"/>
  <c r="J178" i="18"/>
  <c r="O178" i="18" s="1" a="1"/>
  <c r="O178" i="18" s="1"/>
  <c r="J179" i="18"/>
  <c r="O179" i="18" s="1" a="1"/>
  <c r="O179" i="18" s="1"/>
  <c r="J180" i="18"/>
  <c r="O180" i="18" s="1" a="1"/>
  <c r="O180" i="18" s="1"/>
  <c r="J181" i="18"/>
  <c r="O181" i="18" s="1" a="1"/>
  <c r="O181" i="18" s="1"/>
  <c r="J182" i="18"/>
  <c r="O182" i="18" s="1" a="1"/>
  <c r="O182" i="18" s="1"/>
  <c r="J183" i="18"/>
  <c r="O183" i="18" s="1" a="1"/>
  <c r="O183" i="18" s="1"/>
  <c r="J184" i="18"/>
  <c r="O184" i="18" s="1" a="1"/>
  <c r="O184" i="18" s="1"/>
  <c r="J185" i="18"/>
  <c r="O185" i="18" s="1" a="1"/>
  <c r="O185" i="18" s="1"/>
  <c r="J186" i="18"/>
  <c r="O186" i="18" s="1" a="1"/>
  <c r="O186" i="18" s="1"/>
  <c r="J187" i="18"/>
  <c r="O187" i="18" s="1" a="1"/>
  <c r="O187" i="18" s="1"/>
  <c r="J188" i="18"/>
  <c r="O188" i="18" s="1" a="1"/>
  <c r="O188" i="18" s="1"/>
  <c r="J189" i="18"/>
  <c r="O189" i="18" s="1" a="1"/>
  <c r="O189" i="18" s="1"/>
  <c r="J190" i="18"/>
  <c r="O190" i="18" s="1" a="1"/>
  <c r="O190" i="18" s="1"/>
  <c r="J191" i="18"/>
  <c r="O191" i="18" s="1" a="1"/>
  <c r="O191" i="18" s="1"/>
  <c r="J192" i="18"/>
  <c r="O192" i="18" s="1" a="1"/>
  <c r="O192" i="18" s="1"/>
  <c r="J193" i="18"/>
  <c r="O193" i="18" s="1" a="1"/>
  <c r="O193" i="18" s="1"/>
  <c r="J194" i="18"/>
  <c r="O194" i="18" s="1" a="1"/>
  <c r="O194" i="18" s="1"/>
  <c r="J195" i="18"/>
  <c r="O195" i="18" s="1" a="1"/>
  <c r="O195" i="18" s="1"/>
  <c r="J196" i="18"/>
  <c r="O196" i="18" s="1" a="1"/>
  <c r="O196" i="18" s="1"/>
  <c r="J197" i="18"/>
  <c r="O197" i="18" s="1" a="1"/>
  <c r="O197" i="18" s="1"/>
  <c r="J198" i="18"/>
  <c r="O198" i="18" s="1" a="1"/>
  <c r="O198" i="18" s="1"/>
  <c r="J199" i="18"/>
  <c r="O199" i="18" s="1" a="1"/>
  <c r="O199" i="18" s="1"/>
  <c r="J200" i="18"/>
  <c r="O200" i="18" s="1" a="1"/>
  <c r="O200" i="18" s="1"/>
  <c r="J201" i="18"/>
  <c r="O201" i="18" s="1" a="1"/>
  <c r="O201" i="18" s="1"/>
  <c r="J202" i="18"/>
  <c r="O202" i="18" s="1" a="1"/>
  <c r="O202" i="18" s="1"/>
  <c r="J203" i="18"/>
  <c r="O203" i="18" s="1" a="1"/>
  <c r="O203" i="18" s="1"/>
  <c r="J204" i="18"/>
  <c r="O204" i="18" s="1" a="1"/>
  <c r="O204" i="18" s="1"/>
  <c r="J205" i="18"/>
  <c r="O205" i="18" s="1" a="1"/>
  <c r="O205" i="18" s="1"/>
  <c r="J206" i="18"/>
  <c r="O206" i="18" s="1" a="1"/>
  <c r="O206" i="18" s="1"/>
  <c r="J207" i="18"/>
  <c r="O207" i="18" s="1" a="1"/>
  <c r="O207" i="18" s="1"/>
  <c r="J208" i="18"/>
  <c r="O208" i="18" s="1" a="1"/>
  <c r="O208" i="18" s="1"/>
  <c r="J209" i="18"/>
  <c r="O209" i="18" s="1" a="1"/>
  <c r="O209" i="18" s="1"/>
  <c r="J210" i="18"/>
  <c r="O210" i="18" s="1" a="1"/>
  <c r="O210" i="18" s="1"/>
  <c r="J211" i="18"/>
  <c r="O211" i="18" s="1" a="1"/>
  <c r="O211" i="18" s="1"/>
  <c r="J212" i="18"/>
  <c r="O212" i="18" s="1" a="1"/>
  <c r="O212" i="18" s="1"/>
  <c r="J213" i="18"/>
  <c r="O213" i="18" s="1" a="1"/>
  <c r="O213" i="18" s="1"/>
  <c r="J214" i="18"/>
  <c r="O214" i="18" s="1" a="1"/>
  <c r="O214" i="18" s="1"/>
  <c r="J215" i="18"/>
  <c r="O215" i="18" s="1" a="1"/>
  <c r="O215" i="18" s="1"/>
  <c r="J216" i="18"/>
  <c r="O216" i="18" s="1" a="1"/>
  <c r="O216" i="18" s="1"/>
  <c r="J217" i="18"/>
  <c r="O217" i="18" s="1" a="1"/>
  <c r="O217" i="18" s="1"/>
  <c r="J218" i="18"/>
  <c r="O218" i="18" s="1" a="1"/>
  <c r="O218" i="18" s="1"/>
  <c r="J219" i="18"/>
  <c r="O219" i="18" s="1" a="1"/>
  <c r="O219" i="18" s="1"/>
  <c r="J220" i="18"/>
  <c r="O220" i="18" s="1" a="1"/>
  <c r="O220" i="18" s="1"/>
  <c r="J221" i="18"/>
  <c r="O221" i="18" s="1" a="1"/>
  <c r="O221" i="18" s="1"/>
  <c r="J222" i="18"/>
  <c r="O222" i="18" s="1" a="1"/>
  <c r="O222" i="18" s="1"/>
  <c r="J223" i="18"/>
  <c r="O223" i="18" s="1" a="1"/>
  <c r="O223" i="18" s="1"/>
  <c r="J224" i="18"/>
  <c r="O224" i="18" s="1" a="1"/>
  <c r="O224" i="18" s="1"/>
  <c r="J225" i="18"/>
  <c r="O225" i="18" s="1" a="1"/>
  <c r="O225" i="18" s="1"/>
  <c r="J226" i="18"/>
  <c r="O226" i="18" s="1" a="1"/>
  <c r="O226" i="18" s="1"/>
  <c r="J227" i="18"/>
  <c r="O227" i="18" s="1" a="1"/>
  <c r="O227" i="18" s="1"/>
  <c r="J228" i="18"/>
  <c r="O228" i="18" s="1" a="1"/>
  <c r="O228" i="18" s="1"/>
  <c r="J229" i="18"/>
  <c r="O229" i="18" s="1" a="1"/>
  <c r="O229" i="18" s="1"/>
  <c r="J230" i="18"/>
  <c r="O230" i="18" s="1" a="1"/>
  <c r="O230" i="18" s="1"/>
  <c r="J231" i="18"/>
  <c r="O231" i="18" s="1" a="1"/>
  <c r="O231" i="18" s="1"/>
  <c r="J232" i="18"/>
  <c r="O232" i="18" s="1" a="1"/>
  <c r="O232" i="18" s="1"/>
  <c r="J233" i="18"/>
  <c r="O233" i="18" s="1" a="1"/>
  <c r="O233" i="18" s="1"/>
  <c r="J234" i="18"/>
  <c r="O234" i="18" s="1" a="1"/>
  <c r="O234" i="18" s="1"/>
  <c r="J235" i="18"/>
  <c r="O235" i="18" s="1" a="1"/>
  <c r="O235" i="18" s="1"/>
  <c r="J236" i="18"/>
  <c r="O236" i="18" s="1" a="1"/>
  <c r="O236" i="18" s="1"/>
  <c r="J237" i="18"/>
  <c r="O237" i="18" s="1" a="1"/>
  <c r="O237" i="18" s="1"/>
  <c r="J238" i="18"/>
  <c r="O238" i="18" s="1" a="1"/>
  <c r="O238" i="18" s="1"/>
  <c r="J239" i="18"/>
  <c r="O239" i="18" s="1" a="1"/>
  <c r="O239" i="18" s="1"/>
  <c r="J240" i="18"/>
  <c r="O240" i="18" s="1" a="1"/>
  <c r="O240" i="18" s="1"/>
  <c r="J241" i="18"/>
  <c r="O241" i="18" s="1" a="1"/>
  <c r="O241" i="18" s="1"/>
  <c r="J242" i="18"/>
  <c r="O242" i="18" s="1" a="1"/>
  <c r="O242" i="18" s="1"/>
  <c r="J243" i="18"/>
  <c r="O243" i="18" s="1" a="1"/>
  <c r="O243" i="18" s="1"/>
  <c r="J244" i="18"/>
  <c r="O244" i="18" s="1" a="1"/>
  <c r="O244" i="18" s="1"/>
  <c r="J245" i="18"/>
  <c r="O245" i="18" s="1" a="1"/>
  <c r="O245" i="18" s="1"/>
  <c r="J246" i="18"/>
  <c r="O246" i="18" s="1" a="1"/>
  <c r="O246" i="18" s="1"/>
  <c r="J247" i="18"/>
  <c r="O247" i="18" s="1" a="1"/>
  <c r="O247" i="18" s="1"/>
  <c r="J248" i="18"/>
  <c r="O248" i="18" s="1" a="1"/>
  <c r="O248" i="18" s="1"/>
  <c r="J249" i="18"/>
  <c r="O249" i="18" s="1" a="1"/>
  <c r="O249" i="18" s="1"/>
  <c r="J250" i="18"/>
  <c r="O250" i="18" s="1" a="1"/>
  <c r="O250" i="18" s="1"/>
  <c r="J251" i="18"/>
  <c r="O251" i="18" s="1" a="1"/>
  <c r="O251" i="18" s="1"/>
  <c r="J252" i="18"/>
  <c r="O252" i="18" s="1" a="1"/>
  <c r="O252" i="18" s="1"/>
  <c r="J253" i="18"/>
  <c r="O253" i="18" s="1" a="1"/>
  <c r="O253" i="18" s="1"/>
  <c r="J254" i="18"/>
  <c r="O254" i="18" s="1" a="1"/>
  <c r="O254" i="18" s="1"/>
  <c r="J255" i="18"/>
  <c r="O255" i="18" s="1" a="1"/>
  <c r="O255" i="18" s="1"/>
  <c r="J256" i="18"/>
  <c r="O256" i="18" s="1" a="1"/>
  <c r="O256" i="18" s="1"/>
  <c r="J257" i="18"/>
  <c r="O257" i="18" s="1" a="1"/>
  <c r="O257" i="18" s="1"/>
  <c r="J258" i="18"/>
  <c r="O258" i="18" s="1" a="1"/>
  <c r="O258" i="18" s="1"/>
  <c r="J259" i="18"/>
  <c r="O259" i="18" s="1" a="1"/>
  <c r="O259" i="18" s="1"/>
  <c r="J260" i="18"/>
  <c r="O260" i="18" s="1" a="1"/>
  <c r="O260" i="18" s="1"/>
  <c r="J261" i="18"/>
  <c r="O261" i="18" s="1" a="1"/>
  <c r="O261" i="18" s="1"/>
  <c r="J262" i="18"/>
  <c r="O262" i="18" s="1" a="1"/>
  <c r="O262" i="18" s="1"/>
  <c r="J263" i="18"/>
  <c r="O263" i="18" s="1" a="1"/>
  <c r="O263" i="18" s="1"/>
  <c r="J264" i="18"/>
  <c r="O264" i="18" s="1" a="1"/>
  <c r="O264" i="18" s="1"/>
  <c r="J265" i="18"/>
  <c r="O265" i="18" s="1" a="1"/>
  <c r="O265" i="18" s="1"/>
  <c r="J266" i="18"/>
  <c r="O266" i="18" s="1" a="1"/>
  <c r="O266" i="18" s="1"/>
  <c r="J267" i="18"/>
  <c r="O267" i="18" s="1" a="1"/>
  <c r="O267" i="18" s="1"/>
  <c r="J268" i="18"/>
  <c r="O268" i="18" s="1" a="1"/>
  <c r="O268" i="18" s="1"/>
  <c r="J269" i="18"/>
  <c r="O269" i="18" s="1" a="1"/>
  <c r="O269" i="18" s="1"/>
  <c r="J270" i="18"/>
  <c r="O270" i="18" s="1" a="1"/>
  <c r="O270" i="18" s="1"/>
  <c r="J271" i="18"/>
  <c r="O271" i="18" s="1" a="1"/>
  <c r="O271" i="18" s="1"/>
  <c r="J272" i="18"/>
  <c r="O272" i="18" s="1" a="1"/>
  <c r="O272" i="18" s="1"/>
  <c r="J273" i="18"/>
  <c r="O273" i="18" s="1" a="1"/>
  <c r="O273" i="18" s="1"/>
  <c r="J274" i="18"/>
  <c r="O274" i="18" s="1" a="1"/>
  <c r="O274" i="18" s="1"/>
  <c r="J275" i="18"/>
  <c r="O275" i="18" s="1" a="1"/>
  <c r="O275" i="18" s="1"/>
  <c r="J276" i="18"/>
  <c r="O276" i="18" s="1" a="1"/>
  <c r="O276" i="18" s="1"/>
  <c r="J277" i="18"/>
  <c r="O277" i="18" s="1" a="1"/>
  <c r="O277" i="18" s="1"/>
  <c r="J278" i="18"/>
  <c r="O278" i="18" s="1" a="1"/>
  <c r="O278" i="18" s="1"/>
  <c r="J279" i="18"/>
  <c r="O279" i="18" s="1" a="1"/>
  <c r="O279" i="18" s="1"/>
  <c r="J280" i="18"/>
  <c r="O280" i="18" s="1" a="1"/>
  <c r="O280" i="18" s="1"/>
  <c r="J281" i="18"/>
  <c r="O281" i="18" s="1" a="1"/>
  <c r="O281" i="18" s="1"/>
  <c r="J282" i="18"/>
  <c r="O282" i="18" s="1" a="1"/>
  <c r="O282" i="18" s="1"/>
  <c r="J283" i="18"/>
  <c r="O283" i="18" s="1" a="1"/>
  <c r="O283" i="18" s="1"/>
  <c r="J284" i="18"/>
  <c r="O284" i="18" s="1" a="1"/>
  <c r="O284" i="18" s="1"/>
  <c r="J285" i="18"/>
  <c r="O285" i="18" s="1" a="1"/>
  <c r="O285" i="18" s="1"/>
  <c r="J286" i="18"/>
  <c r="O286" i="18" s="1" a="1"/>
  <c r="O286" i="18" s="1"/>
  <c r="J287" i="18"/>
  <c r="O287" i="18" s="1" a="1"/>
  <c r="O287" i="18" s="1"/>
  <c r="J288" i="18"/>
  <c r="O288" i="18" s="1" a="1"/>
  <c r="O288" i="18" s="1"/>
  <c r="J289" i="18"/>
  <c r="O289" i="18" s="1" a="1"/>
  <c r="O289" i="18" s="1"/>
  <c r="J290" i="18"/>
  <c r="O290" i="18" s="1" a="1"/>
  <c r="O290" i="18" s="1"/>
  <c r="J291" i="18"/>
  <c r="O291" i="18" s="1" a="1"/>
  <c r="O291" i="18" s="1"/>
  <c r="J292" i="18"/>
  <c r="O292" i="18" s="1" a="1"/>
  <c r="O292" i="18" s="1"/>
  <c r="J293" i="18"/>
  <c r="O293" i="18" s="1" a="1"/>
  <c r="O293" i="18" s="1"/>
  <c r="J294" i="18"/>
  <c r="O294" i="18" s="1" a="1"/>
  <c r="O294" i="18" s="1"/>
  <c r="J295" i="18"/>
  <c r="O295" i="18" s="1" a="1"/>
  <c r="O295" i="18" s="1"/>
  <c r="J296" i="18"/>
  <c r="O296" i="18" s="1" a="1"/>
  <c r="O296" i="18" s="1"/>
  <c r="J297" i="18"/>
  <c r="O297" i="18" s="1" a="1"/>
  <c r="O297" i="18" s="1"/>
  <c r="J298" i="18"/>
  <c r="O298" i="18" s="1" a="1"/>
  <c r="O298" i="18" s="1"/>
  <c r="J299" i="18"/>
  <c r="O299" i="18" s="1" a="1"/>
  <c r="O299" i="18" s="1"/>
  <c r="J300" i="18"/>
  <c r="O300" i="18" s="1" a="1"/>
  <c r="O300" i="18" s="1"/>
  <c r="J301" i="18"/>
  <c r="O301" i="18" s="1" a="1"/>
  <c r="O301" i="18" s="1"/>
  <c r="J302" i="18"/>
  <c r="O302" i="18" s="1" a="1"/>
  <c r="O302" i="18" s="1"/>
  <c r="J303" i="18"/>
  <c r="O303" i="18" s="1" a="1"/>
  <c r="O303" i="18" s="1"/>
  <c r="J304" i="18"/>
  <c r="O304" i="18" s="1" a="1"/>
  <c r="O304" i="18" s="1"/>
  <c r="J305" i="18"/>
  <c r="O305" i="18" s="1" a="1"/>
  <c r="O305" i="18" s="1"/>
  <c r="J306" i="18"/>
  <c r="O306" i="18" s="1" a="1"/>
  <c r="O306" i="18" s="1"/>
  <c r="J307" i="18"/>
  <c r="O307" i="18" s="1" a="1"/>
  <c r="O307" i="18" s="1"/>
  <c r="J308" i="18"/>
  <c r="O308" i="18" s="1" a="1"/>
  <c r="O308" i="18" s="1"/>
  <c r="J309" i="18"/>
  <c r="O309" i="18" s="1" a="1"/>
  <c r="O309" i="18" s="1"/>
  <c r="J310" i="18"/>
  <c r="O310" i="18" s="1" a="1"/>
  <c r="O310" i="18" s="1"/>
  <c r="J311" i="18"/>
  <c r="O311" i="18" s="1" a="1"/>
  <c r="O311" i="18" s="1"/>
  <c r="J312" i="18"/>
  <c r="O312" i="18" s="1" a="1"/>
  <c r="O312" i="18" s="1"/>
  <c r="J313" i="18"/>
  <c r="O313" i="18" s="1" a="1"/>
  <c r="O313" i="18" s="1"/>
  <c r="J314" i="18"/>
  <c r="O314" i="18" s="1" a="1"/>
  <c r="O314" i="18" s="1"/>
  <c r="J315" i="18"/>
  <c r="O315" i="18" s="1" a="1"/>
  <c r="O315" i="18" s="1"/>
  <c r="J316" i="18"/>
  <c r="O316" i="18" s="1" a="1"/>
  <c r="O316" i="18" s="1"/>
  <c r="J317" i="18"/>
  <c r="O317" i="18" s="1" a="1"/>
  <c r="O317" i="18" s="1"/>
  <c r="J318" i="18"/>
  <c r="O318" i="18" s="1" a="1"/>
  <c r="O318" i="18" s="1"/>
  <c r="J319" i="18"/>
  <c r="O319" i="18" s="1" a="1"/>
  <c r="O319" i="18" s="1"/>
  <c r="J320" i="18"/>
  <c r="O320" i="18" s="1" a="1"/>
  <c r="O320" i="18" s="1"/>
  <c r="J321" i="18"/>
  <c r="O321" i="18" s="1" a="1"/>
  <c r="O321" i="18" s="1"/>
  <c r="J322" i="18"/>
  <c r="O322" i="18" s="1" a="1"/>
  <c r="O322" i="18" s="1"/>
  <c r="J323" i="18"/>
  <c r="O323" i="18" s="1" a="1"/>
  <c r="O323" i="18" s="1"/>
  <c r="J324" i="18"/>
  <c r="O324" i="18" s="1" a="1"/>
  <c r="O324" i="18" s="1"/>
  <c r="J325" i="18"/>
  <c r="O325" i="18" s="1" a="1"/>
  <c r="O325" i="18" s="1"/>
  <c r="J326" i="18"/>
  <c r="O326" i="18" s="1" a="1"/>
  <c r="O326" i="18" s="1"/>
  <c r="J327" i="18"/>
  <c r="O327" i="18" s="1" a="1"/>
  <c r="O327" i="18" s="1"/>
  <c r="J328" i="18"/>
  <c r="O328" i="18" s="1" a="1"/>
  <c r="O328" i="18" s="1"/>
  <c r="J329" i="18"/>
  <c r="O329" i="18" s="1" a="1"/>
  <c r="O329" i="18" s="1"/>
  <c r="J330" i="18"/>
  <c r="O330" i="18" s="1" a="1"/>
  <c r="O330" i="18" s="1"/>
  <c r="J331" i="18"/>
  <c r="O331" i="18" s="1" a="1"/>
  <c r="O331" i="18" s="1"/>
  <c r="J332" i="18"/>
  <c r="O332" i="18" s="1" a="1"/>
  <c r="O332" i="18" s="1"/>
  <c r="J333" i="18"/>
  <c r="O333" i="18" s="1" a="1"/>
  <c r="O333" i="18" s="1"/>
  <c r="J334" i="18"/>
  <c r="O334" i="18" s="1" a="1"/>
  <c r="O334" i="18" s="1"/>
  <c r="J335" i="18"/>
  <c r="O335" i="18" s="1" a="1"/>
  <c r="O335" i="18" s="1"/>
  <c r="J336" i="18"/>
  <c r="O336" i="18" s="1" a="1"/>
  <c r="O336" i="18" s="1"/>
  <c r="J337" i="18"/>
  <c r="O337" i="18" s="1" a="1"/>
  <c r="O337" i="18" s="1"/>
  <c r="J338" i="18"/>
  <c r="O338" i="18" s="1" a="1"/>
  <c r="O338" i="18" s="1"/>
  <c r="J339" i="18"/>
  <c r="O339" i="18" s="1" a="1"/>
  <c r="O339" i="18" s="1"/>
  <c r="J340" i="18"/>
  <c r="O340" i="18" s="1" a="1"/>
  <c r="O340" i="18" s="1"/>
  <c r="J341" i="18"/>
  <c r="O341" i="18" s="1" a="1"/>
  <c r="O341" i="18" s="1"/>
  <c r="J342" i="18"/>
  <c r="O342" i="18" s="1" a="1"/>
  <c r="O342" i="18" s="1"/>
  <c r="J343" i="18"/>
  <c r="O343" i="18" s="1" a="1"/>
  <c r="O343" i="18" s="1"/>
  <c r="J344" i="18"/>
  <c r="O344" i="18" s="1" a="1"/>
  <c r="O344" i="18" s="1"/>
  <c r="J345" i="18"/>
  <c r="O345" i="18" s="1" a="1"/>
  <c r="O345" i="18" s="1"/>
  <c r="J346" i="18"/>
  <c r="O346" i="18" s="1" a="1"/>
  <c r="O346" i="18" s="1"/>
  <c r="J347" i="18"/>
  <c r="O347" i="18" s="1" a="1"/>
  <c r="O347" i="18" s="1"/>
  <c r="J348" i="18"/>
  <c r="O348" i="18" s="1" a="1"/>
  <c r="O348" i="18" s="1"/>
  <c r="J349" i="18"/>
  <c r="O349" i="18" s="1" a="1"/>
  <c r="O349" i="18" s="1"/>
  <c r="J350" i="18"/>
  <c r="O350" i="18" s="1" a="1"/>
  <c r="O350" i="18" s="1"/>
  <c r="J351" i="18"/>
  <c r="O351" i="18" s="1" a="1"/>
  <c r="O351" i="18" s="1"/>
  <c r="J352" i="18"/>
  <c r="O352" i="18" s="1" a="1"/>
  <c r="O352" i="18" s="1"/>
  <c r="J353" i="18"/>
  <c r="O353" i="18" s="1" a="1"/>
  <c r="O353" i="18" s="1"/>
  <c r="J354" i="18"/>
  <c r="O354" i="18" s="1" a="1"/>
  <c r="O354" i="18" s="1"/>
  <c r="J355" i="18"/>
  <c r="O355" i="18" s="1" a="1"/>
  <c r="O355" i="18" s="1"/>
  <c r="J356" i="18"/>
  <c r="O356" i="18" s="1" a="1"/>
  <c r="O356" i="18" s="1"/>
  <c r="J357" i="18"/>
  <c r="O357" i="18" s="1" a="1"/>
  <c r="O357" i="18" s="1"/>
  <c r="J358" i="18"/>
  <c r="O358" i="18" s="1" a="1"/>
  <c r="O358" i="18" s="1"/>
  <c r="J359" i="18"/>
  <c r="O359" i="18" s="1" a="1"/>
  <c r="O359" i="18" s="1"/>
  <c r="J360" i="18"/>
  <c r="O360" i="18" s="1" a="1"/>
  <c r="O360" i="18" s="1"/>
  <c r="J361" i="18"/>
  <c r="O361" i="18" s="1" a="1"/>
  <c r="O361" i="18" s="1"/>
  <c r="J362" i="18"/>
  <c r="O362" i="18" s="1" a="1"/>
  <c r="O362" i="18" s="1"/>
  <c r="J363" i="18"/>
  <c r="O363" i="18" s="1" a="1"/>
  <c r="O363" i="18" s="1"/>
  <c r="J364" i="18"/>
  <c r="O364" i="18" s="1" a="1"/>
  <c r="O364" i="18" s="1"/>
  <c r="J365" i="18"/>
  <c r="O365" i="18" s="1" a="1"/>
  <c r="O365" i="18" s="1"/>
  <c r="J366" i="18"/>
  <c r="O366" i="18" s="1" a="1"/>
  <c r="O366" i="18" s="1"/>
  <c r="J367" i="18"/>
  <c r="O367" i="18" s="1" a="1"/>
  <c r="O367" i="18" s="1"/>
  <c r="J368" i="18"/>
  <c r="O368" i="18" s="1" a="1"/>
  <c r="O368" i="18" s="1"/>
  <c r="J369" i="18"/>
  <c r="O369" i="18" s="1" a="1"/>
  <c r="O369" i="18" s="1"/>
  <c r="J370" i="18"/>
  <c r="O370" i="18" s="1" a="1"/>
  <c r="O370" i="18" s="1"/>
  <c r="J371" i="18"/>
  <c r="O371" i="18" s="1" a="1"/>
  <c r="O371" i="18" s="1"/>
  <c r="J372" i="18"/>
  <c r="O372" i="18" s="1" a="1"/>
  <c r="O372" i="18" s="1"/>
  <c r="J373" i="18"/>
  <c r="O373" i="18" s="1" a="1"/>
  <c r="O373" i="18" s="1"/>
  <c r="J374" i="18"/>
  <c r="O374" i="18" s="1" a="1"/>
  <c r="O374" i="18" s="1"/>
  <c r="J375" i="18"/>
  <c r="O375" i="18" s="1" a="1"/>
  <c r="O375" i="18" s="1"/>
  <c r="J376" i="18"/>
  <c r="O376" i="18" s="1" a="1"/>
  <c r="O376" i="18" s="1"/>
  <c r="J377" i="18"/>
  <c r="O377" i="18" s="1" a="1"/>
  <c r="O377" i="18" s="1"/>
  <c r="J378" i="18"/>
  <c r="O378" i="18" s="1" a="1"/>
  <c r="O378" i="18" s="1"/>
  <c r="J379" i="18"/>
  <c r="O379" i="18" s="1" a="1"/>
  <c r="O379" i="18" s="1"/>
  <c r="J380" i="18"/>
  <c r="O380" i="18" s="1" a="1"/>
  <c r="O380" i="18" s="1"/>
  <c r="J381" i="18"/>
  <c r="O381" i="18" s="1" a="1"/>
  <c r="O381" i="18" s="1"/>
  <c r="J382" i="18"/>
  <c r="O382" i="18" s="1" a="1"/>
  <c r="O382" i="18" s="1"/>
  <c r="J383" i="18"/>
  <c r="O383" i="18" s="1" a="1"/>
  <c r="O383" i="18" s="1"/>
  <c r="J384" i="18"/>
  <c r="O384" i="18" s="1" a="1"/>
  <c r="O384" i="18" s="1"/>
  <c r="J385" i="18"/>
  <c r="O385" i="18" s="1" a="1"/>
  <c r="O385" i="18" s="1"/>
  <c r="J386" i="18"/>
  <c r="O386" i="18" s="1" a="1"/>
  <c r="O386" i="18" s="1"/>
  <c r="J387" i="18"/>
  <c r="O387" i="18" s="1" a="1"/>
  <c r="O387" i="18" s="1"/>
  <c r="J388" i="18"/>
  <c r="O388" i="18" s="1" a="1"/>
  <c r="O388" i="18" s="1"/>
  <c r="J389" i="18"/>
  <c r="O389" i="18" s="1" a="1"/>
  <c r="O389" i="18" s="1"/>
  <c r="J390" i="18"/>
  <c r="O390" i="18" s="1" a="1"/>
  <c r="O390" i="18" s="1"/>
  <c r="J391" i="18"/>
  <c r="O391" i="18" s="1" a="1"/>
  <c r="O391" i="18" s="1"/>
  <c r="J392" i="18"/>
  <c r="O392" i="18" s="1" a="1"/>
  <c r="O392" i="18" s="1"/>
  <c r="J393" i="18"/>
  <c r="O393" i="18" s="1" a="1"/>
  <c r="O393" i="18" s="1"/>
  <c r="J394" i="18"/>
  <c r="O394" i="18" s="1" a="1"/>
  <c r="O394" i="18" s="1"/>
  <c r="J395" i="18"/>
  <c r="O395" i="18" s="1" a="1"/>
  <c r="O395" i="18" s="1"/>
  <c r="J396" i="18"/>
  <c r="O396" i="18" s="1" a="1"/>
  <c r="O396" i="18" s="1"/>
  <c r="J397" i="18"/>
  <c r="O397" i="18" s="1" a="1"/>
  <c r="O397" i="18" s="1"/>
  <c r="J398" i="18"/>
  <c r="O398" i="18" s="1" a="1"/>
  <c r="O398" i="18" s="1"/>
  <c r="J399" i="18"/>
  <c r="O399" i="18" s="1" a="1"/>
  <c r="O399" i="18" s="1"/>
  <c r="J400" i="18"/>
  <c r="O400" i="18" s="1" a="1"/>
  <c r="O400" i="18" s="1"/>
  <c r="J401" i="18"/>
  <c r="O401" i="18" s="1" a="1"/>
  <c r="O401" i="18" s="1"/>
  <c r="J402" i="18"/>
  <c r="O402" i="18" s="1" a="1"/>
  <c r="O402" i="18" s="1"/>
  <c r="J403" i="18"/>
  <c r="O403" i="18" s="1" a="1"/>
  <c r="O403" i="18" s="1"/>
  <c r="J404" i="18"/>
  <c r="O404" i="18" s="1" a="1"/>
  <c r="O404" i="18" s="1"/>
  <c r="J405" i="18"/>
  <c r="O405" i="18" s="1" a="1"/>
  <c r="O405" i="18" s="1"/>
  <c r="J406" i="18"/>
  <c r="O406" i="18" s="1" a="1"/>
  <c r="O406" i="18" s="1"/>
  <c r="J407" i="18"/>
  <c r="O407" i="18" s="1" a="1"/>
  <c r="O407" i="18" s="1"/>
  <c r="J408" i="18"/>
  <c r="O408" i="18" s="1" a="1"/>
  <c r="O408" i="18" s="1"/>
  <c r="J409" i="18"/>
  <c r="O409" i="18" s="1" a="1"/>
  <c r="O409" i="18" s="1"/>
  <c r="J410" i="18"/>
  <c r="O410" i="18" s="1" a="1"/>
  <c r="O410" i="18" s="1"/>
  <c r="J411" i="18"/>
  <c r="O411" i="18" s="1" a="1"/>
  <c r="O411" i="18" s="1"/>
  <c r="J412" i="18"/>
  <c r="O412" i="18" s="1" a="1"/>
  <c r="O412" i="18" s="1"/>
  <c r="J413" i="18"/>
  <c r="O413" i="18" s="1" a="1"/>
  <c r="O413" i="18" s="1"/>
  <c r="J414" i="18"/>
  <c r="O414" i="18" s="1" a="1"/>
  <c r="O414" i="18" s="1"/>
  <c r="J415" i="18"/>
  <c r="O415" i="18" s="1" a="1"/>
  <c r="O415" i="18" s="1"/>
  <c r="J416" i="18"/>
  <c r="O416" i="18" s="1" a="1"/>
  <c r="O416" i="18" s="1"/>
  <c r="J417" i="18"/>
  <c r="O417" i="18" s="1" a="1"/>
  <c r="O417" i="18" s="1"/>
  <c r="J418" i="18"/>
  <c r="O418" i="18" s="1" a="1"/>
  <c r="O418" i="18" s="1"/>
  <c r="J419" i="18"/>
  <c r="O419" i="18" s="1" a="1"/>
  <c r="O419" i="18" s="1"/>
  <c r="J420" i="18"/>
  <c r="O420" i="18" s="1" a="1"/>
  <c r="O420" i="18" s="1"/>
  <c r="J421" i="18"/>
  <c r="O421" i="18" s="1" a="1"/>
  <c r="O421" i="18" s="1"/>
  <c r="J422" i="18"/>
  <c r="O422" i="18" s="1" a="1"/>
  <c r="O422" i="18" s="1"/>
  <c r="J423" i="18"/>
  <c r="O423" i="18" s="1" a="1"/>
  <c r="O423" i="18" s="1"/>
  <c r="J424" i="18"/>
  <c r="O424" i="18" s="1" a="1"/>
  <c r="O424" i="18" s="1"/>
  <c r="J425" i="18"/>
  <c r="O425" i="18" s="1" a="1"/>
  <c r="O425" i="18" s="1"/>
  <c r="J426" i="18"/>
  <c r="O426" i="18" s="1" a="1"/>
  <c r="O426" i="18" s="1"/>
  <c r="J427" i="18"/>
  <c r="O427" i="18" s="1" a="1"/>
  <c r="O427" i="18" s="1"/>
  <c r="J428" i="18"/>
  <c r="O428" i="18" s="1" a="1"/>
  <c r="O428" i="18" s="1"/>
  <c r="J429" i="18"/>
  <c r="O429" i="18" s="1" a="1"/>
  <c r="O429" i="18" s="1"/>
  <c r="J430" i="18"/>
  <c r="O430" i="18" s="1" a="1"/>
  <c r="O430" i="18" s="1"/>
  <c r="J431" i="18"/>
  <c r="O431" i="18" s="1" a="1"/>
  <c r="O431" i="18" s="1"/>
  <c r="J432" i="18"/>
  <c r="O432" i="18" s="1" a="1"/>
  <c r="O432" i="18" s="1"/>
  <c r="J433" i="18"/>
  <c r="O433" i="18" s="1" a="1"/>
  <c r="O433" i="18" s="1"/>
  <c r="J434" i="18"/>
  <c r="O434" i="18" s="1" a="1"/>
  <c r="O434" i="18" s="1"/>
  <c r="J435" i="18"/>
  <c r="O435" i="18" s="1" a="1"/>
  <c r="O435" i="18" s="1"/>
  <c r="J436" i="18"/>
  <c r="O436" i="18" s="1" a="1"/>
  <c r="O436" i="18" s="1"/>
  <c r="J437" i="18"/>
  <c r="O437" i="18" s="1" a="1"/>
  <c r="O437" i="18" s="1"/>
  <c r="J438" i="18"/>
  <c r="O438" i="18" s="1" a="1"/>
  <c r="O438" i="18" s="1"/>
  <c r="J439" i="18"/>
  <c r="O439" i="18" s="1" a="1"/>
  <c r="O439" i="18" s="1"/>
  <c r="J440" i="18"/>
  <c r="O440" i="18" s="1" a="1"/>
  <c r="O440" i="18" s="1"/>
  <c r="J441" i="18"/>
  <c r="O441" i="18" s="1" a="1"/>
  <c r="O441" i="18" s="1"/>
  <c r="J442" i="18"/>
  <c r="O442" i="18" s="1" a="1"/>
  <c r="O442" i="18" s="1"/>
  <c r="J443" i="18"/>
  <c r="O443" i="18" s="1" a="1"/>
  <c r="O443" i="18" s="1"/>
  <c r="J444" i="18"/>
  <c r="O444" i="18" s="1" a="1"/>
  <c r="O444" i="18" s="1"/>
  <c r="J445" i="18"/>
  <c r="O445" i="18" s="1" a="1"/>
  <c r="O445" i="18" s="1"/>
  <c r="J446" i="18"/>
  <c r="O446" i="18" s="1" a="1"/>
  <c r="O446" i="18" s="1"/>
  <c r="J447" i="18"/>
  <c r="O447" i="18" s="1" a="1"/>
  <c r="O447" i="18" s="1"/>
  <c r="J448" i="18"/>
  <c r="O448" i="18" s="1" a="1"/>
  <c r="O448" i="18" s="1"/>
  <c r="J449" i="18"/>
  <c r="O449" i="18" s="1" a="1"/>
  <c r="O449" i="18" s="1"/>
  <c r="J450" i="18"/>
  <c r="O450" i="18" s="1" a="1"/>
  <c r="O450" i="18" s="1"/>
  <c r="J451" i="18"/>
  <c r="O451" i="18" s="1" a="1"/>
  <c r="O451" i="18" s="1"/>
  <c r="J452" i="18"/>
  <c r="O452" i="18" s="1" a="1"/>
  <c r="O452" i="18" s="1"/>
  <c r="J453" i="18"/>
  <c r="O453" i="18" s="1" a="1"/>
  <c r="O453" i="18" s="1"/>
  <c r="J454" i="18"/>
  <c r="O454" i="18" s="1" a="1"/>
  <c r="O454" i="18" s="1"/>
  <c r="J455" i="18"/>
  <c r="O455" i="18" s="1" a="1"/>
  <c r="O455" i="18" s="1"/>
  <c r="J456" i="18"/>
  <c r="O456" i="18" s="1" a="1"/>
  <c r="O456" i="18" s="1"/>
  <c r="J457" i="18"/>
  <c r="O457" i="18" s="1" a="1"/>
  <c r="O457" i="18" s="1"/>
  <c r="J458" i="18"/>
  <c r="O458" i="18" s="1" a="1"/>
  <c r="O458" i="18" s="1"/>
  <c r="J459" i="18"/>
  <c r="O459" i="18" s="1" a="1"/>
  <c r="O459" i="18" s="1"/>
  <c r="J460" i="18"/>
  <c r="O460" i="18" s="1" a="1"/>
  <c r="O460" i="18" s="1"/>
  <c r="J461" i="18"/>
  <c r="O461" i="18" s="1" a="1"/>
  <c r="O461" i="18" s="1"/>
  <c r="J462" i="18"/>
  <c r="O462" i="18" s="1" a="1"/>
  <c r="O462" i="18" s="1"/>
  <c r="J463" i="18"/>
  <c r="O463" i="18" s="1" a="1"/>
  <c r="O463" i="18" s="1"/>
  <c r="J464" i="18"/>
  <c r="O464" i="18" s="1" a="1"/>
  <c r="O464" i="18" s="1"/>
  <c r="J465" i="18"/>
  <c r="O465" i="18" s="1" a="1"/>
  <c r="O465" i="18" s="1"/>
  <c r="J466" i="18"/>
  <c r="O466" i="18" s="1" a="1"/>
  <c r="O466" i="18" s="1"/>
  <c r="J467" i="18"/>
  <c r="O467" i="18" s="1" a="1"/>
  <c r="O467" i="18" s="1"/>
  <c r="J468" i="18"/>
  <c r="O468" i="18" s="1" a="1"/>
  <c r="O468" i="18" s="1"/>
  <c r="J469" i="18"/>
  <c r="O469" i="18" s="1" a="1"/>
  <c r="O469" i="18" s="1"/>
  <c r="J470" i="18"/>
  <c r="O470" i="18" s="1" a="1"/>
  <c r="O470" i="18" s="1"/>
  <c r="J471" i="18"/>
  <c r="O471" i="18" s="1" a="1"/>
  <c r="O471" i="18" s="1"/>
  <c r="J472" i="18"/>
  <c r="O472" i="18" s="1" a="1"/>
  <c r="O472" i="18" s="1"/>
  <c r="J473" i="18"/>
  <c r="O473" i="18" s="1" a="1"/>
  <c r="O473" i="18" s="1"/>
  <c r="J474" i="18"/>
  <c r="O474" i="18" s="1" a="1"/>
  <c r="O474" i="18" s="1"/>
  <c r="J475" i="18"/>
  <c r="O475" i="18" s="1" a="1"/>
  <c r="O475" i="18" s="1"/>
  <c r="J476" i="18"/>
  <c r="O476" i="18" s="1" a="1"/>
  <c r="O476" i="18" s="1"/>
  <c r="J477" i="18"/>
  <c r="O477" i="18" s="1" a="1"/>
  <c r="O477" i="18" s="1"/>
  <c r="J478" i="18"/>
  <c r="O478" i="18" s="1" a="1"/>
  <c r="O478" i="18" s="1"/>
  <c r="J479" i="18"/>
  <c r="O479" i="18" s="1" a="1"/>
  <c r="O479" i="18" s="1"/>
  <c r="J480" i="18"/>
  <c r="O480" i="18" s="1" a="1"/>
  <c r="O480" i="18" s="1"/>
  <c r="J481" i="18"/>
  <c r="O481" i="18" s="1" a="1"/>
  <c r="O481" i="18" s="1"/>
  <c r="J482" i="18"/>
  <c r="O482" i="18" s="1" a="1"/>
  <c r="O482" i="18" s="1"/>
  <c r="J483" i="18"/>
  <c r="O483" i="18" s="1" a="1"/>
  <c r="O483" i="18" s="1"/>
  <c r="J484" i="18"/>
  <c r="O484" i="18" s="1" a="1"/>
  <c r="O484" i="18" s="1"/>
  <c r="J485" i="18"/>
  <c r="O485" i="18" s="1" a="1"/>
  <c r="O485" i="18" s="1"/>
  <c r="J486" i="18"/>
  <c r="O486" i="18" s="1" a="1"/>
  <c r="O486" i="18" s="1"/>
  <c r="J487" i="18"/>
  <c r="O487" i="18" s="1" a="1"/>
  <c r="O487" i="18" s="1"/>
  <c r="J488" i="18"/>
  <c r="O488" i="18" s="1" a="1"/>
  <c r="O488" i="18" s="1"/>
  <c r="J489" i="18"/>
  <c r="O489" i="18" s="1" a="1"/>
  <c r="O489" i="18" s="1"/>
  <c r="J490" i="18"/>
  <c r="O490" i="18" s="1" a="1"/>
  <c r="O490" i="18" s="1"/>
  <c r="J491" i="18"/>
  <c r="O491" i="18" s="1" a="1"/>
  <c r="O491" i="18" s="1"/>
  <c r="J492" i="18"/>
  <c r="O492" i="18" s="1" a="1"/>
  <c r="O492" i="18" s="1"/>
  <c r="J493" i="18"/>
  <c r="O493" i="18" s="1" a="1"/>
  <c r="O493" i="18" s="1"/>
  <c r="J494" i="18"/>
  <c r="O494" i="18" s="1" a="1"/>
  <c r="O494" i="18" s="1"/>
  <c r="J495" i="18"/>
  <c r="O495" i="18" s="1" a="1"/>
  <c r="O495" i="18" s="1"/>
  <c r="J496" i="18"/>
  <c r="O496" i="18" s="1" a="1"/>
  <c r="O496" i="18" s="1"/>
  <c r="J497" i="18"/>
  <c r="O497" i="18" s="1" a="1"/>
  <c r="O497" i="18" s="1"/>
  <c r="J498" i="18"/>
  <c r="O498" i="18" s="1" a="1"/>
  <c r="O498" i="18" s="1"/>
  <c r="J499" i="18"/>
  <c r="O499" i="18" s="1" a="1"/>
  <c r="O499" i="18" s="1"/>
  <c r="J500" i="18"/>
  <c r="O500" i="18" s="1" a="1"/>
  <c r="O500" i="18" s="1"/>
  <c r="J501" i="18"/>
  <c r="O501" i="18" s="1" a="1"/>
  <c r="O501" i="18" s="1"/>
  <c r="J502" i="18"/>
  <c r="O502" i="18" s="1" a="1"/>
  <c r="O502" i="18" s="1"/>
  <c r="J503" i="18"/>
  <c r="O503" i="18" s="1" a="1"/>
  <c r="O503" i="18" s="1"/>
  <c r="J504" i="18"/>
  <c r="O504" i="18" s="1" a="1"/>
  <c r="O504" i="18" s="1"/>
  <c r="J505" i="18"/>
  <c r="O505" i="18" s="1" a="1"/>
  <c r="O505" i="18" s="1"/>
  <c r="J506" i="18"/>
  <c r="O506" i="18" s="1" a="1"/>
  <c r="O506" i="18" s="1"/>
  <c r="J507" i="18"/>
  <c r="O507" i="18" s="1" a="1"/>
  <c r="O507" i="18" s="1"/>
  <c r="J508" i="18"/>
  <c r="O508" i="18" s="1" a="1"/>
  <c r="O508" i="18" s="1"/>
  <c r="J509" i="18"/>
  <c r="O509" i="18" s="1" a="1"/>
  <c r="O509" i="18" s="1"/>
  <c r="J510" i="18"/>
  <c r="O510" i="18" s="1" a="1"/>
  <c r="O510" i="18" s="1"/>
  <c r="J511" i="18"/>
  <c r="O511" i="18" s="1" a="1"/>
  <c r="O511" i="18" s="1"/>
  <c r="J512" i="18"/>
  <c r="O512" i="18" s="1" a="1"/>
  <c r="O512" i="18" s="1"/>
  <c r="J513" i="18"/>
  <c r="O513" i="18" s="1" a="1"/>
  <c r="O513" i="18" s="1"/>
  <c r="J514" i="18"/>
  <c r="O514" i="18" s="1" a="1"/>
  <c r="O514" i="18" s="1"/>
  <c r="J515" i="18"/>
  <c r="O515" i="18" s="1" a="1"/>
  <c r="O515" i="18" s="1"/>
  <c r="J516" i="18"/>
  <c r="O516" i="18" s="1" a="1"/>
  <c r="O516" i="18" s="1"/>
  <c r="J517" i="18"/>
  <c r="O517" i="18" s="1" a="1"/>
  <c r="O517" i="18" s="1"/>
  <c r="J518" i="18"/>
  <c r="O518" i="18" s="1" a="1"/>
  <c r="O518" i="18" s="1"/>
  <c r="J519" i="18"/>
  <c r="O519" i="18" s="1" a="1"/>
  <c r="O519" i="18" s="1"/>
  <c r="J520" i="18"/>
  <c r="O520" i="18" s="1" a="1"/>
  <c r="O520" i="18" s="1"/>
  <c r="J521" i="18"/>
  <c r="O521" i="18" s="1" a="1"/>
  <c r="O521" i="18" s="1"/>
  <c r="J522" i="18"/>
  <c r="O522" i="18" s="1" a="1"/>
  <c r="O522" i="18" s="1"/>
  <c r="J523" i="18"/>
  <c r="O523" i="18" s="1" a="1"/>
  <c r="O523" i="18" s="1"/>
  <c r="J524" i="18"/>
  <c r="O524" i="18" s="1" a="1"/>
  <c r="O524" i="18" s="1"/>
  <c r="J525" i="18"/>
  <c r="O525" i="18" s="1" a="1"/>
  <c r="O525" i="18" s="1"/>
  <c r="J526" i="18"/>
  <c r="O526" i="18" s="1" a="1"/>
  <c r="O526" i="18" s="1"/>
  <c r="J527" i="18"/>
  <c r="O527" i="18" s="1" a="1"/>
  <c r="O527" i="18" s="1"/>
  <c r="J528" i="18"/>
  <c r="O528" i="18" s="1" a="1"/>
  <c r="O528" i="18" s="1"/>
  <c r="J529" i="18"/>
  <c r="O529" i="18" s="1" a="1"/>
  <c r="O529" i="18" s="1"/>
  <c r="J530" i="18"/>
  <c r="O530" i="18" s="1" a="1"/>
  <c r="O530" i="18" s="1"/>
  <c r="J531" i="18"/>
  <c r="O531" i="18" s="1" a="1"/>
  <c r="O531" i="18" s="1"/>
  <c r="J532" i="18"/>
  <c r="O532" i="18" s="1" a="1"/>
  <c r="O532" i="18" s="1"/>
  <c r="J533" i="18"/>
  <c r="O533" i="18" s="1" a="1"/>
  <c r="O533" i="18" s="1"/>
  <c r="J534" i="18"/>
  <c r="O534" i="18" s="1" a="1"/>
  <c r="O534" i="18" s="1"/>
  <c r="J535" i="18"/>
  <c r="O535" i="18" s="1" a="1"/>
  <c r="O535" i="18" s="1"/>
  <c r="J536" i="18"/>
  <c r="O536" i="18" s="1" a="1"/>
  <c r="O536" i="18" s="1"/>
  <c r="J537" i="18"/>
  <c r="O537" i="18" s="1" a="1"/>
  <c r="O537" i="18" s="1"/>
  <c r="J538" i="18"/>
  <c r="O538" i="18" s="1" a="1"/>
  <c r="O538" i="18" s="1"/>
  <c r="J539" i="18"/>
  <c r="O539" i="18" s="1" a="1"/>
  <c r="O539" i="18" s="1"/>
  <c r="J540" i="18"/>
  <c r="O540" i="18" s="1" a="1"/>
  <c r="O540" i="18" s="1"/>
  <c r="J541" i="18"/>
  <c r="O541" i="18" s="1" a="1"/>
  <c r="O541" i="18" s="1"/>
  <c r="J542" i="18"/>
  <c r="O542" i="18" s="1" a="1"/>
  <c r="O542" i="18" s="1"/>
  <c r="J543" i="18"/>
  <c r="O543" i="18" s="1" a="1"/>
  <c r="O543" i="18" s="1"/>
  <c r="J544" i="18"/>
  <c r="O544" i="18" s="1" a="1"/>
  <c r="O544" i="18" s="1"/>
  <c r="J545" i="18"/>
  <c r="O545" i="18" s="1" a="1"/>
  <c r="O545" i="18" s="1"/>
  <c r="J546" i="18"/>
  <c r="O546" i="18" s="1" a="1"/>
  <c r="O546" i="18" s="1"/>
  <c r="J547" i="18"/>
  <c r="O547" i="18" s="1" a="1"/>
  <c r="O547" i="18" s="1"/>
  <c r="J548" i="18"/>
  <c r="O548" i="18" s="1" a="1"/>
  <c r="O548" i="18" s="1"/>
  <c r="J549" i="18"/>
  <c r="O549" i="18" s="1" a="1"/>
  <c r="O549" i="18" s="1"/>
  <c r="J550" i="18"/>
  <c r="O550" i="18" s="1" a="1"/>
  <c r="O550" i="18" s="1"/>
  <c r="J551" i="18"/>
  <c r="O551" i="18" s="1" a="1"/>
  <c r="O551" i="18" s="1"/>
  <c r="J552" i="18"/>
  <c r="O552" i="18" s="1" a="1"/>
  <c r="O552" i="18" s="1"/>
  <c r="J553" i="18"/>
  <c r="O553" i="18" s="1" a="1"/>
  <c r="O553" i="18" s="1"/>
  <c r="J554" i="18"/>
  <c r="O554" i="18" s="1" a="1"/>
  <c r="O554" i="18" s="1"/>
  <c r="J555" i="18"/>
  <c r="O555" i="18" s="1" a="1"/>
  <c r="O555" i="18" s="1"/>
  <c r="J556" i="18"/>
  <c r="O556" i="18" s="1" a="1"/>
  <c r="O556" i="18" s="1"/>
  <c r="J557" i="18"/>
  <c r="O557" i="18" s="1" a="1"/>
  <c r="O557" i="18" s="1"/>
  <c r="J558" i="18"/>
  <c r="O558" i="18" s="1" a="1"/>
  <c r="O558" i="18" s="1"/>
  <c r="J559" i="18"/>
  <c r="O559" i="18" s="1" a="1"/>
  <c r="O559" i="18" s="1"/>
  <c r="J560" i="18"/>
  <c r="O560" i="18" s="1" a="1"/>
  <c r="O560" i="18" s="1"/>
  <c r="J561" i="18"/>
  <c r="O561" i="18" s="1" a="1"/>
  <c r="O561" i="18" s="1"/>
  <c r="J562" i="18"/>
  <c r="O562" i="18" s="1" a="1"/>
  <c r="O562" i="18" s="1"/>
  <c r="J563" i="18"/>
  <c r="O563" i="18" s="1" a="1"/>
  <c r="O563" i="18" s="1"/>
  <c r="J564" i="18"/>
  <c r="O564" i="18" s="1" a="1"/>
  <c r="O564" i="18" s="1"/>
  <c r="J565" i="18"/>
  <c r="O565" i="18" s="1" a="1"/>
  <c r="O565" i="18" s="1"/>
  <c r="J566" i="18"/>
  <c r="O566" i="18" s="1" a="1"/>
  <c r="O566" i="18" s="1"/>
  <c r="J567" i="18"/>
  <c r="O567" i="18" s="1" a="1"/>
  <c r="O567" i="18" s="1"/>
  <c r="J568" i="18"/>
  <c r="O568" i="18" s="1" a="1"/>
  <c r="O568" i="18" s="1"/>
  <c r="J569" i="18"/>
  <c r="O569" i="18" s="1" a="1"/>
  <c r="O569" i="18" s="1"/>
  <c r="J570" i="18"/>
  <c r="O570" i="18" s="1" a="1"/>
  <c r="O570" i="18" s="1"/>
  <c r="J571" i="18"/>
  <c r="O571" i="18" s="1" a="1"/>
  <c r="O571" i="18" s="1"/>
  <c r="J572" i="18"/>
  <c r="O572" i="18" s="1" a="1"/>
  <c r="O572" i="18" s="1"/>
  <c r="J573" i="18"/>
  <c r="O573" i="18" s="1" a="1"/>
  <c r="O573" i="18" s="1"/>
  <c r="J574" i="18"/>
  <c r="O574" i="18" s="1" a="1"/>
  <c r="O574" i="18" s="1"/>
  <c r="J575" i="18"/>
  <c r="O575" i="18" s="1" a="1"/>
  <c r="O575" i="18" s="1"/>
  <c r="J576" i="18"/>
  <c r="O576" i="18" s="1" a="1"/>
  <c r="O576" i="18" s="1"/>
  <c r="J577" i="18"/>
  <c r="O577" i="18" s="1" a="1"/>
  <c r="O577" i="18" s="1"/>
  <c r="J578" i="18"/>
  <c r="O578" i="18" s="1" a="1"/>
  <c r="O578" i="18" s="1"/>
  <c r="J579" i="18"/>
  <c r="O579" i="18" s="1" a="1"/>
  <c r="O579" i="18" s="1"/>
  <c r="J580" i="18"/>
  <c r="O580" i="18" s="1" a="1"/>
  <c r="O580" i="18" s="1"/>
  <c r="J581" i="18"/>
  <c r="O581" i="18" s="1" a="1"/>
  <c r="O581" i="18" s="1"/>
  <c r="J582" i="18"/>
  <c r="O582" i="18" s="1" a="1"/>
  <c r="O582" i="18" s="1"/>
  <c r="J583" i="18"/>
  <c r="O583" i="18" s="1" a="1"/>
  <c r="O583" i="18" s="1"/>
  <c r="J584" i="18"/>
  <c r="O584" i="18" s="1" a="1"/>
  <c r="O584" i="18" s="1"/>
  <c r="J585" i="18"/>
  <c r="O585" i="18" s="1" a="1"/>
  <c r="O585" i="18" s="1"/>
  <c r="J586" i="18"/>
  <c r="O586" i="18" s="1" a="1"/>
  <c r="O586" i="18" s="1"/>
  <c r="J587" i="18"/>
  <c r="O587" i="18" s="1" a="1"/>
  <c r="O587" i="18" s="1"/>
  <c r="J588" i="18"/>
  <c r="O588" i="18" s="1" a="1"/>
  <c r="O588" i="18" s="1"/>
  <c r="J589" i="18"/>
  <c r="O589" i="18" s="1" a="1"/>
  <c r="O589" i="18" s="1"/>
  <c r="J590" i="18"/>
  <c r="O590" i="18" s="1" a="1"/>
  <c r="O590" i="18" s="1"/>
  <c r="J591" i="18"/>
  <c r="O591" i="18" s="1" a="1"/>
  <c r="O591" i="18" s="1"/>
  <c r="J592" i="18"/>
  <c r="O592" i="18" s="1" a="1"/>
  <c r="O592" i="18" s="1"/>
  <c r="J593" i="18"/>
  <c r="O593" i="18" s="1" a="1"/>
  <c r="O593" i="18" s="1"/>
  <c r="J594" i="18"/>
  <c r="O594" i="18" s="1" a="1"/>
  <c r="O594" i="18" s="1"/>
  <c r="J595" i="18"/>
  <c r="O595" i="18" s="1" a="1"/>
  <c r="O595" i="18" s="1"/>
  <c r="J596" i="18"/>
  <c r="O596" i="18" s="1" a="1"/>
  <c r="O596" i="18" s="1"/>
  <c r="J597" i="18"/>
  <c r="O597" i="18" s="1" a="1"/>
  <c r="O597" i="18" s="1"/>
  <c r="J598" i="18"/>
  <c r="O598" i="18" s="1" a="1"/>
  <c r="O598" i="18" s="1"/>
  <c r="J599" i="18"/>
  <c r="O599" i="18" s="1" a="1"/>
  <c r="O599" i="18" s="1"/>
  <c r="J600" i="18"/>
  <c r="O600" i="18" s="1" a="1"/>
  <c r="O600" i="18" s="1"/>
  <c r="J601" i="18"/>
  <c r="O601" i="18" s="1" a="1"/>
  <c r="O601" i="18" s="1"/>
  <c r="J602" i="18"/>
  <c r="O602" i="18" s="1" a="1"/>
  <c r="O602" i="18" s="1"/>
  <c r="J603" i="18"/>
  <c r="O603" i="18" s="1" a="1"/>
  <c r="O603" i="18" s="1"/>
  <c r="J604" i="18"/>
  <c r="O604" i="18" s="1" a="1"/>
  <c r="O604" i="18" s="1"/>
  <c r="J605" i="18"/>
  <c r="O605" i="18" s="1" a="1"/>
  <c r="O605" i="18" s="1"/>
  <c r="J606" i="18"/>
  <c r="O606" i="18" s="1" a="1"/>
  <c r="O606" i="18" s="1"/>
  <c r="J607" i="18"/>
  <c r="O607" i="18" s="1" a="1"/>
  <c r="O607" i="18" s="1"/>
  <c r="J608" i="18"/>
  <c r="O608" i="18" s="1" a="1"/>
  <c r="O608" i="18" s="1"/>
  <c r="J609" i="18"/>
  <c r="O609" i="18" s="1" a="1"/>
  <c r="O609" i="18" s="1"/>
  <c r="J610" i="18"/>
  <c r="O610" i="18" s="1" a="1"/>
  <c r="O610" i="18" s="1"/>
  <c r="J611" i="18"/>
  <c r="O611" i="18" s="1" a="1"/>
  <c r="O611" i="18" s="1"/>
  <c r="J612" i="18"/>
  <c r="O612" i="18" s="1" a="1"/>
  <c r="O612" i="18" s="1"/>
  <c r="J613" i="18"/>
  <c r="O613" i="18" s="1" a="1"/>
  <c r="O613" i="18" s="1"/>
  <c r="J614" i="18"/>
  <c r="O614" i="18" s="1" a="1"/>
  <c r="O614" i="18" s="1"/>
  <c r="J615" i="18"/>
  <c r="O615" i="18" s="1" a="1"/>
  <c r="O615" i="18" s="1"/>
  <c r="J616" i="18"/>
  <c r="O616" i="18" s="1" a="1"/>
  <c r="O616" i="18" s="1"/>
  <c r="J617" i="18"/>
  <c r="O617" i="18" s="1" a="1"/>
  <c r="O617" i="18" s="1"/>
  <c r="J618" i="18"/>
  <c r="O618" i="18" s="1" a="1"/>
  <c r="O618" i="18" s="1"/>
  <c r="J619" i="18"/>
  <c r="O619" i="18" s="1" a="1"/>
  <c r="O619" i="18" s="1"/>
  <c r="J620" i="18"/>
  <c r="O620" i="18" s="1" a="1"/>
  <c r="O620" i="18" s="1"/>
  <c r="J621" i="18"/>
  <c r="O621" i="18" s="1" a="1"/>
  <c r="O621" i="18" s="1"/>
  <c r="J622" i="18"/>
  <c r="O622" i="18" s="1" a="1"/>
  <c r="O622" i="18" s="1"/>
  <c r="J623" i="18"/>
  <c r="O623" i="18" s="1" a="1"/>
  <c r="O623" i="18" s="1"/>
  <c r="J624" i="18"/>
  <c r="O624" i="18" s="1" a="1"/>
  <c r="O624" i="18" s="1"/>
  <c r="J625" i="18"/>
  <c r="O625" i="18" s="1" a="1"/>
  <c r="O625" i="18" s="1"/>
  <c r="J626" i="18"/>
  <c r="O626" i="18" s="1" a="1"/>
  <c r="O626" i="18" s="1"/>
  <c r="J627" i="18"/>
  <c r="O627" i="18" s="1" a="1"/>
  <c r="O627" i="18" s="1"/>
  <c r="J628" i="18"/>
  <c r="O628" i="18" s="1" a="1"/>
  <c r="O628" i="18" s="1"/>
  <c r="J629" i="18"/>
  <c r="O629" i="18" s="1" a="1"/>
  <c r="O629" i="18" s="1"/>
  <c r="J630" i="18"/>
  <c r="O630" i="18" s="1" a="1"/>
  <c r="O630" i="18" s="1"/>
  <c r="J631" i="18"/>
  <c r="O631" i="18" s="1" a="1"/>
  <c r="O631" i="18" s="1"/>
  <c r="J632" i="18"/>
  <c r="O632" i="18" s="1" a="1"/>
  <c r="O632" i="18" s="1"/>
  <c r="J633" i="18"/>
  <c r="O633" i="18" s="1" a="1"/>
  <c r="O633" i="18" s="1"/>
  <c r="J634" i="18"/>
  <c r="O634" i="18" s="1" a="1"/>
  <c r="O634" i="18" s="1"/>
  <c r="J635" i="18"/>
  <c r="O635" i="18" s="1" a="1"/>
  <c r="O635" i="18" s="1"/>
  <c r="J636" i="18"/>
  <c r="O636" i="18" s="1" a="1"/>
  <c r="O636" i="18" s="1"/>
  <c r="J637" i="18"/>
  <c r="O637" i="18" s="1" a="1"/>
  <c r="O637" i="18" s="1"/>
  <c r="J638" i="18"/>
  <c r="O638" i="18" s="1" a="1"/>
  <c r="O638" i="18" s="1"/>
  <c r="J639" i="18"/>
  <c r="O639" i="18" s="1" a="1"/>
  <c r="O639" i="18" s="1"/>
  <c r="J640" i="18"/>
  <c r="O640" i="18" s="1" a="1"/>
  <c r="O640" i="18" s="1"/>
  <c r="J641" i="18"/>
  <c r="O641" i="18" s="1" a="1"/>
  <c r="O641" i="18" s="1"/>
  <c r="J642" i="18"/>
  <c r="O642" i="18" s="1" a="1"/>
  <c r="O642" i="18" s="1"/>
  <c r="J643" i="18"/>
  <c r="O643" i="18" s="1" a="1"/>
  <c r="O643" i="18" s="1"/>
  <c r="J644" i="18"/>
  <c r="O644" i="18" s="1" a="1"/>
  <c r="O644" i="18" s="1"/>
  <c r="J645" i="18"/>
  <c r="O645" i="18" s="1" a="1"/>
  <c r="O645" i="18" s="1"/>
  <c r="J646" i="18"/>
  <c r="O646" i="18" s="1" a="1"/>
  <c r="O646" i="18" s="1"/>
  <c r="J647" i="18"/>
  <c r="O647" i="18" s="1" a="1"/>
  <c r="O647" i="18" s="1"/>
  <c r="J648" i="18"/>
  <c r="O648" i="18" s="1" a="1"/>
  <c r="O648" i="18" s="1"/>
  <c r="J649" i="18"/>
  <c r="O649" i="18" s="1" a="1"/>
  <c r="O649" i="18" s="1"/>
  <c r="J650" i="18"/>
  <c r="O650" i="18" s="1" a="1"/>
  <c r="O650" i="18" s="1"/>
  <c r="J651" i="18"/>
  <c r="O651" i="18" s="1" a="1"/>
  <c r="O651" i="18" s="1"/>
  <c r="J652" i="18"/>
  <c r="O652" i="18" s="1" a="1"/>
  <c r="O652" i="18" s="1"/>
  <c r="J653" i="18"/>
  <c r="O653" i="18" s="1" a="1"/>
  <c r="O653" i="18" s="1"/>
  <c r="J654" i="18"/>
  <c r="O654" i="18" s="1" a="1"/>
  <c r="O654" i="18" s="1"/>
  <c r="J655" i="18"/>
  <c r="O655" i="18" s="1" a="1"/>
  <c r="O655" i="18" s="1"/>
  <c r="J656" i="18"/>
  <c r="O656" i="18" s="1" a="1"/>
  <c r="O656" i="18" s="1"/>
  <c r="J657" i="18"/>
  <c r="O657" i="18" s="1" a="1"/>
  <c r="O657" i="18" s="1"/>
  <c r="J658" i="18"/>
  <c r="O658" i="18" s="1" a="1"/>
  <c r="O658" i="18" s="1"/>
  <c r="J659" i="18"/>
  <c r="O659" i="18" s="1" a="1"/>
  <c r="O659" i="18" s="1"/>
  <c r="J660" i="18"/>
  <c r="O660" i="18" s="1" a="1"/>
  <c r="O660" i="18" s="1"/>
  <c r="J661" i="18"/>
  <c r="O661" i="18" s="1" a="1"/>
  <c r="O661" i="18" s="1"/>
  <c r="J662" i="18"/>
  <c r="O662" i="18" s="1" a="1"/>
  <c r="O662" i="18" s="1"/>
  <c r="J663" i="18"/>
  <c r="O663" i="18" s="1" a="1"/>
  <c r="O663" i="18" s="1"/>
  <c r="J664" i="18"/>
  <c r="O664" i="18" s="1" a="1"/>
  <c r="O664" i="18" s="1"/>
  <c r="J665" i="18"/>
  <c r="O665" i="18" s="1" a="1"/>
  <c r="O665" i="18" s="1"/>
  <c r="J666" i="18"/>
  <c r="O666" i="18" s="1" a="1"/>
  <c r="O666" i="18" s="1"/>
  <c r="J667" i="18"/>
  <c r="O667" i="18" s="1" a="1"/>
  <c r="O667" i="18" s="1"/>
  <c r="J668" i="18"/>
  <c r="O668" i="18" s="1" a="1"/>
  <c r="O668" i="18" s="1"/>
  <c r="J669" i="18"/>
  <c r="O669" i="18" s="1" a="1"/>
  <c r="O669" i="18" s="1"/>
  <c r="J670" i="18"/>
  <c r="O670" i="18" s="1" a="1"/>
  <c r="O670" i="18" s="1"/>
  <c r="J671" i="18"/>
  <c r="O671" i="18" s="1" a="1"/>
  <c r="O671" i="18" s="1"/>
  <c r="J672" i="18"/>
  <c r="O672" i="18" s="1" a="1"/>
  <c r="O672" i="18" s="1"/>
  <c r="J673" i="18"/>
  <c r="O673" i="18" s="1" a="1"/>
  <c r="O673" i="18" s="1"/>
  <c r="J674" i="18"/>
  <c r="O674" i="18" s="1" a="1"/>
  <c r="O674" i="18" s="1"/>
  <c r="J675" i="18"/>
  <c r="O675" i="18" s="1" a="1"/>
  <c r="O675" i="18" s="1"/>
  <c r="J676" i="18"/>
  <c r="O676" i="18" s="1" a="1"/>
  <c r="O676" i="18" s="1"/>
  <c r="J677" i="18"/>
  <c r="O677" i="18" s="1" a="1"/>
  <c r="O677" i="18" s="1"/>
  <c r="J678" i="18"/>
  <c r="O678" i="18" s="1" a="1"/>
  <c r="O678" i="18" s="1"/>
  <c r="J679" i="18"/>
  <c r="O679" i="18" s="1" a="1"/>
  <c r="O679" i="18" s="1"/>
  <c r="J680" i="18"/>
  <c r="O680" i="18" s="1" a="1"/>
  <c r="O680" i="18" s="1"/>
  <c r="J681" i="18"/>
  <c r="O681" i="18" s="1" a="1"/>
  <c r="O681" i="18" s="1"/>
  <c r="J682" i="18"/>
  <c r="O682" i="18" s="1" a="1"/>
  <c r="O682" i="18" s="1"/>
  <c r="J683" i="18"/>
  <c r="O683" i="18" s="1" a="1"/>
  <c r="O683" i="18" s="1"/>
  <c r="J684" i="18"/>
  <c r="O684" i="18" s="1" a="1"/>
  <c r="O684" i="18" s="1"/>
  <c r="J685" i="18"/>
  <c r="O685" i="18" s="1" a="1"/>
  <c r="O685" i="18" s="1"/>
  <c r="J686" i="18"/>
  <c r="O686" i="18" s="1" a="1"/>
  <c r="O686" i="18" s="1"/>
  <c r="J687" i="18"/>
  <c r="O687" i="18" s="1" a="1"/>
  <c r="O687" i="18" s="1"/>
  <c r="J688" i="18"/>
  <c r="O688" i="18" s="1" a="1"/>
  <c r="O688" i="18" s="1"/>
  <c r="J689" i="18"/>
  <c r="O689" i="18" s="1" a="1"/>
  <c r="O689" i="18" s="1"/>
  <c r="J690" i="18"/>
  <c r="O690" i="18" s="1" a="1"/>
  <c r="O690" i="18" s="1"/>
  <c r="J691" i="18"/>
  <c r="O691" i="18" s="1" a="1"/>
  <c r="O691" i="18" s="1"/>
  <c r="J692" i="18"/>
  <c r="O692" i="18" s="1" a="1"/>
  <c r="O692" i="18" s="1"/>
  <c r="J693" i="18"/>
  <c r="O693" i="18" s="1" a="1"/>
  <c r="O693" i="18" s="1"/>
  <c r="J694" i="18"/>
  <c r="O694" i="18" s="1" a="1"/>
  <c r="O694" i="18" s="1"/>
  <c r="J695" i="18"/>
  <c r="O695" i="18" s="1" a="1"/>
  <c r="O695" i="18" s="1"/>
  <c r="J696" i="18"/>
  <c r="O696" i="18" s="1" a="1"/>
  <c r="O696" i="18" s="1"/>
  <c r="J697" i="18"/>
  <c r="O697" i="18" s="1" a="1"/>
  <c r="O697" i="18" s="1"/>
  <c r="J698" i="18"/>
  <c r="O698" i="18" s="1" a="1"/>
  <c r="O698" i="18" s="1"/>
  <c r="J699" i="18"/>
  <c r="O699" i="18" s="1" a="1"/>
  <c r="O699" i="18" s="1"/>
  <c r="J700" i="18"/>
  <c r="O700" i="18" s="1" a="1"/>
  <c r="O700" i="18" s="1"/>
  <c r="J701" i="18"/>
  <c r="O701" i="18" s="1" a="1"/>
  <c r="O701" i="18" s="1"/>
  <c r="J702" i="18"/>
  <c r="O702" i="18" s="1" a="1"/>
  <c r="O702" i="18" s="1"/>
  <c r="J703" i="18"/>
  <c r="O703" i="18" s="1" a="1"/>
  <c r="O703" i="18" s="1"/>
  <c r="J704" i="18"/>
  <c r="O704" i="18" s="1" a="1"/>
  <c r="O704" i="18" s="1"/>
  <c r="J705" i="18"/>
  <c r="O705" i="18" s="1" a="1"/>
  <c r="O705" i="18" s="1"/>
  <c r="J706" i="18"/>
  <c r="O706" i="18" s="1" a="1"/>
  <c r="O706" i="18" s="1"/>
  <c r="J707" i="18"/>
  <c r="O707" i="18" s="1" a="1"/>
  <c r="O707" i="18" s="1"/>
  <c r="J708" i="18"/>
  <c r="O708" i="18" s="1" a="1"/>
  <c r="O708" i="18" s="1"/>
  <c r="J709" i="18"/>
  <c r="O709" i="18" s="1" a="1"/>
  <c r="O709" i="18" s="1"/>
  <c r="J710" i="18"/>
  <c r="O710" i="18" s="1" a="1"/>
  <c r="O710" i="18" s="1"/>
  <c r="J711" i="18"/>
  <c r="O711" i="18" s="1" a="1"/>
  <c r="O711" i="18" s="1"/>
  <c r="J712" i="18"/>
  <c r="O712" i="18" s="1" a="1"/>
  <c r="O712" i="18" s="1"/>
  <c r="J713" i="18"/>
  <c r="O713" i="18" s="1" a="1"/>
  <c r="O713" i="18" s="1"/>
  <c r="J714" i="18"/>
  <c r="O714" i="18" s="1" a="1"/>
  <c r="O714" i="18" s="1"/>
  <c r="J715" i="18"/>
  <c r="O715" i="18" s="1" a="1"/>
  <c r="O715" i="18" s="1"/>
  <c r="J716" i="18"/>
  <c r="O716" i="18" s="1" a="1"/>
  <c r="O716" i="18" s="1"/>
  <c r="J717" i="18"/>
  <c r="O717" i="18" s="1" a="1"/>
  <c r="O717" i="18" s="1"/>
  <c r="J718" i="18"/>
  <c r="O718" i="18" s="1" a="1"/>
  <c r="O718" i="18" s="1"/>
  <c r="J719" i="18"/>
  <c r="O719" i="18" s="1" a="1"/>
  <c r="O719" i="18" s="1"/>
  <c r="J720" i="18"/>
  <c r="O720" i="18" s="1" a="1"/>
  <c r="O720" i="18" s="1"/>
  <c r="J721" i="18"/>
  <c r="O721" i="18" s="1" a="1"/>
  <c r="O721" i="18" s="1"/>
  <c r="J722" i="18"/>
  <c r="O722" i="18" s="1" a="1"/>
  <c r="O722" i="18" s="1"/>
  <c r="J723" i="18"/>
  <c r="O723" i="18" s="1" a="1"/>
  <c r="O723" i="18" s="1"/>
  <c r="J724" i="18"/>
  <c r="O724" i="18" s="1" a="1"/>
  <c r="O724" i="18" s="1"/>
  <c r="J725" i="18"/>
  <c r="O725" i="18" s="1" a="1"/>
  <c r="O725" i="18" s="1"/>
  <c r="J726" i="18"/>
  <c r="O726" i="18" s="1" a="1"/>
  <c r="O726" i="18" s="1"/>
  <c r="J727" i="18"/>
  <c r="O727" i="18" s="1" a="1"/>
  <c r="O727" i="18" s="1"/>
  <c r="J728" i="18"/>
  <c r="O728" i="18" s="1" a="1"/>
  <c r="O728" i="18" s="1"/>
  <c r="J729" i="18"/>
  <c r="O729" i="18" s="1" a="1"/>
  <c r="O729" i="18" s="1"/>
  <c r="J730" i="18"/>
  <c r="O730" i="18" s="1" a="1"/>
  <c r="O730" i="18" s="1"/>
  <c r="J731" i="18"/>
  <c r="O731" i="18" s="1" a="1"/>
  <c r="O731" i="18" s="1"/>
  <c r="J732" i="18"/>
  <c r="O732" i="18" s="1" a="1"/>
  <c r="O732" i="18" s="1"/>
  <c r="J733" i="18"/>
  <c r="O733" i="18" s="1" a="1"/>
  <c r="O733" i="18" s="1"/>
  <c r="J734" i="18"/>
  <c r="O734" i="18" s="1" a="1"/>
  <c r="O734" i="18" s="1"/>
  <c r="J735" i="18"/>
  <c r="O735" i="18" s="1" a="1"/>
  <c r="O735" i="18" s="1"/>
  <c r="J736" i="18"/>
  <c r="O736" i="18" s="1" a="1"/>
  <c r="O736" i="18" s="1"/>
  <c r="J737" i="18"/>
  <c r="O737" i="18" s="1" a="1"/>
  <c r="O737" i="18" s="1"/>
  <c r="J738" i="18"/>
  <c r="O738" i="18" s="1" a="1"/>
  <c r="O738" i="18" s="1"/>
  <c r="J739" i="18"/>
  <c r="O739" i="18" s="1" a="1"/>
  <c r="O739" i="18" s="1"/>
  <c r="J740" i="18"/>
  <c r="O740" i="18" s="1" a="1"/>
  <c r="O740" i="18" s="1"/>
  <c r="J741" i="18"/>
  <c r="O741" i="18" s="1" a="1"/>
  <c r="O741" i="18" s="1"/>
  <c r="J742" i="18"/>
  <c r="O742" i="18" s="1" a="1"/>
  <c r="O742" i="18" s="1"/>
  <c r="J743" i="18"/>
  <c r="O743" i="18" s="1" a="1"/>
  <c r="O743" i="18" s="1"/>
  <c r="J744" i="18"/>
  <c r="O744" i="18" s="1" a="1"/>
  <c r="O744" i="18" s="1"/>
  <c r="J745" i="18"/>
  <c r="O745" i="18" s="1" a="1"/>
  <c r="O745" i="18" s="1"/>
  <c r="J746" i="18"/>
  <c r="O746" i="18" s="1" a="1"/>
  <c r="O746" i="18" s="1"/>
  <c r="J747" i="18"/>
  <c r="O747" i="18" s="1" a="1"/>
  <c r="O747" i="18" s="1"/>
  <c r="J748" i="18"/>
  <c r="O748" i="18" s="1" a="1"/>
  <c r="O748" i="18" s="1"/>
  <c r="J749" i="18"/>
  <c r="O749" i="18" s="1" a="1"/>
  <c r="O749" i="18" s="1"/>
  <c r="J750" i="18"/>
  <c r="O750" i="18" s="1" a="1"/>
  <c r="O750" i="18" s="1"/>
  <c r="J751" i="18"/>
  <c r="O751" i="18" s="1" a="1"/>
  <c r="O751" i="18" s="1"/>
  <c r="J752" i="18"/>
  <c r="O752" i="18" s="1" a="1"/>
  <c r="O752" i="18" s="1"/>
  <c r="J753" i="18"/>
  <c r="O753" i="18" s="1" a="1"/>
  <c r="O753" i="18" s="1"/>
  <c r="J754" i="18"/>
  <c r="O754" i="18" s="1" a="1"/>
  <c r="O754" i="18" s="1"/>
  <c r="J755" i="18"/>
  <c r="O755" i="18" s="1" a="1"/>
  <c r="O755" i="18" s="1"/>
  <c r="J756" i="18"/>
  <c r="O756" i="18" s="1" a="1"/>
  <c r="O756" i="18" s="1"/>
  <c r="J757" i="18"/>
  <c r="O757" i="18" s="1" a="1"/>
  <c r="O757" i="18" s="1"/>
  <c r="J758" i="18"/>
  <c r="O758" i="18" s="1" a="1"/>
  <c r="O758" i="18" s="1"/>
  <c r="J759" i="18"/>
  <c r="O759" i="18" s="1" a="1"/>
  <c r="O759" i="18" s="1"/>
  <c r="J760" i="18"/>
  <c r="O760" i="18" s="1" a="1"/>
  <c r="O760" i="18" s="1"/>
  <c r="J761" i="18"/>
  <c r="O761" i="18" s="1" a="1"/>
  <c r="O761" i="18" s="1"/>
  <c r="J762" i="18"/>
  <c r="O762" i="18" s="1" a="1"/>
  <c r="O762" i="18" s="1"/>
  <c r="J763" i="18"/>
  <c r="O763" i="18" s="1" a="1"/>
  <c r="O763" i="18" s="1"/>
  <c r="J764" i="18"/>
  <c r="O764" i="18" s="1" a="1"/>
  <c r="O764" i="18" s="1"/>
  <c r="J765" i="18"/>
  <c r="O765" i="18" s="1" a="1"/>
  <c r="O765" i="18" s="1"/>
  <c r="J766" i="18"/>
  <c r="O766" i="18" s="1" a="1"/>
  <c r="O766" i="18" s="1"/>
  <c r="J767" i="18"/>
  <c r="O767" i="18" s="1" a="1"/>
  <c r="O767" i="18" s="1"/>
  <c r="J768" i="18"/>
  <c r="O768" i="18" s="1" a="1"/>
  <c r="O768" i="18" s="1"/>
  <c r="J769" i="18"/>
  <c r="O769" i="18" s="1" a="1"/>
  <c r="O769" i="18" s="1"/>
  <c r="J770" i="18"/>
  <c r="O770" i="18" s="1" a="1"/>
  <c r="O770" i="18" s="1"/>
  <c r="J771" i="18"/>
  <c r="O771" i="18" s="1" a="1"/>
  <c r="O771" i="18" s="1"/>
  <c r="J772" i="18"/>
  <c r="O772" i="18" s="1" a="1"/>
  <c r="O772" i="18" s="1"/>
  <c r="J773" i="18"/>
  <c r="O773" i="18" s="1" a="1"/>
  <c r="O773" i="18" s="1"/>
  <c r="J774" i="18"/>
  <c r="O774" i="18" s="1" a="1"/>
  <c r="O774" i="18" s="1"/>
  <c r="J775" i="18"/>
  <c r="O775" i="18" s="1" a="1"/>
  <c r="O775" i="18" s="1"/>
  <c r="J776" i="18"/>
  <c r="O776" i="18" s="1" a="1"/>
  <c r="O776" i="18" s="1"/>
  <c r="J777" i="18"/>
  <c r="O777" i="18" s="1" a="1"/>
  <c r="O777" i="18" s="1"/>
  <c r="J778" i="18"/>
  <c r="O778" i="18" s="1" a="1"/>
  <c r="O778" i="18" s="1"/>
  <c r="J779" i="18"/>
  <c r="O779" i="18" s="1" a="1"/>
  <c r="O779" i="18" s="1"/>
  <c r="J780" i="18"/>
  <c r="O780" i="18" s="1" a="1"/>
  <c r="O780" i="18" s="1"/>
  <c r="J781" i="18"/>
  <c r="O781" i="18" s="1" a="1"/>
  <c r="O781" i="18" s="1"/>
  <c r="J782" i="18"/>
  <c r="O782" i="18" s="1" a="1"/>
  <c r="O782" i="18" s="1"/>
  <c r="J783" i="18"/>
  <c r="O783" i="18" s="1" a="1"/>
  <c r="O783" i="18" s="1"/>
  <c r="J784" i="18"/>
  <c r="O784" i="18" s="1" a="1"/>
  <c r="O784" i="18" s="1"/>
  <c r="J785" i="18"/>
  <c r="O785" i="18" s="1" a="1"/>
  <c r="O785" i="18" s="1"/>
  <c r="J786" i="18"/>
  <c r="O786" i="18" s="1" a="1"/>
  <c r="O786" i="18" s="1"/>
  <c r="J787" i="18"/>
  <c r="O787" i="18" s="1" a="1"/>
  <c r="O787" i="18" s="1"/>
  <c r="J788" i="18"/>
  <c r="O788" i="18" s="1" a="1"/>
  <c r="O788" i="18" s="1"/>
  <c r="J789" i="18"/>
  <c r="O789" i="18" s="1" a="1"/>
  <c r="O789" i="18" s="1"/>
  <c r="J790" i="18"/>
  <c r="O790" i="18" s="1" a="1"/>
  <c r="O790" i="18" s="1"/>
  <c r="J791" i="18"/>
  <c r="O791" i="18" s="1" a="1"/>
  <c r="O791" i="18" s="1"/>
  <c r="J792" i="18"/>
  <c r="O792" i="18" s="1" a="1"/>
  <c r="O792" i="18" s="1"/>
  <c r="J793" i="18"/>
  <c r="O793" i="18" s="1" a="1"/>
  <c r="O793" i="18" s="1"/>
  <c r="J794" i="18"/>
  <c r="O794" i="18" s="1" a="1"/>
  <c r="O794" i="18" s="1"/>
  <c r="J795" i="18"/>
  <c r="O795" i="18" s="1" a="1"/>
  <c r="O795" i="18" s="1"/>
  <c r="J796" i="18"/>
  <c r="O796" i="18" s="1" a="1"/>
  <c r="O796" i="18" s="1"/>
  <c r="J797" i="18"/>
  <c r="O797" i="18" s="1" a="1"/>
  <c r="O797" i="18" s="1"/>
  <c r="J798" i="18"/>
  <c r="O798" i="18" s="1" a="1"/>
  <c r="O798" i="18" s="1"/>
  <c r="J799" i="18"/>
  <c r="O799" i="18" s="1" a="1"/>
  <c r="O799" i="18" s="1"/>
  <c r="J800" i="18"/>
  <c r="O800" i="18" s="1" a="1"/>
  <c r="O800" i="18" s="1"/>
  <c r="J801" i="18"/>
  <c r="O801" i="18" s="1" a="1"/>
  <c r="O801" i="18" s="1"/>
  <c r="J802" i="18"/>
  <c r="O802" i="18" s="1" a="1"/>
  <c r="O802" i="18" s="1"/>
  <c r="J803" i="18"/>
  <c r="O803" i="18" s="1" a="1"/>
  <c r="O803" i="18" s="1"/>
  <c r="J804" i="18"/>
  <c r="O804" i="18" s="1" a="1"/>
  <c r="O804" i="18" s="1"/>
  <c r="J805" i="18"/>
  <c r="O805" i="18" s="1" a="1"/>
  <c r="O805" i="18" s="1"/>
  <c r="J806" i="18"/>
  <c r="O806" i="18" s="1" a="1"/>
  <c r="O806" i="18" s="1"/>
  <c r="J807" i="18"/>
  <c r="O807" i="18" s="1" a="1"/>
  <c r="O807" i="18" s="1"/>
  <c r="J808" i="18"/>
  <c r="O808" i="18" s="1" a="1"/>
  <c r="O808" i="18" s="1"/>
  <c r="J809" i="18"/>
  <c r="O809" i="18" s="1" a="1"/>
  <c r="O809" i="18" s="1"/>
  <c r="J810" i="18"/>
  <c r="O810" i="18" s="1" a="1"/>
  <c r="O810" i="18" s="1"/>
  <c r="J811" i="18"/>
  <c r="O811" i="18" s="1" a="1"/>
  <c r="O811" i="18" s="1"/>
  <c r="J812" i="18"/>
  <c r="O812" i="18" s="1" a="1"/>
  <c r="O812" i="18" s="1"/>
  <c r="J813" i="18"/>
  <c r="O813" i="18" s="1" a="1"/>
  <c r="O813" i="18" s="1"/>
  <c r="J814" i="18"/>
  <c r="O814" i="18" s="1" a="1"/>
  <c r="O814" i="18" s="1"/>
  <c r="J815" i="18"/>
  <c r="O815" i="18" s="1" a="1"/>
  <c r="O815" i="18" s="1"/>
  <c r="J816" i="18"/>
  <c r="O816" i="18" s="1" a="1"/>
  <c r="O816" i="18" s="1"/>
  <c r="J817" i="18"/>
  <c r="O817" i="18" s="1" a="1"/>
  <c r="O817" i="18" s="1"/>
  <c r="J818" i="18"/>
  <c r="O818" i="18" s="1" a="1"/>
  <c r="O818" i="18" s="1"/>
  <c r="J819" i="18"/>
  <c r="O819" i="18" s="1" a="1"/>
  <c r="O819" i="18" s="1"/>
  <c r="J820" i="18"/>
  <c r="O820" i="18" s="1" a="1"/>
  <c r="O820" i="18" s="1"/>
  <c r="J821" i="18"/>
  <c r="O821" i="18" s="1" a="1"/>
  <c r="O821" i="18" s="1"/>
  <c r="J822" i="18"/>
  <c r="O822" i="18" s="1" a="1"/>
  <c r="O822" i="18" s="1"/>
  <c r="J823" i="18"/>
  <c r="O823" i="18" s="1" a="1"/>
  <c r="O823" i="18" s="1"/>
  <c r="J824" i="18"/>
  <c r="O824" i="18" s="1" a="1"/>
  <c r="O824" i="18" s="1"/>
  <c r="J825" i="18"/>
  <c r="O825" i="18" s="1" a="1"/>
  <c r="O825" i="18" s="1"/>
  <c r="J826" i="18"/>
  <c r="O826" i="18" s="1" a="1"/>
  <c r="O826" i="18" s="1"/>
  <c r="J827" i="18"/>
  <c r="O827" i="18" s="1" a="1"/>
  <c r="O827" i="18" s="1"/>
  <c r="J828" i="18"/>
  <c r="O828" i="18" s="1" a="1"/>
  <c r="O828" i="18" s="1"/>
  <c r="J829" i="18"/>
  <c r="O829" i="18" s="1" a="1"/>
  <c r="O829" i="18" s="1"/>
  <c r="J830" i="18"/>
  <c r="O830" i="18" s="1" a="1"/>
  <c r="O830" i="18" s="1"/>
  <c r="J831" i="18"/>
  <c r="O831" i="18" s="1" a="1"/>
  <c r="O831" i="18" s="1"/>
  <c r="J832" i="18"/>
  <c r="O832" i="18" s="1" a="1"/>
  <c r="O832" i="18" s="1"/>
  <c r="J833" i="18"/>
  <c r="O833" i="18" s="1" a="1"/>
  <c r="O833" i="18" s="1"/>
  <c r="J834" i="18"/>
  <c r="O834" i="18" s="1" a="1"/>
  <c r="O834" i="18" s="1"/>
  <c r="J835" i="18"/>
  <c r="O835" i="18" s="1" a="1"/>
  <c r="O835" i="18" s="1"/>
  <c r="J836" i="18"/>
  <c r="O836" i="18" s="1" a="1"/>
  <c r="O836" i="18" s="1"/>
  <c r="J837" i="18"/>
  <c r="O837" i="18" s="1" a="1"/>
  <c r="O837" i="18" s="1"/>
  <c r="J838" i="18"/>
  <c r="O838" i="18" s="1" a="1"/>
  <c r="O838" i="18" s="1"/>
  <c r="J839" i="18"/>
  <c r="O839" i="18" s="1" a="1"/>
  <c r="O839" i="18" s="1"/>
  <c r="J840" i="18"/>
  <c r="O840" i="18" s="1" a="1"/>
  <c r="O840" i="18" s="1"/>
  <c r="J841" i="18"/>
  <c r="O841" i="18" s="1" a="1"/>
  <c r="O841" i="18" s="1"/>
  <c r="J842" i="18"/>
  <c r="O842" i="18" s="1" a="1"/>
  <c r="O842" i="18" s="1"/>
  <c r="J843" i="18"/>
  <c r="O843" i="18" s="1" a="1"/>
  <c r="O843" i="18" s="1"/>
  <c r="J844" i="18"/>
  <c r="O844" i="18" s="1" a="1"/>
  <c r="O844" i="18" s="1"/>
  <c r="J845" i="18"/>
  <c r="O845" i="18" s="1" a="1"/>
  <c r="O845" i="18" s="1"/>
  <c r="J846" i="18"/>
  <c r="O846" i="18" s="1" a="1"/>
  <c r="O846" i="18" s="1"/>
  <c r="J847" i="18"/>
  <c r="O847" i="18" s="1" a="1"/>
  <c r="O847" i="18" s="1"/>
  <c r="J848" i="18"/>
  <c r="O848" i="18" s="1" a="1"/>
  <c r="O848" i="18" s="1"/>
  <c r="J849" i="18"/>
  <c r="O849" i="18" s="1" a="1"/>
  <c r="O849" i="18" s="1"/>
  <c r="J850" i="18"/>
  <c r="O850" i="18" s="1" a="1"/>
  <c r="O850" i="18" s="1"/>
  <c r="J851" i="18"/>
  <c r="O851" i="18" s="1" a="1"/>
  <c r="O851" i="18" s="1"/>
  <c r="J852" i="18"/>
  <c r="O852" i="18" s="1" a="1"/>
  <c r="O852" i="18" s="1"/>
  <c r="J853" i="18"/>
  <c r="O853" i="18" s="1" a="1"/>
  <c r="O853" i="18" s="1"/>
  <c r="J854" i="18"/>
  <c r="O854" i="18" s="1" a="1"/>
  <c r="O854" i="18" s="1"/>
  <c r="J855" i="18"/>
  <c r="O855" i="18" s="1" a="1"/>
  <c r="O855" i="18" s="1"/>
  <c r="J856" i="18"/>
  <c r="O856" i="18" s="1" a="1"/>
  <c r="O856" i="18" s="1"/>
  <c r="J857" i="18"/>
  <c r="O857" i="18" s="1" a="1"/>
  <c r="O857" i="18" s="1"/>
  <c r="J858" i="18"/>
  <c r="O858" i="18" s="1" a="1"/>
  <c r="O858" i="18" s="1"/>
  <c r="J859" i="18"/>
  <c r="O859" i="18" s="1" a="1"/>
  <c r="O859" i="18" s="1"/>
  <c r="J860" i="18"/>
  <c r="O860" i="18" s="1" a="1"/>
  <c r="O860" i="18" s="1"/>
  <c r="J861" i="18"/>
  <c r="O861" i="18" s="1" a="1"/>
  <c r="O861" i="18" s="1"/>
  <c r="J862" i="18"/>
  <c r="O862" i="18" s="1" a="1"/>
  <c r="O862" i="18" s="1"/>
  <c r="J863" i="18"/>
  <c r="O863" i="18" s="1" a="1"/>
  <c r="O863" i="18" s="1"/>
  <c r="J864" i="18"/>
  <c r="O864" i="18" s="1" a="1"/>
  <c r="O864" i="18" s="1"/>
  <c r="J865" i="18"/>
  <c r="O865" i="18" s="1" a="1"/>
  <c r="O865" i="18" s="1"/>
  <c r="J866" i="18"/>
  <c r="O866" i="18" s="1" a="1"/>
  <c r="O866" i="18" s="1"/>
  <c r="J867" i="18"/>
  <c r="O867" i="18" s="1" a="1"/>
  <c r="O867" i="18" s="1"/>
  <c r="J868" i="18"/>
  <c r="O868" i="18" s="1" a="1"/>
  <c r="O868" i="18" s="1"/>
  <c r="J869" i="18"/>
  <c r="O869" i="18" s="1" a="1"/>
  <c r="O869" i="18" s="1"/>
  <c r="J870" i="18"/>
  <c r="O870" i="18" s="1" a="1"/>
  <c r="O870" i="18" s="1"/>
  <c r="J871" i="18"/>
  <c r="O871" i="18" s="1" a="1"/>
  <c r="O871" i="18" s="1"/>
  <c r="J872" i="18"/>
  <c r="O872" i="18" s="1" a="1"/>
  <c r="O872" i="18" s="1"/>
  <c r="J873" i="18"/>
  <c r="O873" i="18" s="1" a="1"/>
  <c r="O873" i="18" s="1"/>
  <c r="J874" i="18"/>
  <c r="O874" i="18" s="1" a="1"/>
  <c r="O874" i="18" s="1"/>
  <c r="J875" i="18"/>
  <c r="O875" i="18" s="1" a="1"/>
  <c r="O875" i="18" s="1"/>
  <c r="J876" i="18"/>
  <c r="O876" i="18" s="1" a="1"/>
  <c r="O876" i="18" s="1"/>
  <c r="J877" i="18"/>
  <c r="O877" i="18" s="1" a="1"/>
  <c r="O877" i="18" s="1"/>
  <c r="J878" i="18"/>
  <c r="O878" i="18" s="1" a="1"/>
  <c r="O878" i="18" s="1"/>
  <c r="J879" i="18"/>
  <c r="O879" i="18" s="1" a="1"/>
  <c r="O879" i="18" s="1"/>
  <c r="J880" i="18"/>
  <c r="O880" i="18" s="1" a="1"/>
  <c r="O880" i="18" s="1"/>
  <c r="J881" i="18"/>
  <c r="O881" i="18" s="1" a="1"/>
  <c r="O881" i="18" s="1"/>
  <c r="J882" i="18"/>
  <c r="O882" i="18" s="1" a="1"/>
  <c r="O882" i="18" s="1"/>
  <c r="J883" i="18"/>
  <c r="O883" i="18" s="1" a="1"/>
  <c r="O883" i="18" s="1"/>
  <c r="J884" i="18"/>
  <c r="O884" i="18" s="1" a="1"/>
  <c r="O884" i="18" s="1"/>
  <c r="J885" i="18"/>
  <c r="O885" i="18" s="1" a="1"/>
  <c r="O885" i="18" s="1"/>
  <c r="J886" i="18"/>
  <c r="O886" i="18" s="1" a="1"/>
  <c r="O886" i="18" s="1"/>
  <c r="J887" i="18"/>
  <c r="O887" i="18" s="1" a="1"/>
  <c r="O887" i="18" s="1"/>
  <c r="J888" i="18"/>
  <c r="O888" i="18" s="1" a="1"/>
  <c r="O888" i="18" s="1"/>
  <c r="J889" i="18"/>
  <c r="O889" i="18" s="1" a="1"/>
  <c r="O889" i="18" s="1"/>
  <c r="J890" i="18"/>
  <c r="O890" i="18" s="1" a="1"/>
  <c r="O890" i="18" s="1"/>
  <c r="J891" i="18"/>
  <c r="O891" i="18" s="1" a="1"/>
  <c r="O891" i="18" s="1"/>
  <c r="J892" i="18"/>
  <c r="O892" i="18" s="1" a="1"/>
  <c r="O892" i="18" s="1"/>
  <c r="J893" i="18"/>
  <c r="O893" i="18" s="1" a="1"/>
  <c r="O893" i="18" s="1"/>
  <c r="J894" i="18"/>
  <c r="O894" i="18" s="1" a="1"/>
  <c r="O894" i="18" s="1"/>
  <c r="J895" i="18"/>
  <c r="O895" i="18" s="1" a="1"/>
  <c r="O895" i="18" s="1"/>
  <c r="J896" i="18"/>
  <c r="O896" i="18" s="1" a="1"/>
  <c r="O896" i="18" s="1"/>
  <c r="J897" i="18"/>
  <c r="O897" i="18" s="1" a="1"/>
  <c r="O897" i="18" s="1"/>
  <c r="J898" i="18"/>
  <c r="O898" i="18" s="1" a="1"/>
  <c r="O898" i="18" s="1"/>
  <c r="J899" i="18"/>
  <c r="O899" i="18" s="1" a="1"/>
  <c r="O899" i="18" s="1"/>
  <c r="J900" i="18"/>
  <c r="O900" i="18" s="1" a="1"/>
  <c r="O900" i="18" s="1"/>
  <c r="J901" i="18"/>
  <c r="O901" i="18" s="1" a="1"/>
  <c r="O901" i="18" s="1"/>
  <c r="J902" i="18"/>
  <c r="O902" i="18" s="1" a="1"/>
  <c r="O902" i="18" s="1"/>
  <c r="J903" i="18"/>
  <c r="O903" i="18" s="1" a="1"/>
  <c r="O903" i="18" s="1"/>
  <c r="J904" i="18"/>
  <c r="O904" i="18" s="1" a="1"/>
  <c r="O904" i="18" s="1"/>
  <c r="J905" i="18"/>
  <c r="O905" i="18" s="1" a="1"/>
  <c r="O905" i="18" s="1"/>
  <c r="J906" i="18"/>
  <c r="O906" i="18" s="1" a="1"/>
  <c r="O906" i="18" s="1"/>
  <c r="J907" i="18"/>
  <c r="O907" i="18" s="1" a="1"/>
  <c r="O907" i="18" s="1"/>
  <c r="J908" i="18"/>
  <c r="O908" i="18" s="1" a="1"/>
  <c r="O908" i="18" s="1"/>
  <c r="J909" i="18"/>
  <c r="O909" i="18" s="1" a="1"/>
  <c r="O909" i="18" s="1"/>
  <c r="J910" i="18"/>
  <c r="O910" i="18" s="1" a="1"/>
  <c r="O910" i="18" s="1"/>
  <c r="J911" i="18"/>
  <c r="O911" i="18" s="1" a="1"/>
  <c r="O911" i="18" s="1"/>
  <c r="J912" i="18"/>
  <c r="O912" i="18" s="1" a="1"/>
  <c r="O912" i="18" s="1"/>
  <c r="J913" i="18"/>
  <c r="O913" i="18" s="1" a="1"/>
  <c r="O913" i="18" s="1"/>
  <c r="J914" i="18"/>
  <c r="O914" i="18" s="1" a="1"/>
  <c r="O914" i="18" s="1"/>
  <c r="J915" i="18"/>
  <c r="O915" i="18" s="1" a="1"/>
  <c r="O915" i="18" s="1"/>
  <c r="J916" i="18"/>
  <c r="O916" i="18" s="1" a="1"/>
  <c r="O916" i="18" s="1"/>
  <c r="J917" i="18"/>
  <c r="O917" i="18" s="1" a="1"/>
  <c r="O917" i="18" s="1"/>
  <c r="J918" i="18"/>
  <c r="O918" i="18" s="1" a="1"/>
  <c r="O918" i="18" s="1"/>
  <c r="J919" i="18"/>
  <c r="O919" i="18" s="1" a="1"/>
  <c r="O919" i="18" s="1"/>
  <c r="J920" i="18"/>
  <c r="O920" i="18" s="1" a="1"/>
  <c r="O920" i="18" s="1"/>
  <c r="J921" i="18"/>
  <c r="O921" i="18" s="1" a="1"/>
  <c r="O921" i="18" s="1"/>
  <c r="J922" i="18"/>
  <c r="O922" i="18" s="1" a="1"/>
  <c r="O922" i="18" s="1"/>
  <c r="J923" i="18"/>
  <c r="O923" i="18" s="1" a="1"/>
  <c r="O923" i="18" s="1"/>
  <c r="J924" i="18"/>
  <c r="O924" i="18" s="1" a="1"/>
  <c r="O924" i="18" s="1"/>
  <c r="J925" i="18"/>
  <c r="O925" i="18" s="1" a="1"/>
  <c r="O925" i="18" s="1"/>
  <c r="J926" i="18"/>
  <c r="O926" i="18" s="1" a="1"/>
  <c r="O926" i="18" s="1"/>
  <c r="J927" i="18"/>
  <c r="O927" i="18" s="1" a="1"/>
  <c r="O927" i="18" s="1"/>
  <c r="J928" i="18"/>
  <c r="O928" i="18" s="1" a="1"/>
  <c r="O928" i="18" s="1"/>
  <c r="J929" i="18"/>
  <c r="O929" i="18" s="1" a="1"/>
  <c r="O929" i="18" s="1"/>
  <c r="J930" i="18"/>
  <c r="O930" i="18" s="1" a="1"/>
  <c r="O930" i="18" s="1"/>
  <c r="J931" i="18"/>
  <c r="O931" i="18" s="1" a="1"/>
  <c r="O931" i="18" s="1"/>
  <c r="J932" i="18"/>
  <c r="O932" i="18" s="1" a="1"/>
  <c r="O932" i="18" s="1"/>
  <c r="J933" i="18"/>
  <c r="O933" i="18" s="1" a="1"/>
  <c r="O933" i="18" s="1"/>
  <c r="J934" i="18"/>
  <c r="O934" i="18" s="1" a="1"/>
  <c r="O934" i="18" s="1"/>
  <c r="J935" i="18"/>
  <c r="O935" i="18" s="1" a="1"/>
  <c r="O935" i="18" s="1"/>
  <c r="J936" i="18"/>
  <c r="O936" i="18" s="1" a="1"/>
  <c r="O936" i="18" s="1"/>
  <c r="J937" i="18"/>
  <c r="O937" i="18" s="1" a="1"/>
  <c r="O937" i="18" s="1"/>
  <c r="J938" i="18"/>
  <c r="O938" i="18" s="1" a="1"/>
  <c r="O938" i="18" s="1"/>
  <c r="J939" i="18"/>
  <c r="O939" i="18" s="1" a="1"/>
  <c r="O939" i="18" s="1"/>
  <c r="J940" i="18"/>
  <c r="O940" i="18" s="1" a="1"/>
  <c r="O940" i="18" s="1"/>
  <c r="J941" i="18"/>
  <c r="O941" i="18" s="1" a="1"/>
  <c r="O941" i="18" s="1"/>
  <c r="J942" i="18"/>
  <c r="O942" i="18" s="1" a="1"/>
  <c r="O942" i="18" s="1"/>
  <c r="J943" i="18"/>
  <c r="O943" i="18" s="1" a="1"/>
  <c r="O943" i="18" s="1"/>
  <c r="J944" i="18"/>
  <c r="O944" i="18" s="1" a="1"/>
  <c r="O944" i="18" s="1"/>
  <c r="J945" i="18"/>
  <c r="O945" i="18" s="1" a="1"/>
  <c r="O945" i="18" s="1"/>
  <c r="J946" i="18"/>
  <c r="O946" i="18" s="1" a="1"/>
  <c r="O946" i="18" s="1"/>
  <c r="J947" i="18"/>
  <c r="O947" i="18" s="1" a="1"/>
  <c r="O947" i="18" s="1"/>
  <c r="J948" i="18"/>
  <c r="O948" i="18" s="1" a="1"/>
  <c r="O948" i="18" s="1"/>
  <c r="J949" i="18"/>
  <c r="O949" i="18" s="1" a="1"/>
  <c r="O949" i="18" s="1"/>
  <c r="J950" i="18"/>
  <c r="O950" i="18" s="1" a="1"/>
  <c r="O950" i="18" s="1"/>
  <c r="J951" i="18"/>
  <c r="O951" i="18" s="1" a="1"/>
  <c r="O951" i="18" s="1"/>
  <c r="J952" i="18"/>
  <c r="O952" i="18" s="1" a="1"/>
  <c r="O952" i="18" s="1"/>
  <c r="J953" i="18"/>
  <c r="O953" i="18" s="1" a="1"/>
  <c r="O953" i="18" s="1"/>
  <c r="J954" i="18"/>
  <c r="O954" i="18" s="1" a="1"/>
  <c r="O954" i="18" s="1"/>
  <c r="J955" i="18"/>
  <c r="O955" i="18" s="1" a="1"/>
  <c r="O955" i="18" s="1"/>
  <c r="J956" i="18"/>
  <c r="O956" i="18" s="1" a="1"/>
  <c r="O956" i="18" s="1"/>
  <c r="J957" i="18"/>
  <c r="O957" i="18" s="1" a="1"/>
  <c r="O957" i="18" s="1"/>
  <c r="J958" i="18"/>
  <c r="O958" i="18" s="1" a="1"/>
  <c r="O958" i="18" s="1"/>
  <c r="J959" i="18"/>
  <c r="O959" i="18" s="1" a="1"/>
  <c r="O959" i="18" s="1"/>
  <c r="J960" i="18"/>
  <c r="O960" i="18" s="1" a="1"/>
  <c r="O960" i="18" s="1"/>
  <c r="J961" i="18"/>
  <c r="O961" i="18" s="1" a="1"/>
  <c r="O961" i="18" s="1"/>
  <c r="J962" i="18"/>
  <c r="O962" i="18" s="1" a="1"/>
  <c r="O962" i="18" s="1"/>
  <c r="J963" i="18"/>
  <c r="O963" i="18" s="1" a="1"/>
  <c r="O963" i="18" s="1"/>
  <c r="J964" i="18"/>
  <c r="O964" i="18" s="1" a="1"/>
  <c r="O964" i="18" s="1"/>
  <c r="J965" i="18"/>
  <c r="O965" i="18" s="1" a="1"/>
  <c r="O965" i="18" s="1"/>
  <c r="J966" i="18"/>
  <c r="O966" i="18" s="1" a="1"/>
  <c r="O966" i="18" s="1"/>
  <c r="J967" i="18"/>
  <c r="O967" i="18" s="1" a="1"/>
  <c r="O967" i="18" s="1"/>
  <c r="J968" i="18"/>
  <c r="O968" i="18" s="1" a="1"/>
  <c r="O968" i="18" s="1"/>
  <c r="J969" i="18"/>
  <c r="O969" i="18" s="1" a="1"/>
  <c r="O969" i="18" s="1"/>
  <c r="J970" i="18"/>
  <c r="O970" i="18" s="1" a="1"/>
  <c r="O970" i="18" s="1"/>
  <c r="J971" i="18"/>
  <c r="O971" i="18" s="1" a="1"/>
  <c r="O971" i="18" s="1"/>
  <c r="J972" i="18"/>
  <c r="O972" i="18" s="1" a="1"/>
  <c r="O972" i="18" s="1"/>
  <c r="J973" i="18"/>
  <c r="O973" i="18" s="1" a="1"/>
  <c r="O973" i="18" s="1"/>
  <c r="J974" i="18"/>
  <c r="O974" i="18" s="1" a="1"/>
  <c r="O974" i="18" s="1"/>
  <c r="J975" i="18"/>
  <c r="O975" i="18" s="1" a="1"/>
  <c r="O975" i="18" s="1"/>
  <c r="J976" i="18"/>
  <c r="O976" i="18" s="1" a="1"/>
  <c r="O976" i="18" s="1"/>
  <c r="J977" i="18"/>
  <c r="O977" i="18" s="1" a="1"/>
  <c r="O977" i="18" s="1"/>
  <c r="J978" i="18"/>
  <c r="O978" i="18" s="1" a="1"/>
  <c r="O978" i="18" s="1"/>
  <c r="J979" i="18"/>
  <c r="O979" i="18" s="1" a="1"/>
  <c r="O979" i="18" s="1"/>
  <c r="J980" i="18"/>
  <c r="O980" i="18" s="1" a="1"/>
  <c r="O980" i="18" s="1"/>
  <c r="J981" i="18"/>
  <c r="O981" i="18" s="1" a="1"/>
  <c r="O981" i="18" s="1"/>
  <c r="J982" i="18"/>
  <c r="O982" i="18" s="1" a="1"/>
  <c r="O982" i="18" s="1"/>
  <c r="J983" i="18"/>
  <c r="O983" i="18" s="1" a="1"/>
  <c r="O983" i="18" s="1"/>
  <c r="J984" i="18"/>
  <c r="O984" i="18" s="1" a="1"/>
  <c r="O984" i="18" s="1"/>
  <c r="J985" i="18"/>
  <c r="O985" i="18" s="1" a="1"/>
  <c r="O985" i="18" s="1"/>
  <c r="J986" i="18"/>
  <c r="O986" i="18" s="1" a="1"/>
  <c r="O986" i="18" s="1"/>
  <c r="J987" i="18"/>
  <c r="O987" i="18" s="1" a="1"/>
  <c r="O987" i="18" s="1"/>
  <c r="J988" i="18"/>
  <c r="O988" i="18" s="1" a="1"/>
  <c r="O988" i="18" s="1"/>
  <c r="J989" i="18"/>
  <c r="O989" i="18" s="1" a="1"/>
  <c r="O989" i="18" s="1"/>
  <c r="J990" i="18"/>
  <c r="O990" i="18" s="1" a="1"/>
  <c r="O990" i="18" s="1"/>
  <c r="J991" i="18"/>
  <c r="O991" i="18" s="1" a="1"/>
  <c r="O991" i="18" s="1"/>
  <c r="J992" i="18"/>
  <c r="O992" i="18" s="1" a="1"/>
  <c r="O992" i="18" s="1"/>
  <c r="J993" i="18"/>
  <c r="O993" i="18" s="1" a="1"/>
  <c r="O993" i="18" s="1"/>
  <c r="J994" i="18"/>
  <c r="O994" i="18" s="1" a="1"/>
  <c r="O994" i="18" s="1"/>
  <c r="J995" i="18"/>
  <c r="O995" i="18" s="1" a="1"/>
  <c r="O995" i="18" s="1"/>
  <c r="J996" i="18"/>
  <c r="O996" i="18" s="1" a="1"/>
  <c r="O996" i="18" s="1"/>
  <c r="J997" i="18"/>
  <c r="O997" i="18" s="1" a="1"/>
  <c r="O997" i="18" s="1"/>
  <c r="J998" i="18"/>
  <c r="O998" i="18" s="1" a="1"/>
  <c r="O998" i="18" s="1"/>
  <c r="J999" i="18"/>
  <c r="O999" i="18" s="1" a="1"/>
  <c r="O999" i="18" s="1"/>
  <c r="J1000" i="18"/>
  <c r="O1000" i="18" s="1" a="1"/>
  <c r="O1000" i="18" s="1"/>
  <c r="J1001" i="18"/>
  <c r="O1001" i="18" s="1" a="1"/>
  <c r="O1001" i="18" s="1"/>
  <c r="J2" i="18"/>
  <c r="O2" i="18" s="1" a="1"/>
  <c r="O2" i="18" s="1"/>
  <c r="K2" i="18"/>
  <c r="I3" i="18"/>
  <c r="N3" i="18" s="1" a="1"/>
  <c r="N3" i="18" s="1"/>
  <c r="I4" i="18"/>
  <c r="N4" i="18" s="1" a="1"/>
  <c r="N4" i="18" s="1"/>
  <c r="I5" i="18"/>
  <c r="N5" i="18" s="1" a="1"/>
  <c r="N5" i="18" s="1"/>
  <c r="I6" i="18"/>
  <c r="N6" i="18" s="1" a="1"/>
  <c r="N6" i="18" s="1"/>
  <c r="I7" i="18"/>
  <c r="N7" i="18" s="1" a="1"/>
  <c r="N7" i="18" s="1"/>
  <c r="I8" i="18"/>
  <c r="N8" i="18" s="1" a="1"/>
  <c r="N8" i="18" s="1"/>
  <c r="I9" i="18"/>
  <c r="N9" i="18" s="1" a="1"/>
  <c r="N9" i="18" s="1"/>
  <c r="I10" i="18"/>
  <c r="N10" i="18" s="1" a="1"/>
  <c r="N10" i="18" s="1"/>
  <c r="I11" i="18"/>
  <c r="N11" i="18" s="1" a="1"/>
  <c r="N11" i="18" s="1"/>
  <c r="I12" i="18"/>
  <c r="N12" i="18" s="1" a="1"/>
  <c r="N12" i="18" s="1"/>
  <c r="I13" i="18"/>
  <c r="N13" i="18" s="1" a="1"/>
  <c r="N13" i="18" s="1"/>
  <c r="I14" i="18"/>
  <c r="N14" i="18" s="1" a="1"/>
  <c r="N14" i="18" s="1"/>
  <c r="I15" i="18"/>
  <c r="N15" i="18" s="1" a="1"/>
  <c r="N15" i="18" s="1"/>
  <c r="I16" i="18"/>
  <c r="N16" i="18" s="1" a="1"/>
  <c r="N16" i="18" s="1"/>
  <c r="I17" i="18"/>
  <c r="N17" i="18" s="1" a="1"/>
  <c r="N17" i="18" s="1"/>
  <c r="I18" i="18"/>
  <c r="N18" i="18" s="1" a="1"/>
  <c r="N18" i="18" s="1"/>
  <c r="I19" i="18"/>
  <c r="N19" i="18" s="1" a="1"/>
  <c r="N19" i="18" s="1"/>
  <c r="I20" i="18"/>
  <c r="N20" i="18" s="1" a="1"/>
  <c r="N20" i="18" s="1"/>
  <c r="I21" i="18"/>
  <c r="N21" i="18" s="1" a="1"/>
  <c r="N21" i="18" s="1"/>
  <c r="I22" i="18"/>
  <c r="N22" i="18" s="1" a="1"/>
  <c r="N22" i="18" s="1"/>
  <c r="I23" i="18"/>
  <c r="N23" i="18" s="1" a="1"/>
  <c r="N23" i="18" s="1"/>
  <c r="I24" i="18"/>
  <c r="N24" i="18" s="1" a="1"/>
  <c r="N24" i="18" s="1"/>
  <c r="I25" i="18"/>
  <c r="N25" i="18" s="1" a="1"/>
  <c r="N25" i="18" s="1"/>
  <c r="I26" i="18"/>
  <c r="N26" i="18" s="1" a="1"/>
  <c r="N26" i="18" s="1"/>
  <c r="I27" i="18"/>
  <c r="N27" i="18" s="1" a="1"/>
  <c r="N27" i="18" s="1"/>
  <c r="I28" i="18"/>
  <c r="N28" i="18" s="1" a="1"/>
  <c r="N28" i="18" s="1"/>
  <c r="I29" i="18"/>
  <c r="N29" i="18" s="1" a="1"/>
  <c r="N29" i="18" s="1"/>
  <c r="I30" i="18"/>
  <c r="N30" i="18" s="1" a="1"/>
  <c r="N30" i="18" s="1"/>
  <c r="I31" i="18"/>
  <c r="N31" i="18" s="1" a="1"/>
  <c r="N31" i="18" s="1"/>
  <c r="I32" i="18"/>
  <c r="N32" i="18" s="1" a="1"/>
  <c r="N32" i="18" s="1"/>
  <c r="I33" i="18"/>
  <c r="N33" i="18" s="1" a="1"/>
  <c r="N33" i="18" s="1"/>
  <c r="I34" i="18"/>
  <c r="N34" i="18" s="1" a="1"/>
  <c r="N34" i="18" s="1"/>
  <c r="I35" i="18"/>
  <c r="N35" i="18" s="1" a="1"/>
  <c r="N35" i="18" s="1"/>
  <c r="I36" i="18"/>
  <c r="N36" i="18" s="1" a="1"/>
  <c r="N36" i="18" s="1"/>
  <c r="I37" i="18"/>
  <c r="N37" i="18" s="1" a="1"/>
  <c r="N37" i="18" s="1"/>
  <c r="I38" i="18"/>
  <c r="N38" i="18" s="1" a="1"/>
  <c r="N38" i="18" s="1"/>
  <c r="I39" i="18"/>
  <c r="N39" i="18" s="1" a="1"/>
  <c r="N39" i="18" s="1"/>
  <c r="I40" i="18"/>
  <c r="N40" i="18" s="1" a="1"/>
  <c r="N40" i="18" s="1"/>
  <c r="I41" i="18"/>
  <c r="N41" i="18" s="1" a="1"/>
  <c r="N41" i="18" s="1"/>
  <c r="I42" i="18"/>
  <c r="N42" i="18" s="1" a="1"/>
  <c r="N42" i="18" s="1"/>
  <c r="I43" i="18"/>
  <c r="N43" i="18" s="1" a="1"/>
  <c r="N43" i="18" s="1"/>
  <c r="I44" i="18"/>
  <c r="N44" i="18" s="1" a="1"/>
  <c r="N44" i="18" s="1"/>
  <c r="I45" i="18"/>
  <c r="N45" i="18" s="1" a="1"/>
  <c r="N45" i="18" s="1"/>
  <c r="I46" i="18"/>
  <c r="N46" i="18" s="1" a="1"/>
  <c r="N46" i="18" s="1"/>
  <c r="I47" i="18"/>
  <c r="N47" i="18" s="1" a="1"/>
  <c r="N47" i="18" s="1"/>
  <c r="I48" i="18"/>
  <c r="N48" i="18" s="1" a="1"/>
  <c r="N48" i="18" s="1"/>
  <c r="I49" i="18"/>
  <c r="N49" i="18" s="1" a="1"/>
  <c r="N49" i="18" s="1"/>
  <c r="I50" i="18"/>
  <c r="N50" i="18" s="1" a="1"/>
  <c r="N50" i="18" s="1"/>
  <c r="I51" i="18"/>
  <c r="N51" i="18" s="1" a="1"/>
  <c r="N51" i="18" s="1"/>
  <c r="I52" i="18"/>
  <c r="N52" i="18" s="1" a="1"/>
  <c r="N52" i="18" s="1"/>
  <c r="I53" i="18"/>
  <c r="N53" i="18" s="1" a="1"/>
  <c r="N53" i="18" s="1"/>
  <c r="I54" i="18"/>
  <c r="N54" i="18" s="1" a="1"/>
  <c r="N54" i="18" s="1"/>
  <c r="I55" i="18"/>
  <c r="N55" i="18" s="1" a="1"/>
  <c r="N55" i="18" s="1"/>
  <c r="I56" i="18"/>
  <c r="N56" i="18" s="1" a="1"/>
  <c r="N56" i="18" s="1"/>
  <c r="I57" i="18"/>
  <c r="N57" i="18" s="1" a="1"/>
  <c r="N57" i="18" s="1"/>
  <c r="I58" i="18"/>
  <c r="N58" i="18" s="1" a="1"/>
  <c r="N58" i="18" s="1"/>
  <c r="I59" i="18"/>
  <c r="N59" i="18" s="1" a="1"/>
  <c r="N59" i="18" s="1"/>
  <c r="I60" i="18"/>
  <c r="N60" i="18" s="1" a="1"/>
  <c r="N60" i="18" s="1"/>
  <c r="I61" i="18"/>
  <c r="N61" i="18" s="1" a="1"/>
  <c r="N61" i="18" s="1"/>
  <c r="I62" i="18"/>
  <c r="N62" i="18" s="1" a="1"/>
  <c r="N62" i="18" s="1"/>
  <c r="I63" i="18"/>
  <c r="N63" i="18" s="1" a="1"/>
  <c r="N63" i="18" s="1"/>
  <c r="I64" i="18"/>
  <c r="N64" i="18" s="1" a="1"/>
  <c r="N64" i="18" s="1"/>
  <c r="I65" i="18"/>
  <c r="N65" i="18" s="1" a="1"/>
  <c r="N65" i="18" s="1"/>
  <c r="I66" i="18"/>
  <c r="N66" i="18" s="1" a="1"/>
  <c r="N66" i="18" s="1"/>
  <c r="I67" i="18"/>
  <c r="N67" i="18" s="1" a="1"/>
  <c r="N67" i="18" s="1"/>
  <c r="I68" i="18"/>
  <c r="N68" i="18" s="1" a="1"/>
  <c r="N68" i="18" s="1"/>
  <c r="I69" i="18"/>
  <c r="N69" i="18" s="1" a="1"/>
  <c r="N69" i="18" s="1"/>
  <c r="I70" i="18"/>
  <c r="N70" i="18" s="1" a="1"/>
  <c r="N70" i="18" s="1"/>
  <c r="I71" i="18"/>
  <c r="N71" i="18" s="1" a="1"/>
  <c r="N71" i="18" s="1"/>
  <c r="I72" i="18"/>
  <c r="N72" i="18" s="1" a="1"/>
  <c r="N72" i="18" s="1"/>
  <c r="I73" i="18"/>
  <c r="N73" i="18" s="1" a="1"/>
  <c r="N73" i="18" s="1"/>
  <c r="I74" i="18"/>
  <c r="N74" i="18" s="1" a="1"/>
  <c r="N74" i="18" s="1"/>
  <c r="I75" i="18"/>
  <c r="N75" i="18" s="1" a="1"/>
  <c r="N75" i="18" s="1"/>
  <c r="I76" i="18"/>
  <c r="N76" i="18" s="1" a="1"/>
  <c r="N76" i="18" s="1"/>
  <c r="I77" i="18"/>
  <c r="N77" i="18" s="1" a="1"/>
  <c r="N77" i="18" s="1"/>
  <c r="I78" i="18"/>
  <c r="N78" i="18" s="1" a="1"/>
  <c r="N78" i="18" s="1"/>
  <c r="I79" i="18"/>
  <c r="N79" i="18" s="1" a="1"/>
  <c r="N79" i="18" s="1"/>
  <c r="I80" i="18"/>
  <c r="N80" i="18" s="1" a="1"/>
  <c r="N80" i="18" s="1"/>
  <c r="I81" i="18"/>
  <c r="N81" i="18" s="1" a="1"/>
  <c r="N81" i="18" s="1"/>
  <c r="I82" i="18"/>
  <c r="N82" i="18" s="1" a="1"/>
  <c r="N82" i="18" s="1"/>
  <c r="I83" i="18"/>
  <c r="N83" i="18" s="1" a="1"/>
  <c r="N83" i="18" s="1"/>
  <c r="I84" i="18"/>
  <c r="N84" i="18" s="1" a="1"/>
  <c r="N84" i="18" s="1"/>
  <c r="I85" i="18"/>
  <c r="N85" i="18" s="1" a="1"/>
  <c r="N85" i="18" s="1"/>
  <c r="I86" i="18"/>
  <c r="N86" i="18" s="1" a="1"/>
  <c r="N86" i="18" s="1"/>
  <c r="I87" i="18"/>
  <c r="N87" i="18" s="1" a="1"/>
  <c r="N87" i="18" s="1"/>
  <c r="I88" i="18"/>
  <c r="N88" i="18" s="1" a="1"/>
  <c r="N88" i="18" s="1"/>
  <c r="I89" i="18"/>
  <c r="N89" i="18" s="1" a="1"/>
  <c r="N89" i="18" s="1"/>
  <c r="I90" i="18"/>
  <c r="N90" i="18" s="1" a="1"/>
  <c r="N90" i="18" s="1"/>
  <c r="I91" i="18"/>
  <c r="N91" i="18" s="1" a="1"/>
  <c r="N91" i="18" s="1"/>
  <c r="I92" i="18"/>
  <c r="N92" i="18" s="1" a="1"/>
  <c r="N92" i="18" s="1"/>
  <c r="I93" i="18"/>
  <c r="N93" i="18" s="1" a="1"/>
  <c r="N93" i="18" s="1"/>
  <c r="I94" i="18"/>
  <c r="N94" i="18" s="1" a="1"/>
  <c r="N94" i="18" s="1"/>
  <c r="I95" i="18"/>
  <c r="N95" i="18" s="1" a="1"/>
  <c r="N95" i="18" s="1"/>
  <c r="I96" i="18"/>
  <c r="N96" i="18" s="1" a="1"/>
  <c r="N96" i="18" s="1"/>
  <c r="I97" i="18"/>
  <c r="N97" i="18" s="1" a="1"/>
  <c r="N97" i="18" s="1"/>
  <c r="I98" i="18"/>
  <c r="N98" i="18" s="1" a="1"/>
  <c r="N98" i="18" s="1"/>
  <c r="I99" i="18"/>
  <c r="N99" i="18" s="1" a="1"/>
  <c r="N99" i="18" s="1"/>
  <c r="I100" i="18"/>
  <c r="N100" i="18" s="1" a="1"/>
  <c r="N100" i="18" s="1"/>
  <c r="I101" i="18"/>
  <c r="N101" i="18" s="1" a="1"/>
  <c r="N101" i="18" s="1"/>
  <c r="I102" i="18"/>
  <c r="N102" i="18" s="1" a="1"/>
  <c r="N102" i="18" s="1"/>
  <c r="I103" i="18"/>
  <c r="N103" i="18" s="1" a="1"/>
  <c r="N103" i="18" s="1"/>
  <c r="I104" i="18"/>
  <c r="N104" i="18" s="1" a="1"/>
  <c r="N104" i="18" s="1"/>
  <c r="I105" i="18"/>
  <c r="N105" i="18" s="1" a="1"/>
  <c r="N105" i="18" s="1"/>
  <c r="I106" i="18"/>
  <c r="N106" i="18" s="1" a="1"/>
  <c r="N106" i="18" s="1"/>
  <c r="I107" i="18"/>
  <c r="N107" i="18" s="1" a="1"/>
  <c r="N107" i="18" s="1"/>
  <c r="I108" i="18"/>
  <c r="N108" i="18" s="1" a="1"/>
  <c r="N108" i="18" s="1"/>
  <c r="I109" i="18"/>
  <c r="N109" i="18" s="1" a="1"/>
  <c r="N109" i="18" s="1"/>
  <c r="I110" i="18"/>
  <c r="N110" i="18" s="1" a="1"/>
  <c r="N110" i="18" s="1"/>
  <c r="I111" i="18"/>
  <c r="N111" i="18" s="1" a="1"/>
  <c r="N111" i="18" s="1"/>
  <c r="I112" i="18"/>
  <c r="N112" i="18" s="1" a="1"/>
  <c r="N112" i="18" s="1"/>
  <c r="I113" i="18"/>
  <c r="N113" i="18" s="1" a="1"/>
  <c r="N113" i="18" s="1"/>
  <c r="I114" i="18"/>
  <c r="N114" i="18" s="1" a="1"/>
  <c r="N114" i="18" s="1"/>
  <c r="I115" i="18"/>
  <c r="N115" i="18" s="1" a="1"/>
  <c r="N115" i="18" s="1"/>
  <c r="I116" i="18"/>
  <c r="N116" i="18" s="1" a="1"/>
  <c r="N116" i="18" s="1"/>
  <c r="I117" i="18"/>
  <c r="N117" i="18" s="1" a="1"/>
  <c r="N117" i="18" s="1"/>
  <c r="I118" i="18"/>
  <c r="N118" i="18" s="1" a="1"/>
  <c r="N118" i="18" s="1"/>
  <c r="I119" i="18"/>
  <c r="N119" i="18" s="1" a="1"/>
  <c r="N119" i="18" s="1"/>
  <c r="I120" i="18"/>
  <c r="N120" i="18" s="1" a="1"/>
  <c r="N120" i="18" s="1"/>
  <c r="I121" i="18"/>
  <c r="N121" i="18" s="1" a="1"/>
  <c r="N121" i="18" s="1"/>
  <c r="I122" i="18"/>
  <c r="N122" i="18" s="1" a="1"/>
  <c r="N122" i="18" s="1"/>
  <c r="I123" i="18"/>
  <c r="N123" i="18" s="1" a="1"/>
  <c r="N123" i="18" s="1"/>
  <c r="I124" i="18"/>
  <c r="N124" i="18" s="1" a="1"/>
  <c r="N124" i="18" s="1"/>
  <c r="I125" i="18"/>
  <c r="N125" i="18" s="1" a="1"/>
  <c r="N125" i="18" s="1"/>
  <c r="I126" i="18"/>
  <c r="N126" i="18" s="1" a="1"/>
  <c r="N126" i="18" s="1"/>
  <c r="I127" i="18"/>
  <c r="N127" i="18" s="1" a="1"/>
  <c r="N127" i="18" s="1"/>
  <c r="I128" i="18"/>
  <c r="N128" i="18" s="1" a="1"/>
  <c r="N128" i="18" s="1"/>
  <c r="I129" i="18"/>
  <c r="N129" i="18" s="1" a="1"/>
  <c r="N129" i="18" s="1"/>
  <c r="I130" i="18"/>
  <c r="N130" i="18" s="1" a="1"/>
  <c r="N130" i="18" s="1"/>
  <c r="I131" i="18"/>
  <c r="N131" i="18" s="1" a="1"/>
  <c r="N131" i="18" s="1"/>
  <c r="I132" i="18"/>
  <c r="N132" i="18" s="1" a="1"/>
  <c r="N132" i="18" s="1"/>
  <c r="I133" i="18"/>
  <c r="N133" i="18" s="1" a="1"/>
  <c r="N133" i="18" s="1"/>
  <c r="I134" i="18"/>
  <c r="N134" i="18" s="1" a="1"/>
  <c r="N134" i="18" s="1"/>
  <c r="I135" i="18"/>
  <c r="N135" i="18" s="1" a="1"/>
  <c r="N135" i="18" s="1"/>
  <c r="I136" i="18"/>
  <c r="N136" i="18" s="1" a="1"/>
  <c r="N136" i="18" s="1"/>
  <c r="I137" i="18"/>
  <c r="N137" i="18" s="1" a="1"/>
  <c r="N137" i="18" s="1"/>
  <c r="I138" i="18"/>
  <c r="N138" i="18" s="1" a="1"/>
  <c r="N138" i="18" s="1"/>
  <c r="I139" i="18"/>
  <c r="N139" i="18" s="1" a="1"/>
  <c r="N139" i="18" s="1"/>
  <c r="I140" i="18"/>
  <c r="N140" i="18" s="1" a="1"/>
  <c r="N140" i="18" s="1"/>
  <c r="I141" i="18"/>
  <c r="N141" i="18" s="1" a="1"/>
  <c r="N141" i="18" s="1"/>
  <c r="I142" i="18"/>
  <c r="N142" i="18" s="1" a="1"/>
  <c r="N142" i="18" s="1"/>
  <c r="I143" i="18"/>
  <c r="N143" i="18" s="1" a="1"/>
  <c r="N143" i="18" s="1"/>
  <c r="I144" i="18"/>
  <c r="N144" i="18" s="1" a="1"/>
  <c r="N144" i="18" s="1"/>
  <c r="I145" i="18"/>
  <c r="N145" i="18" s="1" a="1"/>
  <c r="N145" i="18" s="1"/>
  <c r="I146" i="18"/>
  <c r="N146" i="18" s="1" a="1"/>
  <c r="N146" i="18" s="1"/>
  <c r="I147" i="18"/>
  <c r="N147" i="18" s="1" a="1"/>
  <c r="N147" i="18" s="1"/>
  <c r="I148" i="18"/>
  <c r="N148" i="18" s="1" a="1"/>
  <c r="N148" i="18" s="1"/>
  <c r="I149" i="18"/>
  <c r="N149" i="18" s="1" a="1"/>
  <c r="N149" i="18" s="1"/>
  <c r="I150" i="18"/>
  <c r="N150" i="18" s="1" a="1"/>
  <c r="N150" i="18" s="1"/>
  <c r="I151" i="18"/>
  <c r="N151" i="18" s="1" a="1"/>
  <c r="N151" i="18" s="1"/>
  <c r="I152" i="18"/>
  <c r="N152" i="18" s="1" a="1"/>
  <c r="N152" i="18" s="1"/>
  <c r="I153" i="18"/>
  <c r="N153" i="18" s="1" a="1"/>
  <c r="N153" i="18" s="1"/>
  <c r="I154" i="18"/>
  <c r="N154" i="18" s="1" a="1"/>
  <c r="N154" i="18" s="1"/>
  <c r="I155" i="18"/>
  <c r="N155" i="18" s="1" a="1"/>
  <c r="N155" i="18" s="1"/>
  <c r="I156" i="18"/>
  <c r="N156" i="18" s="1" a="1"/>
  <c r="N156" i="18" s="1"/>
  <c r="I157" i="18"/>
  <c r="N157" i="18" s="1" a="1"/>
  <c r="N157" i="18" s="1"/>
  <c r="I158" i="18"/>
  <c r="N158" i="18" s="1" a="1"/>
  <c r="N158" i="18" s="1"/>
  <c r="I159" i="18"/>
  <c r="N159" i="18" s="1" a="1"/>
  <c r="N159" i="18" s="1"/>
  <c r="I160" i="18"/>
  <c r="N160" i="18" s="1" a="1"/>
  <c r="N160" i="18" s="1"/>
  <c r="I161" i="18"/>
  <c r="N161" i="18" s="1" a="1"/>
  <c r="N161" i="18" s="1"/>
  <c r="I162" i="18"/>
  <c r="N162" i="18" s="1" a="1"/>
  <c r="N162" i="18" s="1"/>
  <c r="I163" i="18"/>
  <c r="N163" i="18" s="1" a="1"/>
  <c r="N163" i="18" s="1"/>
  <c r="I164" i="18"/>
  <c r="N164" i="18" s="1" a="1"/>
  <c r="N164" i="18" s="1"/>
  <c r="I165" i="18"/>
  <c r="N165" i="18" s="1" a="1"/>
  <c r="N165" i="18" s="1"/>
  <c r="I166" i="18"/>
  <c r="N166" i="18" s="1" a="1"/>
  <c r="N166" i="18" s="1"/>
  <c r="I167" i="18"/>
  <c r="N167" i="18" s="1" a="1"/>
  <c r="N167" i="18" s="1"/>
  <c r="I168" i="18"/>
  <c r="N168" i="18" s="1" a="1"/>
  <c r="N168" i="18" s="1"/>
  <c r="I169" i="18"/>
  <c r="N169" i="18" s="1" a="1"/>
  <c r="N169" i="18" s="1"/>
  <c r="I170" i="18"/>
  <c r="N170" i="18" s="1" a="1"/>
  <c r="N170" i="18" s="1"/>
  <c r="I171" i="18"/>
  <c r="N171" i="18" s="1" a="1"/>
  <c r="N171" i="18" s="1"/>
  <c r="I172" i="18"/>
  <c r="N172" i="18" s="1" a="1"/>
  <c r="N172" i="18" s="1"/>
  <c r="I173" i="18"/>
  <c r="N173" i="18" s="1" a="1"/>
  <c r="N173" i="18" s="1"/>
  <c r="I174" i="18"/>
  <c r="N174" i="18" s="1" a="1"/>
  <c r="N174" i="18" s="1"/>
  <c r="I175" i="18"/>
  <c r="N175" i="18" s="1" a="1"/>
  <c r="N175" i="18" s="1"/>
  <c r="I176" i="18"/>
  <c r="N176" i="18" s="1" a="1"/>
  <c r="N176" i="18" s="1"/>
  <c r="I177" i="18"/>
  <c r="N177" i="18" s="1" a="1"/>
  <c r="N177" i="18" s="1"/>
  <c r="I178" i="18"/>
  <c r="N178" i="18" s="1" a="1"/>
  <c r="N178" i="18" s="1"/>
  <c r="I179" i="18"/>
  <c r="N179" i="18" s="1" a="1"/>
  <c r="N179" i="18" s="1"/>
  <c r="I180" i="18"/>
  <c r="N180" i="18" s="1" a="1"/>
  <c r="N180" i="18" s="1"/>
  <c r="I181" i="18"/>
  <c r="N181" i="18" s="1" a="1"/>
  <c r="N181" i="18" s="1"/>
  <c r="I182" i="18"/>
  <c r="N182" i="18" s="1" a="1"/>
  <c r="N182" i="18" s="1"/>
  <c r="I183" i="18"/>
  <c r="N183" i="18" s="1" a="1"/>
  <c r="N183" i="18" s="1"/>
  <c r="I184" i="18"/>
  <c r="N184" i="18" s="1" a="1"/>
  <c r="N184" i="18" s="1"/>
  <c r="I185" i="18"/>
  <c r="N185" i="18" s="1" a="1"/>
  <c r="N185" i="18" s="1"/>
  <c r="I186" i="18"/>
  <c r="N186" i="18" s="1" a="1"/>
  <c r="N186" i="18" s="1"/>
  <c r="I187" i="18"/>
  <c r="N187" i="18" s="1" a="1"/>
  <c r="N187" i="18" s="1"/>
  <c r="I188" i="18"/>
  <c r="N188" i="18" s="1" a="1"/>
  <c r="N188" i="18" s="1"/>
  <c r="I189" i="18"/>
  <c r="N189" i="18" s="1" a="1"/>
  <c r="N189" i="18" s="1"/>
  <c r="I190" i="18"/>
  <c r="N190" i="18" s="1" a="1"/>
  <c r="N190" i="18" s="1"/>
  <c r="I191" i="18"/>
  <c r="N191" i="18" s="1" a="1"/>
  <c r="N191" i="18" s="1"/>
  <c r="I192" i="18"/>
  <c r="N192" i="18" s="1" a="1"/>
  <c r="N192" i="18" s="1"/>
  <c r="I193" i="18"/>
  <c r="N193" i="18" s="1" a="1"/>
  <c r="N193" i="18" s="1"/>
  <c r="I194" i="18"/>
  <c r="N194" i="18" s="1" a="1"/>
  <c r="N194" i="18" s="1"/>
  <c r="I195" i="18"/>
  <c r="N195" i="18" s="1" a="1"/>
  <c r="N195" i="18" s="1"/>
  <c r="I196" i="18"/>
  <c r="N196" i="18" s="1" a="1"/>
  <c r="N196" i="18" s="1"/>
  <c r="I197" i="18"/>
  <c r="N197" i="18" s="1" a="1"/>
  <c r="N197" i="18" s="1"/>
  <c r="I198" i="18"/>
  <c r="N198" i="18" s="1" a="1"/>
  <c r="N198" i="18" s="1"/>
  <c r="I199" i="18"/>
  <c r="N199" i="18" s="1" a="1"/>
  <c r="N199" i="18" s="1"/>
  <c r="I200" i="18"/>
  <c r="N200" i="18" s="1" a="1"/>
  <c r="N200" i="18" s="1"/>
  <c r="I201" i="18"/>
  <c r="N201" i="18" s="1" a="1"/>
  <c r="N201" i="18" s="1"/>
  <c r="I202" i="18"/>
  <c r="N202" i="18" s="1" a="1"/>
  <c r="N202" i="18" s="1"/>
  <c r="I203" i="18"/>
  <c r="N203" i="18" s="1" a="1"/>
  <c r="N203" i="18" s="1"/>
  <c r="I204" i="18"/>
  <c r="N204" i="18" s="1" a="1"/>
  <c r="N204" i="18" s="1"/>
  <c r="I205" i="18"/>
  <c r="N205" i="18" s="1" a="1"/>
  <c r="N205" i="18" s="1"/>
  <c r="I206" i="18"/>
  <c r="N206" i="18" s="1" a="1"/>
  <c r="N206" i="18" s="1"/>
  <c r="I207" i="18"/>
  <c r="N207" i="18" s="1" a="1"/>
  <c r="N207" i="18" s="1"/>
  <c r="I208" i="18"/>
  <c r="N208" i="18" s="1" a="1"/>
  <c r="N208" i="18" s="1"/>
  <c r="I209" i="18"/>
  <c r="N209" i="18" s="1" a="1"/>
  <c r="N209" i="18" s="1"/>
  <c r="I210" i="18"/>
  <c r="N210" i="18" s="1" a="1"/>
  <c r="N210" i="18" s="1"/>
  <c r="I211" i="18"/>
  <c r="N211" i="18" s="1" a="1"/>
  <c r="N211" i="18" s="1"/>
  <c r="I212" i="18"/>
  <c r="N212" i="18" s="1" a="1"/>
  <c r="N212" i="18" s="1"/>
  <c r="I213" i="18"/>
  <c r="N213" i="18" s="1" a="1"/>
  <c r="N213" i="18" s="1"/>
  <c r="I214" i="18"/>
  <c r="N214" i="18" s="1" a="1"/>
  <c r="N214" i="18" s="1"/>
  <c r="I215" i="18"/>
  <c r="N215" i="18" s="1" a="1"/>
  <c r="N215" i="18" s="1"/>
  <c r="I216" i="18"/>
  <c r="N216" i="18" s="1" a="1"/>
  <c r="N216" i="18" s="1"/>
  <c r="I217" i="18"/>
  <c r="N217" i="18" s="1" a="1"/>
  <c r="N217" i="18" s="1"/>
  <c r="I218" i="18"/>
  <c r="N218" i="18" s="1" a="1"/>
  <c r="N218" i="18" s="1"/>
  <c r="I219" i="18"/>
  <c r="N219" i="18" s="1" a="1"/>
  <c r="N219" i="18" s="1"/>
  <c r="I220" i="18"/>
  <c r="N220" i="18" s="1" a="1"/>
  <c r="N220" i="18" s="1"/>
  <c r="I221" i="18"/>
  <c r="N221" i="18" s="1" a="1"/>
  <c r="N221" i="18" s="1"/>
  <c r="I222" i="18"/>
  <c r="N222" i="18" s="1" a="1"/>
  <c r="N222" i="18" s="1"/>
  <c r="I223" i="18"/>
  <c r="N223" i="18" s="1" a="1"/>
  <c r="N223" i="18" s="1"/>
  <c r="I224" i="18"/>
  <c r="N224" i="18" s="1" a="1"/>
  <c r="N224" i="18" s="1"/>
  <c r="I225" i="18"/>
  <c r="N225" i="18" s="1" a="1"/>
  <c r="N225" i="18" s="1"/>
  <c r="I226" i="18"/>
  <c r="N226" i="18" s="1" a="1"/>
  <c r="N226" i="18" s="1"/>
  <c r="I227" i="18"/>
  <c r="N227" i="18" s="1" a="1"/>
  <c r="N227" i="18" s="1"/>
  <c r="I228" i="18"/>
  <c r="N228" i="18" s="1" a="1"/>
  <c r="N228" i="18" s="1"/>
  <c r="I229" i="18"/>
  <c r="N229" i="18" s="1" a="1"/>
  <c r="N229" i="18" s="1"/>
  <c r="I230" i="18"/>
  <c r="N230" i="18" s="1" a="1"/>
  <c r="N230" i="18" s="1"/>
  <c r="I231" i="18"/>
  <c r="N231" i="18" s="1" a="1"/>
  <c r="N231" i="18" s="1"/>
  <c r="I232" i="18"/>
  <c r="N232" i="18" s="1" a="1"/>
  <c r="N232" i="18" s="1"/>
  <c r="I233" i="18"/>
  <c r="N233" i="18" s="1" a="1"/>
  <c r="N233" i="18" s="1"/>
  <c r="I234" i="18"/>
  <c r="N234" i="18" s="1" a="1"/>
  <c r="N234" i="18" s="1"/>
  <c r="I235" i="18"/>
  <c r="N235" i="18" s="1" a="1"/>
  <c r="N235" i="18" s="1"/>
  <c r="I236" i="18"/>
  <c r="N236" i="18" s="1" a="1"/>
  <c r="N236" i="18" s="1"/>
  <c r="I237" i="18"/>
  <c r="N237" i="18" s="1" a="1"/>
  <c r="N237" i="18" s="1"/>
  <c r="I238" i="18"/>
  <c r="N238" i="18" s="1" a="1"/>
  <c r="N238" i="18" s="1"/>
  <c r="I239" i="18"/>
  <c r="N239" i="18" s="1" a="1"/>
  <c r="N239" i="18" s="1"/>
  <c r="I240" i="18"/>
  <c r="N240" i="18" s="1" a="1"/>
  <c r="N240" i="18" s="1"/>
  <c r="I241" i="18"/>
  <c r="N241" i="18" s="1" a="1"/>
  <c r="N241" i="18" s="1"/>
  <c r="I242" i="18"/>
  <c r="N242" i="18" s="1" a="1"/>
  <c r="N242" i="18" s="1"/>
  <c r="I243" i="18"/>
  <c r="N243" i="18" s="1" a="1"/>
  <c r="N243" i="18" s="1"/>
  <c r="I244" i="18"/>
  <c r="N244" i="18" s="1" a="1"/>
  <c r="N244" i="18" s="1"/>
  <c r="I245" i="18"/>
  <c r="N245" i="18" s="1" a="1"/>
  <c r="N245" i="18" s="1"/>
  <c r="I246" i="18"/>
  <c r="N246" i="18" s="1" a="1"/>
  <c r="N246" i="18" s="1"/>
  <c r="I247" i="18"/>
  <c r="N247" i="18" s="1" a="1"/>
  <c r="N247" i="18" s="1"/>
  <c r="I248" i="18"/>
  <c r="N248" i="18" s="1" a="1"/>
  <c r="N248" i="18" s="1"/>
  <c r="I249" i="18"/>
  <c r="N249" i="18" s="1" a="1"/>
  <c r="N249" i="18" s="1"/>
  <c r="I250" i="18"/>
  <c r="N250" i="18" s="1" a="1"/>
  <c r="N250" i="18" s="1"/>
  <c r="I251" i="18"/>
  <c r="N251" i="18" s="1" a="1"/>
  <c r="N251" i="18" s="1"/>
  <c r="I252" i="18"/>
  <c r="N252" i="18" s="1" a="1"/>
  <c r="N252" i="18" s="1"/>
  <c r="I253" i="18"/>
  <c r="N253" i="18" s="1" a="1"/>
  <c r="N253" i="18" s="1"/>
  <c r="I254" i="18"/>
  <c r="N254" i="18" s="1" a="1"/>
  <c r="N254" i="18" s="1"/>
  <c r="I255" i="18"/>
  <c r="N255" i="18" s="1" a="1"/>
  <c r="N255" i="18" s="1"/>
  <c r="I256" i="18"/>
  <c r="N256" i="18" s="1" a="1"/>
  <c r="N256" i="18" s="1"/>
  <c r="I257" i="18"/>
  <c r="N257" i="18" s="1" a="1"/>
  <c r="N257" i="18" s="1"/>
  <c r="I258" i="18"/>
  <c r="N258" i="18" s="1" a="1"/>
  <c r="N258" i="18" s="1"/>
  <c r="I259" i="18"/>
  <c r="N259" i="18" s="1" a="1"/>
  <c r="N259" i="18" s="1"/>
  <c r="I260" i="18"/>
  <c r="N260" i="18" s="1" a="1"/>
  <c r="N260" i="18" s="1"/>
  <c r="I261" i="18"/>
  <c r="N261" i="18" s="1" a="1"/>
  <c r="N261" i="18" s="1"/>
  <c r="I262" i="18"/>
  <c r="N262" i="18" s="1" a="1"/>
  <c r="N262" i="18" s="1"/>
  <c r="I263" i="18"/>
  <c r="N263" i="18" s="1" a="1"/>
  <c r="N263" i="18" s="1"/>
  <c r="I264" i="18"/>
  <c r="N264" i="18" s="1" a="1"/>
  <c r="N264" i="18" s="1"/>
  <c r="I265" i="18"/>
  <c r="N265" i="18" s="1" a="1"/>
  <c r="N265" i="18" s="1"/>
  <c r="I266" i="18"/>
  <c r="N266" i="18" s="1" a="1"/>
  <c r="N266" i="18" s="1"/>
  <c r="I267" i="18"/>
  <c r="N267" i="18" s="1" a="1"/>
  <c r="N267" i="18" s="1"/>
  <c r="I268" i="18"/>
  <c r="N268" i="18" s="1" a="1"/>
  <c r="N268" i="18" s="1"/>
  <c r="I269" i="18"/>
  <c r="N269" i="18" s="1" a="1"/>
  <c r="N269" i="18" s="1"/>
  <c r="I270" i="18"/>
  <c r="N270" i="18" s="1" a="1"/>
  <c r="N270" i="18" s="1"/>
  <c r="I271" i="18"/>
  <c r="N271" i="18" s="1" a="1"/>
  <c r="N271" i="18" s="1"/>
  <c r="I272" i="18"/>
  <c r="N272" i="18" s="1" a="1"/>
  <c r="N272" i="18" s="1"/>
  <c r="I273" i="18"/>
  <c r="N273" i="18" s="1" a="1"/>
  <c r="N273" i="18" s="1"/>
  <c r="I274" i="18"/>
  <c r="N274" i="18" s="1" a="1"/>
  <c r="N274" i="18" s="1"/>
  <c r="I275" i="18"/>
  <c r="N275" i="18" s="1" a="1"/>
  <c r="N275" i="18" s="1"/>
  <c r="I276" i="18"/>
  <c r="N276" i="18" s="1" a="1"/>
  <c r="N276" i="18" s="1"/>
  <c r="I277" i="18"/>
  <c r="N277" i="18" s="1" a="1"/>
  <c r="N277" i="18" s="1"/>
  <c r="I278" i="18"/>
  <c r="N278" i="18" s="1" a="1"/>
  <c r="N278" i="18" s="1"/>
  <c r="I279" i="18"/>
  <c r="N279" i="18" s="1" a="1"/>
  <c r="N279" i="18" s="1"/>
  <c r="I280" i="18"/>
  <c r="N280" i="18" s="1" a="1"/>
  <c r="N280" i="18" s="1"/>
  <c r="I281" i="18"/>
  <c r="N281" i="18" s="1" a="1"/>
  <c r="N281" i="18" s="1"/>
  <c r="I282" i="18"/>
  <c r="N282" i="18" s="1" a="1"/>
  <c r="N282" i="18" s="1"/>
  <c r="I283" i="18"/>
  <c r="N283" i="18" s="1" a="1"/>
  <c r="N283" i="18" s="1"/>
  <c r="I284" i="18"/>
  <c r="N284" i="18" s="1" a="1"/>
  <c r="N284" i="18" s="1"/>
  <c r="I285" i="18"/>
  <c r="N285" i="18" s="1" a="1"/>
  <c r="N285" i="18" s="1"/>
  <c r="I286" i="18"/>
  <c r="N286" i="18" s="1" a="1"/>
  <c r="N286" i="18" s="1"/>
  <c r="I287" i="18"/>
  <c r="N287" i="18" s="1" a="1"/>
  <c r="N287" i="18" s="1"/>
  <c r="I288" i="18"/>
  <c r="N288" i="18" s="1" a="1"/>
  <c r="N288" i="18" s="1"/>
  <c r="I289" i="18"/>
  <c r="N289" i="18" s="1" a="1"/>
  <c r="N289" i="18" s="1"/>
  <c r="I290" i="18"/>
  <c r="N290" i="18" s="1" a="1"/>
  <c r="N290" i="18" s="1"/>
  <c r="I291" i="18"/>
  <c r="N291" i="18" s="1" a="1"/>
  <c r="N291" i="18" s="1"/>
  <c r="I292" i="18"/>
  <c r="N292" i="18" s="1" a="1"/>
  <c r="N292" i="18" s="1"/>
  <c r="I293" i="18"/>
  <c r="N293" i="18" s="1" a="1"/>
  <c r="N293" i="18" s="1"/>
  <c r="I294" i="18"/>
  <c r="N294" i="18" s="1" a="1"/>
  <c r="N294" i="18" s="1"/>
  <c r="I295" i="18"/>
  <c r="N295" i="18" s="1" a="1"/>
  <c r="N295" i="18" s="1"/>
  <c r="I296" i="18"/>
  <c r="N296" i="18" s="1" a="1"/>
  <c r="N296" i="18" s="1"/>
  <c r="I297" i="18"/>
  <c r="N297" i="18" s="1" a="1"/>
  <c r="N297" i="18" s="1"/>
  <c r="I298" i="18"/>
  <c r="N298" i="18" s="1" a="1"/>
  <c r="N298" i="18" s="1"/>
  <c r="I299" i="18"/>
  <c r="N299" i="18" s="1" a="1"/>
  <c r="N299" i="18" s="1"/>
  <c r="I300" i="18"/>
  <c r="N300" i="18" s="1" a="1"/>
  <c r="N300" i="18" s="1"/>
  <c r="I301" i="18"/>
  <c r="N301" i="18" s="1" a="1"/>
  <c r="N301" i="18" s="1"/>
  <c r="I302" i="18"/>
  <c r="N302" i="18" s="1" a="1"/>
  <c r="N302" i="18" s="1"/>
  <c r="I303" i="18"/>
  <c r="N303" i="18" s="1" a="1"/>
  <c r="N303" i="18" s="1"/>
  <c r="I304" i="18"/>
  <c r="N304" i="18" s="1" a="1"/>
  <c r="N304" i="18" s="1"/>
  <c r="I305" i="18"/>
  <c r="N305" i="18" s="1" a="1"/>
  <c r="N305" i="18" s="1"/>
  <c r="I306" i="18"/>
  <c r="N306" i="18" s="1" a="1"/>
  <c r="N306" i="18" s="1"/>
  <c r="I307" i="18"/>
  <c r="N307" i="18" s="1" a="1"/>
  <c r="N307" i="18" s="1"/>
  <c r="I308" i="18"/>
  <c r="N308" i="18" s="1" a="1"/>
  <c r="N308" i="18" s="1"/>
  <c r="I309" i="18"/>
  <c r="N309" i="18" s="1" a="1"/>
  <c r="N309" i="18" s="1"/>
  <c r="I310" i="18"/>
  <c r="N310" i="18" s="1" a="1"/>
  <c r="N310" i="18" s="1"/>
  <c r="I311" i="18"/>
  <c r="N311" i="18" s="1" a="1"/>
  <c r="N311" i="18" s="1"/>
  <c r="I312" i="18"/>
  <c r="N312" i="18" s="1" a="1"/>
  <c r="N312" i="18" s="1"/>
  <c r="I313" i="18"/>
  <c r="N313" i="18" s="1" a="1"/>
  <c r="N313" i="18" s="1"/>
  <c r="I314" i="18"/>
  <c r="N314" i="18" s="1" a="1"/>
  <c r="N314" i="18" s="1"/>
  <c r="I315" i="18"/>
  <c r="N315" i="18" s="1" a="1"/>
  <c r="N315" i="18" s="1"/>
  <c r="I316" i="18"/>
  <c r="N316" i="18" s="1" a="1"/>
  <c r="N316" i="18" s="1"/>
  <c r="I317" i="18"/>
  <c r="N317" i="18" s="1" a="1"/>
  <c r="N317" i="18" s="1"/>
  <c r="I318" i="18"/>
  <c r="N318" i="18" s="1" a="1"/>
  <c r="N318" i="18" s="1"/>
  <c r="I319" i="18"/>
  <c r="N319" i="18" s="1" a="1"/>
  <c r="N319" i="18" s="1"/>
  <c r="I320" i="18"/>
  <c r="N320" i="18" s="1" a="1"/>
  <c r="N320" i="18" s="1"/>
  <c r="I321" i="18"/>
  <c r="N321" i="18" s="1" a="1"/>
  <c r="N321" i="18" s="1"/>
  <c r="I322" i="18"/>
  <c r="N322" i="18" s="1" a="1"/>
  <c r="N322" i="18" s="1"/>
  <c r="I323" i="18"/>
  <c r="N323" i="18" s="1" a="1"/>
  <c r="N323" i="18" s="1"/>
  <c r="I324" i="18"/>
  <c r="N324" i="18" s="1" a="1"/>
  <c r="N324" i="18" s="1"/>
  <c r="I325" i="18"/>
  <c r="N325" i="18" s="1" a="1"/>
  <c r="N325" i="18" s="1"/>
  <c r="I326" i="18"/>
  <c r="N326" i="18" s="1" a="1"/>
  <c r="N326" i="18" s="1"/>
  <c r="I327" i="18"/>
  <c r="N327" i="18" s="1" a="1"/>
  <c r="N327" i="18" s="1"/>
  <c r="I328" i="18"/>
  <c r="N328" i="18" s="1" a="1"/>
  <c r="N328" i="18" s="1"/>
  <c r="I329" i="18"/>
  <c r="N329" i="18" s="1" a="1"/>
  <c r="N329" i="18" s="1"/>
  <c r="I330" i="18"/>
  <c r="N330" i="18" s="1" a="1"/>
  <c r="N330" i="18" s="1"/>
  <c r="I331" i="18"/>
  <c r="N331" i="18" s="1" a="1"/>
  <c r="N331" i="18" s="1"/>
  <c r="I332" i="18"/>
  <c r="N332" i="18" s="1" a="1"/>
  <c r="N332" i="18" s="1"/>
  <c r="I333" i="18"/>
  <c r="N333" i="18" s="1" a="1"/>
  <c r="N333" i="18" s="1"/>
  <c r="I334" i="18"/>
  <c r="N334" i="18" s="1" a="1"/>
  <c r="N334" i="18" s="1"/>
  <c r="I335" i="18"/>
  <c r="N335" i="18" s="1" a="1"/>
  <c r="N335" i="18" s="1"/>
  <c r="I336" i="18"/>
  <c r="N336" i="18" s="1" a="1"/>
  <c r="N336" i="18" s="1"/>
  <c r="I337" i="18"/>
  <c r="N337" i="18" s="1" a="1"/>
  <c r="N337" i="18" s="1"/>
  <c r="I338" i="18"/>
  <c r="N338" i="18" s="1" a="1"/>
  <c r="N338" i="18" s="1"/>
  <c r="I339" i="18"/>
  <c r="N339" i="18" s="1" a="1"/>
  <c r="N339" i="18" s="1"/>
  <c r="I340" i="18"/>
  <c r="N340" i="18" s="1" a="1"/>
  <c r="N340" i="18" s="1"/>
  <c r="I341" i="18"/>
  <c r="N341" i="18" s="1" a="1"/>
  <c r="N341" i="18" s="1"/>
  <c r="I342" i="18"/>
  <c r="N342" i="18" s="1" a="1"/>
  <c r="N342" i="18" s="1"/>
  <c r="I343" i="18"/>
  <c r="N343" i="18" s="1" a="1"/>
  <c r="N343" i="18" s="1"/>
  <c r="I344" i="18"/>
  <c r="N344" i="18" s="1" a="1"/>
  <c r="N344" i="18" s="1"/>
  <c r="I345" i="18"/>
  <c r="N345" i="18" s="1" a="1"/>
  <c r="N345" i="18" s="1"/>
  <c r="I346" i="18"/>
  <c r="N346" i="18" s="1" a="1"/>
  <c r="N346" i="18" s="1"/>
  <c r="I347" i="18"/>
  <c r="N347" i="18" s="1" a="1"/>
  <c r="N347" i="18" s="1"/>
  <c r="I348" i="18"/>
  <c r="N348" i="18" s="1" a="1"/>
  <c r="N348" i="18" s="1"/>
  <c r="I349" i="18"/>
  <c r="N349" i="18" s="1" a="1"/>
  <c r="N349" i="18" s="1"/>
  <c r="I350" i="18"/>
  <c r="N350" i="18" s="1" a="1"/>
  <c r="N350" i="18" s="1"/>
  <c r="I351" i="18"/>
  <c r="N351" i="18" s="1" a="1"/>
  <c r="N351" i="18" s="1"/>
  <c r="I352" i="18"/>
  <c r="N352" i="18" s="1" a="1"/>
  <c r="N352" i="18" s="1"/>
  <c r="I353" i="18"/>
  <c r="N353" i="18" s="1" a="1"/>
  <c r="N353" i="18" s="1"/>
  <c r="I354" i="18"/>
  <c r="N354" i="18" s="1" a="1"/>
  <c r="N354" i="18" s="1"/>
  <c r="I355" i="18"/>
  <c r="N355" i="18" s="1" a="1"/>
  <c r="N355" i="18" s="1"/>
  <c r="I356" i="18"/>
  <c r="N356" i="18" s="1" a="1"/>
  <c r="N356" i="18" s="1"/>
  <c r="I357" i="18"/>
  <c r="N357" i="18" s="1" a="1"/>
  <c r="N357" i="18" s="1"/>
  <c r="I358" i="18"/>
  <c r="N358" i="18" s="1" a="1"/>
  <c r="N358" i="18" s="1"/>
  <c r="I359" i="18"/>
  <c r="N359" i="18" s="1" a="1"/>
  <c r="N359" i="18" s="1"/>
  <c r="I360" i="18"/>
  <c r="N360" i="18" s="1" a="1"/>
  <c r="N360" i="18" s="1"/>
  <c r="I361" i="18"/>
  <c r="N361" i="18" s="1" a="1"/>
  <c r="N361" i="18" s="1"/>
  <c r="I362" i="18"/>
  <c r="N362" i="18" s="1" a="1"/>
  <c r="N362" i="18" s="1"/>
  <c r="I363" i="18"/>
  <c r="N363" i="18" s="1" a="1"/>
  <c r="N363" i="18" s="1"/>
  <c r="I364" i="18"/>
  <c r="N364" i="18" s="1" a="1"/>
  <c r="N364" i="18" s="1"/>
  <c r="I365" i="18"/>
  <c r="N365" i="18" s="1" a="1"/>
  <c r="N365" i="18" s="1"/>
  <c r="I366" i="18"/>
  <c r="N366" i="18" s="1" a="1"/>
  <c r="N366" i="18" s="1"/>
  <c r="I367" i="18"/>
  <c r="N367" i="18" s="1" a="1"/>
  <c r="N367" i="18" s="1"/>
  <c r="I368" i="18"/>
  <c r="N368" i="18" s="1" a="1"/>
  <c r="N368" i="18" s="1"/>
  <c r="I369" i="18"/>
  <c r="N369" i="18" s="1" a="1"/>
  <c r="N369" i="18" s="1"/>
  <c r="I370" i="18"/>
  <c r="N370" i="18" s="1" a="1"/>
  <c r="N370" i="18" s="1"/>
  <c r="I371" i="18"/>
  <c r="N371" i="18" s="1" a="1"/>
  <c r="N371" i="18" s="1"/>
  <c r="I372" i="18"/>
  <c r="N372" i="18" s="1" a="1"/>
  <c r="N372" i="18" s="1"/>
  <c r="I373" i="18"/>
  <c r="N373" i="18" s="1" a="1"/>
  <c r="N373" i="18" s="1"/>
  <c r="I374" i="18"/>
  <c r="N374" i="18" s="1" a="1"/>
  <c r="N374" i="18" s="1"/>
  <c r="I375" i="18"/>
  <c r="N375" i="18" s="1" a="1"/>
  <c r="N375" i="18" s="1"/>
  <c r="I376" i="18"/>
  <c r="N376" i="18" s="1" a="1"/>
  <c r="N376" i="18" s="1"/>
  <c r="I377" i="18"/>
  <c r="N377" i="18" s="1" a="1"/>
  <c r="N377" i="18" s="1"/>
  <c r="I378" i="18"/>
  <c r="N378" i="18" s="1" a="1"/>
  <c r="N378" i="18" s="1"/>
  <c r="I379" i="18"/>
  <c r="N379" i="18" s="1" a="1"/>
  <c r="N379" i="18" s="1"/>
  <c r="I380" i="18"/>
  <c r="N380" i="18" s="1" a="1"/>
  <c r="N380" i="18" s="1"/>
  <c r="I381" i="18"/>
  <c r="N381" i="18" s="1" a="1"/>
  <c r="N381" i="18" s="1"/>
  <c r="I382" i="18"/>
  <c r="N382" i="18" s="1" a="1"/>
  <c r="N382" i="18" s="1"/>
  <c r="I383" i="18"/>
  <c r="N383" i="18" s="1" a="1"/>
  <c r="N383" i="18" s="1"/>
  <c r="I384" i="18"/>
  <c r="N384" i="18" s="1" a="1"/>
  <c r="N384" i="18" s="1"/>
  <c r="I385" i="18"/>
  <c r="N385" i="18" s="1" a="1"/>
  <c r="N385" i="18" s="1"/>
  <c r="I386" i="18"/>
  <c r="N386" i="18" s="1" a="1"/>
  <c r="N386" i="18" s="1"/>
  <c r="I387" i="18"/>
  <c r="N387" i="18" s="1" a="1"/>
  <c r="N387" i="18" s="1"/>
  <c r="I388" i="18"/>
  <c r="N388" i="18" s="1" a="1"/>
  <c r="N388" i="18" s="1"/>
  <c r="I389" i="18"/>
  <c r="N389" i="18" s="1" a="1"/>
  <c r="N389" i="18" s="1"/>
  <c r="I390" i="18"/>
  <c r="N390" i="18" s="1" a="1"/>
  <c r="N390" i="18" s="1"/>
  <c r="I391" i="18"/>
  <c r="N391" i="18" s="1" a="1"/>
  <c r="N391" i="18" s="1"/>
  <c r="I392" i="18"/>
  <c r="N392" i="18" s="1" a="1"/>
  <c r="N392" i="18" s="1"/>
  <c r="I393" i="18"/>
  <c r="N393" i="18" s="1" a="1"/>
  <c r="N393" i="18" s="1"/>
  <c r="I394" i="18"/>
  <c r="N394" i="18" s="1" a="1"/>
  <c r="N394" i="18" s="1"/>
  <c r="I395" i="18"/>
  <c r="N395" i="18" s="1" a="1"/>
  <c r="N395" i="18" s="1"/>
  <c r="I396" i="18"/>
  <c r="N396" i="18" s="1" a="1"/>
  <c r="N396" i="18" s="1"/>
  <c r="I397" i="18"/>
  <c r="N397" i="18" s="1" a="1"/>
  <c r="N397" i="18" s="1"/>
  <c r="I398" i="18"/>
  <c r="N398" i="18" s="1" a="1"/>
  <c r="N398" i="18" s="1"/>
  <c r="I399" i="18"/>
  <c r="N399" i="18" s="1" a="1"/>
  <c r="N399" i="18" s="1"/>
  <c r="I400" i="18"/>
  <c r="N400" i="18" s="1" a="1"/>
  <c r="N400" i="18" s="1"/>
  <c r="I401" i="18"/>
  <c r="N401" i="18" s="1" a="1"/>
  <c r="N401" i="18" s="1"/>
  <c r="I402" i="18"/>
  <c r="N402" i="18" s="1" a="1"/>
  <c r="N402" i="18" s="1"/>
  <c r="I403" i="18"/>
  <c r="N403" i="18" s="1" a="1"/>
  <c r="N403" i="18" s="1"/>
  <c r="I404" i="18"/>
  <c r="N404" i="18" s="1" a="1"/>
  <c r="N404" i="18" s="1"/>
  <c r="I405" i="18"/>
  <c r="N405" i="18" s="1" a="1"/>
  <c r="N405" i="18" s="1"/>
  <c r="I406" i="18"/>
  <c r="N406" i="18" s="1" a="1"/>
  <c r="N406" i="18" s="1"/>
  <c r="I407" i="18"/>
  <c r="N407" i="18" s="1" a="1"/>
  <c r="N407" i="18" s="1"/>
  <c r="I408" i="18"/>
  <c r="N408" i="18" s="1" a="1"/>
  <c r="N408" i="18" s="1"/>
  <c r="I409" i="18"/>
  <c r="N409" i="18" s="1" a="1"/>
  <c r="N409" i="18" s="1"/>
  <c r="I410" i="18"/>
  <c r="N410" i="18" s="1" a="1"/>
  <c r="N410" i="18" s="1"/>
  <c r="I411" i="18"/>
  <c r="N411" i="18" s="1" a="1"/>
  <c r="N411" i="18" s="1"/>
  <c r="I412" i="18"/>
  <c r="N412" i="18" s="1" a="1"/>
  <c r="N412" i="18" s="1"/>
  <c r="I413" i="18"/>
  <c r="N413" i="18" s="1" a="1"/>
  <c r="N413" i="18" s="1"/>
  <c r="I414" i="18"/>
  <c r="N414" i="18" s="1" a="1"/>
  <c r="N414" i="18" s="1"/>
  <c r="I415" i="18"/>
  <c r="N415" i="18" s="1" a="1"/>
  <c r="N415" i="18" s="1"/>
  <c r="I416" i="18"/>
  <c r="N416" i="18" s="1" a="1"/>
  <c r="N416" i="18" s="1"/>
  <c r="I417" i="18"/>
  <c r="N417" i="18" s="1" a="1"/>
  <c r="N417" i="18" s="1"/>
  <c r="I418" i="18"/>
  <c r="N418" i="18" s="1" a="1"/>
  <c r="N418" i="18" s="1"/>
  <c r="I419" i="18"/>
  <c r="N419" i="18" s="1" a="1"/>
  <c r="N419" i="18" s="1"/>
  <c r="I420" i="18"/>
  <c r="N420" i="18" s="1" a="1"/>
  <c r="N420" i="18" s="1"/>
  <c r="I421" i="18"/>
  <c r="N421" i="18" s="1" a="1"/>
  <c r="N421" i="18" s="1"/>
  <c r="I422" i="18"/>
  <c r="N422" i="18" s="1" a="1"/>
  <c r="N422" i="18" s="1"/>
  <c r="I423" i="18"/>
  <c r="N423" i="18" s="1" a="1"/>
  <c r="N423" i="18" s="1"/>
  <c r="I424" i="18"/>
  <c r="N424" i="18" s="1" a="1"/>
  <c r="N424" i="18" s="1"/>
  <c r="I425" i="18"/>
  <c r="N425" i="18" s="1" a="1"/>
  <c r="N425" i="18" s="1"/>
  <c r="I426" i="18"/>
  <c r="N426" i="18" s="1" a="1"/>
  <c r="N426" i="18" s="1"/>
  <c r="I427" i="18"/>
  <c r="N427" i="18" s="1" a="1"/>
  <c r="N427" i="18" s="1"/>
  <c r="I428" i="18"/>
  <c r="N428" i="18" s="1" a="1"/>
  <c r="N428" i="18" s="1"/>
  <c r="I429" i="18"/>
  <c r="N429" i="18" s="1" a="1"/>
  <c r="N429" i="18" s="1"/>
  <c r="I430" i="18"/>
  <c r="N430" i="18" s="1" a="1"/>
  <c r="N430" i="18" s="1"/>
  <c r="I431" i="18"/>
  <c r="N431" i="18" s="1" a="1"/>
  <c r="N431" i="18" s="1"/>
  <c r="I432" i="18"/>
  <c r="N432" i="18" s="1" a="1"/>
  <c r="N432" i="18" s="1"/>
  <c r="I433" i="18"/>
  <c r="N433" i="18" s="1" a="1"/>
  <c r="N433" i="18" s="1"/>
  <c r="I434" i="18"/>
  <c r="N434" i="18" s="1" a="1"/>
  <c r="N434" i="18" s="1"/>
  <c r="I435" i="18"/>
  <c r="N435" i="18" s="1" a="1"/>
  <c r="N435" i="18" s="1"/>
  <c r="I436" i="18"/>
  <c r="N436" i="18" s="1" a="1"/>
  <c r="N436" i="18" s="1"/>
  <c r="I437" i="18"/>
  <c r="N437" i="18" s="1" a="1"/>
  <c r="N437" i="18" s="1"/>
  <c r="I438" i="18"/>
  <c r="N438" i="18" s="1" a="1"/>
  <c r="N438" i="18" s="1"/>
  <c r="I439" i="18"/>
  <c r="N439" i="18" s="1" a="1"/>
  <c r="N439" i="18" s="1"/>
  <c r="I440" i="18"/>
  <c r="N440" i="18" s="1" a="1"/>
  <c r="N440" i="18" s="1"/>
  <c r="I441" i="18"/>
  <c r="N441" i="18" s="1" a="1"/>
  <c r="N441" i="18" s="1"/>
  <c r="I442" i="18"/>
  <c r="N442" i="18" s="1" a="1"/>
  <c r="N442" i="18" s="1"/>
  <c r="I443" i="18"/>
  <c r="N443" i="18" s="1" a="1"/>
  <c r="N443" i="18" s="1"/>
  <c r="I444" i="18"/>
  <c r="N444" i="18" s="1" a="1"/>
  <c r="N444" i="18" s="1"/>
  <c r="I445" i="18"/>
  <c r="N445" i="18" s="1" a="1"/>
  <c r="N445" i="18" s="1"/>
  <c r="I446" i="18"/>
  <c r="N446" i="18" s="1" a="1"/>
  <c r="N446" i="18" s="1"/>
  <c r="I447" i="18"/>
  <c r="N447" i="18" s="1" a="1"/>
  <c r="N447" i="18" s="1"/>
  <c r="I448" i="18"/>
  <c r="N448" i="18" s="1" a="1"/>
  <c r="N448" i="18" s="1"/>
  <c r="I449" i="18"/>
  <c r="N449" i="18" s="1" a="1"/>
  <c r="N449" i="18" s="1"/>
  <c r="I450" i="18"/>
  <c r="N450" i="18" s="1" a="1"/>
  <c r="N450" i="18" s="1"/>
  <c r="I451" i="18"/>
  <c r="N451" i="18" s="1" a="1"/>
  <c r="N451" i="18" s="1"/>
  <c r="I452" i="18"/>
  <c r="N452" i="18" s="1" a="1"/>
  <c r="N452" i="18" s="1"/>
  <c r="I453" i="18"/>
  <c r="N453" i="18" s="1" a="1"/>
  <c r="N453" i="18" s="1"/>
  <c r="I454" i="18"/>
  <c r="N454" i="18" s="1" a="1"/>
  <c r="N454" i="18" s="1"/>
  <c r="I455" i="18"/>
  <c r="N455" i="18" s="1" a="1"/>
  <c r="N455" i="18" s="1"/>
  <c r="I456" i="18"/>
  <c r="N456" i="18" s="1" a="1"/>
  <c r="N456" i="18" s="1"/>
  <c r="I457" i="18"/>
  <c r="N457" i="18" s="1" a="1"/>
  <c r="N457" i="18" s="1"/>
  <c r="I458" i="18"/>
  <c r="N458" i="18" s="1" a="1"/>
  <c r="N458" i="18" s="1"/>
  <c r="I459" i="18"/>
  <c r="N459" i="18" s="1" a="1"/>
  <c r="N459" i="18" s="1"/>
  <c r="I460" i="18"/>
  <c r="N460" i="18" s="1" a="1"/>
  <c r="N460" i="18" s="1"/>
  <c r="I461" i="18"/>
  <c r="N461" i="18" s="1" a="1"/>
  <c r="N461" i="18" s="1"/>
  <c r="I462" i="18"/>
  <c r="N462" i="18" s="1" a="1"/>
  <c r="N462" i="18" s="1"/>
  <c r="I463" i="18"/>
  <c r="N463" i="18" s="1" a="1"/>
  <c r="N463" i="18" s="1"/>
  <c r="I464" i="18"/>
  <c r="N464" i="18" s="1" a="1"/>
  <c r="N464" i="18" s="1"/>
  <c r="I465" i="18"/>
  <c r="N465" i="18" s="1" a="1"/>
  <c r="N465" i="18" s="1"/>
  <c r="I466" i="18"/>
  <c r="N466" i="18" s="1" a="1"/>
  <c r="N466" i="18" s="1"/>
  <c r="I467" i="18"/>
  <c r="N467" i="18" s="1" a="1"/>
  <c r="N467" i="18" s="1"/>
  <c r="I468" i="18"/>
  <c r="N468" i="18" s="1" a="1"/>
  <c r="N468" i="18" s="1"/>
  <c r="I469" i="18"/>
  <c r="N469" i="18" s="1" a="1"/>
  <c r="N469" i="18" s="1"/>
  <c r="I470" i="18"/>
  <c r="N470" i="18" s="1" a="1"/>
  <c r="N470" i="18" s="1"/>
  <c r="I471" i="18"/>
  <c r="N471" i="18" s="1" a="1"/>
  <c r="N471" i="18" s="1"/>
  <c r="I472" i="18"/>
  <c r="N472" i="18" s="1" a="1"/>
  <c r="N472" i="18" s="1"/>
  <c r="I473" i="18"/>
  <c r="N473" i="18" s="1" a="1"/>
  <c r="N473" i="18" s="1"/>
  <c r="I474" i="18"/>
  <c r="N474" i="18" s="1" a="1"/>
  <c r="N474" i="18" s="1"/>
  <c r="I475" i="18"/>
  <c r="N475" i="18" s="1" a="1"/>
  <c r="N475" i="18" s="1"/>
  <c r="I476" i="18"/>
  <c r="N476" i="18" s="1" a="1"/>
  <c r="N476" i="18" s="1"/>
  <c r="I477" i="18"/>
  <c r="N477" i="18" s="1" a="1"/>
  <c r="N477" i="18" s="1"/>
  <c r="I478" i="18"/>
  <c r="N478" i="18" s="1" a="1"/>
  <c r="N478" i="18" s="1"/>
  <c r="I479" i="18"/>
  <c r="N479" i="18" s="1" a="1"/>
  <c r="N479" i="18" s="1"/>
  <c r="I480" i="18"/>
  <c r="N480" i="18" s="1" a="1"/>
  <c r="N480" i="18" s="1"/>
  <c r="I481" i="18"/>
  <c r="N481" i="18" s="1" a="1"/>
  <c r="N481" i="18" s="1"/>
  <c r="I482" i="18"/>
  <c r="N482" i="18" s="1" a="1"/>
  <c r="N482" i="18" s="1"/>
  <c r="I483" i="18"/>
  <c r="N483" i="18" s="1" a="1"/>
  <c r="N483" i="18" s="1"/>
  <c r="I484" i="18"/>
  <c r="N484" i="18" s="1" a="1"/>
  <c r="N484" i="18" s="1"/>
  <c r="I485" i="18"/>
  <c r="N485" i="18" s="1" a="1"/>
  <c r="N485" i="18" s="1"/>
  <c r="I486" i="18"/>
  <c r="N486" i="18" s="1" a="1"/>
  <c r="N486" i="18" s="1"/>
  <c r="I487" i="18"/>
  <c r="N487" i="18" s="1" a="1"/>
  <c r="N487" i="18" s="1"/>
  <c r="I488" i="18"/>
  <c r="N488" i="18" s="1" a="1"/>
  <c r="N488" i="18" s="1"/>
  <c r="I489" i="18"/>
  <c r="N489" i="18" s="1" a="1"/>
  <c r="N489" i="18" s="1"/>
  <c r="I490" i="18"/>
  <c r="N490" i="18" s="1" a="1"/>
  <c r="N490" i="18" s="1"/>
  <c r="I491" i="18"/>
  <c r="N491" i="18" s="1" a="1"/>
  <c r="N491" i="18" s="1"/>
  <c r="I492" i="18"/>
  <c r="N492" i="18" s="1" a="1"/>
  <c r="N492" i="18" s="1"/>
  <c r="I493" i="18"/>
  <c r="N493" i="18" s="1" a="1"/>
  <c r="N493" i="18" s="1"/>
  <c r="I494" i="18"/>
  <c r="N494" i="18" s="1" a="1"/>
  <c r="N494" i="18" s="1"/>
  <c r="I495" i="18"/>
  <c r="N495" i="18" s="1" a="1"/>
  <c r="N495" i="18" s="1"/>
  <c r="I496" i="18"/>
  <c r="N496" i="18" s="1" a="1"/>
  <c r="N496" i="18" s="1"/>
  <c r="I497" i="18"/>
  <c r="N497" i="18" s="1" a="1"/>
  <c r="N497" i="18" s="1"/>
  <c r="I498" i="18"/>
  <c r="N498" i="18" s="1" a="1"/>
  <c r="N498" i="18" s="1"/>
  <c r="I499" i="18"/>
  <c r="N499" i="18" s="1" a="1"/>
  <c r="N499" i="18" s="1"/>
  <c r="I500" i="18"/>
  <c r="N500" i="18" s="1" a="1"/>
  <c r="N500" i="18" s="1"/>
  <c r="I501" i="18"/>
  <c r="N501" i="18" s="1" a="1"/>
  <c r="N501" i="18" s="1"/>
  <c r="I502" i="18"/>
  <c r="N502" i="18" s="1" a="1"/>
  <c r="N502" i="18" s="1"/>
  <c r="I503" i="18"/>
  <c r="N503" i="18" s="1" a="1"/>
  <c r="N503" i="18" s="1"/>
  <c r="I504" i="18"/>
  <c r="N504" i="18" s="1" a="1"/>
  <c r="N504" i="18" s="1"/>
  <c r="I505" i="18"/>
  <c r="N505" i="18" s="1" a="1"/>
  <c r="N505" i="18" s="1"/>
  <c r="I506" i="18"/>
  <c r="N506" i="18" s="1" a="1"/>
  <c r="N506" i="18" s="1"/>
  <c r="I507" i="18"/>
  <c r="N507" i="18" s="1" a="1"/>
  <c r="N507" i="18" s="1"/>
  <c r="I508" i="18"/>
  <c r="N508" i="18" s="1" a="1"/>
  <c r="N508" i="18" s="1"/>
  <c r="I509" i="18"/>
  <c r="N509" i="18" s="1" a="1"/>
  <c r="N509" i="18" s="1"/>
  <c r="I510" i="18"/>
  <c r="N510" i="18" s="1" a="1"/>
  <c r="N510" i="18" s="1"/>
  <c r="I511" i="18"/>
  <c r="N511" i="18" s="1" a="1"/>
  <c r="N511" i="18" s="1"/>
  <c r="I512" i="18"/>
  <c r="N512" i="18" s="1" a="1"/>
  <c r="N512" i="18" s="1"/>
  <c r="I513" i="18"/>
  <c r="N513" i="18" s="1" a="1"/>
  <c r="N513" i="18" s="1"/>
  <c r="I514" i="18"/>
  <c r="N514" i="18" s="1" a="1"/>
  <c r="N514" i="18" s="1"/>
  <c r="I515" i="18"/>
  <c r="N515" i="18" s="1" a="1"/>
  <c r="N515" i="18" s="1"/>
  <c r="I516" i="18"/>
  <c r="N516" i="18" s="1" a="1"/>
  <c r="N516" i="18" s="1"/>
  <c r="I517" i="18"/>
  <c r="N517" i="18" s="1" a="1"/>
  <c r="N517" i="18" s="1"/>
  <c r="I518" i="18"/>
  <c r="N518" i="18" s="1" a="1"/>
  <c r="N518" i="18" s="1"/>
  <c r="I519" i="18"/>
  <c r="N519" i="18" s="1" a="1"/>
  <c r="N519" i="18" s="1"/>
  <c r="I520" i="18"/>
  <c r="N520" i="18" s="1" a="1"/>
  <c r="N520" i="18" s="1"/>
  <c r="I521" i="18"/>
  <c r="N521" i="18" s="1" a="1"/>
  <c r="N521" i="18" s="1"/>
  <c r="I522" i="18"/>
  <c r="N522" i="18" s="1" a="1"/>
  <c r="N522" i="18" s="1"/>
  <c r="I523" i="18"/>
  <c r="N523" i="18" s="1" a="1"/>
  <c r="N523" i="18" s="1"/>
  <c r="I524" i="18"/>
  <c r="N524" i="18" s="1" a="1"/>
  <c r="N524" i="18" s="1"/>
  <c r="I525" i="18"/>
  <c r="N525" i="18" s="1" a="1"/>
  <c r="N525" i="18" s="1"/>
  <c r="I526" i="18"/>
  <c r="N526" i="18" s="1" a="1"/>
  <c r="N526" i="18" s="1"/>
  <c r="I527" i="18"/>
  <c r="N527" i="18" s="1" a="1"/>
  <c r="N527" i="18" s="1"/>
  <c r="I528" i="18"/>
  <c r="N528" i="18" s="1" a="1"/>
  <c r="N528" i="18" s="1"/>
  <c r="I529" i="18"/>
  <c r="N529" i="18" s="1" a="1"/>
  <c r="N529" i="18" s="1"/>
  <c r="I530" i="18"/>
  <c r="N530" i="18" s="1" a="1"/>
  <c r="N530" i="18" s="1"/>
  <c r="I531" i="18"/>
  <c r="N531" i="18" s="1" a="1"/>
  <c r="N531" i="18" s="1"/>
  <c r="I532" i="18"/>
  <c r="N532" i="18" s="1" a="1"/>
  <c r="N532" i="18" s="1"/>
  <c r="I533" i="18"/>
  <c r="N533" i="18" s="1" a="1"/>
  <c r="N533" i="18" s="1"/>
  <c r="I534" i="18"/>
  <c r="N534" i="18" s="1" a="1"/>
  <c r="N534" i="18" s="1"/>
  <c r="I535" i="18"/>
  <c r="N535" i="18" s="1" a="1"/>
  <c r="N535" i="18" s="1"/>
  <c r="I536" i="18"/>
  <c r="N536" i="18" s="1" a="1"/>
  <c r="N536" i="18" s="1"/>
  <c r="I537" i="18"/>
  <c r="N537" i="18" s="1" a="1"/>
  <c r="N537" i="18" s="1"/>
  <c r="I538" i="18"/>
  <c r="N538" i="18" s="1" a="1"/>
  <c r="N538" i="18" s="1"/>
  <c r="I539" i="18"/>
  <c r="N539" i="18" s="1" a="1"/>
  <c r="N539" i="18" s="1"/>
  <c r="I540" i="18"/>
  <c r="N540" i="18" s="1" a="1"/>
  <c r="N540" i="18" s="1"/>
  <c r="I541" i="18"/>
  <c r="N541" i="18" s="1" a="1"/>
  <c r="N541" i="18" s="1"/>
  <c r="I542" i="18"/>
  <c r="N542" i="18" s="1" a="1"/>
  <c r="N542" i="18" s="1"/>
  <c r="I543" i="18"/>
  <c r="N543" i="18" s="1" a="1"/>
  <c r="N543" i="18" s="1"/>
  <c r="I544" i="18"/>
  <c r="N544" i="18" s="1" a="1"/>
  <c r="N544" i="18" s="1"/>
  <c r="I545" i="18"/>
  <c r="N545" i="18" s="1" a="1"/>
  <c r="N545" i="18" s="1"/>
  <c r="I546" i="18"/>
  <c r="N546" i="18" s="1" a="1"/>
  <c r="N546" i="18" s="1"/>
  <c r="I547" i="18"/>
  <c r="N547" i="18" s="1" a="1"/>
  <c r="N547" i="18" s="1"/>
  <c r="I548" i="18"/>
  <c r="N548" i="18" s="1" a="1"/>
  <c r="N548" i="18" s="1"/>
  <c r="I549" i="18"/>
  <c r="N549" i="18" s="1" a="1"/>
  <c r="N549" i="18" s="1"/>
  <c r="I550" i="18"/>
  <c r="N550" i="18" s="1" a="1"/>
  <c r="N550" i="18" s="1"/>
  <c r="I551" i="18"/>
  <c r="N551" i="18" s="1" a="1"/>
  <c r="N551" i="18" s="1"/>
  <c r="I552" i="18"/>
  <c r="N552" i="18" s="1" a="1"/>
  <c r="N552" i="18" s="1"/>
  <c r="I553" i="18"/>
  <c r="N553" i="18" s="1" a="1"/>
  <c r="N553" i="18" s="1"/>
  <c r="I554" i="18"/>
  <c r="N554" i="18" s="1" a="1"/>
  <c r="N554" i="18" s="1"/>
  <c r="I555" i="18"/>
  <c r="N555" i="18" s="1" a="1"/>
  <c r="N555" i="18" s="1"/>
  <c r="I556" i="18"/>
  <c r="N556" i="18" s="1" a="1"/>
  <c r="N556" i="18" s="1"/>
  <c r="I557" i="18"/>
  <c r="N557" i="18" s="1" a="1"/>
  <c r="N557" i="18" s="1"/>
  <c r="I558" i="18"/>
  <c r="N558" i="18" s="1" a="1"/>
  <c r="N558" i="18" s="1"/>
  <c r="I559" i="18"/>
  <c r="N559" i="18" s="1" a="1"/>
  <c r="N559" i="18" s="1"/>
  <c r="I560" i="18"/>
  <c r="N560" i="18" s="1" a="1"/>
  <c r="N560" i="18" s="1"/>
  <c r="I561" i="18"/>
  <c r="N561" i="18" s="1" a="1"/>
  <c r="N561" i="18" s="1"/>
  <c r="I562" i="18"/>
  <c r="N562" i="18" s="1" a="1"/>
  <c r="N562" i="18" s="1"/>
  <c r="I563" i="18"/>
  <c r="N563" i="18" s="1" a="1"/>
  <c r="N563" i="18" s="1"/>
  <c r="I564" i="18"/>
  <c r="N564" i="18" s="1" a="1"/>
  <c r="N564" i="18" s="1"/>
  <c r="I565" i="18"/>
  <c r="N565" i="18" s="1" a="1"/>
  <c r="N565" i="18" s="1"/>
  <c r="I566" i="18"/>
  <c r="N566" i="18" s="1" a="1"/>
  <c r="N566" i="18" s="1"/>
  <c r="I567" i="18"/>
  <c r="N567" i="18" s="1" a="1"/>
  <c r="N567" i="18" s="1"/>
  <c r="I568" i="18"/>
  <c r="N568" i="18" s="1" a="1"/>
  <c r="N568" i="18" s="1"/>
  <c r="I569" i="18"/>
  <c r="N569" i="18" s="1" a="1"/>
  <c r="N569" i="18" s="1"/>
  <c r="I570" i="18"/>
  <c r="N570" i="18" s="1" a="1"/>
  <c r="N570" i="18" s="1"/>
  <c r="I571" i="18"/>
  <c r="N571" i="18" s="1" a="1"/>
  <c r="N571" i="18" s="1"/>
  <c r="I572" i="18"/>
  <c r="N572" i="18" s="1" a="1"/>
  <c r="N572" i="18" s="1"/>
  <c r="I573" i="18"/>
  <c r="N573" i="18" s="1" a="1"/>
  <c r="N573" i="18" s="1"/>
  <c r="I574" i="18"/>
  <c r="N574" i="18" s="1" a="1"/>
  <c r="N574" i="18" s="1"/>
  <c r="I575" i="18"/>
  <c r="N575" i="18" s="1" a="1"/>
  <c r="N575" i="18" s="1"/>
  <c r="I576" i="18"/>
  <c r="N576" i="18" s="1" a="1"/>
  <c r="N576" i="18" s="1"/>
  <c r="I577" i="18"/>
  <c r="N577" i="18" s="1" a="1"/>
  <c r="N577" i="18" s="1"/>
  <c r="I578" i="18"/>
  <c r="N578" i="18" s="1" a="1"/>
  <c r="N578" i="18" s="1"/>
  <c r="I579" i="18"/>
  <c r="N579" i="18" s="1" a="1"/>
  <c r="N579" i="18" s="1"/>
  <c r="I580" i="18"/>
  <c r="N580" i="18" s="1" a="1"/>
  <c r="N580" i="18" s="1"/>
  <c r="I581" i="18"/>
  <c r="N581" i="18" s="1" a="1"/>
  <c r="N581" i="18" s="1"/>
  <c r="I582" i="18"/>
  <c r="N582" i="18" s="1" a="1"/>
  <c r="N582" i="18" s="1"/>
  <c r="I583" i="18"/>
  <c r="N583" i="18" s="1" a="1"/>
  <c r="N583" i="18" s="1"/>
  <c r="I584" i="18"/>
  <c r="N584" i="18" s="1" a="1"/>
  <c r="N584" i="18" s="1"/>
  <c r="I585" i="18"/>
  <c r="N585" i="18" s="1" a="1"/>
  <c r="N585" i="18" s="1"/>
  <c r="I586" i="18"/>
  <c r="N586" i="18" s="1" a="1"/>
  <c r="N586" i="18" s="1"/>
  <c r="I587" i="18"/>
  <c r="N587" i="18" s="1" a="1"/>
  <c r="N587" i="18" s="1"/>
  <c r="I588" i="18"/>
  <c r="N588" i="18" s="1" a="1"/>
  <c r="N588" i="18" s="1"/>
  <c r="I589" i="18"/>
  <c r="N589" i="18" s="1" a="1"/>
  <c r="N589" i="18" s="1"/>
  <c r="I590" i="18"/>
  <c r="N590" i="18" s="1" a="1"/>
  <c r="N590" i="18" s="1"/>
  <c r="I591" i="18"/>
  <c r="N591" i="18" s="1" a="1"/>
  <c r="N591" i="18" s="1"/>
  <c r="I592" i="18"/>
  <c r="N592" i="18" s="1" a="1"/>
  <c r="N592" i="18" s="1"/>
  <c r="I593" i="18"/>
  <c r="N593" i="18" s="1" a="1"/>
  <c r="N593" i="18" s="1"/>
  <c r="I594" i="18"/>
  <c r="N594" i="18" s="1" a="1"/>
  <c r="N594" i="18" s="1"/>
  <c r="I595" i="18"/>
  <c r="N595" i="18" s="1" a="1"/>
  <c r="N595" i="18" s="1"/>
  <c r="I596" i="18"/>
  <c r="N596" i="18" s="1" a="1"/>
  <c r="N596" i="18" s="1"/>
  <c r="I597" i="18"/>
  <c r="N597" i="18" s="1" a="1"/>
  <c r="N597" i="18" s="1"/>
  <c r="I598" i="18"/>
  <c r="N598" i="18" s="1" a="1"/>
  <c r="N598" i="18" s="1"/>
  <c r="I599" i="18"/>
  <c r="N599" i="18" s="1" a="1"/>
  <c r="N599" i="18" s="1"/>
  <c r="I600" i="18"/>
  <c r="N600" i="18" s="1" a="1"/>
  <c r="N600" i="18" s="1"/>
  <c r="I601" i="18"/>
  <c r="N601" i="18" s="1" a="1"/>
  <c r="N601" i="18" s="1"/>
  <c r="I602" i="18"/>
  <c r="N602" i="18" s="1" a="1"/>
  <c r="N602" i="18" s="1"/>
  <c r="I603" i="18"/>
  <c r="N603" i="18" s="1" a="1"/>
  <c r="N603" i="18" s="1"/>
  <c r="I604" i="18"/>
  <c r="N604" i="18" s="1" a="1"/>
  <c r="N604" i="18" s="1"/>
  <c r="I605" i="18"/>
  <c r="N605" i="18" s="1" a="1"/>
  <c r="N605" i="18" s="1"/>
  <c r="I606" i="18"/>
  <c r="N606" i="18" s="1" a="1"/>
  <c r="N606" i="18" s="1"/>
  <c r="I607" i="18"/>
  <c r="N607" i="18" s="1" a="1"/>
  <c r="N607" i="18" s="1"/>
  <c r="I608" i="18"/>
  <c r="N608" i="18" s="1" a="1"/>
  <c r="N608" i="18" s="1"/>
  <c r="I609" i="18"/>
  <c r="N609" i="18" s="1" a="1"/>
  <c r="N609" i="18" s="1"/>
  <c r="I610" i="18"/>
  <c r="N610" i="18" s="1" a="1"/>
  <c r="N610" i="18" s="1"/>
  <c r="I611" i="18"/>
  <c r="N611" i="18" s="1" a="1"/>
  <c r="N611" i="18" s="1"/>
  <c r="I612" i="18"/>
  <c r="N612" i="18" s="1" a="1"/>
  <c r="N612" i="18" s="1"/>
  <c r="I613" i="18"/>
  <c r="N613" i="18" s="1" a="1"/>
  <c r="N613" i="18" s="1"/>
  <c r="I614" i="18"/>
  <c r="N614" i="18" s="1" a="1"/>
  <c r="N614" i="18" s="1"/>
  <c r="I615" i="18"/>
  <c r="N615" i="18" s="1" a="1"/>
  <c r="N615" i="18" s="1"/>
  <c r="I616" i="18"/>
  <c r="N616" i="18" s="1" a="1"/>
  <c r="N616" i="18" s="1"/>
  <c r="I617" i="18"/>
  <c r="N617" i="18" s="1" a="1"/>
  <c r="N617" i="18" s="1"/>
  <c r="I618" i="18"/>
  <c r="N618" i="18" s="1" a="1"/>
  <c r="N618" i="18" s="1"/>
  <c r="I619" i="18"/>
  <c r="N619" i="18" s="1" a="1"/>
  <c r="N619" i="18" s="1"/>
  <c r="I620" i="18"/>
  <c r="N620" i="18" s="1" a="1"/>
  <c r="N620" i="18" s="1"/>
  <c r="I621" i="18"/>
  <c r="N621" i="18" s="1" a="1"/>
  <c r="N621" i="18" s="1"/>
  <c r="I622" i="18"/>
  <c r="N622" i="18" s="1" a="1"/>
  <c r="N622" i="18" s="1"/>
  <c r="I623" i="18"/>
  <c r="N623" i="18" s="1" a="1"/>
  <c r="N623" i="18" s="1"/>
  <c r="I624" i="18"/>
  <c r="N624" i="18" s="1" a="1"/>
  <c r="N624" i="18" s="1"/>
  <c r="I625" i="18"/>
  <c r="N625" i="18" s="1" a="1"/>
  <c r="N625" i="18" s="1"/>
  <c r="I626" i="18"/>
  <c r="N626" i="18" s="1" a="1"/>
  <c r="N626" i="18" s="1"/>
  <c r="I627" i="18"/>
  <c r="N627" i="18" s="1" a="1"/>
  <c r="N627" i="18" s="1"/>
  <c r="I628" i="18"/>
  <c r="N628" i="18" s="1" a="1"/>
  <c r="N628" i="18" s="1"/>
  <c r="I629" i="18"/>
  <c r="N629" i="18" s="1" a="1"/>
  <c r="N629" i="18" s="1"/>
  <c r="I630" i="18"/>
  <c r="N630" i="18" s="1" a="1"/>
  <c r="N630" i="18" s="1"/>
  <c r="I631" i="18"/>
  <c r="N631" i="18" s="1" a="1"/>
  <c r="N631" i="18" s="1"/>
  <c r="I632" i="18"/>
  <c r="N632" i="18" s="1" a="1"/>
  <c r="N632" i="18" s="1"/>
  <c r="I633" i="18"/>
  <c r="N633" i="18" s="1" a="1"/>
  <c r="N633" i="18" s="1"/>
  <c r="I634" i="18"/>
  <c r="N634" i="18" s="1" a="1"/>
  <c r="N634" i="18" s="1"/>
  <c r="I635" i="18"/>
  <c r="N635" i="18" s="1" a="1"/>
  <c r="N635" i="18" s="1"/>
  <c r="I636" i="18"/>
  <c r="N636" i="18" s="1" a="1"/>
  <c r="N636" i="18" s="1"/>
  <c r="I637" i="18"/>
  <c r="N637" i="18" s="1" a="1"/>
  <c r="N637" i="18" s="1"/>
  <c r="I638" i="18"/>
  <c r="N638" i="18" s="1" a="1"/>
  <c r="N638" i="18" s="1"/>
  <c r="I639" i="18"/>
  <c r="N639" i="18" s="1" a="1"/>
  <c r="N639" i="18" s="1"/>
  <c r="I640" i="18"/>
  <c r="N640" i="18" s="1" a="1"/>
  <c r="N640" i="18" s="1"/>
  <c r="I641" i="18"/>
  <c r="N641" i="18" s="1" a="1"/>
  <c r="N641" i="18" s="1"/>
  <c r="I642" i="18"/>
  <c r="N642" i="18" s="1" a="1"/>
  <c r="N642" i="18" s="1"/>
  <c r="I643" i="18"/>
  <c r="N643" i="18" s="1" a="1"/>
  <c r="N643" i="18" s="1"/>
  <c r="I644" i="18"/>
  <c r="N644" i="18" s="1" a="1"/>
  <c r="N644" i="18" s="1"/>
  <c r="I645" i="18"/>
  <c r="N645" i="18" s="1" a="1"/>
  <c r="N645" i="18" s="1"/>
  <c r="I646" i="18"/>
  <c r="N646" i="18" s="1" a="1"/>
  <c r="N646" i="18" s="1"/>
  <c r="I647" i="18"/>
  <c r="N647" i="18" s="1" a="1"/>
  <c r="N647" i="18" s="1"/>
  <c r="I648" i="18"/>
  <c r="N648" i="18" s="1" a="1"/>
  <c r="N648" i="18" s="1"/>
  <c r="I649" i="18"/>
  <c r="N649" i="18" s="1" a="1"/>
  <c r="N649" i="18" s="1"/>
  <c r="I650" i="18"/>
  <c r="N650" i="18" s="1" a="1"/>
  <c r="N650" i="18" s="1"/>
  <c r="I651" i="18"/>
  <c r="N651" i="18" s="1" a="1"/>
  <c r="N651" i="18" s="1"/>
  <c r="I652" i="18"/>
  <c r="N652" i="18" s="1" a="1"/>
  <c r="N652" i="18" s="1"/>
  <c r="I653" i="18"/>
  <c r="N653" i="18" s="1" a="1"/>
  <c r="N653" i="18" s="1"/>
  <c r="I654" i="18"/>
  <c r="N654" i="18" s="1" a="1"/>
  <c r="N654" i="18" s="1"/>
  <c r="I655" i="18"/>
  <c r="N655" i="18" s="1" a="1"/>
  <c r="N655" i="18" s="1"/>
  <c r="I656" i="18"/>
  <c r="N656" i="18" s="1" a="1"/>
  <c r="N656" i="18" s="1"/>
  <c r="I657" i="18"/>
  <c r="N657" i="18" s="1" a="1"/>
  <c r="N657" i="18" s="1"/>
  <c r="I658" i="18"/>
  <c r="N658" i="18" s="1" a="1"/>
  <c r="N658" i="18" s="1"/>
  <c r="I659" i="18"/>
  <c r="N659" i="18" s="1" a="1"/>
  <c r="N659" i="18" s="1"/>
  <c r="I660" i="18"/>
  <c r="N660" i="18" s="1" a="1"/>
  <c r="N660" i="18" s="1"/>
  <c r="I661" i="18"/>
  <c r="N661" i="18" s="1" a="1"/>
  <c r="N661" i="18" s="1"/>
  <c r="I662" i="18"/>
  <c r="N662" i="18" s="1" a="1"/>
  <c r="N662" i="18" s="1"/>
  <c r="I663" i="18"/>
  <c r="N663" i="18" s="1" a="1"/>
  <c r="N663" i="18" s="1"/>
  <c r="I664" i="18"/>
  <c r="N664" i="18" s="1" a="1"/>
  <c r="N664" i="18" s="1"/>
  <c r="I665" i="18"/>
  <c r="N665" i="18" s="1" a="1"/>
  <c r="N665" i="18" s="1"/>
  <c r="I666" i="18"/>
  <c r="N666" i="18" s="1" a="1"/>
  <c r="N666" i="18" s="1"/>
  <c r="I667" i="18"/>
  <c r="N667" i="18" s="1" a="1"/>
  <c r="N667" i="18" s="1"/>
  <c r="I668" i="18"/>
  <c r="N668" i="18" s="1" a="1"/>
  <c r="N668" i="18" s="1"/>
  <c r="I669" i="18"/>
  <c r="N669" i="18" s="1" a="1"/>
  <c r="N669" i="18" s="1"/>
  <c r="I670" i="18"/>
  <c r="N670" i="18" s="1" a="1"/>
  <c r="N670" i="18" s="1"/>
  <c r="I671" i="18"/>
  <c r="N671" i="18" s="1" a="1"/>
  <c r="N671" i="18" s="1"/>
  <c r="I672" i="18"/>
  <c r="N672" i="18" s="1" a="1"/>
  <c r="N672" i="18" s="1"/>
  <c r="I673" i="18"/>
  <c r="N673" i="18" s="1" a="1"/>
  <c r="N673" i="18" s="1"/>
  <c r="I674" i="18"/>
  <c r="N674" i="18" s="1" a="1"/>
  <c r="N674" i="18" s="1"/>
  <c r="I675" i="18"/>
  <c r="N675" i="18" s="1" a="1"/>
  <c r="N675" i="18" s="1"/>
  <c r="I676" i="18"/>
  <c r="N676" i="18" s="1" a="1"/>
  <c r="N676" i="18" s="1"/>
  <c r="I677" i="18"/>
  <c r="N677" i="18" s="1" a="1"/>
  <c r="N677" i="18" s="1"/>
  <c r="I678" i="18"/>
  <c r="N678" i="18" s="1" a="1"/>
  <c r="N678" i="18" s="1"/>
  <c r="I679" i="18"/>
  <c r="N679" i="18" s="1" a="1"/>
  <c r="N679" i="18" s="1"/>
  <c r="I680" i="18"/>
  <c r="N680" i="18" s="1" a="1"/>
  <c r="N680" i="18" s="1"/>
  <c r="I681" i="18"/>
  <c r="N681" i="18" s="1" a="1"/>
  <c r="N681" i="18" s="1"/>
  <c r="I682" i="18"/>
  <c r="N682" i="18" s="1" a="1"/>
  <c r="N682" i="18" s="1"/>
  <c r="I683" i="18"/>
  <c r="N683" i="18" s="1" a="1"/>
  <c r="N683" i="18" s="1"/>
  <c r="I684" i="18"/>
  <c r="N684" i="18" s="1" a="1"/>
  <c r="N684" i="18" s="1"/>
  <c r="I685" i="18"/>
  <c r="N685" i="18" s="1" a="1"/>
  <c r="N685" i="18" s="1"/>
  <c r="I686" i="18"/>
  <c r="N686" i="18" s="1" a="1"/>
  <c r="N686" i="18" s="1"/>
  <c r="I687" i="18"/>
  <c r="N687" i="18" s="1" a="1"/>
  <c r="N687" i="18" s="1"/>
  <c r="I688" i="18"/>
  <c r="N688" i="18" s="1" a="1"/>
  <c r="N688" i="18" s="1"/>
  <c r="I689" i="18"/>
  <c r="N689" i="18" s="1" a="1"/>
  <c r="N689" i="18" s="1"/>
  <c r="I690" i="18"/>
  <c r="N690" i="18" s="1" a="1"/>
  <c r="N690" i="18" s="1"/>
  <c r="I691" i="18"/>
  <c r="N691" i="18" s="1" a="1"/>
  <c r="N691" i="18" s="1"/>
  <c r="I692" i="18"/>
  <c r="N692" i="18" s="1" a="1"/>
  <c r="N692" i="18" s="1"/>
  <c r="I693" i="18"/>
  <c r="N693" i="18" s="1" a="1"/>
  <c r="N693" i="18" s="1"/>
  <c r="I694" i="18"/>
  <c r="N694" i="18" s="1" a="1"/>
  <c r="N694" i="18" s="1"/>
  <c r="I695" i="18"/>
  <c r="N695" i="18" s="1" a="1"/>
  <c r="N695" i="18" s="1"/>
  <c r="I696" i="18"/>
  <c r="N696" i="18" s="1" a="1"/>
  <c r="N696" i="18" s="1"/>
  <c r="I697" i="18"/>
  <c r="N697" i="18" s="1" a="1"/>
  <c r="N697" i="18" s="1"/>
  <c r="I698" i="18"/>
  <c r="N698" i="18" s="1" a="1"/>
  <c r="N698" i="18" s="1"/>
  <c r="I699" i="18"/>
  <c r="N699" i="18" s="1" a="1"/>
  <c r="N699" i="18" s="1"/>
  <c r="I700" i="18"/>
  <c r="N700" i="18" s="1" a="1"/>
  <c r="N700" i="18" s="1"/>
  <c r="I701" i="18"/>
  <c r="N701" i="18" s="1" a="1"/>
  <c r="N701" i="18" s="1"/>
  <c r="I702" i="18"/>
  <c r="N702" i="18" s="1" a="1"/>
  <c r="N702" i="18" s="1"/>
  <c r="I703" i="18"/>
  <c r="N703" i="18" s="1" a="1"/>
  <c r="N703" i="18" s="1"/>
  <c r="I704" i="18"/>
  <c r="N704" i="18" s="1" a="1"/>
  <c r="N704" i="18" s="1"/>
  <c r="I705" i="18"/>
  <c r="N705" i="18" s="1" a="1"/>
  <c r="N705" i="18" s="1"/>
  <c r="I706" i="18"/>
  <c r="N706" i="18" s="1" a="1"/>
  <c r="N706" i="18" s="1"/>
  <c r="I707" i="18"/>
  <c r="N707" i="18" s="1" a="1"/>
  <c r="N707" i="18" s="1"/>
  <c r="I708" i="18"/>
  <c r="N708" i="18" s="1" a="1"/>
  <c r="N708" i="18" s="1"/>
  <c r="I709" i="18"/>
  <c r="N709" i="18" s="1" a="1"/>
  <c r="N709" i="18" s="1"/>
  <c r="I710" i="18"/>
  <c r="N710" i="18" s="1" a="1"/>
  <c r="N710" i="18" s="1"/>
  <c r="I711" i="18"/>
  <c r="N711" i="18" s="1" a="1"/>
  <c r="N711" i="18" s="1"/>
  <c r="I712" i="18"/>
  <c r="N712" i="18" s="1" a="1"/>
  <c r="N712" i="18" s="1"/>
  <c r="I713" i="18"/>
  <c r="N713" i="18" s="1" a="1"/>
  <c r="N713" i="18" s="1"/>
  <c r="I714" i="18"/>
  <c r="N714" i="18" s="1" a="1"/>
  <c r="N714" i="18" s="1"/>
  <c r="I715" i="18"/>
  <c r="N715" i="18" s="1" a="1"/>
  <c r="N715" i="18" s="1"/>
  <c r="I716" i="18"/>
  <c r="N716" i="18" s="1" a="1"/>
  <c r="N716" i="18" s="1"/>
  <c r="I717" i="18"/>
  <c r="N717" i="18" s="1" a="1"/>
  <c r="N717" i="18" s="1"/>
  <c r="I718" i="18"/>
  <c r="N718" i="18" s="1" a="1"/>
  <c r="N718" i="18" s="1"/>
  <c r="I719" i="18"/>
  <c r="N719" i="18" s="1" a="1"/>
  <c r="N719" i="18" s="1"/>
  <c r="I720" i="18"/>
  <c r="N720" i="18" s="1" a="1"/>
  <c r="N720" i="18" s="1"/>
  <c r="I721" i="18"/>
  <c r="N721" i="18" s="1" a="1"/>
  <c r="N721" i="18" s="1"/>
  <c r="I722" i="18"/>
  <c r="N722" i="18" s="1" a="1"/>
  <c r="N722" i="18" s="1"/>
  <c r="I723" i="18"/>
  <c r="N723" i="18" s="1" a="1"/>
  <c r="N723" i="18" s="1"/>
  <c r="I724" i="18"/>
  <c r="N724" i="18" s="1" a="1"/>
  <c r="N724" i="18" s="1"/>
  <c r="I725" i="18"/>
  <c r="N725" i="18" s="1" a="1"/>
  <c r="N725" i="18" s="1"/>
  <c r="I726" i="18"/>
  <c r="N726" i="18" s="1" a="1"/>
  <c r="N726" i="18" s="1"/>
  <c r="I727" i="18"/>
  <c r="N727" i="18" s="1" a="1"/>
  <c r="N727" i="18" s="1"/>
  <c r="I728" i="18"/>
  <c r="N728" i="18" s="1" a="1"/>
  <c r="N728" i="18" s="1"/>
  <c r="I729" i="18"/>
  <c r="N729" i="18" s="1" a="1"/>
  <c r="N729" i="18" s="1"/>
  <c r="I730" i="18"/>
  <c r="N730" i="18" s="1" a="1"/>
  <c r="N730" i="18" s="1"/>
  <c r="I731" i="18"/>
  <c r="N731" i="18" s="1" a="1"/>
  <c r="N731" i="18" s="1"/>
  <c r="I732" i="18"/>
  <c r="N732" i="18" s="1" a="1"/>
  <c r="N732" i="18" s="1"/>
  <c r="I733" i="18"/>
  <c r="N733" i="18" s="1" a="1"/>
  <c r="N733" i="18" s="1"/>
  <c r="I734" i="18"/>
  <c r="N734" i="18" s="1" a="1"/>
  <c r="N734" i="18" s="1"/>
  <c r="I735" i="18"/>
  <c r="N735" i="18" s="1" a="1"/>
  <c r="N735" i="18" s="1"/>
  <c r="I736" i="18"/>
  <c r="N736" i="18" s="1" a="1"/>
  <c r="N736" i="18" s="1"/>
  <c r="I737" i="18"/>
  <c r="N737" i="18" s="1" a="1"/>
  <c r="N737" i="18" s="1"/>
  <c r="I738" i="18"/>
  <c r="N738" i="18" s="1" a="1"/>
  <c r="N738" i="18" s="1"/>
  <c r="I739" i="18"/>
  <c r="N739" i="18" s="1" a="1"/>
  <c r="N739" i="18" s="1"/>
  <c r="I740" i="18"/>
  <c r="N740" i="18" s="1" a="1"/>
  <c r="N740" i="18" s="1"/>
  <c r="I741" i="18"/>
  <c r="N741" i="18" s="1" a="1"/>
  <c r="N741" i="18" s="1"/>
  <c r="I742" i="18"/>
  <c r="N742" i="18" s="1" a="1"/>
  <c r="N742" i="18" s="1"/>
  <c r="I743" i="18"/>
  <c r="N743" i="18" s="1" a="1"/>
  <c r="N743" i="18" s="1"/>
  <c r="I744" i="18"/>
  <c r="N744" i="18" s="1" a="1"/>
  <c r="N744" i="18" s="1"/>
  <c r="I745" i="18"/>
  <c r="N745" i="18" s="1" a="1"/>
  <c r="N745" i="18" s="1"/>
  <c r="I746" i="18"/>
  <c r="N746" i="18" s="1" a="1"/>
  <c r="N746" i="18" s="1"/>
  <c r="I747" i="18"/>
  <c r="N747" i="18" s="1" a="1"/>
  <c r="N747" i="18" s="1"/>
  <c r="I748" i="18"/>
  <c r="N748" i="18" s="1" a="1"/>
  <c r="N748" i="18" s="1"/>
  <c r="I749" i="18"/>
  <c r="N749" i="18" s="1" a="1"/>
  <c r="N749" i="18" s="1"/>
  <c r="I750" i="18"/>
  <c r="N750" i="18" s="1" a="1"/>
  <c r="N750" i="18" s="1"/>
  <c r="I751" i="18"/>
  <c r="N751" i="18" s="1" a="1"/>
  <c r="N751" i="18" s="1"/>
  <c r="I752" i="18"/>
  <c r="N752" i="18" s="1" a="1"/>
  <c r="N752" i="18" s="1"/>
  <c r="I753" i="18"/>
  <c r="N753" i="18" s="1" a="1"/>
  <c r="N753" i="18" s="1"/>
  <c r="I754" i="18"/>
  <c r="N754" i="18" s="1" a="1"/>
  <c r="N754" i="18" s="1"/>
  <c r="I755" i="18"/>
  <c r="N755" i="18" s="1" a="1"/>
  <c r="N755" i="18" s="1"/>
  <c r="I756" i="18"/>
  <c r="N756" i="18" s="1" a="1"/>
  <c r="N756" i="18" s="1"/>
  <c r="I757" i="18"/>
  <c r="N757" i="18" s="1" a="1"/>
  <c r="N757" i="18" s="1"/>
  <c r="I758" i="18"/>
  <c r="N758" i="18" s="1" a="1"/>
  <c r="N758" i="18" s="1"/>
  <c r="I759" i="18"/>
  <c r="N759" i="18" s="1" a="1"/>
  <c r="N759" i="18" s="1"/>
  <c r="I760" i="18"/>
  <c r="N760" i="18" s="1" a="1"/>
  <c r="N760" i="18" s="1"/>
  <c r="I761" i="18"/>
  <c r="N761" i="18" s="1" a="1"/>
  <c r="N761" i="18" s="1"/>
  <c r="I762" i="18"/>
  <c r="N762" i="18" s="1" a="1"/>
  <c r="N762" i="18" s="1"/>
  <c r="I763" i="18"/>
  <c r="N763" i="18" s="1" a="1"/>
  <c r="N763" i="18" s="1"/>
  <c r="I764" i="18"/>
  <c r="N764" i="18" s="1" a="1"/>
  <c r="N764" i="18" s="1"/>
  <c r="I765" i="18"/>
  <c r="N765" i="18" s="1" a="1"/>
  <c r="N765" i="18" s="1"/>
  <c r="I766" i="18"/>
  <c r="N766" i="18" s="1" a="1"/>
  <c r="N766" i="18" s="1"/>
  <c r="I767" i="18"/>
  <c r="N767" i="18" s="1" a="1"/>
  <c r="N767" i="18" s="1"/>
  <c r="I768" i="18"/>
  <c r="N768" i="18" s="1" a="1"/>
  <c r="N768" i="18" s="1"/>
  <c r="I769" i="18"/>
  <c r="N769" i="18" s="1" a="1"/>
  <c r="N769" i="18" s="1"/>
  <c r="I770" i="18"/>
  <c r="N770" i="18" s="1" a="1"/>
  <c r="N770" i="18" s="1"/>
  <c r="I771" i="18"/>
  <c r="N771" i="18" s="1" a="1"/>
  <c r="N771" i="18" s="1"/>
  <c r="I772" i="18"/>
  <c r="N772" i="18" s="1" a="1"/>
  <c r="N772" i="18" s="1"/>
  <c r="I773" i="18"/>
  <c r="N773" i="18" s="1" a="1"/>
  <c r="N773" i="18" s="1"/>
  <c r="I774" i="18"/>
  <c r="N774" i="18" s="1" a="1"/>
  <c r="N774" i="18" s="1"/>
  <c r="I775" i="18"/>
  <c r="N775" i="18" s="1" a="1"/>
  <c r="N775" i="18" s="1"/>
  <c r="I776" i="18"/>
  <c r="N776" i="18" s="1" a="1"/>
  <c r="N776" i="18" s="1"/>
  <c r="I777" i="18"/>
  <c r="N777" i="18" s="1" a="1"/>
  <c r="N777" i="18" s="1"/>
  <c r="I778" i="18"/>
  <c r="N778" i="18" s="1" a="1"/>
  <c r="N778" i="18" s="1"/>
  <c r="I779" i="18"/>
  <c r="N779" i="18" s="1" a="1"/>
  <c r="N779" i="18" s="1"/>
  <c r="I780" i="18"/>
  <c r="N780" i="18" s="1" a="1"/>
  <c r="N780" i="18" s="1"/>
  <c r="I781" i="18"/>
  <c r="N781" i="18" s="1" a="1"/>
  <c r="N781" i="18" s="1"/>
  <c r="I782" i="18"/>
  <c r="N782" i="18" s="1" a="1"/>
  <c r="N782" i="18" s="1"/>
  <c r="I783" i="18"/>
  <c r="N783" i="18" s="1" a="1"/>
  <c r="N783" i="18" s="1"/>
  <c r="I784" i="18"/>
  <c r="N784" i="18" s="1" a="1"/>
  <c r="N784" i="18" s="1"/>
  <c r="I785" i="18"/>
  <c r="N785" i="18" s="1" a="1"/>
  <c r="N785" i="18" s="1"/>
  <c r="I786" i="18"/>
  <c r="N786" i="18" s="1" a="1"/>
  <c r="N786" i="18" s="1"/>
  <c r="I787" i="18"/>
  <c r="N787" i="18" s="1" a="1"/>
  <c r="N787" i="18" s="1"/>
  <c r="I788" i="18"/>
  <c r="N788" i="18" s="1" a="1"/>
  <c r="N788" i="18" s="1"/>
  <c r="I789" i="18"/>
  <c r="N789" i="18" s="1" a="1"/>
  <c r="N789" i="18" s="1"/>
  <c r="I790" i="18"/>
  <c r="N790" i="18" s="1" a="1"/>
  <c r="N790" i="18" s="1"/>
  <c r="I791" i="18"/>
  <c r="N791" i="18" s="1" a="1"/>
  <c r="N791" i="18" s="1"/>
  <c r="I792" i="18"/>
  <c r="N792" i="18" s="1" a="1"/>
  <c r="N792" i="18" s="1"/>
  <c r="I793" i="18"/>
  <c r="N793" i="18" s="1" a="1"/>
  <c r="N793" i="18" s="1"/>
  <c r="I794" i="18"/>
  <c r="N794" i="18" s="1" a="1"/>
  <c r="N794" i="18" s="1"/>
  <c r="I795" i="18"/>
  <c r="N795" i="18" s="1" a="1"/>
  <c r="N795" i="18" s="1"/>
  <c r="I796" i="18"/>
  <c r="N796" i="18" s="1" a="1"/>
  <c r="N796" i="18" s="1"/>
  <c r="I797" i="18"/>
  <c r="N797" i="18" s="1" a="1"/>
  <c r="N797" i="18" s="1"/>
  <c r="I798" i="18"/>
  <c r="N798" i="18" s="1" a="1"/>
  <c r="N798" i="18" s="1"/>
  <c r="I799" i="18"/>
  <c r="N799" i="18" s="1" a="1"/>
  <c r="N799" i="18" s="1"/>
  <c r="I800" i="18"/>
  <c r="N800" i="18" s="1" a="1"/>
  <c r="N800" i="18" s="1"/>
  <c r="I801" i="18"/>
  <c r="N801" i="18" s="1" a="1"/>
  <c r="N801" i="18" s="1"/>
  <c r="I802" i="18"/>
  <c r="N802" i="18" s="1" a="1"/>
  <c r="N802" i="18" s="1"/>
  <c r="I803" i="18"/>
  <c r="N803" i="18" s="1" a="1"/>
  <c r="N803" i="18" s="1"/>
  <c r="I804" i="18"/>
  <c r="N804" i="18" s="1" a="1"/>
  <c r="N804" i="18" s="1"/>
  <c r="I805" i="18"/>
  <c r="N805" i="18" s="1" a="1"/>
  <c r="N805" i="18" s="1"/>
  <c r="I806" i="18"/>
  <c r="N806" i="18" s="1" a="1"/>
  <c r="N806" i="18" s="1"/>
  <c r="I807" i="18"/>
  <c r="N807" i="18" s="1" a="1"/>
  <c r="N807" i="18" s="1"/>
  <c r="I808" i="18"/>
  <c r="N808" i="18" s="1" a="1"/>
  <c r="N808" i="18" s="1"/>
  <c r="I809" i="18"/>
  <c r="N809" i="18" s="1" a="1"/>
  <c r="N809" i="18" s="1"/>
  <c r="I810" i="18"/>
  <c r="N810" i="18" s="1" a="1"/>
  <c r="N810" i="18" s="1"/>
  <c r="I811" i="18"/>
  <c r="N811" i="18" s="1" a="1"/>
  <c r="N811" i="18" s="1"/>
  <c r="I812" i="18"/>
  <c r="N812" i="18" s="1" a="1"/>
  <c r="N812" i="18" s="1"/>
  <c r="I813" i="18"/>
  <c r="N813" i="18" s="1" a="1"/>
  <c r="N813" i="18" s="1"/>
  <c r="I814" i="18"/>
  <c r="N814" i="18" s="1" a="1"/>
  <c r="N814" i="18" s="1"/>
  <c r="I815" i="18"/>
  <c r="N815" i="18" s="1" a="1"/>
  <c r="N815" i="18" s="1"/>
  <c r="I816" i="18"/>
  <c r="N816" i="18" s="1" a="1"/>
  <c r="N816" i="18" s="1"/>
  <c r="I817" i="18"/>
  <c r="N817" i="18" s="1" a="1"/>
  <c r="N817" i="18" s="1"/>
  <c r="I818" i="18"/>
  <c r="N818" i="18" s="1" a="1"/>
  <c r="N818" i="18" s="1"/>
  <c r="I819" i="18"/>
  <c r="N819" i="18" s="1" a="1"/>
  <c r="N819" i="18" s="1"/>
  <c r="I820" i="18"/>
  <c r="N820" i="18" s="1" a="1"/>
  <c r="N820" i="18" s="1"/>
  <c r="I821" i="18"/>
  <c r="N821" i="18" s="1" a="1"/>
  <c r="N821" i="18" s="1"/>
  <c r="I822" i="18"/>
  <c r="N822" i="18" s="1" a="1"/>
  <c r="N822" i="18" s="1"/>
  <c r="I823" i="18"/>
  <c r="N823" i="18" s="1" a="1"/>
  <c r="N823" i="18" s="1"/>
  <c r="I824" i="18"/>
  <c r="N824" i="18" s="1" a="1"/>
  <c r="N824" i="18" s="1"/>
  <c r="I825" i="18"/>
  <c r="N825" i="18" s="1" a="1"/>
  <c r="N825" i="18" s="1"/>
  <c r="I826" i="18"/>
  <c r="N826" i="18" s="1" a="1"/>
  <c r="N826" i="18" s="1"/>
  <c r="I827" i="18"/>
  <c r="N827" i="18" s="1" a="1"/>
  <c r="N827" i="18" s="1"/>
  <c r="I828" i="18"/>
  <c r="N828" i="18" s="1" a="1"/>
  <c r="N828" i="18" s="1"/>
  <c r="I829" i="18"/>
  <c r="N829" i="18" s="1" a="1"/>
  <c r="N829" i="18" s="1"/>
  <c r="I830" i="18"/>
  <c r="N830" i="18" s="1" a="1"/>
  <c r="N830" i="18" s="1"/>
  <c r="I831" i="18"/>
  <c r="N831" i="18" s="1" a="1"/>
  <c r="N831" i="18" s="1"/>
  <c r="I832" i="18"/>
  <c r="N832" i="18" s="1" a="1"/>
  <c r="N832" i="18" s="1"/>
  <c r="I833" i="18"/>
  <c r="N833" i="18" s="1" a="1"/>
  <c r="N833" i="18" s="1"/>
  <c r="I834" i="18"/>
  <c r="N834" i="18" s="1" a="1"/>
  <c r="N834" i="18" s="1"/>
  <c r="I835" i="18"/>
  <c r="N835" i="18" s="1" a="1"/>
  <c r="N835" i="18" s="1"/>
  <c r="I836" i="18"/>
  <c r="N836" i="18" s="1" a="1"/>
  <c r="N836" i="18" s="1"/>
  <c r="I837" i="18"/>
  <c r="N837" i="18" s="1" a="1"/>
  <c r="N837" i="18" s="1"/>
  <c r="I838" i="18"/>
  <c r="N838" i="18" s="1" a="1"/>
  <c r="N838" i="18" s="1"/>
  <c r="I839" i="18"/>
  <c r="N839" i="18" s="1" a="1"/>
  <c r="N839" i="18" s="1"/>
  <c r="I840" i="18"/>
  <c r="N840" i="18" s="1" a="1"/>
  <c r="N840" i="18" s="1"/>
  <c r="I841" i="18"/>
  <c r="N841" i="18" s="1" a="1"/>
  <c r="N841" i="18" s="1"/>
  <c r="I842" i="18"/>
  <c r="N842" i="18" s="1" a="1"/>
  <c r="N842" i="18" s="1"/>
  <c r="I843" i="18"/>
  <c r="N843" i="18" s="1" a="1"/>
  <c r="N843" i="18" s="1"/>
  <c r="I844" i="18"/>
  <c r="N844" i="18" s="1" a="1"/>
  <c r="N844" i="18" s="1"/>
  <c r="I845" i="18"/>
  <c r="N845" i="18" s="1" a="1"/>
  <c r="N845" i="18" s="1"/>
  <c r="I846" i="18"/>
  <c r="N846" i="18" s="1" a="1"/>
  <c r="N846" i="18" s="1"/>
  <c r="I847" i="18"/>
  <c r="N847" i="18" s="1" a="1"/>
  <c r="N847" i="18" s="1"/>
  <c r="I848" i="18"/>
  <c r="N848" i="18" s="1" a="1"/>
  <c r="N848" i="18" s="1"/>
  <c r="I849" i="18"/>
  <c r="N849" i="18" s="1" a="1"/>
  <c r="N849" i="18" s="1"/>
  <c r="I850" i="18"/>
  <c r="N850" i="18" s="1" a="1"/>
  <c r="N850" i="18" s="1"/>
  <c r="I851" i="18"/>
  <c r="N851" i="18" s="1" a="1"/>
  <c r="N851" i="18" s="1"/>
  <c r="I852" i="18"/>
  <c r="N852" i="18" s="1" a="1"/>
  <c r="N852" i="18" s="1"/>
  <c r="I853" i="18"/>
  <c r="N853" i="18" s="1" a="1"/>
  <c r="N853" i="18" s="1"/>
  <c r="I854" i="18"/>
  <c r="N854" i="18" s="1" a="1"/>
  <c r="N854" i="18" s="1"/>
  <c r="I855" i="18"/>
  <c r="N855" i="18" s="1" a="1"/>
  <c r="N855" i="18" s="1"/>
  <c r="I856" i="18"/>
  <c r="N856" i="18" s="1" a="1"/>
  <c r="N856" i="18" s="1"/>
  <c r="I857" i="18"/>
  <c r="N857" i="18" s="1" a="1"/>
  <c r="N857" i="18" s="1"/>
  <c r="I858" i="18"/>
  <c r="N858" i="18" s="1" a="1"/>
  <c r="N858" i="18" s="1"/>
  <c r="I859" i="18"/>
  <c r="N859" i="18" s="1" a="1"/>
  <c r="N859" i="18" s="1"/>
  <c r="I860" i="18"/>
  <c r="N860" i="18" s="1" a="1"/>
  <c r="N860" i="18" s="1"/>
  <c r="I861" i="18"/>
  <c r="N861" i="18" s="1" a="1"/>
  <c r="N861" i="18" s="1"/>
  <c r="I862" i="18"/>
  <c r="N862" i="18" s="1" a="1"/>
  <c r="N862" i="18" s="1"/>
  <c r="I863" i="18"/>
  <c r="N863" i="18" s="1" a="1"/>
  <c r="N863" i="18" s="1"/>
  <c r="I864" i="18"/>
  <c r="N864" i="18" s="1" a="1"/>
  <c r="N864" i="18" s="1"/>
  <c r="I865" i="18"/>
  <c r="N865" i="18" s="1" a="1"/>
  <c r="N865" i="18" s="1"/>
  <c r="I866" i="18"/>
  <c r="N866" i="18" s="1" a="1"/>
  <c r="N866" i="18" s="1"/>
  <c r="I867" i="18"/>
  <c r="N867" i="18" s="1" a="1"/>
  <c r="N867" i="18" s="1"/>
  <c r="I868" i="18"/>
  <c r="N868" i="18" s="1" a="1"/>
  <c r="N868" i="18" s="1"/>
  <c r="I869" i="18"/>
  <c r="N869" i="18" s="1" a="1"/>
  <c r="N869" i="18" s="1"/>
  <c r="I870" i="18"/>
  <c r="N870" i="18" s="1" a="1"/>
  <c r="N870" i="18" s="1"/>
  <c r="I871" i="18"/>
  <c r="N871" i="18" s="1" a="1"/>
  <c r="N871" i="18" s="1"/>
  <c r="I872" i="18"/>
  <c r="N872" i="18" s="1" a="1"/>
  <c r="N872" i="18" s="1"/>
  <c r="I873" i="18"/>
  <c r="N873" i="18" s="1" a="1"/>
  <c r="N873" i="18" s="1"/>
  <c r="I874" i="18"/>
  <c r="N874" i="18" s="1" a="1"/>
  <c r="N874" i="18" s="1"/>
  <c r="I875" i="18"/>
  <c r="N875" i="18" s="1" a="1"/>
  <c r="N875" i="18" s="1"/>
  <c r="I876" i="18"/>
  <c r="N876" i="18" s="1" a="1"/>
  <c r="N876" i="18" s="1"/>
  <c r="I877" i="18"/>
  <c r="N877" i="18" s="1" a="1"/>
  <c r="N877" i="18" s="1"/>
  <c r="I878" i="18"/>
  <c r="N878" i="18" s="1" a="1"/>
  <c r="N878" i="18" s="1"/>
  <c r="I879" i="18"/>
  <c r="N879" i="18" s="1" a="1"/>
  <c r="N879" i="18" s="1"/>
  <c r="I880" i="18"/>
  <c r="N880" i="18" s="1" a="1"/>
  <c r="N880" i="18" s="1"/>
  <c r="I881" i="18"/>
  <c r="N881" i="18" s="1" a="1"/>
  <c r="N881" i="18" s="1"/>
  <c r="I882" i="18"/>
  <c r="N882" i="18" s="1" a="1"/>
  <c r="N882" i="18" s="1"/>
  <c r="I883" i="18"/>
  <c r="N883" i="18" s="1" a="1"/>
  <c r="N883" i="18" s="1"/>
  <c r="I884" i="18"/>
  <c r="N884" i="18" s="1" a="1"/>
  <c r="N884" i="18" s="1"/>
  <c r="I885" i="18"/>
  <c r="N885" i="18" s="1" a="1"/>
  <c r="N885" i="18" s="1"/>
  <c r="I886" i="18"/>
  <c r="N886" i="18" s="1" a="1"/>
  <c r="N886" i="18" s="1"/>
  <c r="I887" i="18"/>
  <c r="N887" i="18" s="1" a="1"/>
  <c r="N887" i="18" s="1"/>
  <c r="I888" i="18"/>
  <c r="N888" i="18" s="1" a="1"/>
  <c r="N888" i="18" s="1"/>
  <c r="I889" i="18"/>
  <c r="N889" i="18" s="1" a="1"/>
  <c r="N889" i="18" s="1"/>
  <c r="I890" i="18"/>
  <c r="N890" i="18" s="1" a="1"/>
  <c r="N890" i="18" s="1"/>
  <c r="I891" i="18"/>
  <c r="N891" i="18" s="1" a="1"/>
  <c r="N891" i="18" s="1"/>
  <c r="I892" i="18"/>
  <c r="N892" i="18" s="1" a="1"/>
  <c r="N892" i="18" s="1"/>
  <c r="I893" i="18"/>
  <c r="N893" i="18" s="1" a="1"/>
  <c r="N893" i="18" s="1"/>
  <c r="I894" i="18"/>
  <c r="N894" i="18" s="1" a="1"/>
  <c r="N894" i="18" s="1"/>
  <c r="I895" i="18"/>
  <c r="N895" i="18" s="1" a="1"/>
  <c r="N895" i="18" s="1"/>
  <c r="I896" i="18"/>
  <c r="N896" i="18" s="1" a="1"/>
  <c r="N896" i="18" s="1"/>
  <c r="I897" i="18"/>
  <c r="N897" i="18" s="1" a="1"/>
  <c r="N897" i="18" s="1"/>
  <c r="I898" i="18"/>
  <c r="N898" i="18" s="1" a="1"/>
  <c r="N898" i="18" s="1"/>
  <c r="I899" i="18"/>
  <c r="N899" i="18" s="1" a="1"/>
  <c r="N899" i="18" s="1"/>
  <c r="I900" i="18"/>
  <c r="N900" i="18" s="1" a="1"/>
  <c r="N900" i="18" s="1"/>
  <c r="I901" i="18"/>
  <c r="N901" i="18" s="1" a="1"/>
  <c r="N901" i="18" s="1"/>
  <c r="I902" i="18"/>
  <c r="N902" i="18" s="1" a="1"/>
  <c r="N902" i="18" s="1"/>
  <c r="I903" i="18"/>
  <c r="N903" i="18" s="1" a="1"/>
  <c r="N903" i="18" s="1"/>
  <c r="I904" i="18"/>
  <c r="N904" i="18" s="1" a="1"/>
  <c r="N904" i="18" s="1"/>
  <c r="I905" i="18"/>
  <c r="N905" i="18" s="1" a="1"/>
  <c r="N905" i="18" s="1"/>
  <c r="I906" i="18"/>
  <c r="N906" i="18" s="1" a="1"/>
  <c r="N906" i="18" s="1"/>
  <c r="I907" i="18"/>
  <c r="N907" i="18" s="1" a="1"/>
  <c r="N907" i="18" s="1"/>
  <c r="I908" i="18"/>
  <c r="N908" i="18" s="1" a="1"/>
  <c r="N908" i="18" s="1"/>
  <c r="I909" i="18"/>
  <c r="N909" i="18" s="1" a="1"/>
  <c r="N909" i="18" s="1"/>
  <c r="I910" i="18"/>
  <c r="N910" i="18" s="1" a="1"/>
  <c r="N910" i="18" s="1"/>
  <c r="I911" i="18"/>
  <c r="N911" i="18" s="1" a="1"/>
  <c r="N911" i="18" s="1"/>
  <c r="I912" i="18"/>
  <c r="N912" i="18" s="1" a="1"/>
  <c r="N912" i="18" s="1"/>
  <c r="I913" i="18"/>
  <c r="N913" i="18" s="1" a="1"/>
  <c r="N913" i="18" s="1"/>
  <c r="I914" i="18"/>
  <c r="N914" i="18" s="1" a="1"/>
  <c r="N914" i="18" s="1"/>
  <c r="I915" i="18"/>
  <c r="N915" i="18" s="1" a="1"/>
  <c r="N915" i="18" s="1"/>
  <c r="I916" i="18"/>
  <c r="N916" i="18" s="1" a="1"/>
  <c r="N916" i="18" s="1"/>
  <c r="I917" i="18"/>
  <c r="N917" i="18" s="1" a="1"/>
  <c r="N917" i="18" s="1"/>
  <c r="I918" i="18"/>
  <c r="N918" i="18" s="1" a="1"/>
  <c r="N918" i="18" s="1"/>
  <c r="I919" i="18"/>
  <c r="N919" i="18" s="1" a="1"/>
  <c r="N919" i="18" s="1"/>
  <c r="I920" i="18"/>
  <c r="N920" i="18" s="1" a="1"/>
  <c r="N920" i="18" s="1"/>
  <c r="I921" i="18"/>
  <c r="N921" i="18" s="1" a="1"/>
  <c r="N921" i="18" s="1"/>
  <c r="I922" i="18"/>
  <c r="N922" i="18" s="1" a="1"/>
  <c r="N922" i="18" s="1"/>
  <c r="I923" i="18"/>
  <c r="N923" i="18" s="1" a="1"/>
  <c r="N923" i="18" s="1"/>
  <c r="I924" i="18"/>
  <c r="N924" i="18" s="1" a="1"/>
  <c r="N924" i="18" s="1"/>
  <c r="I925" i="18"/>
  <c r="N925" i="18" s="1" a="1"/>
  <c r="N925" i="18" s="1"/>
  <c r="I926" i="18"/>
  <c r="N926" i="18" s="1" a="1"/>
  <c r="N926" i="18" s="1"/>
  <c r="I927" i="18"/>
  <c r="N927" i="18" s="1" a="1"/>
  <c r="N927" i="18" s="1"/>
  <c r="I928" i="18"/>
  <c r="N928" i="18" s="1" a="1"/>
  <c r="N928" i="18" s="1"/>
  <c r="I929" i="18"/>
  <c r="N929" i="18" s="1" a="1"/>
  <c r="N929" i="18" s="1"/>
  <c r="I930" i="18"/>
  <c r="N930" i="18" s="1" a="1"/>
  <c r="N930" i="18" s="1"/>
  <c r="I931" i="18"/>
  <c r="N931" i="18" s="1" a="1"/>
  <c r="N931" i="18" s="1"/>
  <c r="I932" i="18"/>
  <c r="N932" i="18" s="1" a="1"/>
  <c r="N932" i="18" s="1"/>
  <c r="I933" i="18"/>
  <c r="N933" i="18" s="1" a="1"/>
  <c r="N933" i="18" s="1"/>
  <c r="I934" i="18"/>
  <c r="N934" i="18" s="1" a="1"/>
  <c r="N934" i="18" s="1"/>
  <c r="I935" i="18"/>
  <c r="N935" i="18" s="1" a="1"/>
  <c r="N935" i="18" s="1"/>
  <c r="I936" i="18"/>
  <c r="N936" i="18" s="1" a="1"/>
  <c r="N936" i="18" s="1"/>
  <c r="I937" i="18"/>
  <c r="N937" i="18" s="1" a="1"/>
  <c r="N937" i="18" s="1"/>
  <c r="I938" i="18"/>
  <c r="N938" i="18" s="1" a="1"/>
  <c r="N938" i="18" s="1"/>
  <c r="I939" i="18"/>
  <c r="N939" i="18" s="1" a="1"/>
  <c r="N939" i="18" s="1"/>
  <c r="I940" i="18"/>
  <c r="N940" i="18" s="1" a="1"/>
  <c r="N940" i="18" s="1"/>
  <c r="I941" i="18"/>
  <c r="N941" i="18" s="1" a="1"/>
  <c r="N941" i="18" s="1"/>
  <c r="I942" i="18"/>
  <c r="N942" i="18" s="1" a="1"/>
  <c r="N942" i="18" s="1"/>
  <c r="I943" i="18"/>
  <c r="N943" i="18" s="1" a="1"/>
  <c r="N943" i="18" s="1"/>
  <c r="I944" i="18"/>
  <c r="N944" i="18" s="1" a="1"/>
  <c r="N944" i="18" s="1"/>
  <c r="I945" i="18"/>
  <c r="N945" i="18" s="1" a="1"/>
  <c r="N945" i="18" s="1"/>
  <c r="I946" i="18"/>
  <c r="N946" i="18" s="1" a="1"/>
  <c r="N946" i="18" s="1"/>
  <c r="I947" i="18"/>
  <c r="N947" i="18" s="1" a="1"/>
  <c r="N947" i="18" s="1"/>
  <c r="I948" i="18"/>
  <c r="N948" i="18" s="1" a="1"/>
  <c r="N948" i="18" s="1"/>
  <c r="I949" i="18"/>
  <c r="N949" i="18" s="1" a="1"/>
  <c r="N949" i="18" s="1"/>
  <c r="I950" i="18"/>
  <c r="N950" i="18" s="1" a="1"/>
  <c r="N950" i="18" s="1"/>
  <c r="I951" i="18"/>
  <c r="N951" i="18" s="1" a="1"/>
  <c r="N951" i="18" s="1"/>
  <c r="I952" i="18"/>
  <c r="N952" i="18" s="1" a="1"/>
  <c r="N952" i="18" s="1"/>
  <c r="I953" i="18"/>
  <c r="N953" i="18" s="1" a="1"/>
  <c r="N953" i="18" s="1"/>
  <c r="I954" i="18"/>
  <c r="N954" i="18" s="1" a="1"/>
  <c r="N954" i="18" s="1"/>
  <c r="I955" i="18"/>
  <c r="N955" i="18" s="1" a="1"/>
  <c r="N955" i="18" s="1"/>
  <c r="I956" i="18"/>
  <c r="N956" i="18" s="1" a="1"/>
  <c r="N956" i="18" s="1"/>
  <c r="I957" i="18"/>
  <c r="N957" i="18" s="1" a="1"/>
  <c r="N957" i="18" s="1"/>
  <c r="I958" i="18"/>
  <c r="N958" i="18" s="1" a="1"/>
  <c r="N958" i="18" s="1"/>
  <c r="I959" i="18"/>
  <c r="N959" i="18" s="1" a="1"/>
  <c r="N959" i="18" s="1"/>
  <c r="I960" i="18"/>
  <c r="N960" i="18" s="1" a="1"/>
  <c r="N960" i="18" s="1"/>
  <c r="I961" i="18"/>
  <c r="N961" i="18" s="1" a="1"/>
  <c r="N961" i="18" s="1"/>
  <c r="I962" i="18"/>
  <c r="N962" i="18" s="1" a="1"/>
  <c r="N962" i="18" s="1"/>
  <c r="I963" i="18"/>
  <c r="N963" i="18" s="1" a="1"/>
  <c r="N963" i="18" s="1"/>
  <c r="I964" i="18"/>
  <c r="N964" i="18" s="1" a="1"/>
  <c r="N964" i="18" s="1"/>
  <c r="I965" i="18"/>
  <c r="N965" i="18" s="1" a="1"/>
  <c r="N965" i="18" s="1"/>
  <c r="I966" i="18"/>
  <c r="N966" i="18" s="1" a="1"/>
  <c r="N966" i="18" s="1"/>
  <c r="I967" i="18"/>
  <c r="N967" i="18" s="1" a="1"/>
  <c r="N967" i="18" s="1"/>
  <c r="I968" i="18"/>
  <c r="N968" i="18" s="1" a="1"/>
  <c r="N968" i="18" s="1"/>
  <c r="I969" i="18"/>
  <c r="N969" i="18" s="1" a="1"/>
  <c r="N969" i="18" s="1"/>
  <c r="I970" i="18"/>
  <c r="N970" i="18" s="1" a="1"/>
  <c r="N970" i="18" s="1"/>
  <c r="I971" i="18"/>
  <c r="N971" i="18" s="1" a="1"/>
  <c r="N971" i="18" s="1"/>
  <c r="I972" i="18"/>
  <c r="N972" i="18" s="1" a="1"/>
  <c r="N972" i="18" s="1"/>
  <c r="I973" i="18"/>
  <c r="N973" i="18" s="1" a="1"/>
  <c r="N973" i="18" s="1"/>
  <c r="I974" i="18"/>
  <c r="N974" i="18" s="1" a="1"/>
  <c r="N974" i="18" s="1"/>
  <c r="I975" i="18"/>
  <c r="N975" i="18" s="1" a="1"/>
  <c r="N975" i="18" s="1"/>
  <c r="I976" i="18"/>
  <c r="N976" i="18" s="1" a="1"/>
  <c r="N976" i="18" s="1"/>
  <c r="I977" i="18"/>
  <c r="N977" i="18" s="1" a="1"/>
  <c r="N977" i="18" s="1"/>
  <c r="I978" i="18"/>
  <c r="N978" i="18" s="1" a="1"/>
  <c r="N978" i="18" s="1"/>
  <c r="I979" i="18"/>
  <c r="N979" i="18" s="1" a="1"/>
  <c r="N979" i="18" s="1"/>
  <c r="I980" i="18"/>
  <c r="N980" i="18" s="1" a="1"/>
  <c r="N980" i="18" s="1"/>
  <c r="I981" i="18"/>
  <c r="N981" i="18" s="1" a="1"/>
  <c r="N981" i="18" s="1"/>
  <c r="I982" i="18"/>
  <c r="N982" i="18" s="1" a="1"/>
  <c r="N982" i="18" s="1"/>
  <c r="I983" i="18"/>
  <c r="N983" i="18" s="1" a="1"/>
  <c r="N983" i="18" s="1"/>
  <c r="I984" i="18"/>
  <c r="N984" i="18" s="1" a="1"/>
  <c r="N984" i="18" s="1"/>
  <c r="I985" i="18"/>
  <c r="N985" i="18" s="1" a="1"/>
  <c r="N985" i="18" s="1"/>
  <c r="I986" i="18"/>
  <c r="N986" i="18" s="1" a="1"/>
  <c r="N986" i="18" s="1"/>
  <c r="I987" i="18"/>
  <c r="N987" i="18" s="1" a="1"/>
  <c r="N987" i="18" s="1"/>
  <c r="I988" i="18"/>
  <c r="N988" i="18" s="1" a="1"/>
  <c r="N988" i="18" s="1"/>
  <c r="I989" i="18"/>
  <c r="N989" i="18" s="1" a="1"/>
  <c r="N989" i="18" s="1"/>
  <c r="I990" i="18"/>
  <c r="N990" i="18" s="1" a="1"/>
  <c r="N990" i="18" s="1"/>
  <c r="I991" i="18"/>
  <c r="N991" i="18" s="1" a="1"/>
  <c r="N991" i="18" s="1"/>
  <c r="I992" i="18"/>
  <c r="N992" i="18" s="1" a="1"/>
  <c r="N992" i="18" s="1"/>
  <c r="I993" i="18"/>
  <c r="N993" i="18" s="1" a="1"/>
  <c r="N993" i="18" s="1"/>
  <c r="I994" i="18"/>
  <c r="N994" i="18" s="1" a="1"/>
  <c r="N994" i="18" s="1"/>
  <c r="I995" i="18"/>
  <c r="N995" i="18" s="1" a="1"/>
  <c r="N995" i="18" s="1"/>
  <c r="I996" i="18"/>
  <c r="N996" i="18" s="1" a="1"/>
  <c r="N996" i="18" s="1"/>
  <c r="I997" i="18"/>
  <c r="N997" i="18" s="1" a="1"/>
  <c r="N997" i="18" s="1"/>
  <c r="I998" i="18"/>
  <c r="N998" i="18" s="1" a="1"/>
  <c r="N998" i="18" s="1"/>
  <c r="I999" i="18"/>
  <c r="N999" i="18" s="1" a="1"/>
  <c r="N999" i="18" s="1"/>
  <c r="I1000" i="18"/>
  <c r="N1000" i="18" s="1" a="1"/>
  <c r="N1000" i="18" s="1"/>
  <c r="I1001" i="18"/>
  <c r="N1001" i="18" s="1" a="1"/>
  <c r="N1001" i="18" s="1"/>
  <c r="I2" i="18"/>
  <c r="N2" i="18" s="1" a="1"/>
  <c r="N2" i="18" s="1"/>
  <c r="G3" i="18" a="1"/>
  <c r="G3" i="18" s="1"/>
  <c r="G4" i="18" a="1"/>
  <c r="G4" i="18" s="1"/>
  <c r="G5" i="18" a="1"/>
  <c r="G5" i="18" s="1"/>
  <c r="G6" i="18" a="1"/>
  <c r="G6" i="18" s="1"/>
  <c r="G7" i="18" a="1"/>
  <c r="G7" i="18" s="1"/>
  <c r="G8" i="18" a="1"/>
  <c r="G8" i="18" s="1"/>
  <c r="G9" i="18" a="1"/>
  <c r="G9" i="18" s="1"/>
  <c r="G10" i="18" a="1"/>
  <c r="G10" i="18" s="1"/>
  <c r="G11" i="18" a="1"/>
  <c r="G11" i="18" s="1"/>
  <c r="G12" i="18" a="1"/>
  <c r="G12" i="18" s="1"/>
  <c r="G13" i="18" a="1"/>
  <c r="G13" i="18" s="1"/>
  <c r="G14" i="18" a="1"/>
  <c r="G14" i="18" s="1"/>
  <c r="G15" i="18" a="1"/>
  <c r="G15" i="18" s="1"/>
  <c r="G16" i="18" a="1"/>
  <c r="G16" i="18" s="1"/>
  <c r="G17" i="18" a="1"/>
  <c r="G17" i="18" s="1"/>
  <c r="G18" i="18" a="1"/>
  <c r="G18" i="18" s="1"/>
  <c r="G19" i="18" a="1"/>
  <c r="G19" i="18" s="1"/>
  <c r="G20" i="18" a="1"/>
  <c r="G20" i="18" s="1"/>
  <c r="G21" i="18" a="1"/>
  <c r="G21" i="18" s="1"/>
  <c r="G22" i="18" a="1"/>
  <c r="G22" i="18" s="1"/>
  <c r="G23" i="18" a="1"/>
  <c r="G23" i="18" s="1"/>
  <c r="G24" i="18" a="1"/>
  <c r="G24" i="18" s="1"/>
  <c r="G25" i="18" a="1"/>
  <c r="G25" i="18" s="1"/>
  <c r="G26" i="18" a="1"/>
  <c r="G26" i="18" s="1"/>
  <c r="G27" i="18" a="1"/>
  <c r="G27" i="18" s="1"/>
  <c r="G28" i="18" a="1"/>
  <c r="G28" i="18" s="1"/>
  <c r="G29" i="18" a="1"/>
  <c r="G29" i="18" s="1"/>
  <c r="G30" i="18" a="1"/>
  <c r="G30" i="18" s="1"/>
  <c r="G31" i="18" a="1"/>
  <c r="G31" i="18" s="1"/>
  <c r="G32" i="18" a="1"/>
  <c r="G32" i="18" s="1"/>
  <c r="G33" i="18" a="1"/>
  <c r="G33" i="18" s="1"/>
  <c r="G34" i="18" a="1"/>
  <c r="G34" i="18" s="1"/>
  <c r="G35" i="18" a="1"/>
  <c r="G35" i="18" s="1"/>
  <c r="G36" i="18" a="1"/>
  <c r="G36" i="18" s="1"/>
  <c r="G37" i="18" a="1"/>
  <c r="G37" i="18" s="1"/>
  <c r="G38" i="18" a="1"/>
  <c r="G38" i="18" s="1"/>
  <c r="G39" i="18" a="1"/>
  <c r="G39" i="18" s="1"/>
  <c r="G40" i="18" a="1"/>
  <c r="G40" i="18" s="1"/>
  <c r="G41" i="18" a="1"/>
  <c r="G41" i="18" s="1"/>
  <c r="G42" i="18" a="1"/>
  <c r="G42" i="18" s="1"/>
  <c r="G43" i="18" a="1"/>
  <c r="G43" i="18" s="1"/>
  <c r="G44" i="18" a="1"/>
  <c r="G44" i="18" s="1"/>
  <c r="G45" i="18" a="1"/>
  <c r="G45" i="18" s="1"/>
  <c r="G46" i="18" a="1"/>
  <c r="G46" i="18" s="1"/>
  <c r="G47" i="18" a="1"/>
  <c r="G47" i="18" s="1"/>
  <c r="G48" i="18" a="1"/>
  <c r="G48" i="18" s="1"/>
  <c r="G49" i="18" a="1"/>
  <c r="G49" i="18" s="1"/>
  <c r="G50" i="18" a="1"/>
  <c r="G50" i="18" s="1"/>
  <c r="G51" i="18" a="1"/>
  <c r="G51" i="18" s="1"/>
  <c r="G52" i="18" a="1"/>
  <c r="G52" i="18" s="1"/>
  <c r="G53" i="18" a="1"/>
  <c r="G53" i="18" s="1"/>
  <c r="G54" i="18" a="1"/>
  <c r="G54" i="18" s="1"/>
  <c r="G55" i="18" a="1"/>
  <c r="G55" i="18" s="1"/>
  <c r="G56" i="18" a="1"/>
  <c r="G56" i="18" s="1"/>
  <c r="G57" i="18" a="1"/>
  <c r="G57" i="18" s="1"/>
  <c r="G58" i="18" a="1"/>
  <c r="G58" i="18" s="1"/>
  <c r="G59" i="18" a="1"/>
  <c r="G59" i="18" s="1"/>
  <c r="G60" i="18" a="1"/>
  <c r="G60" i="18" s="1"/>
  <c r="G61" i="18" a="1"/>
  <c r="G61" i="18" s="1"/>
  <c r="G62" i="18" a="1"/>
  <c r="G62" i="18" s="1"/>
  <c r="G63" i="18" a="1"/>
  <c r="G63" i="18" s="1"/>
  <c r="G64" i="18" a="1"/>
  <c r="G64" i="18" s="1"/>
  <c r="G65" i="18" a="1"/>
  <c r="G65" i="18" s="1"/>
  <c r="G66" i="18" a="1"/>
  <c r="G66" i="18" s="1"/>
  <c r="G67" i="18" a="1"/>
  <c r="G67" i="18" s="1"/>
  <c r="G68" i="18" a="1"/>
  <c r="G68" i="18" s="1"/>
  <c r="G69" i="18" a="1"/>
  <c r="G69" i="18" s="1"/>
  <c r="G70" i="18" a="1"/>
  <c r="G70" i="18" s="1"/>
  <c r="G71" i="18" a="1"/>
  <c r="G71" i="18" s="1"/>
  <c r="G72" i="18" a="1"/>
  <c r="G72" i="18" s="1"/>
  <c r="G73" i="18" a="1"/>
  <c r="G73" i="18" s="1"/>
  <c r="G74" i="18" a="1"/>
  <c r="G74" i="18" s="1"/>
  <c r="G75" i="18" a="1"/>
  <c r="G75" i="18" s="1"/>
  <c r="G76" i="18" a="1"/>
  <c r="G76" i="18" s="1"/>
  <c r="G77" i="18" a="1"/>
  <c r="G77" i="18" s="1"/>
  <c r="G78" i="18" a="1"/>
  <c r="G78" i="18" s="1"/>
  <c r="G79" i="18" a="1"/>
  <c r="G79" i="18" s="1"/>
  <c r="G80" i="18" a="1"/>
  <c r="G80" i="18" s="1"/>
  <c r="G81" i="18" a="1"/>
  <c r="G81" i="18" s="1"/>
  <c r="G82" i="18" a="1"/>
  <c r="G82" i="18" s="1"/>
  <c r="G83" i="18" a="1"/>
  <c r="G83" i="18" s="1"/>
  <c r="G84" i="18" a="1"/>
  <c r="G84" i="18" s="1"/>
  <c r="G85" i="18" a="1"/>
  <c r="G85" i="18" s="1"/>
  <c r="G86" i="18" a="1"/>
  <c r="G86" i="18" s="1"/>
  <c r="G87" i="18" a="1"/>
  <c r="G87" i="18" s="1"/>
  <c r="G88" i="18" a="1"/>
  <c r="G88" i="18" s="1"/>
  <c r="G89" i="18" a="1"/>
  <c r="G89" i="18" s="1"/>
  <c r="G90" i="18" a="1"/>
  <c r="G90" i="18" s="1"/>
  <c r="G91" i="18" a="1"/>
  <c r="G91" i="18" s="1"/>
  <c r="G92" i="18" a="1"/>
  <c r="G92" i="18" s="1"/>
  <c r="G93" i="18" a="1"/>
  <c r="G93" i="18" s="1"/>
  <c r="G94" i="18" a="1"/>
  <c r="G94" i="18" s="1"/>
  <c r="G95" i="18" a="1"/>
  <c r="G95" i="18" s="1"/>
  <c r="G96" i="18" a="1"/>
  <c r="G96" i="18" s="1"/>
  <c r="G97" i="18" a="1"/>
  <c r="G97" i="18" s="1"/>
  <c r="G98" i="18" a="1"/>
  <c r="G98" i="18" s="1"/>
  <c r="G99" i="18" a="1"/>
  <c r="G99" i="18" s="1"/>
  <c r="G100" i="18" a="1"/>
  <c r="G100" i="18" s="1"/>
  <c r="G101" i="18" a="1"/>
  <c r="G101" i="18" s="1"/>
  <c r="G102" i="18" a="1"/>
  <c r="G102" i="18" s="1"/>
  <c r="G103" i="18" a="1"/>
  <c r="G103" i="18" s="1"/>
  <c r="G104" i="18" a="1"/>
  <c r="G104" i="18" s="1"/>
  <c r="G105" i="18" a="1"/>
  <c r="G105" i="18" s="1"/>
  <c r="G106" i="18" a="1"/>
  <c r="G106" i="18" s="1"/>
  <c r="G107" i="18" a="1"/>
  <c r="G107" i="18" s="1"/>
  <c r="G108" i="18" a="1"/>
  <c r="G108" i="18" s="1"/>
  <c r="G109" i="18" a="1"/>
  <c r="G109" i="18" s="1"/>
  <c r="G110" i="18" a="1"/>
  <c r="G110" i="18" s="1"/>
  <c r="G111" i="18" a="1"/>
  <c r="G111" i="18" s="1"/>
  <c r="G112" i="18" a="1"/>
  <c r="G112" i="18" s="1"/>
  <c r="G113" i="18" a="1"/>
  <c r="G113" i="18" s="1"/>
  <c r="G114" i="18" a="1"/>
  <c r="G114" i="18" s="1"/>
  <c r="G115" i="18" a="1"/>
  <c r="G115" i="18" s="1"/>
  <c r="G116" i="18" a="1"/>
  <c r="G116" i="18" s="1"/>
  <c r="G117" i="18" a="1"/>
  <c r="G117" i="18" s="1"/>
  <c r="G118" i="18" a="1"/>
  <c r="G118" i="18" s="1"/>
  <c r="G119" i="18" a="1"/>
  <c r="G119" i="18" s="1"/>
  <c r="G120" i="18" a="1"/>
  <c r="G120" i="18" s="1"/>
  <c r="G121" i="18" a="1"/>
  <c r="G121" i="18" s="1"/>
  <c r="G122" i="18" a="1"/>
  <c r="G122" i="18" s="1"/>
  <c r="G123" i="18" a="1"/>
  <c r="G123" i="18" s="1"/>
  <c r="G124" i="18" a="1"/>
  <c r="G124" i="18" s="1"/>
  <c r="G125" i="18" a="1"/>
  <c r="G125" i="18" s="1"/>
  <c r="G126" i="18" a="1"/>
  <c r="G126" i="18" s="1"/>
  <c r="G127" i="18" a="1"/>
  <c r="G127" i="18" s="1"/>
  <c r="G128" i="18" a="1"/>
  <c r="G128" i="18" s="1"/>
  <c r="G129" i="18" a="1"/>
  <c r="G129" i="18" s="1"/>
  <c r="G130" i="18" a="1"/>
  <c r="G130" i="18" s="1"/>
  <c r="G131" i="18" a="1"/>
  <c r="G131" i="18" s="1"/>
  <c r="G132" i="18" a="1"/>
  <c r="G132" i="18" s="1"/>
  <c r="G133" i="18" a="1"/>
  <c r="G133" i="18" s="1"/>
  <c r="G134" i="18" a="1"/>
  <c r="G134" i="18" s="1"/>
  <c r="G135" i="18" a="1"/>
  <c r="G135" i="18" s="1"/>
  <c r="G136" i="18" a="1"/>
  <c r="G136" i="18" s="1"/>
  <c r="G137" i="18" a="1"/>
  <c r="G137" i="18" s="1"/>
  <c r="G138" i="18" a="1"/>
  <c r="G138" i="18" s="1"/>
  <c r="G139" i="18" a="1"/>
  <c r="G139" i="18" s="1"/>
  <c r="G140" i="18" a="1"/>
  <c r="G140" i="18" s="1"/>
  <c r="G141" i="18" a="1"/>
  <c r="G141" i="18" s="1"/>
  <c r="G142" i="18" a="1"/>
  <c r="G142" i="18" s="1"/>
  <c r="G143" i="18" a="1"/>
  <c r="G143" i="18" s="1"/>
  <c r="G144" i="18" a="1"/>
  <c r="G144" i="18" s="1"/>
  <c r="G145" i="18" a="1"/>
  <c r="G145" i="18" s="1"/>
  <c r="G146" i="18" a="1"/>
  <c r="G146" i="18" s="1"/>
  <c r="G147" i="18" a="1"/>
  <c r="G147" i="18" s="1"/>
  <c r="G148" i="18" a="1"/>
  <c r="G148" i="18" s="1"/>
  <c r="G149" i="18" a="1"/>
  <c r="G149" i="18" s="1"/>
  <c r="G150" i="18" a="1"/>
  <c r="G150" i="18" s="1"/>
  <c r="G151" i="18" a="1"/>
  <c r="G151" i="18" s="1"/>
  <c r="G152" i="18" a="1"/>
  <c r="G152" i="18" s="1"/>
  <c r="G153" i="18" a="1"/>
  <c r="G153" i="18" s="1"/>
  <c r="G154" i="18" a="1"/>
  <c r="G154" i="18" s="1"/>
  <c r="G155" i="18" a="1"/>
  <c r="G155" i="18" s="1"/>
  <c r="G156" i="18" a="1"/>
  <c r="G156" i="18" s="1"/>
  <c r="G157" i="18" a="1"/>
  <c r="G157" i="18" s="1"/>
  <c r="G158" i="18" a="1"/>
  <c r="G158" i="18" s="1"/>
  <c r="G159" i="18" a="1"/>
  <c r="G159" i="18" s="1"/>
  <c r="G160" i="18" a="1"/>
  <c r="G160" i="18" s="1"/>
  <c r="G161" i="18" a="1"/>
  <c r="G161" i="18" s="1"/>
  <c r="G162" i="18" a="1"/>
  <c r="G162" i="18" s="1"/>
  <c r="G163" i="18" a="1"/>
  <c r="G163" i="18" s="1"/>
  <c r="G164" i="18" a="1"/>
  <c r="G164" i="18" s="1"/>
  <c r="G165" i="18" a="1"/>
  <c r="G165" i="18" s="1"/>
  <c r="G166" i="18" a="1"/>
  <c r="G166" i="18" s="1"/>
  <c r="G167" i="18" a="1"/>
  <c r="G167" i="18" s="1"/>
  <c r="G168" i="18" a="1"/>
  <c r="G168" i="18" s="1"/>
  <c r="G169" i="18" a="1"/>
  <c r="G169" i="18" s="1"/>
  <c r="G170" i="18" a="1"/>
  <c r="G170" i="18" s="1"/>
  <c r="G171" i="18" a="1"/>
  <c r="G171" i="18" s="1"/>
  <c r="G172" i="18" a="1"/>
  <c r="G172" i="18" s="1"/>
  <c r="G173" i="18" a="1"/>
  <c r="G173" i="18" s="1"/>
  <c r="G174" i="18" a="1"/>
  <c r="G174" i="18" s="1"/>
  <c r="G175" i="18" a="1"/>
  <c r="G175" i="18" s="1"/>
  <c r="G176" i="18" a="1"/>
  <c r="G176" i="18" s="1"/>
  <c r="G177" i="18" a="1"/>
  <c r="G177" i="18" s="1"/>
  <c r="G178" i="18" a="1"/>
  <c r="G178" i="18" s="1"/>
  <c r="G179" i="18" a="1"/>
  <c r="G179" i="18" s="1"/>
  <c r="G180" i="18" a="1"/>
  <c r="G180" i="18" s="1"/>
  <c r="G181" i="18" a="1"/>
  <c r="G181" i="18" s="1"/>
  <c r="G182" i="18" a="1"/>
  <c r="G182" i="18" s="1"/>
  <c r="G183" i="18" a="1"/>
  <c r="G183" i="18" s="1"/>
  <c r="G184" i="18" a="1"/>
  <c r="G184" i="18" s="1"/>
  <c r="G185" i="18" a="1"/>
  <c r="G185" i="18" s="1"/>
  <c r="G186" i="18" a="1"/>
  <c r="G186" i="18" s="1"/>
  <c r="G187" i="18" a="1"/>
  <c r="G187" i="18" s="1"/>
  <c r="G188" i="18" a="1"/>
  <c r="G188" i="18" s="1"/>
  <c r="G189" i="18" a="1"/>
  <c r="G189" i="18" s="1"/>
  <c r="G190" i="18" a="1"/>
  <c r="G190" i="18" s="1"/>
  <c r="G191" i="18" a="1"/>
  <c r="G191" i="18" s="1"/>
  <c r="G192" i="18" a="1"/>
  <c r="G192" i="18" s="1"/>
  <c r="G193" i="18" a="1"/>
  <c r="G193" i="18" s="1"/>
  <c r="G194" i="18" a="1"/>
  <c r="G194" i="18" s="1"/>
  <c r="G195" i="18" a="1"/>
  <c r="G195" i="18" s="1"/>
  <c r="G196" i="18" a="1"/>
  <c r="G196" i="18" s="1"/>
  <c r="G197" i="18" a="1"/>
  <c r="G197" i="18" s="1"/>
  <c r="G198" i="18" a="1"/>
  <c r="G198" i="18" s="1"/>
  <c r="G199" i="18" a="1"/>
  <c r="G199" i="18" s="1"/>
  <c r="G200" i="18" a="1"/>
  <c r="G200" i="18" s="1"/>
  <c r="G201" i="18" a="1"/>
  <c r="G201" i="18" s="1"/>
  <c r="G202" i="18" a="1"/>
  <c r="G202" i="18" s="1"/>
  <c r="G203" i="18" a="1"/>
  <c r="G203" i="18" s="1"/>
  <c r="G204" i="18" a="1"/>
  <c r="G204" i="18" s="1"/>
  <c r="G205" i="18" a="1"/>
  <c r="G205" i="18" s="1"/>
  <c r="G206" i="18" a="1"/>
  <c r="G206" i="18" s="1"/>
  <c r="G207" i="18" a="1"/>
  <c r="G207" i="18" s="1"/>
  <c r="G208" i="18" a="1"/>
  <c r="G208" i="18" s="1"/>
  <c r="G209" i="18" a="1"/>
  <c r="G209" i="18" s="1"/>
  <c r="G210" i="18" a="1"/>
  <c r="G210" i="18" s="1"/>
  <c r="G211" i="18" a="1"/>
  <c r="G211" i="18" s="1"/>
  <c r="G212" i="18" a="1"/>
  <c r="G212" i="18" s="1"/>
  <c r="G213" i="18" a="1"/>
  <c r="G213" i="18" s="1"/>
  <c r="G214" i="18" a="1"/>
  <c r="G214" i="18" s="1"/>
  <c r="G215" i="18" a="1"/>
  <c r="G215" i="18" s="1"/>
  <c r="G216" i="18" a="1"/>
  <c r="G216" i="18" s="1"/>
  <c r="G217" i="18" a="1"/>
  <c r="G217" i="18" s="1"/>
  <c r="G218" i="18" a="1"/>
  <c r="G218" i="18" s="1"/>
  <c r="G219" i="18" a="1"/>
  <c r="G219" i="18" s="1"/>
  <c r="G220" i="18" a="1"/>
  <c r="G220" i="18" s="1"/>
  <c r="G221" i="18" a="1"/>
  <c r="G221" i="18" s="1"/>
  <c r="G222" i="18" a="1"/>
  <c r="G222" i="18" s="1"/>
  <c r="G223" i="18" a="1"/>
  <c r="G223" i="18" s="1"/>
  <c r="G224" i="18" a="1"/>
  <c r="G224" i="18" s="1"/>
  <c r="G225" i="18" a="1"/>
  <c r="G225" i="18" s="1"/>
  <c r="G226" i="18" a="1"/>
  <c r="G226" i="18" s="1"/>
  <c r="G227" i="18" a="1"/>
  <c r="G227" i="18" s="1"/>
  <c r="G228" i="18" a="1"/>
  <c r="G228" i="18" s="1"/>
  <c r="G229" i="18" a="1"/>
  <c r="G229" i="18" s="1"/>
  <c r="G230" i="18" a="1"/>
  <c r="G230" i="18" s="1"/>
  <c r="G231" i="18" a="1"/>
  <c r="G231" i="18" s="1"/>
  <c r="G232" i="18" a="1"/>
  <c r="G232" i="18" s="1"/>
  <c r="G233" i="18" a="1"/>
  <c r="G233" i="18" s="1"/>
  <c r="G234" i="18" a="1"/>
  <c r="G234" i="18" s="1"/>
  <c r="G235" i="18" a="1"/>
  <c r="G235" i="18" s="1"/>
  <c r="G236" i="18" a="1"/>
  <c r="G236" i="18" s="1"/>
  <c r="G237" i="18" a="1"/>
  <c r="G237" i="18" s="1"/>
  <c r="G238" i="18" a="1"/>
  <c r="G238" i="18" s="1"/>
  <c r="G239" i="18" a="1"/>
  <c r="G239" i="18" s="1"/>
  <c r="G240" i="18" a="1"/>
  <c r="G240" i="18" s="1"/>
  <c r="G241" i="18" a="1"/>
  <c r="G241" i="18" s="1"/>
  <c r="G242" i="18" a="1"/>
  <c r="G242" i="18" s="1"/>
  <c r="G243" i="18" a="1"/>
  <c r="G243" i="18" s="1"/>
  <c r="G244" i="18" a="1"/>
  <c r="G244" i="18" s="1"/>
  <c r="G245" i="18" a="1"/>
  <c r="G245" i="18" s="1"/>
  <c r="G246" i="18" a="1"/>
  <c r="G246" i="18" s="1"/>
  <c r="G247" i="18" a="1"/>
  <c r="G247" i="18" s="1"/>
  <c r="G248" i="18" a="1"/>
  <c r="G248" i="18" s="1"/>
  <c r="G249" i="18" a="1"/>
  <c r="G249" i="18" s="1"/>
  <c r="G250" i="18" a="1"/>
  <c r="G250" i="18" s="1"/>
  <c r="G251" i="18" a="1"/>
  <c r="G251" i="18" s="1"/>
  <c r="G252" i="18" a="1"/>
  <c r="G252" i="18" s="1"/>
  <c r="G253" i="18" a="1"/>
  <c r="G253" i="18" s="1"/>
  <c r="G254" i="18" a="1"/>
  <c r="G254" i="18" s="1"/>
  <c r="G255" i="18" a="1"/>
  <c r="G255" i="18" s="1"/>
  <c r="G256" i="18" a="1"/>
  <c r="G256" i="18" s="1"/>
  <c r="G257" i="18" a="1"/>
  <c r="G257" i="18" s="1"/>
  <c r="G258" i="18" a="1"/>
  <c r="G258" i="18" s="1"/>
  <c r="G259" i="18" a="1"/>
  <c r="G259" i="18" s="1"/>
  <c r="G260" i="18" a="1"/>
  <c r="G260" i="18" s="1"/>
  <c r="G261" i="18" a="1"/>
  <c r="G261" i="18" s="1"/>
  <c r="G262" i="18" a="1"/>
  <c r="G262" i="18" s="1"/>
  <c r="G263" i="18" a="1"/>
  <c r="G263" i="18" s="1"/>
  <c r="G264" i="18" a="1"/>
  <c r="G264" i="18" s="1"/>
  <c r="G265" i="18" a="1"/>
  <c r="G265" i="18" s="1"/>
  <c r="G266" i="18" a="1"/>
  <c r="G266" i="18" s="1"/>
  <c r="G267" i="18" a="1"/>
  <c r="G267" i="18" s="1"/>
  <c r="G268" i="18" a="1"/>
  <c r="G268" i="18" s="1"/>
  <c r="G269" i="18" a="1"/>
  <c r="G269" i="18" s="1"/>
  <c r="G270" i="18" a="1"/>
  <c r="G270" i="18" s="1"/>
  <c r="G271" i="18" a="1"/>
  <c r="G271" i="18" s="1"/>
  <c r="G272" i="18" a="1"/>
  <c r="G272" i="18" s="1"/>
  <c r="G273" i="18" a="1"/>
  <c r="G273" i="18" s="1"/>
  <c r="G274" i="18" a="1"/>
  <c r="G274" i="18" s="1"/>
  <c r="G275" i="18" a="1"/>
  <c r="G275" i="18" s="1"/>
  <c r="G276" i="18" a="1"/>
  <c r="G276" i="18" s="1"/>
  <c r="G277" i="18" a="1"/>
  <c r="G277" i="18" s="1"/>
  <c r="G278" i="18" a="1"/>
  <c r="G278" i="18" s="1"/>
  <c r="G279" i="18" a="1"/>
  <c r="G279" i="18" s="1"/>
  <c r="G280" i="18" a="1"/>
  <c r="G280" i="18" s="1"/>
  <c r="G281" i="18" a="1"/>
  <c r="G281" i="18" s="1"/>
  <c r="G282" i="18" a="1"/>
  <c r="G282" i="18" s="1"/>
  <c r="G283" i="18" a="1"/>
  <c r="G283" i="18" s="1"/>
  <c r="G284" i="18" a="1"/>
  <c r="G284" i="18" s="1"/>
  <c r="G285" i="18" a="1"/>
  <c r="G285" i="18" s="1"/>
  <c r="G286" i="18" a="1"/>
  <c r="G286" i="18" s="1"/>
  <c r="G287" i="18" a="1"/>
  <c r="G287" i="18" s="1"/>
  <c r="G288" i="18" a="1"/>
  <c r="G288" i="18" s="1"/>
  <c r="G289" i="18" a="1"/>
  <c r="G289" i="18" s="1"/>
  <c r="G290" i="18" a="1"/>
  <c r="G290" i="18" s="1"/>
  <c r="G291" i="18" a="1"/>
  <c r="G291" i="18" s="1"/>
  <c r="G292" i="18" a="1"/>
  <c r="G292" i="18" s="1"/>
  <c r="G293" i="18" a="1"/>
  <c r="G293" i="18" s="1"/>
  <c r="G294" i="18" a="1"/>
  <c r="G294" i="18" s="1"/>
  <c r="G295" i="18" a="1"/>
  <c r="G295" i="18" s="1"/>
  <c r="G296" i="18" a="1"/>
  <c r="G296" i="18" s="1"/>
  <c r="G297" i="18" a="1"/>
  <c r="G297" i="18" s="1"/>
  <c r="G298" i="18" a="1"/>
  <c r="G298" i="18" s="1"/>
  <c r="G299" i="18" a="1"/>
  <c r="G299" i="18" s="1"/>
  <c r="G300" i="18" a="1"/>
  <c r="G300" i="18" s="1"/>
  <c r="G301" i="18" a="1"/>
  <c r="G301" i="18" s="1"/>
  <c r="G302" i="18" a="1"/>
  <c r="G302" i="18" s="1"/>
  <c r="G303" i="18" a="1"/>
  <c r="G303" i="18" s="1"/>
  <c r="G304" i="18" a="1"/>
  <c r="G304" i="18" s="1"/>
  <c r="G305" i="18" a="1"/>
  <c r="G305" i="18" s="1"/>
  <c r="G306" i="18" a="1"/>
  <c r="G306" i="18" s="1"/>
  <c r="G307" i="18" a="1"/>
  <c r="G307" i="18" s="1"/>
  <c r="G308" i="18" a="1"/>
  <c r="G308" i="18" s="1"/>
  <c r="G309" i="18" a="1"/>
  <c r="G309" i="18" s="1"/>
  <c r="G310" i="18" a="1"/>
  <c r="G310" i="18" s="1"/>
  <c r="G311" i="18" a="1"/>
  <c r="G311" i="18" s="1"/>
  <c r="G312" i="18" a="1"/>
  <c r="G312" i="18" s="1"/>
  <c r="G313" i="18" a="1"/>
  <c r="G313" i="18" s="1"/>
  <c r="G314" i="18" a="1"/>
  <c r="G314" i="18" s="1"/>
  <c r="G315" i="18" a="1"/>
  <c r="G315" i="18" s="1"/>
  <c r="G316" i="18" a="1"/>
  <c r="G316" i="18" s="1"/>
  <c r="G317" i="18" a="1"/>
  <c r="G317" i="18" s="1"/>
  <c r="G318" i="18" a="1"/>
  <c r="G318" i="18" s="1"/>
  <c r="G319" i="18" a="1"/>
  <c r="G319" i="18" s="1"/>
  <c r="G320" i="18" a="1"/>
  <c r="G320" i="18" s="1"/>
  <c r="G321" i="18" a="1"/>
  <c r="G321" i="18" s="1"/>
  <c r="G322" i="18" a="1"/>
  <c r="G322" i="18" s="1"/>
  <c r="G323" i="18" a="1"/>
  <c r="G323" i="18" s="1"/>
  <c r="G324" i="18" a="1"/>
  <c r="G324" i="18" s="1"/>
  <c r="G325" i="18" a="1"/>
  <c r="G325" i="18" s="1"/>
  <c r="G326" i="18" a="1"/>
  <c r="G326" i="18" s="1"/>
  <c r="G327" i="18" a="1"/>
  <c r="G327" i="18" s="1"/>
  <c r="G328" i="18" a="1"/>
  <c r="G328" i="18" s="1"/>
  <c r="G329" i="18" a="1"/>
  <c r="G329" i="18" s="1"/>
  <c r="G330" i="18" a="1"/>
  <c r="G330" i="18" s="1"/>
  <c r="G331" i="18" a="1"/>
  <c r="G331" i="18" s="1"/>
  <c r="G332" i="18" a="1"/>
  <c r="G332" i="18" s="1"/>
  <c r="G333" i="18" a="1"/>
  <c r="G333" i="18" s="1"/>
  <c r="G334" i="18" a="1"/>
  <c r="G334" i="18" s="1"/>
  <c r="G335" i="18" a="1"/>
  <c r="G335" i="18" s="1"/>
  <c r="G336" i="18" a="1"/>
  <c r="G336" i="18" s="1"/>
  <c r="G337" i="18" a="1"/>
  <c r="G337" i="18" s="1"/>
  <c r="G338" i="18" a="1"/>
  <c r="G338" i="18" s="1"/>
  <c r="G339" i="18" a="1"/>
  <c r="G339" i="18" s="1"/>
  <c r="G340" i="18" a="1"/>
  <c r="G340" i="18" s="1"/>
  <c r="G341" i="18" a="1"/>
  <c r="G341" i="18" s="1"/>
  <c r="G342" i="18" a="1"/>
  <c r="G342" i="18" s="1"/>
  <c r="G343" i="18" a="1"/>
  <c r="G343" i="18" s="1"/>
  <c r="G344" i="18" a="1"/>
  <c r="G344" i="18" s="1"/>
  <c r="G345" i="18" a="1"/>
  <c r="G345" i="18" s="1"/>
  <c r="G346" i="18" a="1"/>
  <c r="G346" i="18" s="1"/>
  <c r="G347" i="18" a="1"/>
  <c r="G347" i="18" s="1"/>
  <c r="G348" i="18" a="1"/>
  <c r="G348" i="18" s="1"/>
  <c r="G349" i="18" a="1"/>
  <c r="G349" i="18" s="1"/>
  <c r="G350" i="18" a="1"/>
  <c r="G350" i="18" s="1"/>
  <c r="G351" i="18" a="1"/>
  <c r="G351" i="18" s="1"/>
  <c r="G352" i="18" a="1"/>
  <c r="G352" i="18" s="1"/>
  <c r="G353" i="18" a="1"/>
  <c r="G353" i="18" s="1"/>
  <c r="G354" i="18" a="1"/>
  <c r="G354" i="18" s="1"/>
  <c r="G355" i="18" a="1"/>
  <c r="G355" i="18" s="1"/>
  <c r="G356" i="18" a="1"/>
  <c r="G356" i="18" s="1"/>
  <c r="G357" i="18" a="1"/>
  <c r="G357" i="18" s="1"/>
  <c r="G358" i="18" a="1"/>
  <c r="G358" i="18" s="1"/>
  <c r="G359" i="18" a="1"/>
  <c r="G359" i="18" s="1"/>
  <c r="G360" i="18" a="1"/>
  <c r="G360" i="18" s="1"/>
  <c r="G361" i="18" a="1"/>
  <c r="G361" i="18" s="1"/>
  <c r="G362" i="18" a="1"/>
  <c r="G362" i="18" s="1"/>
  <c r="G363" i="18" a="1"/>
  <c r="G363" i="18" s="1"/>
  <c r="G364" i="18" a="1"/>
  <c r="G364" i="18" s="1"/>
  <c r="G365" i="18" a="1"/>
  <c r="G365" i="18" s="1"/>
  <c r="G366" i="18" a="1"/>
  <c r="G366" i="18" s="1"/>
  <c r="G367" i="18" a="1"/>
  <c r="G367" i="18" s="1"/>
  <c r="G368" i="18" a="1"/>
  <c r="G368" i="18" s="1"/>
  <c r="G369" i="18" a="1"/>
  <c r="G369" i="18" s="1"/>
  <c r="G370" i="18" a="1"/>
  <c r="G370" i="18" s="1"/>
  <c r="G371" i="18" a="1"/>
  <c r="G371" i="18" s="1"/>
  <c r="G372" i="18" a="1"/>
  <c r="G372" i="18" s="1"/>
  <c r="G373" i="18" a="1"/>
  <c r="G373" i="18" s="1"/>
  <c r="G374" i="18" a="1"/>
  <c r="G374" i="18" s="1"/>
  <c r="G375" i="18" a="1"/>
  <c r="G375" i="18" s="1"/>
  <c r="G376" i="18" a="1"/>
  <c r="G376" i="18" s="1"/>
  <c r="G377" i="18" a="1"/>
  <c r="G377" i="18" s="1"/>
  <c r="G378" i="18" a="1"/>
  <c r="G378" i="18" s="1"/>
  <c r="G379" i="18" a="1"/>
  <c r="G379" i="18" s="1"/>
  <c r="G380" i="18" a="1"/>
  <c r="G380" i="18" s="1"/>
  <c r="G381" i="18" a="1"/>
  <c r="G381" i="18" s="1"/>
  <c r="G382" i="18" a="1"/>
  <c r="G382" i="18" s="1"/>
  <c r="G383" i="18" a="1"/>
  <c r="G383" i="18" s="1"/>
  <c r="G384" i="18" a="1"/>
  <c r="G384" i="18" s="1"/>
  <c r="G385" i="18" a="1"/>
  <c r="G385" i="18" s="1"/>
  <c r="G386" i="18" a="1"/>
  <c r="G386" i="18" s="1"/>
  <c r="G387" i="18" a="1"/>
  <c r="G387" i="18" s="1"/>
  <c r="G388" i="18" a="1"/>
  <c r="G388" i="18" s="1"/>
  <c r="G389" i="18" a="1"/>
  <c r="G389" i="18" s="1"/>
  <c r="G390" i="18" a="1"/>
  <c r="G390" i="18" s="1"/>
  <c r="G391" i="18" a="1"/>
  <c r="G391" i="18" s="1"/>
  <c r="G392" i="18" a="1"/>
  <c r="G392" i="18" s="1"/>
  <c r="G393" i="18" a="1"/>
  <c r="G393" i="18" s="1"/>
  <c r="G394" i="18" a="1"/>
  <c r="G394" i="18" s="1"/>
  <c r="G395" i="18" a="1"/>
  <c r="G395" i="18" s="1"/>
  <c r="G396" i="18" a="1"/>
  <c r="G396" i="18" s="1"/>
  <c r="G397" i="18" a="1"/>
  <c r="G397" i="18" s="1"/>
  <c r="G398" i="18" a="1"/>
  <c r="G398" i="18" s="1"/>
  <c r="G399" i="18" a="1"/>
  <c r="G399" i="18" s="1"/>
  <c r="G400" i="18" a="1"/>
  <c r="G400" i="18" s="1"/>
  <c r="G401" i="18" a="1"/>
  <c r="G401" i="18" s="1"/>
  <c r="G402" i="18" a="1"/>
  <c r="G402" i="18" s="1"/>
  <c r="G403" i="18" a="1"/>
  <c r="G403" i="18" s="1"/>
  <c r="G404" i="18" a="1"/>
  <c r="G404" i="18" s="1"/>
  <c r="G405" i="18" a="1"/>
  <c r="G405" i="18" s="1"/>
  <c r="G406" i="18" a="1"/>
  <c r="G406" i="18" s="1"/>
  <c r="G407" i="18" a="1"/>
  <c r="G407" i="18" s="1"/>
  <c r="G408" i="18" a="1"/>
  <c r="G408" i="18" s="1"/>
  <c r="G409" i="18" a="1"/>
  <c r="G409" i="18" s="1"/>
  <c r="G410" i="18" a="1"/>
  <c r="G410" i="18" s="1"/>
  <c r="G411" i="18" a="1"/>
  <c r="G411" i="18" s="1"/>
  <c r="G412" i="18" a="1"/>
  <c r="G412" i="18" s="1"/>
  <c r="G413" i="18" a="1"/>
  <c r="G413" i="18" s="1"/>
  <c r="G414" i="18" a="1"/>
  <c r="G414" i="18" s="1"/>
  <c r="G415" i="18" a="1"/>
  <c r="G415" i="18" s="1"/>
  <c r="G416" i="18" a="1"/>
  <c r="G416" i="18" s="1"/>
  <c r="G417" i="18" a="1"/>
  <c r="G417" i="18" s="1"/>
  <c r="G418" i="18" a="1"/>
  <c r="G418" i="18" s="1"/>
  <c r="G419" i="18" a="1"/>
  <c r="G419" i="18" s="1"/>
  <c r="G420" i="18" a="1"/>
  <c r="G420" i="18" s="1"/>
  <c r="G421" i="18" a="1"/>
  <c r="G421" i="18" s="1"/>
  <c r="G422" i="18" a="1"/>
  <c r="G422" i="18" s="1"/>
  <c r="G423" i="18" a="1"/>
  <c r="G423" i="18" s="1"/>
  <c r="G424" i="18" a="1"/>
  <c r="G424" i="18" s="1"/>
  <c r="G425" i="18" a="1"/>
  <c r="G425" i="18" s="1"/>
  <c r="G426" i="18" a="1"/>
  <c r="G426" i="18" s="1"/>
  <c r="G427" i="18" a="1"/>
  <c r="G427" i="18" s="1"/>
  <c r="G428" i="18" a="1"/>
  <c r="G428" i="18" s="1"/>
  <c r="G429" i="18" a="1"/>
  <c r="G429" i="18" s="1"/>
  <c r="G430" i="18" a="1"/>
  <c r="G430" i="18" s="1"/>
  <c r="G431" i="18" a="1"/>
  <c r="G431" i="18" s="1"/>
  <c r="G432" i="18" a="1"/>
  <c r="G432" i="18" s="1"/>
  <c r="G433" i="18" a="1"/>
  <c r="G433" i="18" s="1"/>
  <c r="G434" i="18" a="1"/>
  <c r="G434" i="18" s="1"/>
  <c r="G435" i="18" a="1"/>
  <c r="G435" i="18" s="1"/>
  <c r="G436" i="18" a="1"/>
  <c r="G436" i="18" s="1"/>
  <c r="G437" i="18" a="1"/>
  <c r="G437" i="18" s="1"/>
  <c r="G438" i="18" a="1"/>
  <c r="G438" i="18" s="1"/>
  <c r="G439" i="18" a="1"/>
  <c r="G439" i="18" s="1"/>
  <c r="G440" i="18" a="1"/>
  <c r="G440" i="18" s="1"/>
  <c r="G441" i="18" a="1"/>
  <c r="G441" i="18" s="1"/>
  <c r="G442" i="18" a="1"/>
  <c r="G442" i="18" s="1"/>
  <c r="G443" i="18" a="1"/>
  <c r="G443" i="18" s="1"/>
  <c r="G444" i="18" a="1"/>
  <c r="G444" i="18" s="1"/>
  <c r="G445" i="18" a="1"/>
  <c r="G445" i="18" s="1"/>
  <c r="G446" i="18" a="1"/>
  <c r="G446" i="18" s="1"/>
  <c r="G447" i="18" a="1"/>
  <c r="G447" i="18" s="1"/>
  <c r="G448" i="18" a="1"/>
  <c r="G448" i="18" s="1"/>
  <c r="G449" i="18" a="1"/>
  <c r="G449" i="18" s="1"/>
  <c r="G450" i="18" a="1"/>
  <c r="G450" i="18" s="1"/>
  <c r="G451" i="18" a="1"/>
  <c r="G451" i="18" s="1"/>
  <c r="G452" i="18" a="1"/>
  <c r="G452" i="18" s="1"/>
  <c r="G453" i="18" a="1"/>
  <c r="G453" i="18" s="1"/>
  <c r="G454" i="18" a="1"/>
  <c r="G454" i="18" s="1"/>
  <c r="G455" i="18" a="1"/>
  <c r="G455" i="18" s="1"/>
  <c r="G456" i="18" a="1"/>
  <c r="G456" i="18" s="1"/>
  <c r="G457" i="18" a="1"/>
  <c r="G457" i="18" s="1"/>
  <c r="G458" i="18" a="1"/>
  <c r="G458" i="18" s="1"/>
  <c r="G459" i="18" a="1"/>
  <c r="G459" i="18" s="1"/>
  <c r="G460" i="18" a="1"/>
  <c r="G460" i="18" s="1"/>
  <c r="G461" i="18" a="1"/>
  <c r="G461" i="18" s="1"/>
  <c r="G462" i="18" a="1"/>
  <c r="G462" i="18" s="1"/>
  <c r="G463" i="18" a="1"/>
  <c r="G463" i="18" s="1"/>
  <c r="G464" i="18" a="1"/>
  <c r="G464" i="18" s="1"/>
  <c r="G465" i="18" a="1"/>
  <c r="G465" i="18" s="1"/>
  <c r="G466" i="18" a="1"/>
  <c r="G466" i="18" s="1"/>
  <c r="G467" i="18" a="1"/>
  <c r="G467" i="18" s="1"/>
  <c r="G468" i="18" a="1"/>
  <c r="G468" i="18" s="1"/>
  <c r="G469" i="18" a="1"/>
  <c r="G469" i="18" s="1"/>
  <c r="G470" i="18" a="1"/>
  <c r="G470" i="18" s="1"/>
  <c r="G471" i="18" a="1"/>
  <c r="G471" i="18" s="1"/>
  <c r="G472" i="18" a="1"/>
  <c r="G472" i="18" s="1"/>
  <c r="G473" i="18" a="1"/>
  <c r="G473" i="18" s="1"/>
  <c r="G474" i="18" a="1"/>
  <c r="G474" i="18" s="1"/>
  <c r="G475" i="18" a="1"/>
  <c r="G475" i="18" s="1"/>
  <c r="G476" i="18" a="1"/>
  <c r="G476" i="18" s="1"/>
  <c r="G477" i="18" a="1"/>
  <c r="G477" i="18" s="1"/>
  <c r="G478" i="18" a="1"/>
  <c r="G478" i="18" s="1"/>
  <c r="G479" i="18" a="1"/>
  <c r="G479" i="18" s="1"/>
  <c r="G480" i="18" a="1"/>
  <c r="G480" i="18" s="1"/>
  <c r="G481" i="18" a="1"/>
  <c r="G481" i="18" s="1"/>
  <c r="G482" i="18" a="1"/>
  <c r="G482" i="18" s="1"/>
  <c r="G483" i="18" a="1"/>
  <c r="G483" i="18" s="1"/>
  <c r="G484" i="18" a="1"/>
  <c r="G484" i="18" s="1"/>
  <c r="G485" i="18" a="1"/>
  <c r="G485" i="18" s="1"/>
  <c r="G486" i="18" a="1"/>
  <c r="G486" i="18" s="1"/>
  <c r="G487" i="18" a="1"/>
  <c r="G487" i="18" s="1"/>
  <c r="G488" i="18" a="1"/>
  <c r="G488" i="18" s="1"/>
  <c r="G489" i="18" a="1"/>
  <c r="G489" i="18" s="1"/>
  <c r="G490" i="18" a="1"/>
  <c r="G490" i="18" s="1"/>
  <c r="G491" i="18" a="1"/>
  <c r="G491" i="18" s="1"/>
  <c r="G492" i="18" a="1"/>
  <c r="G492" i="18" s="1"/>
  <c r="G493" i="18" a="1"/>
  <c r="G493" i="18" s="1"/>
  <c r="G494" i="18" a="1"/>
  <c r="G494" i="18" s="1"/>
  <c r="G495" i="18" a="1"/>
  <c r="G495" i="18" s="1"/>
  <c r="G496" i="18" a="1"/>
  <c r="G496" i="18" s="1"/>
  <c r="G497" i="18" a="1"/>
  <c r="G497" i="18" s="1"/>
  <c r="G498" i="18" a="1"/>
  <c r="G498" i="18" s="1"/>
  <c r="G499" i="18" a="1"/>
  <c r="G499" i="18" s="1"/>
  <c r="G500" i="18" a="1"/>
  <c r="G500" i="18" s="1"/>
  <c r="G501" i="18" a="1"/>
  <c r="G501" i="18" s="1"/>
  <c r="G502" i="18" a="1"/>
  <c r="G502" i="18" s="1"/>
  <c r="G503" i="18" a="1"/>
  <c r="G503" i="18" s="1"/>
  <c r="G504" i="18" a="1"/>
  <c r="G504" i="18" s="1"/>
  <c r="G505" i="18" a="1"/>
  <c r="G505" i="18" s="1"/>
  <c r="G506" i="18" a="1"/>
  <c r="G506" i="18" s="1"/>
  <c r="G507" i="18" a="1"/>
  <c r="G507" i="18" s="1"/>
  <c r="G508" i="18" a="1"/>
  <c r="G508" i="18" s="1"/>
  <c r="G509" i="18" a="1"/>
  <c r="G509" i="18" s="1"/>
  <c r="G510" i="18" a="1"/>
  <c r="G510" i="18" s="1"/>
  <c r="G511" i="18" a="1"/>
  <c r="G511" i="18" s="1"/>
  <c r="G512" i="18" a="1"/>
  <c r="G512" i="18" s="1"/>
  <c r="G513" i="18" a="1"/>
  <c r="G513" i="18" s="1"/>
  <c r="G514" i="18" a="1"/>
  <c r="G514" i="18" s="1"/>
  <c r="G515" i="18" a="1"/>
  <c r="G515" i="18" s="1"/>
  <c r="G516" i="18" a="1"/>
  <c r="G516" i="18" s="1"/>
  <c r="G517" i="18" a="1"/>
  <c r="G517" i="18" s="1"/>
  <c r="G518" i="18" a="1"/>
  <c r="G518" i="18" s="1"/>
  <c r="G519" i="18" a="1"/>
  <c r="G519" i="18" s="1"/>
  <c r="G520" i="18" a="1"/>
  <c r="G520" i="18" s="1"/>
  <c r="G521" i="18" a="1"/>
  <c r="G521" i="18" s="1"/>
  <c r="G522" i="18" a="1"/>
  <c r="G522" i="18" s="1"/>
  <c r="G523" i="18" a="1"/>
  <c r="G523" i="18" s="1"/>
  <c r="G524" i="18" a="1"/>
  <c r="G524" i="18" s="1"/>
  <c r="G525" i="18" a="1"/>
  <c r="G525" i="18" s="1"/>
  <c r="G526" i="18" a="1"/>
  <c r="G526" i="18" s="1"/>
  <c r="G527" i="18" a="1"/>
  <c r="G527" i="18" s="1"/>
  <c r="G528" i="18" a="1"/>
  <c r="G528" i="18" s="1"/>
  <c r="G529" i="18" a="1"/>
  <c r="G529" i="18" s="1"/>
  <c r="G530" i="18" a="1"/>
  <c r="G530" i="18" s="1"/>
  <c r="G531" i="18" a="1"/>
  <c r="G531" i="18" s="1"/>
  <c r="G532" i="18" a="1"/>
  <c r="G532" i="18" s="1"/>
  <c r="G533" i="18" a="1"/>
  <c r="G533" i="18" s="1"/>
  <c r="G534" i="18" a="1"/>
  <c r="G534" i="18" s="1"/>
  <c r="G535" i="18" a="1"/>
  <c r="G535" i="18" s="1"/>
  <c r="G536" i="18" a="1"/>
  <c r="G536" i="18" s="1"/>
  <c r="G537" i="18" a="1"/>
  <c r="G537" i="18" s="1"/>
  <c r="G538" i="18" a="1"/>
  <c r="G538" i="18" s="1"/>
  <c r="G539" i="18" a="1"/>
  <c r="G539" i="18" s="1"/>
  <c r="G540" i="18" a="1"/>
  <c r="G540" i="18" s="1"/>
  <c r="G541" i="18" a="1"/>
  <c r="G541" i="18" s="1"/>
  <c r="G542" i="18" a="1"/>
  <c r="G542" i="18" s="1"/>
  <c r="G543" i="18" a="1"/>
  <c r="G543" i="18" s="1"/>
  <c r="G544" i="18" a="1"/>
  <c r="G544" i="18" s="1"/>
  <c r="G545" i="18" a="1"/>
  <c r="G545" i="18" s="1"/>
  <c r="G546" i="18" a="1"/>
  <c r="G546" i="18" s="1"/>
  <c r="G547" i="18" a="1"/>
  <c r="G547" i="18" s="1"/>
  <c r="G548" i="18" a="1"/>
  <c r="G548" i="18" s="1"/>
  <c r="G549" i="18" a="1"/>
  <c r="G549" i="18" s="1"/>
  <c r="G550" i="18" a="1"/>
  <c r="G550" i="18" s="1"/>
  <c r="G551" i="18" a="1"/>
  <c r="G551" i="18" s="1"/>
  <c r="G552" i="18" a="1"/>
  <c r="G552" i="18" s="1"/>
  <c r="G553" i="18" a="1"/>
  <c r="G553" i="18" s="1"/>
  <c r="G554" i="18" a="1"/>
  <c r="G554" i="18" s="1"/>
  <c r="G555" i="18" a="1"/>
  <c r="G555" i="18" s="1"/>
  <c r="G556" i="18" a="1"/>
  <c r="G556" i="18" s="1"/>
  <c r="G557" i="18" a="1"/>
  <c r="G557" i="18" s="1"/>
  <c r="G558" i="18" a="1"/>
  <c r="G558" i="18" s="1"/>
  <c r="G559" i="18" a="1"/>
  <c r="G559" i="18" s="1"/>
  <c r="G560" i="18" a="1"/>
  <c r="G560" i="18" s="1"/>
  <c r="G561" i="18" a="1"/>
  <c r="G561" i="18" s="1"/>
  <c r="G562" i="18" a="1"/>
  <c r="G562" i="18" s="1"/>
  <c r="G563" i="18" a="1"/>
  <c r="G563" i="18" s="1"/>
  <c r="G564" i="18" a="1"/>
  <c r="G564" i="18" s="1"/>
  <c r="G565" i="18" a="1"/>
  <c r="G565" i="18" s="1"/>
  <c r="G566" i="18" a="1"/>
  <c r="G566" i="18" s="1"/>
  <c r="G567" i="18" a="1"/>
  <c r="G567" i="18" s="1"/>
  <c r="G568" i="18" a="1"/>
  <c r="G568" i="18" s="1"/>
  <c r="G569" i="18" a="1"/>
  <c r="G569" i="18" s="1"/>
  <c r="G570" i="18" a="1"/>
  <c r="G570" i="18" s="1"/>
  <c r="G571" i="18" a="1"/>
  <c r="G571" i="18" s="1"/>
  <c r="G572" i="18" a="1"/>
  <c r="G572" i="18" s="1"/>
  <c r="G573" i="18" a="1"/>
  <c r="G573" i="18" s="1"/>
  <c r="G574" i="18" a="1"/>
  <c r="G574" i="18" s="1"/>
  <c r="G575" i="18" a="1"/>
  <c r="G575" i="18" s="1"/>
  <c r="G576" i="18" a="1"/>
  <c r="G576" i="18" s="1"/>
  <c r="G577" i="18" a="1"/>
  <c r="G577" i="18" s="1"/>
  <c r="G578" i="18" a="1"/>
  <c r="G578" i="18" s="1"/>
  <c r="G579" i="18" a="1"/>
  <c r="G579" i="18" s="1"/>
  <c r="G580" i="18" a="1"/>
  <c r="G580" i="18" s="1"/>
  <c r="G581" i="18" a="1"/>
  <c r="G581" i="18" s="1"/>
  <c r="G582" i="18" a="1"/>
  <c r="G582" i="18" s="1"/>
  <c r="G583" i="18" a="1"/>
  <c r="G583" i="18" s="1"/>
  <c r="G584" i="18" a="1"/>
  <c r="G584" i="18" s="1"/>
  <c r="G585" i="18" a="1"/>
  <c r="G585" i="18" s="1"/>
  <c r="G586" i="18" a="1"/>
  <c r="G586" i="18" s="1"/>
  <c r="G587" i="18" a="1"/>
  <c r="G587" i="18" s="1"/>
  <c r="G588" i="18" a="1"/>
  <c r="G588" i="18" s="1"/>
  <c r="G589" i="18" a="1"/>
  <c r="G589" i="18" s="1"/>
  <c r="G590" i="18" a="1"/>
  <c r="G590" i="18" s="1"/>
  <c r="G591" i="18" a="1"/>
  <c r="G591" i="18" s="1"/>
  <c r="G592" i="18" a="1"/>
  <c r="G592" i="18" s="1"/>
  <c r="G593" i="18" a="1"/>
  <c r="G593" i="18" s="1"/>
  <c r="G594" i="18" a="1"/>
  <c r="G594" i="18" s="1"/>
  <c r="G595" i="18" a="1"/>
  <c r="G595" i="18" s="1"/>
  <c r="G596" i="18" a="1"/>
  <c r="G596" i="18" s="1"/>
  <c r="G597" i="18" a="1"/>
  <c r="G597" i="18" s="1"/>
  <c r="G598" i="18" a="1"/>
  <c r="G598" i="18" s="1"/>
  <c r="G599" i="18" a="1"/>
  <c r="G599" i="18" s="1"/>
  <c r="G600" i="18" a="1"/>
  <c r="G600" i="18" s="1"/>
  <c r="G601" i="18" a="1"/>
  <c r="G601" i="18" s="1"/>
  <c r="G602" i="18" a="1"/>
  <c r="G602" i="18" s="1"/>
  <c r="G603" i="18" a="1"/>
  <c r="G603" i="18" s="1"/>
  <c r="G604" i="18" a="1"/>
  <c r="G604" i="18" s="1"/>
  <c r="G605" i="18" a="1"/>
  <c r="G605" i="18" s="1"/>
  <c r="G606" i="18" a="1"/>
  <c r="G606" i="18" s="1"/>
  <c r="G607" i="18" a="1"/>
  <c r="G607" i="18" s="1"/>
  <c r="G608" i="18" a="1"/>
  <c r="G608" i="18" s="1"/>
  <c r="G609" i="18" a="1"/>
  <c r="G609" i="18" s="1"/>
  <c r="G610" i="18" a="1"/>
  <c r="G610" i="18" s="1"/>
  <c r="G611" i="18" a="1"/>
  <c r="G611" i="18" s="1"/>
  <c r="G612" i="18" a="1"/>
  <c r="G612" i="18" s="1"/>
  <c r="G613" i="18" a="1"/>
  <c r="G613" i="18" s="1"/>
  <c r="G614" i="18" a="1"/>
  <c r="G614" i="18" s="1"/>
  <c r="G615" i="18" a="1"/>
  <c r="G615" i="18" s="1"/>
  <c r="G616" i="18" a="1"/>
  <c r="G616" i="18" s="1"/>
  <c r="G617" i="18" a="1"/>
  <c r="G617" i="18" s="1"/>
  <c r="G618" i="18" a="1"/>
  <c r="G618" i="18" s="1"/>
  <c r="G619" i="18" a="1"/>
  <c r="G619" i="18" s="1"/>
  <c r="G620" i="18" a="1"/>
  <c r="G620" i="18" s="1"/>
  <c r="G621" i="18" a="1"/>
  <c r="G621" i="18" s="1"/>
  <c r="G622" i="18" a="1"/>
  <c r="G622" i="18" s="1"/>
  <c r="G623" i="18" a="1"/>
  <c r="G623" i="18" s="1"/>
  <c r="G624" i="18" a="1"/>
  <c r="G624" i="18" s="1"/>
  <c r="G625" i="18" a="1"/>
  <c r="G625" i="18" s="1"/>
  <c r="G626" i="18" a="1"/>
  <c r="G626" i="18" s="1"/>
  <c r="G627" i="18" a="1"/>
  <c r="G627" i="18" s="1"/>
  <c r="G628" i="18" a="1"/>
  <c r="G628" i="18" s="1"/>
  <c r="G629" i="18" a="1"/>
  <c r="G629" i="18" s="1"/>
  <c r="G630" i="18" a="1"/>
  <c r="G630" i="18" s="1"/>
  <c r="G631" i="18" a="1"/>
  <c r="G631" i="18" s="1"/>
  <c r="G632" i="18" a="1"/>
  <c r="G632" i="18" s="1"/>
  <c r="G633" i="18" a="1"/>
  <c r="G633" i="18" s="1"/>
  <c r="G634" i="18" a="1"/>
  <c r="G634" i="18" s="1"/>
  <c r="G635" i="18" a="1"/>
  <c r="G635" i="18" s="1"/>
  <c r="G636" i="18" a="1"/>
  <c r="G636" i="18" s="1"/>
  <c r="G637" i="18" a="1"/>
  <c r="G637" i="18" s="1"/>
  <c r="G638" i="18" a="1"/>
  <c r="G638" i="18" s="1"/>
  <c r="G639" i="18" a="1"/>
  <c r="G639" i="18" s="1"/>
  <c r="G640" i="18" a="1"/>
  <c r="G640" i="18" s="1"/>
  <c r="G641" i="18" a="1"/>
  <c r="G641" i="18" s="1"/>
  <c r="G642" i="18" a="1"/>
  <c r="G642" i="18" s="1"/>
  <c r="G643" i="18" a="1"/>
  <c r="G643" i="18" s="1"/>
  <c r="G644" i="18" a="1"/>
  <c r="G644" i="18" s="1"/>
  <c r="G645" i="18" a="1"/>
  <c r="G645" i="18" s="1"/>
  <c r="G646" i="18" a="1"/>
  <c r="G646" i="18" s="1"/>
  <c r="G647" i="18" a="1"/>
  <c r="G647" i="18" s="1"/>
  <c r="G648" i="18" a="1"/>
  <c r="G648" i="18" s="1"/>
  <c r="G649" i="18" a="1"/>
  <c r="G649" i="18" s="1"/>
  <c r="G650" i="18" a="1"/>
  <c r="G650" i="18" s="1"/>
  <c r="G651" i="18" a="1"/>
  <c r="G651" i="18" s="1"/>
  <c r="G652" i="18" a="1"/>
  <c r="G652" i="18" s="1"/>
  <c r="G653" i="18" a="1"/>
  <c r="G653" i="18" s="1"/>
  <c r="G654" i="18" a="1"/>
  <c r="G654" i="18" s="1"/>
  <c r="G655" i="18" a="1"/>
  <c r="G655" i="18" s="1"/>
  <c r="G656" i="18" a="1"/>
  <c r="G656" i="18" s="1"/>
  <c r="G657" i="18" a="1"/>
  <c r="G657" i="18" s="1"/>
  <c r="G658" i="18" a="1"/>
  <c r="G658" i="18" s="1"/>
  <c r="G659" i="18" a="1"/>
  <c r="G659" i="18" s="1"/>
  <c r="G660" i="18" a="1"/>
  <c r="G660" i="18" s="1"/>
  <c r="G661" i="18" a="1"/>
  <c r="G661" i="18" s="1"/>
  <c r="G662" i="18" a="1"/>
  <c r="G662" i="18" s="1"/>
  <c r="G663" i="18" a="1"/>
  <c r="G663" i="18" s="1"/>
  <c r="G664" i="18" a="1"/>
  <c r="G664" i="18" s="1"/>
  <c r="G665" i="18" a="1"/>
  <c r="G665" i="18" s="1"/>
  <c r="G666" i="18" a="1"/>
  <c r="G666" i="18" s="1"/>
  <c r="G667" i="18" a="1"/>
  <c r="G667" i="18" s="1"/>
  <c r="G668" i="18" a="1"/>
  <c r="G668" i="18" s="1"/>
  <c r="G669" i="18" a="1"/>
  <c r="G669" i="18" s="1"/>
  <c r="G670" i="18" a="1"/>
  <c r="G670" i="18" s="1"/>
  <c r="G671" i="18" a="1"/>
  <c r="G671" i="18" s="1"/>
  <c r="G672" i="18" a="1"/>
  <c r="G672" i="18" s="1"/>
  <c r="G673" i="18" a="1"/>
  <c r="G673" i="18" s="1"/>
  <c r="G674" i="18" a="1"/>
  <c r="G674" i="18" s="1"/>
  <c r="G675" i="18" a="1"/>
  <c r="G675" i="18" s="1"/>
  <c r="G676" i="18" a="1"/>
  <c r="G676" i="18" s="1"/>
  <c r="G677" i="18" a="1"/>
  <c r="G677" i="18" s="1"/>
  <c r="G678" i="18" a="1"/>
  <c r="G678" i="18" s="1"/>
  <c r="G679" i="18" a="1"/>
  <c r="G679" i="18" s="1"/>
  <c r="G680" i="18" a="1"/>
  <c r="G680" i="18" s="1"/>
  <c r="G681" i="18" a="1"/>
  <c r="G681" i="18" s="1"/>
  <c r="G682" i="18" a="1"/>
  <c r="G682" i="18" s="1"/>
  <c r="G683" i="18" a="1"/>
  <c r="G683" i="18" s="1"/>
  <c r="G684" i="18" a="1"/>
  <c r="G684" i="18" s="1"/>
  <c r="G685" i="18" a="1"/>
  <c r="G685" i="18" s="1"/>
  <c r="G686" i="18" a="1"/>
  <c r="G686" i="18" s="1"/>
  <c r="G687" i="18" a="1"/>
  <c r="G687" i="18" s="1"/>
  <c r="G688" i="18" a="1"/>
  <c r="G688" i="18" s="1"/>
  <c r="G689" i="18" a="1"/>
  <c r="G689" i="18" s="1"/>
  <c r="G690" i="18" a="1"/>
  <c r="G690" i="18" s="1"/>
  <c r="G691" i="18" a="1"/>
  <c r="G691" i="18" s="1"/>
  <c r="G692" i="18" a="1"/>
  <c r="G692" i="18" s="1"/>
  <c r="G693" i="18" a="1"/>
  <c r="G693" i="18" s="1"/>
  <c r="G694" i="18" a="1"/>
  <c r="G694" i="18" s="1"/>
  <c r="G695" i="18" a="1"/>
  <c r="G695" i="18" s="1"/>
  <c r="G696" i="18" a="1"/>
  <c r="G696" i="18" s="1"/>
  <c r="G697" i="18" a="1"/>
  <c r="G697" i="18" s="1"/>
  <c r="G698" i="18" a="1"/>
  <c r="G698" i="18" s="1"/>
  <c r="G699" i="18" a="1"/>
  <c r="G699" i="18" s="1"/>
  <c r="G700" i="18" a="1"/>
  <c r="G700" i="18" s="1"/>
  <c r="G701" i="18" a="1"/>
  <c r="G701" i="18" s="1"/>
  <c r="G702" i="18" a="1"/>
  <c r="G702" i="18" s="1"/>
  <c r="G703" i="18" a="1"/>
  <c r="G703" i="18" s="1"/>
  <c r="G704" i="18" a="1"/>
  <c r="G704" i="18" s="1"/>
  <c r="G705" i="18" a="1"/>
  <c r="G705" i="18" s="1"/>
  <c r="G706" i="18" a="1"/>
  <c r="G706" i="18" s="1"/>
  <c r="G707" i="18" a="1"/>
  <c r="G707" i="18" s="1"/>
  <c r="G708" i="18" a="1"/>
  <c r="G708" i="18" s="1"/>
  <c r="G709" i="18" a="1"/>
  <c r="G709" i="18" s="1"/>
  <c r="G710" i="18" a="1"/>
  <c r="G710" i="18" s="1"/>
  <c r="G711" i="18" a="1"/>
  <c r="G711" i="18" s="1"/>
  <c r="G712" i="18" a="1"/>
  <c r="G712" i="18" s="1"/>
  <c r="G713" i="18" a="1"/>
  <c r="G713" i="18" s="1"/>
  <c r="G714" i="18" a="1"/>
  <c r="G714" i="18" s="1"/>
  <c r="G715" i="18" a="1"/>
  <c r="G715" i="18" s="1"/>
  <c r="G716" i="18" a="1"/>
  <c r="G716" i="18" s="1"/>
  <c r="G717" i="18" a="1"/>
  <c r="G717" i="18" s="1"/>
  <c r="G718" i="18" a="1"/>
  <c r="G718" i="18" s="1"/>
  <c r="G719" i="18" a="1"/>
  <c r="G719" i="18" s="1"/>
  <c r="G720" i="18" a="1"/>
  <c r="G720" i="18" s="1"/>
  <c r="G721" i="18" a="1"/>
  <c r="G721" i="18" s="1"/>
  <c r="G722" i="18" a="1"/>
  <c r="G722" i="18" s="1"/>
  <c r="G723" i="18" a="1"/>
  <c r="G723" i="18" s="1"/>
  <c r="G724" i="18" a="1"/>
  <c r="G724" i="18" s="1"/>
  <c r="G725" i="18" a="1"/>
  <c r="G725" i="18" s="1"/>
  <c r="G726" i="18" a="1"/>
  <c r="G726" i="18" s="1"/>
  <c r="G727" i="18" a="1"/>
  <c r="G727" i="18" s="1"/>
  <c r="G728" i="18" a="1"/>
  <c r="G728" i="18" s="1"/>
  <c r="G729" i="18" a="1"/>
  <c r="G729" i="18" s="1"/>
  <c r="G730" i="18" a="1"/>
  <c r="G730" i="18" s="1"/>
  <c r="G731" i="18" a="1"/>
  <c r="G731" i="18" s="1"/>
  <c r="G732" i="18" a="1"/>
  <c r="G732" i="18" s="1"/>
  <c r="G733" i="18" a="1"/>
  <c r="G733" i="18" s="1"/>
  <c r="G734" i="18" a="1"/>
  <c r="G734" i="18" s="1"/>
  <c r="G735" i="18" a="1"/>
  <c r="G735" i="18" s="1"/>
  <c r="G736" i="18" a="1"/>
  <c r="G736" i="18" s="1"/>
  <c r="G737" i="18" a="1"/>
  <c r="G737" i="18" s="1"/>
  <c r="G738" i="18" a="1"/>
  <c r="G738" i="18" s="1"/>
  <c r="G739" i="18" a="1"/>
  <c r="G739" i="18" s="1"/>
  <c r="G740" i="18" a="1"/>
  <c r="G740" i="18" s="1"/>
  <c r="G741" i="18" a="1"/>
  <c r="G741" i="18" s="1"/>
  <c r="G742" i="18" a="1"/>
  <c r="G742" i="18" s="1"/>
  <c r="G743" i="18" a="1"/>
  <c r="G743" i="18" s="1"/>
  <c r="G744" i="18" a="1"/>
  <c r="G744" i="18" s="1"/>
  <c r="G745" i="18" a="1"/>
  <c r="G745" i="18" s="1"/>
  <c r="G746" i="18" a="1"/>
  <c r="G746" i="18" s="1"/>
  <c r="G747" i="18" a="1"/>
  <c r="G747" i="18" s="1"/>
  <c r="G748" i="18" a="1"/>
  <c r="G748" i="18" s="1"/>
  <c r="G749" i="18" a="1"/>
  <c r="G749" i="18" s="1"/>
  <c r="G750" i="18" a="1"/>
  <c r="G750" i="18" s="1"/>
  <c r="G751" i="18" a="1"/>
  <c r="G751" i="18" s="1"/>
  <c r="G752" i="18" a="1"/>
  <c r="G752" i="18" s="1"/>
  <c r="G753" i="18" a="1"/>
  <c r="G753" i="18" s="1"/>
  <c r="G754" i="18" a="1"/>
  <c r="G754" i="18" s="1"/>
  <c r="G755" i="18" a="1"/>
  <c r="G755" i="18" s="1"/>
  <c r="G756" i="18" a="1"/>
  <c r="G756" i="18" s="1"/>
  <c r="G757" i="18" a="1"/>
  <c r="G757" i="18" s="1"/>
  <c r="G758" i="18" a="1"/>
  <c r="G758" i="18" s="1"/>
  <c r="G759" i="18" a="1"/>
  <c r="G759" i="18" s="1"/>
  <c r="G760" i="18" a="1"/>
  <c r="G760" i="18" s="1"/>
  <c r="G761" i="18" a="1"/>
  <c r="G761" i="18" s="1"/>
  <c r="G762" i="18" a="1"/>
  <c r="G762" i="18"/>
  <c r="G763" i="18" a="1"/>
  <c r="G763" i="18" s="1"/>
  <c r="G764" i="18" a="1"/>
  <c r="G764" i="18" s="1"/>
  <c r="G765" i="18" a="1"/>
  <c r="G765" i="18" s="1"/>
  <c r="G766" i="18" a="1"/>
  <c r="G766" i="18" s="1"/>
  <c r="G767" i="18" a="1"/>
  <c r="G767" i="18" s="1"/>
  <c r="G768" i="18" a="1"/>
  <c r="G768" i="18" s="1"/>
  <c r="G769" i="18" a="1"/>
  <c r="G769" i="18" s="1"/>
  <c r="G770" i="18" a="1"/>
  <c r="G770" i="18" s="1"/>
  <c r="G771" i="18" a="1"/>
  <c r="G771" i="18" s="1"/>
  <c r="G772" i="18" a="1"/>
  <c r="G772" i="18" s="1"/>
  <c r="G773" i="18" a="1"/>
  <c r="G773" i="18" s="1"/>
  <c r="G774" i="18" a="1"/>
  <c r="G774" i="18" s="1"/>
  <c r="G775" i="18" a="1"/>
  <c r="G775" i="18" s="1"/>
  <c r="G776" i="18" a="1"/>
  <c r="G776" i="18" s="1"/>
  <c r="G777" i="18" a="1"/>
  <c r="G777" i="18" s="1"/>
  <c r="G778" i="18" a="1"/>
  <c r="G778" i="18" s="1"/>
  <c r="G779" i="18" a="1"/>
  <c r="G779" i="18" s="1"/>
  <c r="G780" i="18" a="1"/>
  <c r="G780" i="18" s="1"/>
  <c r="G781" i="18" a="1"/>
  <c r="G781" i="18" s="1"/>
  <c r="G782" i="18" a="1"/>
  <c r="G782" i="18" s="1"/>
  <c r="G783" i="18" a="1"/>
  <c r="G783" i="18" s="1"/>
  <c r="G784" i="18" a="1"/>
  <c r="G784" i="18" s="1"/>
  <c r="G785" i="18" a="1"/>
  <c r="G785" i="18" s="1"/>
  <c r="G786" i="18" a="1"/>
  <c r="G786" i="18" s="1"/>
  <c r="G787" i="18" a="1"/>
  <c r="G787" i="18" s="1"/>
  <c r="G788" i="18" a="1"/>
  <c r="G788" i="18" s="1"/>
  <c r="G789" i="18" a="1"/>
  <c r="G789" i="18" s="1"/>
  <c r="G790" i="18" a="1"/>
  <c r="G790" i="18" s="1"/>
  <c r="G791" i="18" a="1"/>
  <c r="G791" i="18" s="1"/>
  <c r="G792" i="18" a="1"/>
  <c r="G792" i="18" s="1"/>
  <c r="G793" i="18" a="1"/>
  <c r="G793" i="18" s="1"/>
  <c r="G794" i="18" a="1"/>
  <c r="G794" i="18" s="1"/>
  <c r="G795" i="18" a="1"/>
  <c r="G795" i="18" s="1"/>
  <c r="G796" i="18" a="1"/>
  <c r="G796" i="18" s="1"/>
  <c r="G797" i="18" a="1"/>
  <c r="G797" i="18" s="1"/>
  <c r="G798" i="18" a="1"/>
  <c r="G798" i="18" s="1"/>
  <c r="G799" i="18" a="1"/>
  <c r="G799" i="18"/>
  <c r="G800" i="18" a="1"/>
  <c r="G800" i="18" s="1"/>
  <c r="G801" i="18" a="1"/>
  <c r="G801" i="18" s="1"/>
  <c r="G802" i="18" a="1"/>
  <c r="G802" i="18" s="1"/>
  <c r="G803" i="18" a="1"/>
  <c r="G803" i="18" s="1"/>
  <c r="G804" i="18" a="1"/>
  <c r="G804" i="18" s="1"/>
  <c r="G805" i="18" a="1"/>
  <c r="G805" i="18" s="1"/>
  <c r="G806" i="18" a="1"/>
  <c r="G806" i="18" s="1"/>
  <c r="G807" i="18" a="1"/>
  <c r="G807" i="18" s="1"/>
  <c r="G808" i="18" a="1"/>
  <c r="G808" i="18" s="1"/>
  <c r="G809" i="18" a="1"/>
  <c r="G809" i="18" s="1"/>
  <c r="G810" i="18" a="1"/>
  <c r="G810" i="18" s="1"/>
  <c r="G811" i="18" a="1"/>
  <c r="G811" i="18" s="1"/>
  <c r="G812" i="18" a="1"/>
  <c r="G812" i="18" s="1"/>
  <c r="G813" i="18" a="1"/>
  <c r="G813" i="18" s="1"/>
  <c r="G814" i="18" a="1"/>
  <c r="G814" i="18" s="1"/>
  <c r="G815" i="18" a="1"/>
  <c r="G815" i="18" s="1"/>
  <c r="G816" i="18" a="1"/>
  <c r="G816" i="18" s="1"/>
  <c r="G817" i="18" a="1"/>
  <c r="G817" i="18" s="1"/>
  <c r="G818" i="18" a="1"/>
  <c r="G818" i="18" s="1"/>
  <c r="G819" i="18" a="1"/>
  <c r="G819" i="18" s="1"/>
  <c r="G820" i="18" a="1"/>
  <c r="G820" i="18" s="1"/>
  <c r="G821" i="18" a="1"/>
  <c r="G821" i="18" s="1"/>
  <c r="G822" i="18" a="1"/>
  <c r="G822" i="18" s="1"/>
  <c r="G823" i="18" a="1"/>
  <c r="G823" i="18" s="1"/>
  <c r="G824" i="18" a="1"/>
  <c r="G824" i="18" s="1"/>
  <c r="G825" i="18" a="1"/>
  <c r="G825" i="18" s="1"/>
  <c r="G826" i="18" a="1"/>
  <c r="G826" i="18" s="1"/>
  <c r="G827" i="18" a="1"/>
  <c r="G827" i="18" s="1"/>
  <c r="G828" i="18" a="1"/>
  <c r="G828" i="18" s="1"/>
  <c r="G829" i="18" a="1"/>
  <c r="G829" i="18" s="1"/>
  <c r="G830" i="18" a="1"/>
  <c r="G830" i="18" s="1"/>
  <c r="G831" i="18" a="1"/>
  <c r="G831" i="18" s="1"/>
  <c r="G832" i="18" a="1"/>
  <c r="G832" i="18" s="1"/>
  <c r="G833" i="18" a="1"/>
  <c r="G833" i="18" s="1"/>
  <c r="G834" i="18" a="1"/>
  <c r="G834" i="18" s="1"/>
  <c r="G835" i="18" a="1"/>
  <c r="G835" i="18" s="1"/>
  <c r="G836" i="18" a="1"/>
  <c r="G836" i="18" s="1"/>
  <c r="G837" i="18" a="1"/>
  <c r="G837" i="18" s="1"/>
  <c r="G838" i="18" a="1"/>
  <c r="G838" i="18" s="1"/>
  <c r="G839" i="18" a="1"/>
  <c r="G839" i="18" s="1"/>
  <c r="G840" i="18" a="1"/>
  <c r="G840" i="18" s="1"/>
  <c r="G841" i="18" a="1"/>
  <c r="G841" i="18" s="1"/>
  <c r="G842" i="18" a="1"/>
  <c r="G842" i="18" s="1"/>
  <c r="G843" i="18" a="1"/>
  <c r="G843" i="18" s="1"/>
  <c r="G844" i="18" a="1"/>
  <c r="G844" i="18" s="1"/>
  <c r="G845" i="18" a="1"/>
  <c r="G845" i="18" s="1"/>
  <c r="G846" i="18" a="1"/>
  <c r="G846" i="18" s="1"/>
  <c r="G847" i="18" a="1"/>
  <c r="G847" i="18" s="1"/>
  <c r="G848" i="18" a="1"/>
  <c r="G848" i="18" s="1"/>
  <c r="G849" i="18" a="1"/>
  <c r="G849" i="18" s="1"/>
  <c r="G850" i="18" a="1"/>
  <c r="G850" i="18" s="1"/>
  <c r="G851" i="18" a="1"/>
  <c r="G851" i="18" s="1"/>
  <c r="G852" i="18" a="1"/>
  <c r="G852" i="18" s="1"/>
  <c r="G853" i="18" a="1"/>
  <c r="G853" i="18" s="1"/>
  <c r="G854" i="18" a="1"/>
  <c r="G854" i="18" s="1"/>
  <c r="G855" i="18" a="1"/>
  <c r="G855" i="18" s="1"/>
  <c r="G856" i="18" a="1"/>
  <c r="G856" i="18" s="1"/>
  <c r="G857" i="18" a="1"/>
  <c r="G857" i="18" s="1"/>
  <c r="G858" i="18" a="1"/>
  <c r="G858" i="18" s="1"/>
  <c r="G859" i="18" a="1"/>
  <c r="G859" i="18" s="1"/>
  <c r="G860" i="18" a="1"/>
  <c r="G860" i="18" s="1"/>
  <c r="G861" i="18" a="1"/>
  <c r="G861" i="18" s="1"/>
  <c r="G862" i="18" a="1"/>
  <c r="G862" i="18" s="1"/>
  <c r="G863" i="18" a="1"/>
  <c r="G863" i="18" s="1"/>
  <c r="G864" i="18" a="1"/>
  <c r="G864" i="18" s="1"/>
  <c r="G865" i="18" a="1"/>
  <c r="G865" i="18" s="1"/>
  <c r="G866" i="18" a="1"/>
  <c r="G866" i="18" s="1"/>
  <c r="G867" i="18" a="1"/>
  <c r="G867" i="18" s="1"/>
  <c r="G868" i="18" a="1"/>
  <c r="G868" i="18" s="1"/>
  <c r="G869" i="18" a="1"/>
  <c r="G869" i="18"/>
  <c r="G870" i="18" a="1"/>
  <c r="G870" i="18" s="1"/>
  <c r="G871" i="18" a="1"/>
  <c r="G871" i="18" s="1"/>
  <c r="G872" i="18" a="1"/>
  <c r="G872" i="18" s="1"/>
  <c r="G873" i="18" a="1"/>
  <c r="G873" i="18" s="1"/>
  <c r="G874" i="18" a="1"/>
  <c r="G874" i="18" s="1"/>
  <c r="G875" i="18" a="1"/>
  <c r="G875" i="18" s="1"/>
  <c r="G876" i="18" a="1"/>
  <c r="G876" i="18" s="1"/>
  <c r="G877" i="18" a="1"/>
  <c r="G877" i="18" s="1"/>
  <c r="G878" i="18" a="1"/>
  <c r="G878" i="18" s="1"/>
  <c r="G879" i="18" a="1"/>
  <c r="G879" i="18" s="1"/>
  <c r="G880" i="18" a="1"/>
  <c r="G880" i="18" s="1"/>
  <c r="G881" i="18" a="1"/>
  <c r="G881" i="18" s="1"/>
  <c r="G882" i="18" a="1"/>
  <c r="G882" i="18" s="1"/>
  <c r="G883" i="18" a="1"/>
  <c r="G883" i="18" s="1"/>
  <c r="G884" i="18" a="1"/>
  <c r="G884" i="18" s="1"/>
  <c r="G885" i="18" a="1"/>
  <c r="G885" i="18" s="1"/>
  <c r="G886" i="18" a="1"/>
  <c r="G886" i="18" s="1"/>
  <c r="G887" i="18" a="1"/>
  <c r="G887" i="18" s="1"/>
  <c r="G888" i="18" a="1"/>
  <c r="G888" i="18" s="1"/>
  <c r="G889" i="18" a="1"/>
  <c r="G889" i="18" s="1"/>
  <c r="G890" i="18" a="1"/>
  <c r="G890" i="18" s="1"/>
  <c r="G891" i="18" a="1"/>
  <c r="G891" i="18" s="1"/>
  <c r="G892" i="18" a="1"/>
  <c r="G892" i="18" s="1"/>
  <c r="G893" i="18" a="1"/>
  <c r="G893" i="18" s="1"/>
  <c r="G894" i="18" a="1"/>
  <c r="G894" i="18" s="1"/>
  <c r="G895" i="18" a="1"/>
  <c r="G895" i="18"/>
  <c r="G896" i="18" a="1"/>
  <c r="G896" i="18" s="1"/>
  <c r="G897" i="18" a="1"/>
  <c r="G897" i="18" s="1"/>
  <c r="G898" i="18" a="1"/>
  <c r="G898" i="18" s="1"/>
  <c r="G899" i="18" a="1"/>
  <c r="G899" i="18" s="1"/>
  <c r="G900" i="18" a="1"/>
  <c r="G900" i="18" s="1"/>
  <c r="G901" i="18" a="1"/>
  <c r="G901" i="18" s="1"/>
  <c r="G902" i="18" a="1"/>
  <c r="G902" i="18" s="1"/>
  <c r="G903" i="18" a="1"/>
  <c r="G903" i="18" s="1"/>
  <c r="G904" i="18" a="1"/>
  <c r="G904" i="18" s="1"/>
  <c r="G905" i="18" a="1"/>
  <c r="G905" i="18" s="1"/>
  <c r="G906" i="18" a="1"/>
  <c r="G906" i="18" s="1"/>
  <c r="G907" i="18" a="1"/>
  <c r="G907" i="18" s="1"/>
  <c r="G908" i="18" a="1"/>
  <c r="G908" i="18" s="1"/>
  <c r="G909" i="18" a="1"/>
  <c r="G909" i="18" s="1"/>
  <c r="G910" i="18" a="1"/>
  <c r="G910" i="18" s="1"/>
  <c r="G911" i="18" a="1"/>
  <c r="G911" i="18" s="1"/>
  <c r="G912" i="18" a="1"/>
  <c r="G912" i="18" s="1"/>
  <c r="G913" i="18" a="1"/>
  <c r="G913" i="18"/>
  <c r="G914" i="18" a="1"/>
  <c r="G914" i="18" s="1"/>
  <c r="G915" i="18" a="1"/>
  <c r="G915" i="18" s="1"/>
  <c r="G916" i="18" a="1"/>
  <c r="G916" i="18" s="1"/>
  <c r="G917" i="18" a="1"/>
  <c r="G917" i="18" s="1"/>
  <c r="G918" i="18" a="1"/>
  <c r="G918" i="18" s="1"/>
  <c r="G919" i="18" a="1"/>
  <c r="G919" i="18" s="1"/>
  <c r="G920" i="18" a="1"/>
  <c r="G920" i="18" s="1"/>
  <c r="G921" i="18" a="1"/>
  <c r="G921" i="18" s="1"/>
  <c r="G922" i="18" a="1"/>
  <c r="G922" i="18" s="1"/>
  <c r="G923" i="18" a="1"/>
  <c r="G923" i="18" s="1"/>
  <c r="G924" i="18" a="1"/>
  <c r="G924" i="18" s="1"/>
  <c r="G925" i="18" a="1"/>
  <c r="G925" i="18" s="1"/>
  <c r="G926" i="18" a="1"/>
  <c r="G926" i="18" s="1"/>
  <c r="G927" i="18" a="1"/>
  <c r="G927" i="18" s="1"/>
  <c r="G928" i="18" a="1"/>
  <c r="G928" i="18" s="1"/>
  <c r="G929" i="18" a="1"/>
  <c r="G929" i="18" s="1"/>
  <c r="G930" i="18" a="1"/>
  <c r="G930" i="18" s="1"/>
  <c r="G931" i="18" a="1"/>
  <c r="G931" i="18" s="1"/>
  <c r="G932" i="18" a="1"/>
  <c r="G932" i="18" s="1"/>
  <c r="G933" i="18" a="1"/>
  <c r="G933" i="18" s="1"/>
  <c r="G934" i="18" a="1"/>
  <c r="G934" i="18" s="1"/>
  <c r="G935" i="18" a="1"/>
  <c r="G935" i="18" s="1"/>
  <c r="G936" i="18" a="1"/>
  <c r="G936" i="18" s="1"/>
  <c r="G937" i="18" a="1"/>
  <c r="G937" i="18" s="1"/>
  <c r="G938" i="18" a="1"/>
  <c r="G938" i="18" s="1"/>
  <c r="G939" i="18" a="1"/>
  <c r="G939" i="18" s="1"/>
  <c r="G940" i="18" a="1"/>
  <c r="G940" i="18" s="1"/>
  <c r="G941" i="18" a="1"/>
  <c r="G941" i="18" s="1"/>
  <c r="G942" i="18" a="1"/>
  <c r="G942" i="18" s="1"/>
  <c r="G943" i="18" a="1"/>
  <c r="G943" i="18" s="1"/>
  <c r="G944" i="18" a="1"/>
  <c r="G944" i="18" s="1"/>
  <c r="G945" i="18" a="1"/>
  <c r="G945" i="18" s="1"/>
  <c r="G946" i="18" a="1"/>
  <c r="G946" i="18" s="1"/>
  <c r="G947" i="18" a="1"/>
  <c r="G947" i="18" s="1"/>
  <c r="G948" i="18" a="1"/>
  <c r="G948" i="18" s="1"/>
  <c r="G949" i="18" a="1"/>
  <c r="G949" i="18" s="1"/>
  <c r="G950" i="18" a="1"/>
  <c r="G950" i="18" s="1"/>
  <c r="G951" i="18" a="1"/>
  <c r="G951" i="18" s="1"/>
  <c r="G952" i="18" a="1"/>
  <c r="G952" i="18" s="1"/>
  <c r="G953" i="18" a="1"/>
  <c r="G953" i="18" s="1"/>
  <c r="G954" i="18" a="1"/>
  <c r="G954" i="18" s="1"/>
  <c r="G955" i="18" a="1"/>
  <c r="G955" i="18" s="1"/>
  <c r="G956" i="18" a="1"/>
  <c r="G956" i="18"/>
  <c r="G957" i="18" a="1"/>
  <c r="G957" i="18" s="1"/>
  <c r="G958" i="18" a="1"/>
  <c r="G958" i="18" s="1"/>
  <c r="G959" i="18" a="1"/>
  <c r="G959" i="18" s="1"/>
  <c r="G960" i="18" a="1"/>
  <c r="G960" i="18" s="1"/>
  <c r="G961" i="18" a="1"/>
  <c r="G961" i="18" s="1"/>
  <c r="G962" i="18" a="1"/>
  <c r="G962" i="18" s="1"/>
  <c r="G963" i="18" a="1"/>
  <c r="G963" i="18" s="1"/>
  <c r="G964" i="18" a="1"/>
  <c r="G964" i="18" s="1"/>
  <c r="G965" i="18" a="1"/>
  <c r="G965" i="18" s="1"/>
  <c r="G966" i="18" a="1"/>
  <c r="G966" i="18" s="1"/>
  <c r="G967" i="18" a="1"/>
  <c r="G967" i="18" s="1"/>
  <c r="G968" i="18" a="1"/>
  <c r="G968" i="18" s="1"/>
  <c r="G969" i="18" a="1"/>
  <c r="G969" i="18" s="1"/>
  <c r="G970" i="18" a="1"/>
  <c r="G970" i="18" s="1"/>
  <c r="G971" i="18" a="1"/>
  <c r="G971" i="18" s="1"/>
  <c r="G972" i="18" a="1"/>
  <c r="G972" i="18" s="1"/>
  <c r="G973" i="18" a="1"/>
  <c r="G973" i="18" s="1"/>
  <c r="G974" i="18" a="1"/>
  <c r="G974" i="18" s="1"/>
  <c r="G975" i="18" a="1"/>
  <c r="G975" i="18" s="1"/>
  <c r="G976" i="18" a="1"/>
  <c r="G976" i="18" s="1"/>
  <c r="G977" i="18" a="1"/>
  <c r="G977" i="18" s="1"/>
  <c r="G978" i="18" a="1"/>
  <c r="G978" i="18" s="1"/>
  <c r="G979" i="18" a="1"/>
  <c r="G979" i="18" s="1"/>
  <c r="G980" i="18" a="1"/>
  <c r="G980" i="18" s="1"/>
  <c r="G981" i="18" a="1"/>
  <c r="G981" i="18" s="1"/>
  <c r="G982" i="18" a="1"/>
  <c r="G982" i="18" s="1"/>
  <c r="G983" i="18" a="1"/>
  <c r="G983" i="18" s="1"/>
  <c r="G984" i="18" a="1"/>
  <c r="G984" i="18" s="1"/>
  <c r="G985" i="18" a="1"/>
  <c r="G985" i="18" s="1"/>
  <c r="G986" i="18" a="1"/>
  <c r="G986" i="18" s="1"/>
  <c r="G987" i="18" a="1"/>
  <c r="G987" i="18" s="1"/>
  <c r="G988" i="18" a="1"/>
  <c r="G988" i="18" s="1"/>
  <c r="G989" i="18" a="1"/>
  <c r="G989" i="18" s="1"/>
  <c r="G990" i="18" a="1"/>
  <c r="G990" i="18"/>
  <c r="G991" i="18" a="1"/>
  <c r="G991" i="18" s="1"/>
  <c r="G992" i="18" a="1"/>
  <c r="G992" i="18" s="1"/>
  <c r="G993" i="18" a="1"/>
  <c r="G993" i="18" s="1"/>
  <c r="G994" i="18" a="1"/>
  <c r="G994" i="18" s="1"/>
  <c r="G995" i="18" a="1"/>
  <c r="G995" i="18" s="1"/>
  <c r="G996" i="18" a="1"/>
  <c r="G996" i="18" s="1"/>
  <c r="G997" i="18" a="1"/>
  <c r="G997" i="18" s="1"/>
  <c r="G998" i="18" a="1"/>
  <c r="G998" i="18" s="1"/>
  <c r="G999" i="18" a="1"/>
  <c r="G999" i="18" s="1"/>
  <c r="G1000" i="18" a="1"/>
  <c r="G1000" i="18" s="1"/>
  <c r="G1001" i="18" a="1"/>
  <c r="G1001" i="18" s="1"/>
  <c r="G2" i="18" a="1"/>
  <c r="G2" i="18" s="1"/>
  <c r="H2" i="18" a="1"/>
  <c r="H2" i="18" s="1"/>
  <c r="H3" i="18" a="1"/>
  <c r="H3" i="18" s="1"/>
  <c r="H4" i="18" a="1"/>
  <c r="H4" i="18" s="1"/>
  <c r="H5" i="18" a="1"/>
  <c r="H5" i="18" s="1"/>
  <c r="H6" i="18" a="1"/>
  <c r="H6" i="18" s="1"/>
  <c r="H7" i="18" a="1"/>
  <c r="H7" i="18" s="1"/>
  <c r="H8" i="18" a="1"/>
  <c r="H8" i="18" s="1"/>
  <c r="H9" i="18" a="1"/>
  <c r="H9" i="18" s="1"/>
  <c r="H10" i="18" a="1"/>
  <c r="H10" i="18" s="1"/>
  <c r="H11" i="18" a="1"/>
  <c r="H11" i="18" s="1"/>
  <c r="H12" i="18" a="1"/>
  <c r="H12" i="18" s="1"/>
  <c r="H13" i="18" a="1"/>
  <c r="H13" i="18" s="1"/>
  <c r="H14" i="18" a="1"/>
  <c r="H14" i="18" s="1"/>
  <c r="H15" i="18" a="1"/>
  <c r="H15" i="18" s="1"/>
  <c r="H16" i="18" a="1"/>
  <c r="H16" i="18" s="1"/>
  <c r="H17" i="18" a="1"/>
  <c r="H17" i="18" s="1"/>
  <c r="H18" i="18" a="1"/>
  <c r="H18" i="18" s="1"/>
  <c r="H19" i="18" a="1"/>
  <c r="H19" i="18" s="1"/>
  <c r="H20" i="18" a="1"/>
  <c r="H20" i="18" s="1"/>
  <c r="H21" i="18" a="1"/>
  <c r="H21" i="18" s="1"/>
  <c r="H22" i="18" a="1"/>
  <c r="H22" i="18" s="1"/>
  <c r="H23" i="18" a="1"/>
  <c r="H23" i="18" s="1"/>
  <c r="H24" i="18" a="1"/>
  <c r="H24" i="18" s="1"/>
  <c r="H25" i="18" a="1"/>
  <c r="H25" i="18" s="1"/>
  <c r="H26" i="18" a="1"/>
  <c r="H26" i="18" s="1"/>
  <c r="H27" i="18" a="1"/>
  <c r="H27" i="18" s="1"/>
  <c r="H28" i="18" a="1"/>
  <c r="H28" i="18" s="1"/>
  <c r="H29" i="18" a="1"/>
  <c r="H29" i="18" s="1"/>
  <c r="H30" i="18" a="1"/>
  <c r="H30" i="18" s="1"/>
  <c r="H31" i="18" a="1"/>
  <c r="H31" i="18" s="1"/>
  <c r="H32" i="18" a="1"/>
  <c r="H32" i="18" s="1"/>
  <c r="H33" i="18" a="1"/>
  <c r="H33" i="18" s="1"/>
  <c r="H34" i="18" a="1"/>
  <c r="H34" i="18" s="1"/>
  <c r="H35" i="18" a="1"/>
  <c r="H35" i="18" s="1"/>
  <c r="H36" i="18" a="1"/>
  <c r="H36" i="18" s="1"/>
  <c r="H37" i="18" a="1"/>
  <c r="H37" i="18" s="1"/>
  <c r="H38" i="18" a="1"/>
  <c r="H38" i="18" s="1"/>
  <c r="H39" i="18" a="1"/>
  <c r="H39" i="18" s="1"/>
  <c r="H40" i="18" a="1"/>
  <c r="H40" i="18" s="1"/>
  <c r="H41" i="18" a="1"/>
  <c r="H41" i="18" s="1"/>
  <c r="H42" i="18" a="1"/>
  <c r="H42" i="18" s="1"/>
  <c r="H43" i="18" a="1"/>
  <c r="H43" i="18" s="1"/>
  <c r="H44" i="18" a="1"/>
  <c r="H44" i="18" s="1"/>
  <c r="H45" i="18" a="1"/>
  <c r="H45" i="18" s="1"/>
  <c r="H46" i="18" a="1"/>
  <c r="H46" i="18" s="1"/>
  <c r="H47" i="18" a="1"/>
  <c r="H47" i="18" s="1"/>
  <c r="H48" i="18" a="1"/>
  <c r="H48" i="18" s="1"/>
  <c r="H49" i="18" a="1"/>
  <c r="H49" i="18" s="1"/>
  <c r="H50" i="18" a="1"/>
  <c r="H50" i="18" s="1"/>
  <c r="H51" i="18" a="1"/>
  <c r="H51" i="18" s="1"/>
  <c r="H52" i="18" a="1"/>
  <c r="H52" i="18" s="1"/>
  <c r="H53" i="18" a="1"/>
  <c r="H53" i="18" s="1"/>
  <c r="H54" i="18" a="1"/>
  <c r="H54" i="18" s="1"/>
  <c r="H55" i="18" a="1"/>
  <c r="H55" i="18" s="1"/>
  <c r="H56" i="18" a="1"/>
  <c r="H56" i="18" s="1"/>
  <c r="H57" i="18" a="1"/>
  <c r="H57" i="18" s="1"/>
  <c r="H58" i="18" a="1"/>
  <c r="H58" i="18" s="1"/>
  <c r="H59" i="18" a="1"/>
  <c r="H59" i="18" s="1"/>
  <c r="H60" i="18" a="1"/>
  <c r="H60" i="18" s="1"/>
  <c r="H61" i="18" a="1"/>
  <c r="H61" i="18" s="1"/>
  <c r="H62" i="18" a="1"/>
  <c r="H62" i="18" s="1"/>
  <c r="H63" i="18" a="1"/>
  <c r="H63" i="18" s="1"/>
  <c r="H64" i="18" a="1"/>
  <c r="H64" i="18" s="1"/>
  <c r="H65" i="18" a="1"/>
  <c r="H65" i="18" s="1"/>
  <c r="H66" i="18" a="1"/>
  <c r="H66" i="18" s="1"/>
  <c r="H67" i="18" a="1"/>
  <c r="H67" i="18" s="1"/>
  <c r="H68" i="18" a="1"/>
  <c r="H68" i="18" s="1"/>
  <c r="H69" i="18" a="1"/>
  <c r="H69" i="18" s="1"/>
  <c r="H70" i="18" a="1"/>
  <c r="H70" i="18" s="1"/>
  <c r="H71" i="18" a="1"/>
  <c r="H71" i="18" s="1"/>
  <c r="H72" i="18" a="1"/>
  <c r="H72" i="18" s="1"/>
  <c r="H73" i="18" a="1"/>
  <c r="H73" i="18" s="1"/>
  <c r="H74" i="18" a="1"/>
  <c r="H74" i="18" s="1"/>
  <c r="H75" i="18" a="1"/>
  <c r="H75" i="18" s="1"/>
  <c r="H76" i="18" a="1"/>
  <c r="H76" i="18" s="1"/>
  <c r="H77" i="18" a="1"/>
  <c r="H77" i="18" s="1"/>
  <c r="H78" i="18" a="1"/>
  <c r="H78" i="18" s="1"/>
  <c r="H79" i="18" a="1"/>
  <c r="H79" i="18" s="1"/>
  <c r="H80" i="18" a="1"/>
  <c r="H80" i="18" s="1"/>
  <c r="H81" i="18" a="1"/>
  <c r="H81" i="18" s="1"/>
  <c r="H82" i="18" a="1"/>
  <c r="H82" i="18" s="1"/>
  <c r="H83" i="18" a="1"/>
  <c r="H83" i="18" s="1"/>
  <c r="H84" i="18" a="1"/>
  <c r="H84" i="18" s="1"/>
  <c r="H85" i="18" a="1"/>
  <c r="H85" i="18" s="1"/>
  <c r="H86" i="18" a="1"/>
  <c r="H86" i="18" s="1"/>
  <c r="H87" i="18" a="1"/>
  <c r="H87" i="18" s="1"/>
  <c r="H88" i="18" a="1"/>
  <c r="H88" i="18" s="1"/>
  <c r="H89" i="18" a="1"/>
  <c r="H89" i="18" s="1"/>
  <c r="H90" i="18" a="1"/>
  <c r="H90" i="18" s="1"/>
  <c r="H91" i="18" a="1"/>
  <c r="H91" i="18" s="1"/>
  <c r="H92" i="18" a="1"/>
  <c r="H92" i="18" s="1"/>
  <c r="H93" i="18" a="1"/>
  <c r="H93" i="18" s="1"/>
  <c r="H94" i="18" a="1"/>
  <c r="H94" i="18" s="1"/>
  <c r="H95" i="18" a="1"/>
  <c r="H95" i="18" s="1"/>
  <c r="H96" i="18" a="1"/>
  <c r="H96" i="18" s="1"/>
  <c r="H97" i="18" a="1"/>
  <c r="H97" i="18" s="1"/>
  <c r="H98" i="18" a="1"/>
  <c r="H98" i="18" s="1"/>
  <c r="H99" i="18" a="1"/>
  <c r="H99" i="18" s="1"/>
  <c r="H100" i="18" a="1"/>
  <c r="H100" i="18" s="1"/>
  <c r="H101" i="18" a="1"/>
  <c r="H101" i="18" s="1"/>
  <c r="H102" i="18" a="1"/>
  <c r="H102" i="18" s="1"/>
  <c r="H103" i="18" a="1"/>
  <c r="H103" i="18" s="1"/>
  <c r="H104" i="18" a="1"/>
  <c r="H104" i="18" s="1"/>
  <c r="H105" i="18" a="1"/>
  <c r="H105" i="18" s="1"/>
  <c r="H106" i="18" a="1"/>
  <c r="H106" i="18" s="1"/>
  <c r="H107" i="18" a="1"/>
  <c r="H107" i="18" s="1"/>
  <c r="H108" i="18" a="1"/>
  <c r="H108" i="18" s="1"/>
  <c r="H109" i="18" a="1"/>
  <c r="H109" i="18" s="1"/>
  <c r="H110" i="18" a="1"/>
  <c r="H110" i="18" s="1"/>
  <c r="H111" i="18" a="1"/>
  <c r="H111" i="18" s="1"/>
  <c r="H112" i="18" a="1"/>
  <c r="H112" i="18" s="1"/>
  <c r="H113" i="18" a="1"/>
  <c r="H113" i="18" s="1"/>
  <c r="H114" i="18" a="1"/>
  <c r="H114" i="18" s="1"/>
  <c r="H115" i="18" a="1"/>
  <c r="H115" i="18" s="1"/>
  <c r="H116" i="18" a="1"/>
  <c r="H116" i="18" s="1"/>
  <c r="H117" i="18" a="1"/>
  <c r="H117" i="18" s="1"/>
  <c r="H118" i="18" a="1"/>
  <c r="H118" i="18" s="1"/>
  <c r="H119" i="18" a="1"/>
  <c r="H119" i="18" s="1"/>
  <c r="H120" i="18" a="1"/>
  <c r="H120" i="18" s="1"/>
  <c r="H121" i="18" a="1"/>
  <c r="H121" i="18" s="1"/>
  <c r="H122" i="18" a="1"/>
  <c r="H122" i="18" s="1"/>
  <c r="H123" i="18" a="1"/>
  <c r="H123" i="18" s="1"/>
  <c r="H124" i="18" a="1"/>
  <c r="H124" i="18" s="1"/>
  <c r="H125" i="18" a="1"/>
  <c r="H125" i="18" s="1"/>
  <c r="H126" i="18" a="1"/>
  <c r="H126" i="18" s="1"/>
  <c r="H127" i="18" a="1"/>
  <c r="H127" i="18" s="1"/>
  <c r="H128" i="18" a="1"/>
  <c r="H128" i="18" s="1"/>
  <c r="H129" i="18" a="1"/>
  <c r="H129" i="18" s="1"/>
  <c r="H130" i="18" a="1"/>
  <c r="H130" i="18" s="1"/>
  <c r="H131" i="18" a="1"/>
  <c r="H131" i="18" s="1"/>
  <c r="H132" i="18" a="1"/>
  <c r="H132" i="18" s="1"/>
  <c r="H133" i="18" a="1"/>
  <c r="H133" i="18" s="1"/>
  <c r="H134" i="18" a="1"/>
  <c r="H134" i="18" s="1"/>
  <c r="H135" i="18" a="1"/>
  <c r="H135" i="18" s="1"/>
  <c r="H136" i="18" a="1"/>
  <c r="H136" i="18" s="1"/>
  <c r="H137" i="18" a="1"/>
  <c r="H137" i="18" s="1"/>
  <c r="H138" i="18" a="1"/>
  <c r="H138" i="18" s="1"/>
  <c r="H139" i="18" a="1"/>
  <c r="H139" i="18" s="1"/>
  <c r="H140" i="18" a="1"/>
  <c r="H140" i="18" s="1"/>
  <c r="H141" i="18" a="1"/>
  <c r="H141" i="18" s="1"/>
  <c r="H142" i="18" a="1"/>
  <c r="H142" i="18" s="1"/>
  <c r="H143" i="18" a="1"/>
  <c r="H143" i="18" s="1"/>
  <c r="H144" i="18" a="1"/>
  <c r="H144" i="18" s="1"/>
  <c r="H145" i="18" a="1"/>
  <c r="H145" i="18" s="1"/>
  <c r="H146" i="18" a="1"/>
  <c r="H146" i="18" s="1"/>
  <c r="H147" i="18" a="1"/>
  <c r="H147" i="18" s="1"/>
  <c r="H148" i="18" a="1"/>
  <c r="H148" i="18" s="1"/>
  <c r="H149" i="18" a="1"/>
  <c r="H149" i="18" s="1"/>
  <c r="H150" i="18" a="1"/>
  <c r="H150" i="18" s="1"/>
  <c r="H151" i="18" a="1"/>
  <c r="H151" i="18" s="1"/>
  <c r="H152" i="18" a="1"/>
  <c r="H152" i="18" s="1"/>
  <c r="H153" i="18" a="1"/>
  <c r="H153" i="18" s="1"/>
  <c r="H154" i="18" a="1"/>
  <c r="H154" i="18" s="1"/>
  <c r="H155" i="18" a="1"/>
  <c r="H155" i="18" s="1"/>
  <c r="H156" i="18" a="1"/>
  <c r="H156" i="18" s="1"/>
  <c r="H157" i="18" a="1"/>
  <c r="H157" i="18" s="1"/>
  <c r="H158" i="18" a="1"/>
  <c r="H158" i="18" s="1"/>
  <c r="H159" i="18" a="1"/>
  <c r="H159" i="18" s="1"/>
  <c r="H160" i="18" a="1"/>
  <c r="H160" i="18" s="1"/>
  <c r="H161" i="18" a="1"/>
  <c r="H161" i="18" s="1"/>
  <c r="H162" i="18" a="1"/>
  <c r="H162" i="18" s="1"/>
  <c r="H163" i="18" a="1"/>
  <c r="H163" i="18" s="1"/>
  <c r="H164" i="18" a="1"/>
  <c r="H164" i="18" s="1"/>
  <c r="H165" i="18" a="1"/>
  <c r="H165" i="18" s="1"/>
  <c r="H166" i="18" a="1"/>
  <c r="H166" i="18" s="1"/>
  <c r="H167" i="18" a="1"/>
  <c r="H167" i="18" s="1"/>
  <c r="H168" i="18" a="1"/>
  <c r="H168" i="18" s="1"/>
  <c r="H169" i="18" a="1"/>
  <c r="H169" i="18" s="1"/>
  <c r="H170" i="18" a="1"/>
  <c r="H170" i="18" s="1"/>
  <c r="H171" i="18" a="1"/>
  <c r="H171" i="18" s="1"/>
  <c r="H172" i="18" a="1"/>
  <c r="H172" i="18" s="1"/>
  <c r="H173" i="18" a="1"/>
  <c r="H173" i="18" s="1"/>
  <c r="H174" i="18" a="1"/>
  <c r="H174" i="18" s="1"/>
  <c r="H175" i="18" a="1"/>
  <c r="H175" i="18" s="1"/>
  <c r="H176" i="18" a="1"/>
  <c r="H176" i="18" s="1"/>
  <c r="H177" i="18" a="1"/>
  <c r="H177" i="18" s="1"/>
  <c r="H178" i="18" a="1"/>
  <c r="H178" i="18" s="1"/>
  <c r="H179" i="18" a="1"/>
  <c r="H179" i="18" s="1"/>
  <c r="H180" i="18" a="1"/>
  <c r="H180" i="18" s="1"/>
  <c r="H181" i="18" a="1"/>
  <c r="H181" i="18" s="1"/>
  <c r="H182" i="18" a="1"/>
  <c r="H182" i="18" s="1"/>
  <c r="H183" i="18" a="1"/>
  <c r="H183" i="18" s="1"/>
  <c r="H184" i="18" a="1"/>
  <c r="H184" i="18" s="1"/>
  <c r="H185" i="18" a="1"/>
  <c r="H185" i="18" s="1"/>
  <c r="H186" i="18" a="1"/>
  <c r="H186" i="18" s="1"/>
  <c r="H187" i="18" a="1"/>
  <c r="H187" i="18" s="1"/>
  <c r="H188" i="18" a="1"/>
  <c r="H188" i="18" s="1"/>
  <c r="H189" i="18" a="1"/>
  <c r="H189" i="18" s="1"/>
  <c r="H190" i="18" a="1"/>
  <c r="H190" i="18" s="1"/>
  <c r="H191" i="18" a="1"/>
  <c r="H191" i="18" s="1"/>
  <c r="H192" i="18" a="1"/>
  <c r="H192" i="18" s="1"/>
  <c r="H193" i="18" a="1"/>
  <c r="H193" i="18" s="1"/>
  <c r="H194" i="18" a="1"/>
  <c r="H194" i="18" s="1"/>
  <c r="H195" i="18" a="1"/>
  <c r="H195" i="18" s="1"/>
  <c r="H196" i="18" a="1"/>
  <c r="H196" i="18" s="1"/>
  <c r="H197" i="18" a="1"/>
  <c r="H197" i="18" s="1"/>
  <c r="H198" i="18" a="1"/>
  <c r="H198" i="18" s="1"/>
  <c r="H199" i="18" a="1"/>
  <c r="H199" i="18" s="1"/>
  <c r="H200" i="18" a="1"/>
  <c r="H200" i="18" s="1"/>
  <c r="H201" i="18" a="1"/>
  <c r="H201" i="18" s="1"/>
  <c r="H202" i="18" a="1"/>
  <c r="H202" i="18" s="1"/>
  <c r="H203" i="18" a="1"/>
  <c r="H203" i="18" s="1"/>
  <c r="H204" i="18" a="1"/>
  <c r="H204" i="18" s="1"/>
  <c r="H205" i="18" a="1"/>
  <c r="H205" i="18" s="1"/>
  <c r="H206" i="18" a="1"/>
  <c r="H206" i="18" s="1"/>
  <c r="H207" i="18" a="1"/>
  <c r="H207" i="18" s="1"/>
  <c r="H208" i="18" a="1"/>
  <c r="H208" i="18" s="1"/>
  <c r="H209" i="18" a="1"/>
  <c r="H209" i="18" s="1"/>
  <c r="H210" i="18" a="1"/>
  <c r="H210" i="18" s="1"/>
  <c r="H211" i="18" a="1"/>
  <c r="H211" i="18" s="1"/>
  <c r="H212" i="18" a="1"/>
  <c r="H212" i="18" s="1"/>
  <c r="H213" i="18" a="1"/>
  <c r="H213" i="18" s="1"/>
  <c r="H214" i="18" a="1"/>
  <c r="H214" i="18" s="1"/>
  <c r="H215" i="18" a="1"/>
  <c r="H215" i="18" s="1"/>
  <c r="H216" i="18" a="1"/>
  <c r="H216" i="18" s="1"/>
  <c r="H217" i="18" a="1"/>
  <c r="H217" i="18" s="1"/>
  <c r="H218" i="18" a="1"/>
  <c r="H218" i="18" s="1"/>
  <c r="H219" i="18" a="1"/>
  <c r="H219" i="18" s="1"/>
  <c r="H220" i="18" a="1"/>
  <c r="H220" i="18" s="1"/>
  <c r="H221" i="18" a="1"/>
  <c r="H221" i="18" s="1"/>
  <c r="H222" i="18" a="1"/>
  <c r="H222" i="18" s="1"/>
  <c r="H223" i="18" a="1"/>
  <c r="H223" i="18" s="1"/>
  <c r="H224" i="18" a="1"/>
  <c r="H224" i="18" s="1"/>
  <c r="H225" i="18" a="1"/>
  <c r="H225" i="18" s="1"/>
  <c r="H226" i="18" a="1"/>
  <c r="H226" i="18" s="1"/>
  <c r="H227" i="18" a="1"/>
  <c r="H227" i="18" s="1"/>
  <c r="H228" i="18" a="1"/>
  <c r="H228" i="18" s="1"/>
  <c r="H229" i="18" a="1"/>
  <c r="H229" i="18" s="1"/>
  <c r="H230" i="18" a="1"/>
  <c r="H230" i="18" s="1"/>
  <c r="H231" i="18" a="1"/>
  <c r="H231" i="18" s="1"/>
  <c r="H232" i="18" a="1"/>
  <c r="H232" i="18" s="1"/>
  <c r="H233" i="18" a="1"/>
  <c r="H233" i="18" s="1"/>
  <c r="H234" i="18" a="1"/>
  <c r="H234" i="18" s="1"/>
  <c r="H235" i="18" a="1"/>
  <c r="H235" i="18" s="1"/>
  <c r="H236" i="18" a="1"/>
  <c r="H236" i="18" s="1"/>
  <c r="H237" i="18" a="1"/>
  <c r="H237" i="18" s="1"/>
  <c r="H238" i="18" a="1"/>
  <c r="H238" i="18" s="1"/>
  <c r="H239" i="18" a="1"/>
  <c r="H239" i="18" s="1"/>
  <c r="H240" i="18" a="1"/>
  <c r="H240" i="18" s="1"/>
  <c r="H241" i="18" a="1"/>
  <c r="H241" i="18" s="1"/>
  <c r="H242" i="18" a="1"/>
  <c r="H242" i="18" s="1"/>
  <c r="H243" i="18" a="1"/>
  <c r="H243" i="18" s="1"/>
  <c r="H244" i="18" a="1"/>
  <c r="H244" i="18" s="1"/>
  <c r="H245" i="18" a="1"/>
  <c r="H245" i="18" s="1"/>
  <c r="H246" i="18" a="1"/>
  <c r="H246" i="18" s="1"/>
  <c r="H247" i="18" a="1"/>
  <c r="H247" i="18" s="1"/>
  <c r="H248" i="18" a="1"/>
  <c r="H248" i="18" s="1"/>
  <c r="H249" i="18" a="1"/>
  <c r="H249" i="18" s="1"/>
  <c r="H250" i="18" a="1"/>
  <c r="H250" i="18" s="1"/>
  <c r="H251" i="18" a="1"/>
  <c r="H251" i="18" s="1"/>
  <c r="H252" i="18" a="1"/>
  <c r="H252" i="18" s="1"/>
  <c r="H253" i="18" a="1"/>
  <c r="H253" i="18" s="1"/>
  <c r="H254" i="18" a="1"/>
  <c r="H254" i="18" s="1"/>
  <c r="H255" i="18" a="1"/>
  <c r="H255" i="18" s="1"/>
  <c r="H256" i="18" a="1"/>
  <c r="H256" i="18" s="1"/>
  <c r="H257" i="18" a="1"/>
  <c r="H257" i="18" s="1"/>
  <c r="H258" i="18" a="1"/>
  <c r="H258" i="18" s="1"/>
  <c r="H259" i="18" a="1"/>
  <c r="H259" i="18" s="1"/>
  <c r="H260" i="18" a="1"/>
  <c r="H260" i="18" s="1"/>
  <c r="H261" i="18" a="1"/>
  <c r="H261" i="18" s="1"/>
  <c r="H262" i="18" a="1"/>
  <c r="H262" i="18" s="1"/>
  <c r="H263" i="18" a="1"/>
  <c r="H263" i="18" s="1"/>
  <c r="H264" i="18" a="1"/>
  <c r="H264" i="18" s="1"/>
  <c r="H265" i="18" a="1"/>
  <c r="H265" i="18" s="1"/>
  <c r="H266" i="18" a="1"/>
  <c r="H266" i="18" s="1"/>
  <c r="H267" i="18" a="1"/>
  <c r="H267" i="18" s="1"/>
  <c r="H268" i="18" a="1"/>
  <c r="H268" i="18" s="1"/>
  <c r="H269" i="18" a="1"/>
  <c r="H269" i="18" s="1"/>
  <c r="H270" i="18" a="1"/>
  <c r="H270" i="18" s="1"/>
  <c r="H271" i="18" a="1"/>
  <c r="H271" i="18" s="1"/>
  <c r="H272" i="18" a="1"/>
  <c r="H272" i="18" s="1"/>
  <c r="H273" i="18" a="1"/>
  <c r="H273" i="18" s="1"/>
  <c r="H274" i="18" a="1"/>
  <c r="H274" i="18" s="1"/>
  <c r="H275" i="18" a="1"/>
  <c r="H275" i="18" s="1"/>
  <c r="H276" i="18" a="1"/>
  <c r="H276" i="18" s="1"/>
  <c r="H277" i="18" a="1"/>
  <c r="H277" i="18" s="1"/>
  <c r="H278" i="18" a="1"/>
  <c r="H278" i="18" s="1"/>
  <c r="H279" i="18" a="1"/>
  <c r="H279" i="18" s="1"/>
  <c r="H280" i="18" a="1"/>
  <c r="H280" i="18" s="1"/>
  <c r="H281" i="18" a="1"/>
  <c r="H281" i="18" s="1"/>
  <c r="H282" i="18" a="1"/>
  <c r="H282" i="18" s="1"/>
  <c r="H283" i="18" a="1"/>
  <c r="H283" i="18" s="1"/>
  <c r="H284" i="18" a="1"/>
  <c r="H284" i="18" s="1"/>
  <c r="H285" i="18" a="1"/>
  <c r="H285" i="18" s="1"/>
  <c r="H286" i="18" a="1"/>
  <c r="H286" i="18" s="1"/>
  <c r="H287" i="18" a="1"/>
  <c r="H287" i="18" s="1"/>
  <c r="H288" i="18" a="1"/>
  <c r="H288" i="18" s="1"/>
  <c r="H289" i="18" a="1"/>
  <c r="H289" i="18" s="1"/>
  <c r="H290" i="18" a="1"/>
  <c r="H290" i="18" s="1"/>
  <c r="H291" i="18" a="1"/>
  <c r="H291" i="18" s="1"/>
  <c r="H292" i="18" a="1"/>
  <c r="H292" i="18" s="1"/>
  <c r="H293" i="18" a="1"/>
  <c r="H293" i="18" s="1"/>
  <c r="H294" i="18" a="1"/>
  <c r="H294" i="18" s="1"/>
  <c r="H295" i="18" a="1"/>
  <c r="H295" i="18" s="1"/>
  <c r="H296" i="18" a="1"/>
  <c r="H296" i="18" s="1"/>
  <c r="H297" i="18" a="1"/>
  <c r="H297" i="18" s="1"/>
  <c r="H298" i="18" a="1"/>
  <c r="H298" i="18" s="1"/>
  <c r="H299" i="18" a="1"/>
  <c r="H299" i="18" s="1"/>
  <c r="H300" i="18" a="1"/>
  <c r="H300" i="18" s="1"/>
  <c r="H301" i="18" a="1"/>
  <c r="H301" i="18" s="1"/>
  <c r="H302" i="18" a="1"/>
  <c r="H302" i="18" s="1"/>
  <c r="H303" i="18" a="1"/>
  <c r="H303" i="18" s="1"/>
  <c r="H304" i="18" a="1"/>
  <c r="H304" i="18" s="1"/>
  <c r="H305" i="18" a="1"/>
  <c r="H305" i="18" s="1"/>
  <c r="H306" i="18" a="1"/>
  <c r="H306" i="18" s="1"/>
  <c r="H307" i="18" a="1"/>
  <c r="H307" i="18" s="1"/>
  <c r="H308" i="18" a="1"/>
  <c r="H308" i="18" s="1"/>
  <c r="H309" i="18" a="1"/>
  <c r="H309" i="18" s="1"/>
  <c r="H310" i="18" a="1"/>
  <c r="H310" i="18" s="1"/>
  <c r="H311" i="18" a="1"/>
  <c r="H311" i="18" s="1"/>
  <c r="H312" i="18" a="1"/>
  <c r="H312" i="18" s="1"/>
  <c r="H313" i="18" a="1"/>
  <c r="H313" i="18" s="1"/>
  <c r="H314" i="18" a="1"/>
  <c r="H314" i="18" s="1"/>
  <c r="H315" i="18" a="1"/>
  <c r="H315" i="18" s="1"/>
  <c r="H316" i="18" a="1"/>
  <c r="H316" i="18" s="1"/>
  <c r="H317" i="18" a="1"/>
  <c r="H317" i="18" s="1"/>
  <c r="H318" i="18" a="1"/>
  <c r="H318" i="18" s="1"/>
  <c r="H319" i="18" a="1"/>
  <c r="H319" i="18" s="1"/>
  <c r="H320" i="18" a="1"/>
  <c r="H320" i="18" s="1"/>
  <c r="H321" i="18" a="1"/>
  <c r="H321" i="18" s="1"/>
  <c r="H322" i="18" a="1"/>
  <c r="H322" i="18" s="1"/>
  <c r="H323" i="18" a="1"/>
  <c r="H323" i="18" s="1"/>
  <c r="H324" i="18" a="1"/>
  <c r="H324" i="18" s="1"/>
  <c r="H325" i="18" a="1"/>
  <c r="H325" i="18" s="1"/>
  <c r="H326" i="18" a="1"/>
  <c r="H326" i="18" s="1"/>
  <c r="H327" i="18" a="1"/>
  <c r="H327" i="18" s="1"/>
  <c r="H328" i="18" a="1"/>
  <c r="H328" i="18" s="1"/>
  <c r="H329" i="18" a="1"/>
  <c r="H329" i="18" s="1"/>
  <c r="H330" i="18" a="1"/>
  <c r="H330" i="18" s="1"/>
  <c r="H331" i="18" a="1"/>
  <c r="H331" i="18" s="1"/>
  <c r="H332" i="18" a="1"/>
  <c r="H332" i="18" s="1"/>
  <c r="H333" i="18" a="1"/>
  <c r="H333" i="18" s="1"/>
  <c r="H334" i="18" a="1"/>
  <c r="H334" i="18" s="1"/>
  <c r="H335" i="18" a="1"/>
  <c r="H335" i="18" s="1"/>
  <c r="H336" i="18" a="1"/>
  <c r="H336" i="18" s="1"/>
  <c r="H337" i="18" a="1"/>
  <c r="H337" i="18" s="1"/>
  <c r="H338" i="18" a="1"/>
  <c r="H338" i="18" s="1"/>
  <c r="H339" i="18" a="1"/>
  <c r="H339" i="18" s="1"/>
  <c r="H340" i="18" a="1"/>
  <c r="H340" i="18" s="1"/>
  <c r="H341" i="18" a="1"/>
  <c r="H341" i="18" s="1"/>
  <c r="H342" i="18" a="1"/>
  <c r="H342" i="18" s="1"/>
  <c r="H343" i="18" a="1"/>
  <c r="H343" i="18" s="1"/>
  <c r="H344" i="18" a="1"/>
  <c r="H344" i="18" s="1"/>
  <c r="H345" i="18" a="1"/>
  <c r="H345" i="18" s="1"/>
  <c r="H346" i="18" a="1"/>
  <c r="H346" i="18" s="1"/>
  <c r="H347" i="18" a="1"/>
  <c r="H347" i="18" s="1"/>
  <c r="H348" i="18" a="1"/>
  <c r="H348" i="18" s="1"/>
  <c r="H349" i="18" a="1"/>
  <c r="H349" i="18" s="1"/>
  <c r="H350" i="18" a="1"/>
  <c r="H350" i="18" s="1"/>
  <c r="H351" i="18" a="1"/>
  <c r="H351" i="18" s="1"/>
  <c r="H352" i="18" a="1"/>
  <c r="H352" i="18" s="1"/>
  <c r="H353" i="18" a="1"/>
  <c r="H353" i="18" s="1"/>
  <c r="H354" i="18" a="1"/>
  <c r="H354" i="18" s="1"/>
  <c r="H355" i="18" a="1"/>
  <c r="H355" i="18" s="1"/>
  <c r="H356" i="18" a="1"/>
  <c r="H356" i="18" s="1"/>
  <c r="H357" i="18" a="1"/>
  <c r="H357" i="18" s="1"/>
  <c r="H358" i="18" a="1"/>
  <c r="H358" i="18" s="1"/>
  <c r="H359" i="18" a="1"/>
  <c r="H359" i="18" s="1"/>
  <c r="H360" i="18" a="1"/>
  <c r="H360" i="18" s="1"/>
  <c r="H361" i="18" a="1"/>
  <c r="H361" i="18" s="1"/>
  <c r="H362" i="18" a="1"/>
  <c r="H362" i="18" s="1"/>
  <c r="H363" i="18" a="1"/>
  <c r="H363" i="18" s="1"/>
  <c r="H364" i="18" a="1"/>
  <c r="H364" i="18" s="1"/>
  <c r="H365" i="18" a="1"/>
  <c r="H365" i="18" s="1"/>
  <c r="H366" i="18" a="1"/>
  <c r="H366" i="18" s="1"/>
  <c r="H367" i="18" a="1"/>
  <c r="H367" i="18" s="1"/>
  <c r="H368" i="18" a="1"/>
  <c r="H368" i="18" s="1"/>
  <c r="H369" i="18" a="1"/>
  <c r="H369" i="18" s="1"/>
  <c r="H370" i="18" a="1"/>
  <c r="H370" i="18" s="1"/>
  <c r="H371" i="18" a="1"/>
  <c r="H371" i="18" s="1"/>
  <c r="H372" i="18" a="1"/>
  <c r="H372" i="18" s="1"/>
  <c r="H373" i="18" a="1"/>
  <c r="H373" i="18" s="1"/>
  <c r="H374" i="18" a="1"/>
  <c r="H374" i="18" s="1"/>
  <c r="H375" i="18" a="1"/>
  <c r="H375" i="18" s="1"/>
  <c r="H376" i="18" a="1"/>
  <c r="H376" i="18" s="1"/>
  <c r="H377" i="18" a="1"/>
  <c r="H377" i="18" s="1"/>
  <c r="H378" i="18" a="1"/>
  <c r="H378" i="18" s="1"/>
  <c r="H379" i="18" a="1"/>
  <c r="H379" i="18" s="1"/>
  <c r="H380" i="18" a="1"/>
  <c r="H380" i="18" s="1"/>
  <c r="H381" i="18" a="1"/>
  <c r="H381" i="18" s="1"/>
  <c r="H382" i="18" a="1"/>
  <c r="H382" i="18" s="1"/>
  <c r="H383" i="18" a="1"/>
  <c r="H383" i="18" s="1"/>
  <c r="H384" i="18" a="1"/>
  <c r="H384" i="18" s="1"/>
  <c r="H385" i="18" a="1"/>
  <c r="H385" i="18" s="1"/>
  <c r="H386" i="18" a="1"/>
  <c r="H386" i="18" s="1"/>
  <c r="H387" i="18" a="1"/>
  <c r="H387" i="18" s="1"/>
  <c r="H388" i="18" a="1"/>
  <c r="H388" i="18" s="1"/>
  <c r="H389" i="18" a="1"/>
  <c r="H389" i="18" s="1"/>
  <c r="H390" i="18" a="1"/>
  <c r="H390" i="18" s="1"/>
  <c r="H391" i="18" a="1"/>
  <c r="H391" i="18" s="1"/>
  <c r="H392" i="18" a="1"/>
  <c r="H392" i="18" s="1"/>
  <c r="H393" i="18" a="1"/>
  <c r="H393" i="18" s="1"/>
  <c r="H394" i="18" a="1"/>
  <c r="H394" i="18" s="1"/>
  <c r="H395" i="18" a="1"/>
  <c r="H395" i="18" s="1"/>
  <c r="H396" i="18" a="1"/>
  <c r="H396" i="18" s="1"/>
  <c r="H397" i="18" a="1"/>
  <c r="H397" i="18" s="1"/>
  <c r="H398" i="18" a="1"/>
  <c r="H398" i="18" s="1"/>
  <c r="H399" i="18" a="1"/>
  <c r="H399" i="18" s="1"/>
  <c r="H400" i="18" a="1"/>
  <c r="H400" i="18" s="1"/>
  <c r="H401" i="18" a="1"/>
  <c r="H401" i="18" s="1"/>
  <c r="H402" i="18" a="1"/>
  <c r="H402" i="18" s="1"/>
  <c r="H403" i="18" a="1"/>
  <c r="H403" i="18" s="1"/>
  <c r="H404" i="18" a="1"/>
  <c r="H404" i="18" s="1"/>
  <c r="H405" i="18" a="1"/>
  <c r="H405" i="18" s="1"/>
  <c r="H406" i="18" a="1"/>
  <c r="H406" i="18" s="1"/>
  <c r="H407" i="18" a="1"/>
  <c r="H407" i="18" s="1"/>
  <c r="H408" i="18" a="1"/>
  <c r="H408" i="18" s="1"/>
  <c r="H409" i="18" a="1"/>
  <c r="H409" i="18" s="1"/>
  <c r="H410" i="18" a="1"/>
  <c r="H410" i="18" s="1"/>
  <c r="H411" i="18" a="1"/>
  <c r="H411" i="18" s="1"/>
  <c r="H412" i="18" a="1"/>
  <c r="H412" i="18" s="1"/>
  <c r="H413" i="18" a="1"/>
  <c r="H413" i="18" s="1"/>
  <c r="H414" i="18" a="1"/>
  <c r="H414" i="18" s="1"/>
  <c r="H415" i="18" a="1"/>
  <c r="H415" i="18" s="1"/>
  <c r="H416" i="18" a="1"/>
  <c r="H416" i="18" s="1"/>
  <c r="H417" i="18" a="1"/>
  <c r="H417" i="18" s="1"/>
  <c r="H418" i="18" a="1"/>
  <c r="H418" i="18" s="1"/>
  <c r="H419" i="18" a="1"/>
  <c r="H419" i="18" s="1"/>
  <c r="H420" i="18" a="1"/>
  <c r="H420" i="18" s="1"/>
  <c r="H421" i="18" a="1"/>
  <c r="H421" i="18" s="1"/>
  <c r="H422" i="18" a="1"/>
  <c r="H422" i="18" s="1"/>
  <c r="H423" i="18" a="1"/>
  <c r="H423" i="18" s="1"/>
  <c r="H424" i="18" a="1"/>
  <c r="H424" i="18" s="1"/>
  <c r="H425" i="18" a="1"/>
  <c r="H425" i="18" s="1"/>
  <c r="H426" i="18" a="1"/>
  <c r="H426" i="18" s="1"/>
  <c r="H427" i="18" a="1"/>
  <c r="H427" i="18" s="1"/>
  <c r="H428" i="18" a="1"/>
  <c r="H428" i="18" s="1"/>
  <c r="H429" i="18" a="1"/>
  <c r="H429" i="18" s="1"/>
  <c r="H430" i="18" a="1"/>
  <c r="H430" i="18" s="1"/>
  <c r="H431" i="18" a="1"/>
  <c r="H431" i="18" s="1"/>
  <c r="H432" i="18" a="1"/>
  <c r="H432" i="18" s="1"/>
  <c r="H433" i="18" a="1"/>
  <c r="H433" i="18" s="1"/>
  <c r="H434" i="18" a="1"/>
  <c r="H434" i="18" s="1"/>
  <c r="H435" i="18" a="1"/>
  <c r="H435" i="18" s="1"/>
  <c r="H436" i="18" a="1"/>
  <c r="H436" i="18" s="1"/>
  <c r="H437" i="18" a="1"/>
  <c r="H437" i="18" s="1"/>
  <c r="H438" i="18" a="1"/>
  <c r="H438" i="18" s="1"/>
  <c r="H439" i="18" a="1"/>
  <c r="H439" i="18" s="1"/>
  <c r="H440" i="18" a="1"/>
  <c r="H440" i="18" s="1"/>
  <c r="H441" i="18" a="1"/>
  <c r="H441" i="18" s="1"/>
  <c r="H442" i="18" a="1"/>
  <c r="H442" i="18" s="1"/>
  <c r="H443" i="18" a="1"/>
  <c r="H443" i="18" s="1"/>
  <c r="H444" i="18" a="1"/>
  <c r="H444" i="18" s="1"/>
  <c r="H445" i="18" a="1"/>
  <c r="H445" i="18" s="1"/>
  <c r="H446" i="18" a="1"/>
  <c r="H446" i="18" s="1"/>
  <c r="H447" i="18" a="1"/>
  <c r="H447" i="18" s="1"/>
  <c r="H448" i="18" a="1"/>
  <c r="H448" i="18" s="1"/>
  <c r="H449" i="18" a="1"/>
  <c r="H449" i="18" s="1"/>
  <c r="H450" i="18" a="1"/>
  <c r="H450" i="18" s="1"/>
  <c r="H451" i="18" a="1"/>
  <c r="H451" i="18" s="1"/>
  <c r="H452" i="18" a="1"/>
  <c r="H452" i="18" s="1"/>
  <c r="H453" i="18" a="1"/>
  <c r="H453" i="18" s="1"/>
  <c r="H454" i="18" a="1"/>
  <c r="H454" i="18" s="1"/>
  <c r="H455" i="18" a="1"/>
  <c r="H455" i="18" s="1"/>
  <c r="H456" i="18" a="1"/>
  <c r="H456" i="18" s="1"/>
  <c r="H457" i="18" a="1"/>
  <c r="H457" i="18" s="1"/>
  <c r="H458" i="18" a="1"/>
  <c r="H458" i="18" s="1"/>
  <c r="H459" i="18" a="1"/>
  <c r="H459" i="18" s="1"/>
  <c r="H460" i="18" a="1"/>
  <c r="H460" i="18" s="1"/>
  <c r="H461" i="18" a="1"/>
  <c r="H461" i="18" s="1"/>
  <c r="H462" i="18" a="1"/>
  <c r="H462" i="18" s="1"/>
  <c r="H463" i="18" a="1"/>
  <c r="H463" i="18" s="1"/>
  <c r="H464" i="18" a="1"/>
  <c r="H464" i="18" s="1"/>
  <c r="H465" i="18" a="1"/>
  <c r="H465" i="18" s="1"/>
  <c r="H466" i="18" a="1"/>
  <c r="H466" i="18" s="1"/>
  <c r="H467" i="18" a="1"/>
  <c r="H467" i="18" s="1"/>
  <c r="H468" i="18" a="1"/>
  <c r="H468" i="18" s="1"/>
  <c r="H469" i="18" a="1"/>
  <c r="H469" i="18" s="1"/>
  <c r="H470" i="18" a="1"/>
  <c r="H470" i="18" s="1"/>
  <c r="H471" i="18" a="1"/>
  <c r="H471" i="18" s="1"/>
  <c r="H472" i="18" a="1"/>
  <c r="H472" i="18" s="1"/>
  <c r="H473" i="18" a="1"/>
  <c r="H473" i="18" s="1"/>
  <c r="H474" i="18" a="1"/>
  <c r="H474" i="18" s="1"/>
  <c r="H475" i="18" a="1"/>
  <c r="H475" i="18" s="1"/>
  <c r="H476" i="18" a="1"/>
  <c r="H476" i="18" s="1"/>
  <c r="H477" i="18" a="1"/>
  <c r="H477" i="18" s="1"/>
  <c r="H478" i="18" a="1"/>
  <c r="H478" i="18" s="1"/>
  <c r="H479" i="18" a="1"/>
  <c r="H479" i="18" s="1"/>
  <c r="H480" i="18" a="1"/>
  <c r="H480" i="18" s="1"/>
  <c r="H481" i="18" a="1"/>
  <c r="H481" i="18" s="1"/>
  <c r="H482" i="18" a="1"/>
  <c r="H482" i="18" s="1"/>
  <c r="H483" i="18" a="1"/>
  <c r="H483" i="18" s="1"/>
  <c r="H484" i="18" a="1"/>
  <c r="H484" i="18" s="1"/>
  <c r="H485" i="18" a="1"/>
  <c r="H485" i="18" s="1"/>
  <c r="H486" i="18" a="1"/>
  <c r="H486" i="18" s="1"/>
  <c r="H487" i="18" a="1"/>
  <c r="H487" i="18" s="1"/>
  <c r="H488" i="18" a="1"/>
  <c r="H488" i="18" s="1"/>
  <c r="H489" i="18" a="1"/>
  <c r="H489" i="18" s="1"/>
  <c r="H490" i="18" a="1"/>
  <c r="H490" i="18" s="1"/>
  <c r="H491" i="18" a="1"/>
  <c r="H491" i="18" s="1"/>
  <c r="H492" i="18" a="1"/>
  <c r="H492" i="18" s="1"/>
  <c r="H493" i="18" a="1"/>
  <c r="H493" i="18" s="1"/>
  <c r="H494" i="18" a="1"/>
  <c r="H494" i="18" s="1"/>
  <c r="H495" i="18" a="1"/>
  <c r="H495" i="18" s="1"/>
  <c r="H496" i="18" a="1"/>
  <c r="H496" i="18" s="1"/>
  <c r="H497" i="18" a="1"/>
  <c r="H497" i="18" s="1"/>
  <c r="H498" i="18" a="1"/>
  <c r="H498" i="18" s="1"/>
  <c r="H499" i="18" a="1"/>
  <c r="H499" i="18" s="1"/>
  <c r="H500" i="18" a="1"/>
  <c r="H500" i="18" s="1"/>
  <c r="H501" i="18" a="1"/>
  <c r="H501" i="18" s="1"/>
  <c r="H502" i="18" a="1"/>
  <c r="H502" i="18" s="1"/>
  <c r="H503" i="18" a="1"/>
  <c r="H503" i="18" s="1"/>
  <c r="H504" i="18" a="1"/>
  <c r="H504" i="18" s="1"/>
  <c r="H505" i="18" a="1"/>
  <c r="H505" i="18" s="1"/>
  <c r="H506" i="18" a="1"/>
  <c r="H506" i="18" s="1"/>
  <c r="H507" i="18" a="1"/>
  <c r="H507" i="18" s="1"/>
  <c r="H508" i="18" a="1"/>
  <c r="H508" i="18" s="1"/>
  <c r="H509" i="18" a="1"/>
  <c r="H509" i="18" s="1"/>
  <c r="H510" i="18" a="1"/>
  <c r="H510" i="18" s="1"/>
  <c r="H511" i="18" a="1"/>
  <c r="H511" i="18" s="1"/>
  <c r="H512" i="18" a="1"/>
  <c r="H512" i="18" s="1"/>
  <c r="H513" i="18" a="1"/>
  <c r="H513" i="18" s="1"/>
  <c r="H514" i="18" a="1"/>
  <c r="H514" i="18" s="1"/>
  <c r="H515" i="18" a="1"/>
  <c r="H515" i="18" s="1"/>
  <c r="H516" i="18" a="1"/>
  <c r="H516" i="18" s="1"/>
  <c r="H517" i="18" a="1"/>
  <c r="H517" i="18" s="1"/>
  <c r="H518" i="18" a="1"/>
  <c r="H518" i="18" s="1"/>
  <c r="H519" i="18" a="1"/>
  <c r="H519" i="18" s="1"/>
  <c r="H520" i="18" a="1"/>
  <c r="H520" i="18" s="1"/>
  <c r="H521" i="18" a="1"/>
  <c r="H521" i="18" s="1"/>
  <c r="H522" i="18" a="1"/>
  <c r="H522" i="18" s="1"/>
  <c r="H523" i="18" a="1"/>
  <c r="H523" i="18" s="1"/>
  <c r="H524" i="18" a="1"/>
  <c r="H524" i="18" s="1"/>
  <c r="H525" i="18" a="1"/>
  <c r="H525" i="18" s="1"/>
  <c r="H526" i="18" a="1"/>
  <c r="H526" i="18" s="1"/>
  <c r="H527" i="18" a="1"/>
  <c r="H527" i="18" s="1"/>
  <c r="H528" i="18" a="1"/>
  <c r="H528" i="18" s="1"/>
  <c r="H529" i="18" a="1"/>
  <c r="H529" i="18" s="1"/>
  <c r="H530" i="18" a="1"/>
  <c r="H530" i="18" s="1"/>
  <c r="H531" i="18" a="1"/>
  <c r="H531" i="18" s="1"/>
  <c r="H532" i="18" a="1"/>
  <c r="H532" i="18" s="1"/>
  <c r="H533" i="18" a="1"/>
  <c r="H533" i="18" s="1"/>
  <c r="H534" i="18" a="1"/>
  <c r="H534" i="18" s="1"/>
  <c r="H535" i="18" a="1"/>
  <c r="H535" i="18" s="1"/>
  <c r="H536" i="18" a="1"/>
  <c r="H536" i="18" s="1"/>
  <c r="H537" i="18" a="1"/>
  <c r="H537" i="18" s="1"/>
  <c r="H538" i="18" a="1"/>
  <c r="H538" i="18" s="1"/>
  <c r="H539" i="18" a="1"/>
  <c r="H539" i="18" s="1"/>
  <c r="H540" i="18" a="1"/>
  <c r="H540" i="18" s="1"/>
  <c r="H541" i="18" a="1"/>
  <c r="H541" i="18" s="1"/>
  <c r="H542" i="18" a="1"/>
  <c r="H542" i="18" s="1"/>
  <c r="H543" i="18" a="1"/>
  <c r="H543" i="18" s="1"/>
  <c r="H544" i="18" a="1"/>
  <c r="H544" i="18" s="1"/>
  <c r="H545" i="18" a="1"/>
  <c r="H545" i="18" s="1"/>
  <c r="H546" i="18" a="1"/>
  <c r="H546" i="18" s="1"/>
  <c r="H547" i="18" a="1"/>
  <c r="H547" i="18" s="1"/>
  <c r="H548" i="18" a="1"/>
  <c r="H548" i="18" s="1"/>
  <c r="H549" i="18" a="1"/>
  <c r="H549" i="18" s="1"/>
  <c r="H550" i="18" a="1"/>
  <c r="H550" i="18" s="1"/>
  <c r="H551" i="18" a="1"/>
  <c r="H551" i="18" s="1"/>
  <c r="H552" i="18" a="1"/>
  <c r="H552" i="18" s="1"/>
  <c r="H553" i="18" a="1"/>
  <c r="H553" i="18" s="1"/>
  <c r="H554" i="18" a="1"/>
  <c r="H554" i="18" s="1"/>
  <c r="H555" i="18" a="1"/>
  <c r="H555" i="18" s="1"/>
  <c r="H556" i="18" a="1"/>
  <c r="H556" i="18" s="1"/>
  <c r="H557" i="18" a="1"/>
  <c r="H557" i="18" s="1"/>
  <c r="H558" i="18" a="1"/>
  <c r="H558" i="18" s="1"/>
  <c r="H559" i="18" a="1"/>
  <c r="H559" i="18" s="1"/>
  <c r="H560" i="18" a="1"/>
  <c r="H560" i="18" s="1"/>
  <c r="H561" i="18" a="1"/>
  <c r="H561" i="18" s="1"/>
  <c r="H562" i="18" a="1"/>
  <c r="H562" i="18" s="1"/>
  <c r="H563" i="18" a="1"/>
  <c r="H563" i="18"/>
  <c r="H564" i="18" a="1"/>
  <c r="H564" i="18" s="1"/>
  <c r="H565" i="18" a="1"/>
  <c r="H565" i="18" s="1"/>
  <c r="H566" i="18" a="1"/>
  <c r="H566" i="18" s="1"/>
  <c r="H567" i="18" a="1"/>
  <c r="H567" i="18" s="1"/>
  <c r="H568" i="18" a="1"/>
  <c r="H568" i="18" s="1"/>
  <c r="H569" i="18" a="1"/>
  <c r="H569" i="18" s="1"/>
  <c r="H570" i="18" a="1"/>
  <c r="H570" i="18" s="1"/>
  <c r="H571" i="18" a="1"/>
  <c r="H571" i="18" s="1"/>
  <c r="H572" i="18" a="1"/>
  <c r="H572" i="18" s="1"/>
  <c r="H573" i="18" a="1"/>
  <c r="H573" i="18" s="1"/>
  <c r="H574" i="18" a="1"/>
  <c r="H574" i="18" s="1"/>
  <c r="H575" i="18" a="1"/>
  <c r="H575" i="18" s="1"/>
  <c r="H576" i="18" a="1"/>
  <c r="H576" i="18" s="1"/>
  <c r="H577" i="18" a="1"/>
  <c r="H577" i="18" s="1"/>
  <c r="H578" i="18" a="1"/>
  <c r="H578" i="18" s="1"/>
  <c r="H579" i="18" a="1"/>
  <c r="H579" i="18" s="1"/>
  <c r="H580" i="18" a="1"/>
  <c r="H580" i="18" s="1"/>
  <c r="H581" i="18" a="1"/>
  <c r="H581" i="18" s="1"/>
  <c r="H582" i="18" a="1"/>
  <c r="H582" i="18" s="1"/>
  <c r="H583" i="18" a="1"/>
  <c r="H583" i="18" s="1"/>
  <c r="H584" i="18" a="1"/>
  <c r="H584" i="18" s="1"/>
  <c r="H585" i="18" a="1"/>
  <c r="H585" i="18" s="1"/>
  <c r="H586" i="18" a="1"/>
  <c r="H586" i="18" s="1"/>
  <c r="H587" i="18" a="1"/>
  <c r="H587" i="18" s="1"/>
  <c r="H588" i="18" a="1"/>
  <c r="H588" i="18" s="1"/>
  <c r="H589" i="18" a="1"/>
  <c r="H589" i="18" s="1"/>
  <c r="H590" i="18" a="1"/>
  <c r="H590" i="18" s="1"/>
  <c r="H591" i="18" a="1"/>
  <c r="H591" i="18" s="1"/>
  <c r="H592" i="18" a="1"/>
  <c r="H592" i="18" s="1"/>
  <c r="H593" i="18" a="1"/>
  <c r="H593" i="18" s="1"/>
  <c r="H594" i="18" a="1"/>
  <c r="H594" i="18" s="1"/>
  <c r="H595" i="18" a="1"/>
  <c r="H595" i="18" s="1"/>
  <c r="H596" i="18" a="1"/>
  <c r="H596" i="18" s="1"/>
  <c r="H597" i="18" a="1"/>
  <c r="H597" i="18" s="1"/>
  <c r="H598" i="18" a="1"/>
  <c r="H598" i="18" s="1"/>
  <c r="H599" i="18" a="1"/>
  <c r="H599" i="18" s="1"/>
  <c r="H600" i="18" a="1"/>
  <c r="H600" i="18" s="1"/>
  <c r="H601" i="18" a="1"/>
  <c r="H601" i="18" s="1"/>
  <c r="H602" i="18" a="1"/>
  <c r="H602" i="18" s="1"/>
  <c r="H603" i="18" a="1"/>
  <c r="H603" i="18" s="1"/>
  <c r="H604" i="18" a="1"/>
  <c r="H604" i="18" s="1"/>
  <c r="H605" i="18" a="1"/>
  <c r="H605" i="18" s="1"/>
  <c r="H606" i="18" a="1"/>
  <c r="H606" i="18" s="1"/>
  <c r="H607" i="18" a="1"/>
  <c r="H607" i="18" s="1"/>
  <c r="H608" i="18" a="1"/>
  <c r="H608" i="18" s="1"/>
  <c r="H609" i="18" a="1"/>
  <c r="H609" i="18" s="1"/>
  <c r="H610" i="18" a="1"/>
  <c r="H610" i="18" s="1"/>
  <c r="H611" i="18" a="1"/>
  <c r="H611" i="18" s="1"/>
  <c r="H612" i="18" a="1"/>
  <c r="H612" i="18" s="1"/>
  <c r="H613" i="18" a="1"/>
  <c r="H613" i="18" s="1"/>
  <c r="H614" i="18" a="1"/>
  <c r="H614" i="18" s="1"/>
  <c r="H615" i="18" a="1"/>
  <c r="H615" i="18" s="1"/>
  <c r="H616" i="18" a="1"/>
  <c r="H616" i="18" s="1"/>
  <c r="H617" i="18" a="1"/>
  <c r="H617" i="18" s="1"/>
  <c r="H618" i="18" a="1"/>
  <c r="H618" i="18" s="1"/>
  <c r="H619" i="18" a="1"/>
  <c r="H619" i="18" s="1"/>
  <c r="H620" i="18" a="1"/>
  <c r="H620" i="18" s="1"/>
  <c r="H621" i="18" a="1"/>
  <c r="H621" i="18" s="1"/>
  <c r="H622" i="18" a="1"/>
  <c r="H622" i="18" s="1"/>
  <c r="H623" i="18" a="1"/>
  <c r="H623" i="18" s="1"/>
  <c r="H624" i="18" a="1"/>
  <c r="H624" i="18" s="1"/>
  <c r="H625" i="18" a="1"/>
  <c r="H625" i="18" s="1"/>
  <c r="H626" i="18" a="1"/>
  <c r="H626" i="18" s="1"/>
  <c r="H627" i="18" a="1"/>
  <c r="H627" i="18" s="1"/>
  <c r="H628" i="18" a="1"/>
  <c r="H628" i="18" s="1"/>
  <c r="H629" i="18" a="1"/>
  <c r="H629" i="18" s="1"/>
  <c r="H630" i="18" a="1"/>
  <c r="H630" i="18" s="1"/>
  <c r="H631" i="18" a="1"/>
  <c r="H631" i="18" s="1"/>
  <c r="H632" i="18" a="1"/>
  <c r="H632" i="18" s="1"/>
  <c r="H633" i="18" a="1"/>
  <c r="H633" i="18" s="1"/>
  <c r="H634" i="18" a="1"/>
  <c r="H634" i="18" s="1"/>
  <c r="H635" i="18" a="1"/>
  <c r="H635" i="18" s="1"/>
  <c r="H636" i="18" a="1"/>
  <c r="H636" i="18" s="1"/>
  <c r="H637" i="18" a="1"/>
  <c r="H637" i="18" s="1"/>
  <c r="H638" i="18" a="1"/>
  <c r="H638" i="18" s="1"/>
  <c r="H639" i="18" a="1"/>
  <c r="H639" i="18" s="1"/>
  <c r="H640" i="18" a="1"/>
  <c r="H640" i="18" s="1"/>
  <c r="H641" i="18" a="1"/>
  <c r="H641" i="18" s="1"/>
  <c r="H642" i="18" a="1"/>
  <c r="H642" i="18" s="1"/>
  <c r="H643" i="18" a="1"/>
  <c r="H643" i="18" s="1"/>
  <c r="H644" i="18" a="1"/>
  <c r="H644" i="18" s="1"/>
  <c r="H645" i="18" a="1"/>
  <c r="H645" i="18" s="1"/>
  <c r="H646" i="18" a="1"/>
  <c r="H646" i="18" s="1"/>
  <c r="H647" i="18" a="1"/>
  <c r="H647" i="18" s="1"/>
  <c r="H648" i="18" a="1"/>
  <c r="H648" i="18" s="1"/>
  <c r="H649" i="18" a="1"/>
  <c r="H649" i="18" s="1"/>
  <c r="H650" i="18" a="1"/>
  <c r="H650" i="18" s="1"/>
  <c r="H651" i="18" a="1"/>
  <c r="H651" i="18" s="1"/>
  <c r="H652" i="18" a="1"/>
  <c r="H652" i="18" s="1"/>
  <c r="H653" i="18" a="1"/>
  <c r="H653" i="18" s="1"/>
  <c r="H654" i="18" a="1"/>
  <c r="H654" i="18" s="1"/>
  <c r="H655" i="18" a="1"/>
  <c r="H655" i="18" s="1"/>
  <c r="H656" i="18" a="1"/>
  <c r="H656" i="18" s="1"/>
  <c r="H657" i="18" a="1"/>
  <c r="H657" i="18" s="1"/>
  <c r="H658" i="18" a="1"/>
  <c r="H658" i="18" s="1"/>
  <c r="H659" i="18" a="1"/>
  <c r="H659" i="18" s="1"/>
  <c r="H660" i="18" a="1"/>
  <c r="H660" i="18" s="1"/>
  <c r="H661" i="18" a="1"/>
  <c r="H661" i="18" s="1"/>
  <c r="H662" i="18" a="1"/>
  <c r="H662" i="18" s="1"/>
  <c r="H663" i="18" a="1"/>
  <c r="H663" i="18" s="1"/>
  <c r="H664" i="18" a="1"/>
  <c r="H664" i="18" s="1"/>
  <c r="H665" i="18" a="1"/>
  <c r="H665" i="18" s="1"/>
  <c r="H666" i="18" a="1"/>
  <c r="H666" i="18" s="1"/>
  <c r="H667" i="18" a="1"/>
  <c r="H667" i="18" s="1"/>
  <c r="H668" i="18" a="1"/>
  <c r="H668" i="18" s="1"/>
  <c r="H669" i="18" a="1"/>
  <c r="H669" i="18" s="1"/>
  <c r="H670" i="18" a="1"/>
  <c r="H670" i="18" s="1"/>
  <c r="H671" i="18" a="1"/>
  <c r="H671" i="18" s="1"/>
  <c r="H672" i="18" a="1"/>
  <c r="H672" i="18" s="1"/>
  <c r="H673" i="18" a="1"/>
  <c r="H673" i="18" s="1"/>
  <c r="H674" i="18" a="1"/>
  <c r="H674" i="18" s="1"/>
  <c r="H675" i="18" a="1"/>
  <c r="H675" i="18" s="1"/>
  <c r="H676" i="18" a="1"/>
  <c r="H676" i="18" s="1"/>
  <c r="H677" i="18" a="1"/>
  <c r="H677" i="18" s="1"/>
  <c r="H678" i="18" a="1"/>
  <c r="H678" i="18" s="1"/>
  <c r="H679" i="18" a="1"/>
  <c r="H679" i="18" s="1"/>
  <c r="H680" i="18" a="1"/>
  <c r="H680" i="18" s="1"/>
  <c r="H681" i="18" a="1"/>
  <c r="H681" i="18" s="1"/>
  <c r="H682" i="18" a="1"/>
  <c r="H682" i="18" s="1"/>
  <c r="H683" i="18" a="1"/>
  <c r="H683" i="18" s="1"/>
  <c r="H684" i="18" a="1"/>
  <c r="H684" i="18" s="1"/>
  <c r="H685" i="18" a="1"/>
  <c r="H685" i="18" s="1"/>
  <c r="H686" i="18" a="1"/>
  <c r="H686" i="18" s="1"/>
  <c r="H687" i="18" a="1"/>
  <c r="H687" i="18" s="1"/>
  <c r="H688" i="18" a="1"/>
  <c r="H688" i="18" s="1"/>
  <c r="H689" i="18" a="1"/>
  <c r="H689" i="18" s="1"/>
  <c r="H690" i="18" a="1"/>
  <c r="H690" i="18" s="1"/>
  <c r="H691" i="18" a="1"/>
  <c r="H691" i="18"/>
  <c r="H692" i="18" a="1"/>
  <c r="H692" i="18" s="1"/>
  <c r="H693" i="18" a="1"/>
  <c r="H693" i="18" s="1"/>
  <c r="H694" i="18" a="1"/>
  <c r="H694" i="18" s="1"/>
  <c r="H695" i="18" a="1"/>
  <c r="H695" i="18" s="1"/>
  <c r="H696" i="18" a="1"/>
  <c r="H696" i="18" s="1"/>
  <c r="H697" i="18" a="1"/>
  <c r="H697" i="18" s="1"/>
  <c r="H698" i="18" a="1"/>
  <c r="H698" i="18" s="1"/>
  <c r="H699" i="18" a="1"/>
  <c r="H699" i="18" s="1"/>
  <c r="H700" i="18" a="1"/>
  <c r="H700" i="18" s="1"/>
  <c r="H701" i="18" a="1"/>
  <c r="H701" i="18" s="1"/>
  <c r="H702" i="18" a="1"/>
  <c r="H702" i="18"/>
  <c r="H703" i="18" a="1"/>
  <c r="H703" i="18" s="1"/>
  <c r="H704" i="18" a="1"/>
  <c r="H704" i="18" s="1"/>
  <c r="H705" i="18" a="1"/>
  <c r="H705" i="18" s="1"/>
  <c r="H706" i="18" a="1"/>
  <c r="H706" i="18" s="1"/>
  <c r="H707" i="18" a="1"/>
  <c r="H707" i="18" s="1"/>
  <c r="H708" i="18" a="1"/>
  <c r="H708" i="18" s="1"/>
  <c r="H709" i="18" a="1"/>
  <c r="H709" i="18" s="1"/>
  <c r="H710" i="18" a="1"/>
  <c r="H710" i="18" s="1"/>
  <c r="H711" i="18" a="1"/>
  <c r="H711" i="18" s="1"/>
  <c r="H712" i="18" a="1"/>
  <c r="H712" i="18" s="1"/>
  <c r="H713" i="18" a="1"/>
  <c r="H713" i="18" s="1"/>
  <c r="H714" i="18" a="1"/>
  <c r="H714" i="18" s="1"/>
  <c r="H715" i="18" a="1"/>
  <c r="H715" i="18" s="1"/>
  <c r="H716" i="18" a="1"/>
  <c r="H716" i="18" s="1"/>
  <c r="H717" i="18" a="1"/>
  <c r="H717" i="18" s="1"/>
  <c r="H718" i="18" a="1"/>
  <c r="H718" i="18" s="1"/>
  <c r="H719" i="18" a="1"/>
  <c r="H719" i="18" s="1"/>
  <c r="H720" i="18" a="1"/>
  <c r="H720" i="18" s="1"/>
  <c r="H721" i="18" a="1"/>
  <c r="H721" i="18" s="1"/>
  <c r="H722" i="18" a="1"/>
  <c r="H722" i="18" s="1"/>
  <c r="H723" i="18" a="1"/>
  <c r="H723" i="18" s="1"/>
  <c r="H724" i="18" a="1"/>
  <c r="H724" i="18" s="1"/>
  <c r="H725" i="18" a="1"/>
  <c r="H725" i="18" s="1"/>
  <c r="H726" i="18" a="1"/>
  <c r="H726" i="18" s="1"/>
  <c r="H727" i="18" a="1"/>
  <c r="H727" i="18" s="1"/>
  <c r="H728" i="18" a="1"/>
  <c r="H728" i="18" s="1"/>
  <c r="H729" i="18" a="1"/>
  <c r="H729" i="18" s="1"/>
  <c r="H730" i="18" a="1"/>
  <c r="H730" i="18" s="1"/>
  <c r="H731" i="18" a="1"/>
  <c r="H731" i="18" s="1"/>
  <c r="H732" i="18" a="1"/>
  <c r="H732" i="18" s="1"/>
  <c r="H733" i="18" a="1"/>
  <c r="H733" i="18" s="1"/>
  <c r="H734" i="18" a="1"/>
  <c r="H734" i="18" s="1"/>
  <c r="H735" i="18" a="1"/>
  <c r="H735" i="18" s="1"/>
  <c r="H736" i="18" a="1"/>
  <c r="H736" i="18" s="1"/>
  <c r="H737" i="18" a="1"/>
  <c r="H737" i="18" s="1"/>
  <c r="H738" i="18" a="1"/>
  <c r="H738" i="18" s="1"/>
  <c r="H739" i="18" a="1"/>
  <c r="H739" i="18" s="1"/>
  <c r="H740" i="18" a="1"/>
  <c r="H740" i="18" s="1"/>
  <c r="H741" i="18" a="1"/>
  <c r="H741" i="18" s="1"/>
  <c r="H742" i="18" a="1"/>
  <c r="H742" i="18" s="1"/>
  <c r="H743" i="18" a="1"/>
  <c r="H743" i="18" s="1"/>
  <c r="H744" i="18" a="1"/>
  <c r="H744" i="18" s="1"/>
  <c r="H745" i="18" a="1"/>
  <c r="H745" i="18" s="1"/>
  <c r="H746" i="18" a="1"/>
  <c r="H746" i="18" s="1"/>
  <c r="H747" i="18" a="1"/>
  <c r="H747" i="18" s="1"/>
  <c r="H748" i="18" a="1"/>
  <c r="H748" i="18" s="1"/>
  <c r="H749" i="18" a="1"/>
  <c r="H749" i="18" s="1"/>
  <c r="H750" i="18" a="1"/>
  <c r="H750" i="18" s="1"/>
  <c r="H751" i="18" a="1"/>
  <c r="H751" i="18" s="1"/>
  <c r="H752" i="18" a="1"/>
  <c r="H752" i="18" s="1"/>
  <c r="H753" i="18" a="1"/>
  <c r="H753" i="18" s="1"/>
  <c r="H754" i="18" a="1"/>
  <c r="H754" i="18" s="1"/>
  <c r="H755" i="18" a="1"/>
  <c r="H755" i="18" s="1"/>
  <c r="H756" i="18" a="1"/>
  <c r="H756" i="18" s="1"/>
  <c r="H757" i="18" a="1"/>
  <c r="H757" i="18" s="1"/>
  <c r="H758" i="18" a="1"/>
  <c r="H758" i="18" s="1"/>
  <c r="H759" i="18" a="1"/>
  <c r="H759" i="18" s="1"/>
  <c r="H760" i="18" a="1"/>
  <c r="H760" i="18" s="1"/>
  <c r="H761" i="18" a="1"/>
  <c r="H761" i="18" s="1"/>
  <c r="H762" i="18" a="1"/>
  <c r="H762" i="18" s="1"/>
  <c r="H763" i="18" a="1"/>
  <c r="H763" i="18"/>
  <c r="H764" i="18" a="1"/>
  <c r="H764" i="18" s="1"/>
  <c r="H765" i="18" a="1"/>
  <c r="H765" i="18" s="1"/>
  <c r="H766" i="18" a="1"/>
  <c r="H766" i="18" s="1"/>
  <c r="H767" i="18" a="1"/>
  <c r="H767" i="18" s="1"/>
  <c r="H768" i="18" a="1"/>
  <c r="H768" i="18" s="1"/>
  <c r="H769" i="18" a="1"/>
  <c r="H769" i="18" s="1"/>
  <c r="H770" i="18" a="1"/>
  <c r="H770" i="18" s="1"/>
  <c r="H771" i="18" a="1"/>
  <c r="H771" i="18" s="1"/>
  <c r="H772" i="18" a="1"/>
  <c r="H772" i="18" s="1"/>
  <c r="H773" i="18" a="1"/>
  <c r="H773" i="18" s="1"/>
  <c r="H774" i="18" a="1"/>
  <c r="H774" i="18" s="1"/>
  <c r="H775" i="18" a="1"/>
  <c r="H775" i="18" s="1"/>
  <c r="H776" i="18" a="1"/>
  <c r="H776" i="18" s="1"/>
  <c r="H777" i="18" a="1"/>
  <c r="H777" i="18" s="1"/>
  <c r="H778" i="18" a="1"/>
  <c r="H778" i="18" s="1"/>
  <c r="H779" i="18" a="1"/>
  <c r="H779" i="18" s="1"/>
  <c r="H780" i="18" a="1"/>
  <c r="H780" i="18" s="1"/>
  <c r="H781" i="18" a="1"/>
  <c r="H781" i="18" s="1"/>
  <c r="H782" i="18" a="1"/>
  <c r="H782" i="18" s="1"/>
  <c r="H783" i="18" a="1"/>
  <c r="H783" i="18" s="1"/>
  <c r="H784" i="18" a="1"/>
  <c r="H784" i="18" s="1"/>
  <c r="H785" i="18" a="1"/>
  <c r="H785" i="18" s="1"/>
  <c r="H786" i="18" a="1"/>
  <c r="H786" i="18" s="1"/>
  <c r="H787" i="18" a="1"/>
  <c r="H787" i="18" s="1"/>
  <c r="H788" i="18" a="1"/>
  <c r="H788" i="18" s="1"/>
  <c r="H789" i="18" a="1"/>
  <c r="H789" i="18" s="1"/>
  <c r="H790" i="18" a="1"/>
  <c r="H790" i="18" s="1"/>
  <c r="H791" i="18" a="1"/>
  <c r="H791" i="18" s="1"/>
  <c r="H792" i="18" a="1"/>
  <c r="H792" i="18" s="1"/>
  <c r="H793" i="18" a="1"/>
  <c r="H793" i="18" s="1"/>
  <c r="H794" i="18" a="1"/>
  <c r="H794" i="18" s="1"/>
  <c r="H795" i="18" a="1"/>
  <c r="H795" i="18" s="1"/>
  <c r="H796" i="18" a="1"/>
  <c r="H796" i="18" s="1"/>
  <c r="H797" i="18" a="1"/>
  <c r="H797" i="18" s="1"/>
  <c r="H798" i="18" a="1"/>
  <c r="H798" i="18" s="1"/>
  <c r="H799" i="18" a="1"/>
  <c r="H799" i="18" s="1"/>
  <c r="H800" i="18" a="1"/>
  <c r="H800" i="18" s="1"/>
  <c r="H801" i="18" a="1"/>
  <c r="H801" i="18" s="1"/>
  <c r="H802" i="18" a="1"/>
  <c r="H802" i="18" s="1"/>
  <c r="H803" i="18" a="1"/>
  <c r="H803" i="18" s="1"/>
  <c r="H804" i="18" a="1"/>
  <c r="H804" i="18" s="1"/>
  <c r="H805" i="18" a="1"/>
  <c r="H805" i="18" s="1"/>
  <c r="H806" i="18" a="1"/>
  <c r="H806" i="18" s="1"/>
  <c r="H807" i="18" a="1"/>
  <c r="H807" i="18" s="1"/>
  <c r="H808" i="18" a="1"/>
  <c r="H808" i="18" s="1"/>
  <c r="H809" i="18" a="1"/>
  <c r="H809" i="18" s="1"/>
  <c r="H810" i="18" a="1"/>
  <c r="H810" i="18" s="1"/>
  <c r="H811" i="18" a="1"/>
  <c r="H811" i="18" s="1"/>
  <c r="H812" i="18" a="1"/>
  <c r="H812" i="18" s="1"/>
  <c r="H813" i="18" a="1"/>
  <c r="H813" i="18" s="1"/>
  <c r="H814" i="18" a="1"/>
  <c r="H814" i="18" s="1"/>
  <c r="H815" i="18" a="1"/>
  <c r="H815" i="18"/>
  <c r="H816" i="18" a="1"/>
  <c r="H816" i="18" s="1"/>
  <c r="H817" i="18" a="1"/>
  <c r="H817" i="18" s="1"/>
  <c r="H818" i="18" a="1"/>
  <c r="H818" i="18" s="1"/>
  <c r="H819" i="18" a="1"/>
  <c r="H819" i="18" s="1"/>
  <c r="H820" i="18" a="1"/>
  <c r="H820" i="18"/>
  <c r="H821" i="18" a="1"/>
  <c r="H821" i="18" s="1"/>
  <c r="H822" i="18" a="1"/>
  <c r="H822" i="18" s="1"/>
  <c r="H823" i="18" a="1"/>
  <c r="H823" i="18" s="1"/>
  <c r="H824" i="18" a="1"/>
  <c r="H824" i="18" s="1"/>
  <c r="H825" i="18" a="1"/>
  <c r="H825" i="18" s="1"/>
  <c r="H826" i="18" a="1"/>
  <c r="H826" i="18" s="1"/>
  <c r="H827" i="18" a="1"/>
  <c r="H827" i="18" s="1"/>
  <c r="H828" i="18" a="1"/>
  <c r="H828" i="18" s="1"/>
  <c r="H829" i="18" a="1"/>
  <c r="H829" i="18" s="1"/>
  <c r="H830" i="18" a="1"/>
  <c r="H830" i="18" s="1"/>
  <c r="H831" i="18" a="1"/>
  <c r="H831" i="18" s="1"/>
  <c r="H832" i="18" a="1"/>
  <c r="H832" i="18" s="1"/>
  <c r="H833" i="18" a="1"/>
  <c r="H833" i="18" s="1"/>
  <c r="H834" i="18" a="1"/>
  <c r="H834" i="18" s="1"/>
  <c r="H835" i="18" a="1"/>
  <c r="H835" i="18" s="1"/>
  <c r="H836" i="18" a="1"/>
  <c r="H836" i="18" s="1"/>
  <c r="H837" i="18" a="1"/>
  <c r="H837" i="18" s="1"/>
  <c r="H838" i="18" a="1"/>
  <c r="H838" i="18" s="1"/>
  <c r="H839" i="18" a="1"/>
  <c r="H839" i="18" s="1"/>
  <c r="H840" i="18" a="1"/>
  <c r="H840" i="18" s="1"/>
  <c r="H841" i="18" a="1"/>
  <c r="H841" i="18" s="1"/>
  <c r="H842" i="18" a="1"/>
  <c r="H842" i="18" s="1"/>
  <c r="H843" i="18" a="1"/>
  <c r="H843" i="18" s="1"/>
  <c r="H844" i="18" a="1"/>
  <c r="H844" i="18" s="1"/>
  <c r="H845" i="18" a="1"/>
  <c r="H845" i="18" s="1"/>
  <c r="H846" i="18" a="1"/>
  <c r="H846" i="18" s="1"/>
  <c r="H847" i="18" a="1"/>
  <c r="H847" i="18" s="1"/>
  <c r="H848" i="18" a="1"/>
  <c r="H848" i="18" s="1"/>
  <c r="H849" i="18" a="1"/>
  <c r="H849" i="18" s="1"/>
  <c r="H850" i="18" a="1"/>
  <c r="H850" i="18" s="1"/>
  <c r="H851" i="18" a="1"/>
  <c r="H851" i="18" s="1"/>
  <c r="H852" i="18" a="1"/>
  <c r="H852" i="18" s="1"/>
  <c r="H853" i="18" a="1"/>
  <c r="H853" i="18" s="1"/>
  <c r="H854" i="18" a="1"/>
  <c r="H854" i="18" s="1"/>
  <c r="H855" i="18" a="1"/>
  <c r="H855" i="18" s="1"/>
  <c r="H856" i="18" a="1"/>
  <c r="H856" i="18" s="1"/>
  <c r="H857" i="18" a="1"/>
  <c r="H857" i="18" s="1"/>
  <c r="H858" i="18" a="1"/>
  <c r="H858" i="18" s="1"/>
  <c r="H859" i="18" a="1"/>
  <c r="H859" i="18" s="1"/>
  <c r="H860" i="18" a="1"/>
  <c r="H860" i="18" s="1"/>
  <c r="H861" i="18" a="1"/>
  <c r="H861" i="18" s="1"/>
  <c r="H862" i="18" a="1"/>
  <c r="H862" i="18" s="1"/>
  <c r="H863" i="18" a="1"/>
  <c r="H863" i="18" s="1"/>
  <c r="H864" i="18" a="1"/>
  <c r="H864" i="18" s="1"/>
  <c r="H865" i="18" a="1"/>
  <c r="H865" i="18" s="1"/>
  <c r="H866" i="18" a="1"/>
  <c r="H866" i="18" s="1"/>
  <c r="H867" i="18" a="1"/>
  <c r="H867" i="18" s="1"/>
  <c r="H868" i="18" a="1"/>
  <c r="H868" i="18" s="1"/>
  <c r="H869" i="18" a="1"/>
  <c r="H869" i="18" s="1"/>
  <c r="H870" i="18" a="1"/>
  <c r="H870" i="18" s="1"/>
  <c r="H871" i="18" a="1"/>
  <c r="H871" i="18" s="1"/>
  <c r="H872" i="18" a="1"/>
  <c r="H872" i="18" s="1"/>
  <c r="H873" i="18" a="1"/>
  <c r="H873" i="18" s="1"/>
  <c r="H874" i="18" a="1"/>
  <c r="H874" i="18" s="1"/>
  <c r="H875" i="18" a="1"/>
  <c r="H875" i="18" s="1"/>
  <c r="H876" i="18" a="1"/>
  <c r="H876" i="18" s="1"/>
  <c r="H877" i="18" a="1"/>
  <c r="H877" i="18" s="1"/>
  <c r="H878" i="18" a="1"/>
  <c r="H878" i="18" s="1"/>
  <c r="H879" i="18" a="1"/>
  <c r="H879" i="18" s="1"/>
  <c r="H880" i="18" a="1"/>
  <c r="H880" i="18" s="1"/>
  <c r="H881" i="18" a="1"/>
  <c r="H881" i="18" s="1"/>
  <c r="H882" i="18" a="1"/>
  <c r="H882" i="18" s="1"/>
  <c r="H883" i="18" a="1"/>
  <c r="H883" i="18" s="1"/>
  <c r="H884" i="18" a="1"/>
  <c r="H884" i="18" s="1"/>
  <c r="H885" i="18" a="1"/>
  <c r="H885" i="18" s="1"/>
  <c r="H886" i="18" a="1"/>
  <c r="H886" i="18" s="1"/>
  <c r="H887" i="18" a="1"/>
  <c r="H887" i="18" s="1"/>
  <c r="H888" i="18" a="1"/>
  <c r="H888" i="18" s="1"/>
  <c r="H889" i="18" a="1"/>
  <c r="H889" i="18" s="1"/>
  <c r="H890" i="18" a="1"/>
  <c r="H890" i="18" s="1"/>
  <c r="H891" i="18" a="1"/>
  <c r="H891" i="18" s="1"/>
  <c r="H892" i="18" a="1"/>
  <c r="H892" i="18" s="1"/>
  <c r="H893" i="18" a="1"/>
  <c r="H893" i="18" s="1"/>
  <c r="H894" i="18" a="1"/>
  <c r="H894" i="18" s="1"/>
  <c r="H895" i="18" a="1"/>
  <c r="H895" i="18" s="1"/>
  <c r="H896" i="18" a="1"/>
  <c r="H896" i="18" s="1"/>
  <c r="H897" i="18" a="1"/>
  <c r="H897" i="18" s="1"/>
  <c r="H898" i="18" a="1"/>
  <c r="H898" i="18" s="1"/>
  <c r="H899" i="18" a="1"/>
  <c r="H899" i="18" s="1"/>
  <c r="H900" i="18" a="1"/>
  <c r="H900" i="18" s="1"/>
  <c r="H901" i="18" a="1"/>
  <c r="H901" i="18" s="1"/>
  <c r="H902" i="18" a="1"/>
  <c r="H902" i="18" s="1"/>
  <c r="H903" i="18" a="1"/>
  <c r="H903" i="18" s="1"/>
  <c r="H904" i="18" a="1"/>
  <c r="H904" i="18" s="1"/>
  <c r="H905" i="18" a="1"/>
  <c r="H905" i="18" s="1"/>
  <c r="H906" i="18" a="1"/>
  <c r="H906" i="18" s="1"/>
  <c r="H907" i="18" a="1"/>
  <c r="H907" i="18" s="1"/>
  <c r="H908" i="18" a="1"/>
  <c r="H908" i="18" s="1"/>
  <c r="H909" i="18" a="1"/>
  <c r="H909" i="18" s="1"/>
  <c r="H910" i="18" a="1"/>
  <c r="H910" i="18" s="1"/>
  <c r="H911" i="18" a="1"/>
  <c r="H911" i="18" s="1"/>
  <c r="H912" i="18" a="1"/>
  <c r="H912" i="18" s="1"/>
  <c r="H913" i="18" a="1"/>
  <c r="H913" i="18" s="1"/>
  <c r="H914" i="18" a="1"/>
  <c r="H914" i="18" s="1"/>
  <c r="H915" i="18" a="1"/>
  <c r="H915" i="18" s="1"/>
  <c r="H916" i="18" a="1"/>
  <c r="H916" i="18" s="1"/>
  <c r="H917" i="18" a="1"/>
  <c r="H917" i="18" s="1"/>
  <c r="H918" i="18" a="1"/>
  <c r="H918" i="18"/>
  <c r="H919" i="18" a="1"/>
  <c r="H919" i="18" s="1"/>
  <c r="H920" i="18" a="1"/>
  <c r="H920" i="18" s="1"/>
  <c r="H921" i="18" a="1"/>
  <c r="H921" i="18" s="1"/>
  <c r="H922" i="18" a="1"/>
  <c r="H922" i="18" s="1"/>
  <c r="H923" i="18" a="1"/>
  <c r="H923" i="18" s="1"/>
  <c r="H924" i="18" a="1"/>
  <c r="H924" i="18" s="1"/>
  <c r="H925" i="18" a="1"/>
  <c r="H925" i="18" s="1"/>
  <c r="H926" i="18" a="1"/>
  <c r="H926" i="18" s="1"/>
  <c r="H927" i="18" a="1"/>
  <c r="H927" i="18" s="1"/>
  <c r="H928" i="18" a="1"/>
  <c r="H928" i="18" s="1"/>
  <c r="H929" i="18" a="1"/>
  <c r="H929" i="18" s="1"/>
  <c r="H930" i="18" a="1"/>
  <c r="H930" i="18" s="1"/>
  <c r="H931" i="18" a="1"/>
  <c r="H931" i="18" s="1"/>
  <c r="H932" i="18" a="1"/>
  <c r="H932" i="18" s="1"/>
  <c r="H933" i="18" a="1"/>
  <c r="H933" i="18" s="1"/>
  <c r="H934" i="18" a="1"/>
  <c r="H934" i="18" s="1"/>
  <c r="H935" i="18" a="1"/>
  <c r="H935" i="18" s="1"/>
  <c r="H936" i="18" a="1"/>
  <c r="H936" i="18" s="1"/>
  <c r="H937" i="18" a="1"/>
  <c r="H937" i="18" s="1"/>
  <c r="H938" i="18" a="1"/>
  <c r="H938" i="18" s="1"/>
  <c r="H939" i="18" a="1"/>
  <c r="H939" i="18" s="1"/>
  <c r="H940" i="18" a="1"/>
  <c r="H940" i="18" s="1"/>
  <c r="H941" i="18" a="1"/>
  <c r="H941" i="18" s="1"/>
  <c r="H942" i="18" a="1"/>
  <c r="H942" i="18" s="1"/>
  <c r="H943" i="18" a="1"/>
  <c r="H943" i="18" s="1"/>
  <c r="H944" i="18" a="1"/>
  <c r="H944" i="18" s="1"/>
  <c r="H945" i="18" a="1"/>
  <c r="H945" i="18" s="1"/>
  <c r="H946" i="18" a="1"/>
  <c r="H946" i="18" s="1"/>
  <c r="H947" i="18" a="1"/>
  <c r="H947" i="18" s="1"/>
  <c r="H948" i="18" a="1"/>
  <c r="H948" i="18" s="1"/>
  <c r="H949" i="18" a="1"/>
  <c r="H949" i="18" s="1"/>
  <c r="H950" i="18" a="1"/>
  <c r="H950" i="18" s="1"/>
  <c r="H951" i="18" a="1"/>
  <c r="H951" i="18" s="1"/>
  <c r="H952" i="18" a="1"/>
  <c r="H952" i="18" s="1"/>
  <c r="H953" i="18" a="1"/>
  <c r="H953" i="18" s="1"/>
  <c r="H954" i="18" a="1"/>
  <c r="H954" i="18" s="1"/>
  <c r="H955" i="18" a="1"/>
  <c r="H955" i="18" s="1"/>
  <c r="H956" i="18" a="1"/>
  <c r="H956" i="18" s="1"/>
  <c r="H957" i="18" a="1"/>
  <c r="H957" i="18" s="1"/>
  <c r="H958" i="18" a="1"/>
  <c r="H958" i="18" s="1"/>
  <c r="H959" i="18" a="1"/>
  <c r="H959" i="18" s="1"/>
  <c r="H960" i="18" a="1"/>
  <c r="H960" i="18" s="1"/>
  <c r="H961" i="18" a="1"/>
  <c r="H961" i="18" s="1"/>
  <c r="H962" i="18" a="1"/>
  <c r="H962" i="18" s="1"/>
  <c r="H963" i="18" a="1"/>
  <c r="H963" i="18" s="1"/>
  <c r="H964" i="18" a="1"/>
  <c r="H964" i="18" s="1"/>
  <c r="H965" i="18" a="1"/>
  <c r="H965" i="18" s="1"/>
  <c r="H966" i="18" a="1"/>
  <c r="H966" i="18" s="1"/>
  <c r="H967" i="18" a="1"/>
  <c r="H967" i="18" s="1"/>
  <c r="H968" i="18" a="1"/>
  <c r="H968" i="18" s="1"/>
  <c r="H969" i="18" a="1"/>
  <c r="H969" i="18" s="1"/>
  <c r="H970" i="18" a="1"/>
  <c r="H970" i="18" s="1"/>
  <c r="H971" i="18" a="1"/>
  <c r="H971" i="18" s="1"/>
  <c r="H972" i="18" a="1"/>
  <c r="H972" i="18" s="1"/>
  <c r="H973" i="18" a="1"/>
  <c r="H973" i="18" s="1"/>
  <c r="H974" i="18" a="1"/>
  <c r="H974" i="18" s="1"/>
  <c r="H975" i="18" a="1"/>
  <c r="H975" i="18" s="1"/>
  <c r="H976" i="18" a="1"/>
  <c r="H976" i="18" s="1"/>
  <c r="H977" i="18" a="1"/>
  <c r="H977" i="18" s="1"/>
  <c r="H978" i="18" a="1"/>
  <c r="H978" i="18" s="1"/>
  <c r="H979" i="18" a="1"/>
  <c r="H979" i="18" s="1"/>
  <c r="H980" i="18" a="1"/>
  <c r="H980" i="18" s="1"/>
  <c r="H981" i="18" a="1"/>
  <c r="H981" i="18" s="1"/>
  <c r="H982" i="18" a="1"/>
  <c r="H982" i="18" s="1"/>
  <c r="H983" i="18" a="1"/>
  <c r="H983" i="18" s="1"/>
  <c r="H984" i="18" a="1"/>
  <c r="H984" i="18" s="1"/>
  <c r="H985" i="18" a="1"/>
  <c r="H985" i="18" s="1"/>
  <c r="H986" i="18" a="1"/>
  <c r="H986" i="18" s="1"/>
  <c r="H987" i="18" a="1"/>
  <c r="H987" i="18" s="1"/>
  <c r="H988" i="18" a="1"/>
  <c r="H988" i="18" s="1"/>
  <c r="H989" i="18" a="1"/>
  <c r="H989" i="18" s="1"/>
  <c r="H990" i="18" a="1"/>
  <c r="H990" i="18" s="1"/>
  <c r="H991" i="18" a="1"/>
  <c r="H991" i="18" s="1"/>
  <c r="H992" i="18" a="1"/>
  <c r="H992" i="18" s="1"/>
  <c r="H993" i="18" a="1"/>
  <c r="H993" i="18" s="1"/>
  <c r="H994" i="18" a="1"/>
  <c r="H994" i="18"/>
  <c r="H995" i="18" a="1"/>
  <c r="H995" i="18" s="1"/>
  <c r="H996" i="18" a="1"/>
  <c r="H996" i="18" s="1"/>
  <c r="H997" i="18" a="1"/>
  <c r="H997" i="18" s="1"/>
  <c r="H998" i="18" a="1"/>
  <c r="H998" i="18" s="1"/>
  <c r="H999" i="18" a="1"/>
  <c r="H999" i="18" s="1"/>
  <c r="H1000" i="18" a="1"/>
  <c r="H1000" i="18" s="1"/>
  <c r="H1001" i="18" a="1"/>
  <c r="H1001" i="18" s="1"/>
  <c r="F3" i="18" a="1"/>
  <c r="F3" i="18" s="1"/>
  <c r="F4" i="18" a="1"/>
  <c r="F4" i="18" s="1"/>
  <c r="F5" i="18" a="1"/>
  <c r="F5" i="18" s="1"/>
  <c r="F6" i="18" a="1"/>
  <c r="F6" i="18" s="1"/>
  <c r="F7" i="18" a="1"/>
  <c r="F7" i="18" s="1"/>
  <c r="F8" i="18" a="1"/>
  <c r="F8" i="18" s="1"/>
  <c r="F9" i="18" a="1"/>
  <c r="F9" i="18" s="1"/>
  <c r="F10" i="18" a="1"/>
  <c r="F10" i="18" s="1"/>
  <c r="F11" i="18" a="1"/>
  <c r="F11" i="18" s="1"/>
  <c r="F12" i="18" a="1"/>
  <c r="F12" i="18" s="1"/>
  <c r="F13" i="18" a="1"/>
  <c r="F13" i="18" s="1"/>
  <c r="F14" i="18" a="1"/>
  <c r="F14" i="18" s="1"/>
  <c r="F15" i="18" a="1"/>
  <c r="F15" i="18" s="1"/>
  <c r="F16" i="18" a="1"/>
  <c r="F16" i="18" s="1"/>
  <c r="F17" i="18" a="1"/>
  <c r="F17" i="18" s="1"/>
  <c r="F18" i="18" a="1"/>
  <c r="F18" i="18" s="1"/>
  <c r="F19" i="18" a="1"/>
  <c r="F19" i="18" s="1"/>
  <c r="F20" i="18" a="1"/>
  <c r="F20" i="18" s="1"/>
  <c r="F21" i="18" a="1"/>
  <c r="F21" i="18" s="1"/>
  <c r="F22" i="18" a="1"/>
  <c r="F22" i="18" s="1"/>
  <c r="F23" i="18" a="1"/>
  <c r="F23" i="18" s="1"/>
  <c r="F24" i="18" a="1"/>
  <c r="F24" i="18" s="1"/>
  <c r="F25" i="18" a="1"/>
  <c r="F25" i="18" s="1"/>
  <c r="F26" i="18" a="1"/>
  <c r="F26" i="18" s="1"/>
  <c r="F27" i="18" a="1"/>
  <c r="F27" i="18" s="1"/>
  <c r="F28" i="18" a="1"/>
  <c r="F28" i="18" s="1"/>
  <c r="F29" i="18" a="1"/>
  <c r="F29" i="18" s="1"/>
  <c r="F30" i="18" a="1"/>
  <c r="F30" i="18" s="1"/>
  <c r="F31" i="18" a="1"/>
  <c r="F31" i="18" s="1"/>
  <c r="F32" i="18" a="1"/>
  <c r="F32" i="18" s="1"/>
  <c r="F33" i="18" a="1"/>
  <c r="F33" i="18" s="1"/>
  <c r="F34" i="18" a="1"/>
  <c r="F34" i="18" s="1"/>
  <c r="F35" i="18" a="1"/>
  <c r="F35" i="18" s="1"/>
  <c r="F36" i="18" a="1"/>
  <c r="F36" i="18" s="1"/>
  <c r="F37" i="18" a="1"/>
  <c r="F37" i="18" s="1"/>
  <c r="F38" i="18" a="1"/>
  <c r="F38" i="18" s="1"/>
  <c r="F39" i="18" a="1"/>
  <c r="F39" i="18" s="1"/>
  <c r="F40" i="18" a="1"/>
  <c r="F40" i="18" s="1"/>
  <c r="F41" i="18" a="1"/>
  <c r="F41" i="18" s="1"/>
  <c r="F42" i="18" a="1"/>
  <c r="F42" i="18" s="1"/>
  <c r="F43" i="18" a="1"/>
  <c r="F43" i="18" s="1"/>
  <c r="F44" i="18" a="1"/>
  <c r="F44" i="18" s="1"/>
  <c r="F45" i="18" a="1"/>
  <c r="F45" i="18" s="1"/>
  <c r="F46" i="18" a="1"/>
  <c r="F46" i="18" s="1"/>
  <c r="F47" i="18" a="1"/>
  <c r="F47" i="18" s="1"/>
  <c r="F48" i="18" a="1"/>
  <c r="F48" i="18" s="1"/>
  <c r="F49" i="18" a="1"/>
  <c r="F49" i="18" s="1"/>
  <c r="F50" i="18" a="1"/>
  <c r="F50" i="18" s="1"/>
  <c r="F51" i="18" a="1"/>
  <c r="F51" i="18" s="1"/>
  <c r="F52" i="18" a="1"/>
  <c r="F52" i="18" s="1"/>
  <c r="F53" i="18" a="1"/>
  <c r="F53" i="18" s="1"/>
  <c r="F54" i="18" a="1"/>
  <c r="F54" i="18" s="1"/>
  <c r="F55" i="18" a="1"/>
  <c r="F55" i="18" s="1"/>
  <c r="F56" i="18" a="1"/>
  <c r="F56" i="18" s="1"/>
  <c r="F57" i="18" a="1"/>
  <c r="F57" i="18" s="1"/>
  <c r="F58" i="18" a="1"/>
  <c r="F58" i="18" s="1"/>
  <c r="F59" i="18" a="1"/>
  <c r="F59" i="18" s="1"/>
  <c r="F60" i="18" a="1"/>
  <c r="F60" i="18" s="1"/>
  <c r="F61" i="18" a="1"/>
  <c r="F61" i="18" s="1"/>
  <c r="F62" i="18" a="1"/>
  <c r="F62" i="18" s="1"/>
  <c r="F63" i="18" a="1"/>
  <c r="F63" i="18" s="1"/>
  <c r="F64" i="18" a="1"/>
  <c r="F64" i="18" s="1"/>
  <c r="F65" i="18" a="1"/>
  <c r="F65" i="18" s="1"/>
  <c r="F66" i="18" a="1"/>
  <c r="F66" i="18" s="1"/>
  <c r="F67" i="18" a="1"/>
  <c r="F67" i="18" s="1"/>
  <c r="F68" i="18" a="1"/>
  <c r="F68" i="18" s="1"/>
  <c r="F69" i="18" a="1"/>
  <c r="F69" i="18" s="1"/>
  <c r="F70" i="18" a="1"/>
  <c r="F70" i="18" s="1"/>
  <c r="F71" i="18" a="1"/>
  <c r="F71" i="18" s="1"/>
  <c r="F72" i="18" a="1"/>
  <c r="F72" i="18" s="1"/>
  <c r="F73" i="18" a="1"/>
  <c r="F73" i="18" s="1"/>
  <c r="F74" i="18" a="1"/>
  <c r="F74" i="18" s="1"/>
  <c r="F75" i="18" a="1"/>
  <c r="F75" i="18" s="1"/>
  <c r="F76" i="18" a="1"/>
  <c r="F76" i="18" s="1"/>
  <c r="F77" i="18" a="1"/>
  <c r="F77" i="18" s="1"/>
  <c r="F78" i="18" a="1"/>
  <c r="F78" i="18" s="1"/>
  <c r="F79" i="18" a="1"/>
  <c r="F79" i="18" s="1"/>
  <c r="F80" i="18" a="1"/>
  <c r="F80" i="18" s="1"/>
  <c r="F81" i="18" a="1"/>
  <c r="F81" i="18" s="1"/>
  <c r="F82" i="18" a="1"/>
  <c r="F82" i="18" s="1"/>
  <c r="F83" i="18" a="1"/>
  <c r="F83" i="18" s="1"/>
  <c r="F84" i="18" a="1"/>
  <c r="F84" i="18" s="1"/>
  <c r="F85" i="18" a="1"/>
  <c r="F85" i="18" s="1"/>
  <c r="F86" i="18" a="1"/>
  <c r="F86" i="18" s="1"/>
  <c r="F87" i="18" a="1"/>
  <c r="F87" i="18" s="1"/>
  <c r="F88" i="18" a="1"/>
  <c r="F88" i="18" s="1"/>
  <c r="F89" i="18" a="1"/>
  <c r="F89" i="18" s="1"/>
  <c r="F90" i="18" a="1"/>
  <c r="F90" i="18" s="1"/>
  <c r="F91" i="18" a="1"/>
  <c r="F91" i="18" s="1"/>
  <c r="F92" i="18" a="1"/>
  <c r="F92" i="18" s="1"/>
  <c r="F93" i="18" a="1"/>
  <c r="F93" i="18" s="1"/>
  <c r="F94" i="18" a="1"/>
  <c r="F94" i="18" s="1"/>
  <c r="F95" i="18" a="1"/>
  <c r="F95" i="18" s="1"/>
  <c r="F96" i="18" a="1"/>
  <c r="F96" i="18" s="1"/>
  <c r="F97" i="18" a="1"/>
  <c r="F97" i="18" s="1"/>
  <c r="F98" i="18" a="1"/>
  <c r="F98" i="18" s="1"/>
  <c r="F99" i="18" a="1"/>
  <c r="F99" i="18" s="1"/>
  <c r="F100" i="18" a="1"/>
  <c r="F100" i="18" s="1"/>
  <c r="F101" i="18" a="1"/>
  <c r="F101" i="18" s="1"/>
  <c r="F102" i="18" a="1"/>
  <c r="F102" i="18" s="1"/>
  <c r="F103" i="18" a="1"/>
  <c r="F103" i="18" s="1"/>
  <c r="F104" i="18" a="1"/>
  <c r="F104" i="18" s="1"/>
  <c r="F105" i="18" a="1"/>
  <c r="F105" i="18" s="1"/>
  <c r="F106" i="18" a="1"/>
  <c r="F106" i="18" s="1"/>
  <c r="F107" i="18" a="1"/>
  <c r="F107" i="18" s="1"/>
  <c r="F108" i="18" a="1"/>
  <c r="F108" i="18" s="1"/>
  <c r="F109" i="18" a="1"/>
  <c r="F109" i="18" s="1"/>
  <c r="F110" i="18" a="1"/>
  <c r="F110" i="18" s="1"/>
  <c r="F111" i="18" a="1"/>
  <c r="F111" i="18" s="1"/>
  <c r="F112" i="18" a="1"/>
  <c r="F112" i="18" s="1"/>
  <c r="F113" i="18" a="1"/>
  <c r="F113" i="18" s="1"/>
  <c r="F114" i="18" a="1"/>
  <c r="F114" i="18" s="1"/>
  <c r="F115" i="18" a="1"/>
  <c r="F115" i="18" s="1"/>
  <c r="F116" i="18" a="1"/>
  <c r="F116" i="18" s="1"/>
  <c r="F117" i="18" a="1"/>
  <c r="F117" i="18" s="1"/>
  <c r="F118" i="18" a="1"/>
  <c r="F118" i="18" s="1"/>
  <c r="F119" i="18" a="1"/>
  <c r="F119" i="18" s="1"/>
  <c r="F120" i="18" a="1"/>
  <c r="F120" i="18" s="1"/>
  <c r="F121" i="18" a="1"/>
  <c r="F121" i="18" s="1"/>
  <c r="F122" i="18" a="1"/>
  <c r="F122" i="18" s="1"/>
  <c r="F123" i="18" a="1"/>
  <c r="F123" i="18" s="1"/>
  <c r="F124" i="18" a="1"/>
  <c r="F124" i="18" s="1"/>
  <c r="F125" i="18" a="1"/>
  <c r="F125" i="18" s="1"/>
  <c r="F126" i="18" a="1"/>
  <c r="F126" i="18" s="1"/>
  <c r="F127" i="18" a="1"/>
  <c r="F127" i="18" s="1"/>
  <c r="F128" i="18" a="1"/>
  <c r="F128" i="18" s="1"/>
  <c r="F129" i="18" a="1"/>
  <c r="F129" i="18" s="1"/>
  <c r="F130" i="18" a="1"/>
  <c r="F130" i="18" s="1"/>
  <c r="F131" i="18" a="1"/>
  <c r="F131" i="18" s="1"/>
  <c r="F132" i="18" a="1"/>
  <c r="F132" i="18" s="1"/>
  <c r="F133" i="18" a="1"/>
  <c r="F133" i="18" s="1"/>
  <c r="F134" i="18" a="1"/>
  <c r="F134" i="18" s="1"/>
  <c r="F135" i="18" a="1"/>
  <c r="F135" i="18" s="1"/>
  <c r="F136" i="18" a="1"/>
  <c r="F136" i="18" s="1"/>
  <c r="F137" i="18" a="1"/>
  <c r="F137" i="18" s="1"/>
  <c r="F138" i="18" a="1"/>
  <c r="F138" i="18" s="1"/>
  <c r="F139" i="18" a="1"/>
  <c r="F139" i="18" s="1"/>
  <c r="F140" i="18" a="1"/>
  <c r="F140" i="18" s="1"/>
  <c r="F141" i="18" a="1"/>
  <c r="F141" i="18" s="1"/>
  <c r="F142" i="18" a="1"/>
  <c r="F142" i="18" s="1"/>
  <c r="F143" i="18" a="1"/>
  <c r="F143" i="18" s="1"/>
  <c r="F144" i="18" a="1"/>
  <c r="F144" i="18" s="1"/>
  <c r="F145" i="18" a="1"/>
  <c r="F145" i="18" s="1"/>
  <c r="F146" i="18" a="1"/>
  <c r="F146" i="18" s="1"/>
  <c r="F147" i="18" a="1"/>
  <c r="F147" i="18" s="1"/>
  <c r="F148" i="18" a="1"/>
  <c r="F148" i="18" s="1"/>
  <c r="F149" i="18" a="1"/>
  <c r="F149" i="18" s="1"/>
  <c r="F150" i="18" a="1"/>
  <c r="F150" i="18" s="1"/>
  <c r="F151" i="18" a="1"/>
  <c r="F151" i="18" s="1"/>
  <c r="F152" i="18" a="1"/>
  <c r="F152" i="18" s="1"/>
  <c r="F153" i="18" a="1"/>
  <c r="F153" i="18" s="1"/>
  <c r="F154" i="18" a="1"/>
  <c r="F154" i="18" s="1"/>
  <c r="F155" i="18" a="1"/>
  <c r="F155" i="18" s="1"/>
  <c r="F156" i="18" a="1"/>
  <c r="F156" i="18" s="1"/>
  <c r="F157" i="18" a="1"/>
  <c r="F157" i="18" s="1"/>
  <c r="F158" i="18" a="1"/>
  <c r="F158" i="18" s="1"/>
  <c r="F159" i="18" a="1"/>
  <c r="F159" i="18" s="1"/>
  <c r="F160" i="18" a="1"/>
  <c r="F160" i="18" s="1"/>
  <c r="F161" i="18" a="1"/>
  <c r="F161" i="18" s="1"/>
  <c r="F162" i="18" a="1"/>
  <c r="F162" i="18" s="1"/>
  <c r="F163" i="18" a="1"/>
  <c r="F163" i="18" s="1"/>
  <c r="F164" i="18" a="1"/>
  <c r="F164" i="18" s="1"/>
  <c r="F165" i="18" a="1"/>
  <c r="F165" i="18" s="1"/>
  <c r="F166" i="18" a="1"/>
  <c r="F166" i="18" s="1"/>
  <c r="F167" i="18" a="1"/>
  <c r="F167" i="18" s="1"/>
  <c r="F168" i="18" a="1"/>
  <c r="F168" i="18" s="1"/>
  <c r="F169" i="18" a="1"/>
  <c r="F169" i="18" s="1"/>
  <c r="F170" i="18" a="1"/>
  <c r="F170" i="18" s="1"/>
  <c r="F171" i="18" a="1"/>
  <c r="F171" i="18" s="1"/>
  <c r="F172" i="18" a="1"/>
  <c r="F172" i="18" s="1"/>
  <c r="F173" i="18" a="1"/>
  <c r="F173" i="18" s="1"/>
  <c r="F174" i="18" a="1"/>
  <c r="F174" i="18" s="1"/>
  <c r="F175" i="18" a="1"/>
  <c r="F175" i="18" s="1"/>
  <c r="F176" i="18" a="1"/>
  <c r="F176" i="18" s="1"/>
  <c r="F177" i="18" a="1"/>
  <c r="F177" i="18" s="1"/>
  <c r="F178" i="18" a="1"/>
  <c r="F178" i="18" s="1"/>
  <c r="F179" i="18" a="1"/>
  <c r="F179" i="18" s="1"/>
  <c r="F180" i="18" a="1"/>
  <c r="F180" i="18" s="1"/>
  <c r="F181" i="18" a="1"/>
  <c r="F181" i="18" s="1"/>
  <c r="F182" i="18" a="1"/>
  <c r="F182" i="18" s="1"/>
  <c r="F183" i="18" a="1"/>
  <c r="F183" i="18" s="1"/>
  <c r="F184" i="18" a="1"/>
  <c r="F184" i="18" s="1"/>
  <c r="F185" i="18" a="1"/>
  <c r="F185" i="18" s="1"/>
  <c r="F186" i="18" a="1"/>
  <c r="F186" i="18" s="1"/>
  <c r="F187" i="18" a="1"/>
  <c r="F187" i="18" s="1"/>
  <c r="F188" i="18" a="1"/>
  <c r="F188" i="18" s="1"/>
  <c r="F189" i="18" a="1"/>
  <c r="F189" i="18" s="1"/>
  <c r="F190" i="18" a="1"/>
  <c r="F190" i="18" s="1"/>
  <c r="F191" i="18" a="1"/>
  <c r="F191" i="18" s="1"/>
  <c r="F192" i="18" a="1"/>
  <c r="F192" i="18" s="1"/>
  <c r="F193" i="18" a="1"/>
  <c r="F193" i="18" s="1"/>
  <c r="F194" i="18" a="1"/>
  <c r="F194" i="18" s="1"/>
  <c r="F195" i="18" a="1"/>
  <c r="F195" i="18" s="1"/>
  <c r="F196" i="18" a="1"/>
  <c r="F196" i="18" s="1"/>
  <c r="F197" i="18" a="1"/>
  <c r="F197" i="18" s="1"/>
  <c r="F198" i="18" a="1"/>
  <c r="F198" i="18" s="1"/>
  <c r="F199" i="18" a="1"/>
  <c r="F199" i="18" s="1"/>
  <c r="F200" i="18" a="1"/>
  <c r="F200" i="18" s="1"/>
  <c r="F201" i="18" a="1"/>
  <c r="F201" i="18" s="1"/>
  <c r="F202" i="18" a="1"/>
  <c r="F202" i="18" s="1"/>
  <c r="F203" i="18" a="1"/>
  <c r="F203" i="18" s="1"/>
  <c r="F204" i="18" a="1"/>
  <c r="F204" i="18" s="1"/>
  <c r="F205" i="18" a="1"/>
  <c r="F205" i="18" s="1"/>
  <c r="F206" i="18" a="1"/>
  <c r="F206" i="18" s="1"/>
  <c r="F207" i="18" a="1"/>
  <c r="F207" i="18" s="1"/>
  <c r="F208" i="18" a="1"/>
  <c r="F208" i="18" s="1"/>
  <c r="F209" i="18" a="1"/>
  <c r="F209" i="18" s="1"/>
  <c r="F210" i="18" a="1"/>
  <c r="F210" i="18" s="1"/>
  <c r="F211" i="18" a="1"/>
  <c r="F211" i="18" s="1"/>
  <c r="F212" i="18" a="1"/>
  <c r="F212" i="18" s="1"/>
  <c r="F213" i="18" a="1"/>
  <c r="F213" i="18" s="1"/>
  <c r="F214" i="18" a="1"/>
  <c r="F214" i="18" s="1"/>
  <c r="F215" i="18" a="1"/>
  <c r="F215" i="18" s="1"/>
  <c r="F216" i="18" a="1"/>
  <c r="F216" i="18" s="1"/>
  <c r="F217" i="18" a="1"/>
  <c r="F217" i="18" s="1"/>
  <c r="F218" i="18" a="1"/>
  <c r="F218" i="18" s="1"/>
  <c r="F219" i="18" a="1"/>
  <c r="F219" i="18" s="1"/>
  <c r="F220" i="18" a="1"/>
  <c r="F220" i="18" s="1"/>
  <c r="F221" i="18" a="1"/>
  <c r="F221" i="18" s="1"/>
  <c r="F222" i="18" a="1"/>
  <c r="F222" i="18" s="1"/>
  <c r="F223" i="18" a="1"/>
  <c r="F223" i="18" s="1"/>
  <c r="F224" i="18" a="1"/>
  <c r="F224" i="18" s="1"/>
  <c r="F225" i="18" a="1"/>
  <c r="F225" i="18" s="1"/>
  <c r="F226" i="18" a="1"/>
  <c r="F226" i="18" s="1"/>
  <c r="F227" i="18" a="1"/>
  <c r="F227" i="18" s="1"/>
  <c r="F228" i="18" a="1"/>
  <c r="F228" i="18" s="1"/>
  <c r="F229" i="18" a="1"/>
  <c r="F229" i="18" s="1"/>
  <c r="F230" i="18" a="1"/>
  <c r="F230" i="18" s="1"/>
  <c r="F231" i="18" a="1"/>
  <c r="F231" i="18" s="1"/>
  <c r="F232" i="18" a="1"/>
  <c r="F232" i="18" s="1"/>
  <c r="F233" i="18" a="1"/>
  <c r="F233" i="18" s="1"/>
  <c r="F234" i="18" a="1"/>
  <c r="F234" i="18" s="1"/>
  <c r="F235" i="18" a="1"/>
  <c r="F235" i="18" s="1"/>
  <c r="F236" i="18" a="1"/>
  <c r="F236" i="18" s="1"/>
  <c r="F237" i="18" a="1"/>
  <c r="F237" i="18" s="1"/>
  <c r="F238" i="18" a="1"/>
  <c r="F238" i="18" s="1"/>
  <c r="F239" i="18" a="1"/>
  <c r="F239" i="18" s="1"/>
  <c r="F240" i="18" a="1"/>
  <c r="F240" i="18" s="1"/>
  <c r="F241" i="18" a="1"/>
  <c r="F241" i="18" s="1"/>
  <c r="F242" i="18" a="1"/>
  <c r="F242" i="18" s="1"/>
  <c r="F243" i="18" a="1"/>
  <c r="F243" i="18" s="1"/>
  <c r="F244" i="18" a="1"/>
  <c r="F244" i="18" s="1"/>
  <c r="F245" i="18" a="1"/>
  <c r="F245" i="18" s="1"/>
  <c r="F246" i="18" a="1"/>
  <c r="F246" i="18" s="1"/>
  <c r="F247" i="18" a="1"/>
  <c r="F247" i="18" s="1"/>
  <c r="F248" i="18" a="1"/>
  <c r="F248" i="18" s="1"/>
  <c r="F249" i="18" a="1"/>
  <c r="F249" i="18" s="1"/>
  <c r="F250" i="18" a="1"/>
  <c r="F250" i="18" s="1"/>
  <c r="F251" i="18" a="1"/>
  <c r="F251" i="18" s="1"/>
  <c r="F252" i="18" a="1"/>
  <c r="F252" i="18" s="1"/>
  <c r="F253" i="18" a="1"/>
  <c r="F253" i="18" s="1"/>
  <c r="F254" i="18" a="1"/>
  <c r="F254" i="18" s="1"/>
  <c r="F255" i="18" a="1"/>
  <c r="F255" i="18" s="1"/>
  <c r="F256" i="18" a="1"/>
  <c r="F256" i="18" s="1"/>
  <c r="F257" i="18" a="1"/>
  <c r="F257" i="18" s="1"/>
  <c r="F258" i="18" a="1"/>
  <c r="F258" i="18" s="1"/>
  <c r="F259" i="18" a="1"/>
  <c r="F259" i="18" s="1"/>
  <c r="F260" i="18" a="1"/>
  <c r="F260" i="18" s="1"/>
  <c r="F261" i="18" a="1"/>
  <c r="F261" i="18" s="1"/>
  <c r="F262" i="18" a="1"/>
  <c r="F262" i="18" s="1"/>
  <c r="F263" i="18" a="1"/>
  <c r="F263" i="18" s="1"/>
  <c r="F264" i="18" a="1"/>
  <c r="F264" i="18" s="1"/>
  <c r="F265" i="18" a="1"/>
  <c r="F265" i="18" s="1"/>
  <c r="F266" i="18" a="1"/>
  <c r="F266" i="18" s="1"/>
  <c r="F267" i="18" a="1"/>
  <c r="F267" i="18" s="1"/>
  <c r="F268" i="18" a="1"/>
  <c r="F268" i="18" s="1"/>
  <c r="F269" i="18" a="1"/>
  <c r="F269" i="18" s="1"/>
  <c r="F270" i="18" a="1"/>
  <c r="F270" i="18" s="1"/>
  <c r="F271" i="18" a="1"/>
  <c r="F271" i="18" s="1"/>
  <c r="F272" i="18" a="1"/>
  <c r="F272" i="18" s="1"/>
  <c r="F273" i="18" a="1"/>
  <c r="F273" i="18" s="1"/>
  <c r="F274" i="18" a="1"/>
  <c r="F274" i="18" s="1"/>
  <c r="F275" i="18" a="1"/>
  <c r="F275" i="18" s="1"/>
  <c r="F276" i="18" a="1"/>
  <c r="F276" i="18" s="1"/>
  <c r="F277" i="18" a="1"/>
  <c r="F277" i="18" s="1"/>
  <c r="F278" i="18" a="1"/>
  <c r="F278" i="18" s="1"/>
  <c r="F279" i="18" a="1"/>
  <c r="F279" i="18" s="1"/>
  <c r="F280" i="18" a="1"/>
  <c r="F280" i="18" s="1"/>
  <c r="F281" i="18" a="1"/>
  <c r="F281" i="18" s="1"/>
  <c r="F282" i="18" a="1"/>
  <c r="F282" i="18" s="1"/>
  <c r="F283" i="18" a="1"/>
  <c r="F283" i="18" s="1"/>
  <c r="F284" i="18" a="1"/>
  <c r="F284" i="18" s="1"/>
  <c r="F285" i="18" a="1"/>
  <c r="F285" i="18" s="1"/>
  <c r="F286" i="18" a="1"/>
  <c r="F286" i="18" s="1"/>
  <c r="F287" i="18" a="1"/>
  <c r="F287" i="18" s="1"/>
  <c r="F288" i="18" a="1"/>
  <c r="F288" i="18" s="1"/>
  <c r="F289" i="18" a="1"/>
  <c r="F289" i="18" s="1"/>
  <c r="F290" i="18" a="1"/>
  <c r="F290" i="18" s="1"/>
  <c r="F291" i="18" a="1"/>
  <c r="F291" i="18" s="1"/>
  <c r="F292" i="18" a="1"/>
  <c r="F292" i="18" s="1"/>
  <c r="F293" i="18" a="1"/>
  <c r="F293" i="18" s="1"/>
  <c r="F294" i="18" a="1"/>
  <c r="F294" i="18" s="1"/>
  <c r="F295" i="18" a="1"/>
  <c r="F295" i="18" s="1"/>
  <c r="F296" i="18" a="1"/>
  <c r="F296" i="18" s="1"/>
  <c r="F297" i="18" a="1"/>
  <c r="F297" i="18" s="1"/>
  <c r="F298" i="18" a="1"/>
  <c r="F298" i="18" s="1"/>
  <c r="F299" i="18" a="1"/>
  <c r="F299" i="18" s="1"/>
  <c r="F300" i="18" a="1"/>
  <c r="F300" i="18" s="1"/>
  <c r="F301" i="18" a="1"/>
  <c r="F301" i="18" s="1"/>
  <c r="F302" i="18" a="1"/>
  <c r="F302" i="18" s="1"/>
  <c r="F303" i="18" a="1"/>
  <c r="F303" i="18" s="1"/>
  <c r="F304" i="18" a="1"/>
  <c r="F304" i="18" s="1"/>
  <c r="F305" i="18" a="1"/>
  <c r="F305" i="18" s="1"/>
  <c r="F306" i="18" a="1"/>
  <c r="F306" i="18" s="1"/>
  <c r="F307" i="18" a="1"/>
  <c r="F307" i="18" s="1"/>
  <c r="F308" i="18" a="1"/>
  <c r="F308" i="18" s="1"/>
  <c r="F309" i="18" a="1"/>
  <c r="F309" i="18" s="1"/>
  <c r="F310" i="18" a="1"/>
  <c r="F310" i="18" s="1"/>
  <c r="F311" i="18" a="1"/>
  <c r="F311" i="18" s="1"/>
  <c r="F312" i="18" a="1"/>
  <c r="F312" i="18" s="1"/>
  <c r="F313" i="18" a="1"/>
  <c r="F313" i="18" s="1"/>
  <c r="F314" i="18" a="1"/>
  <c r="F314" i="18" s="1"/>
  <c r="F315" i="18" a="1"/>
  <c r="F315" i="18" s="1"/>
  <c r="F316" i="18" a="1"/>
  <c r="F316" i="18" s="1"/>
  <c r="F317" i="18" a="1"/>
  <c r="F317" i="18" s="1"/>
  <c r="F318" i="18" a="1"/>
  <c r="F318" i="18" s="1"/>
  <c r="F319" i="18" a="1"/>
  <c r="F319" i="18" s="1"/>
  <c r="F320" i="18" a="1"/>
  <c r="F320" i="18" s="1"/>
  <c r="F321" i="18" a="1"/>
  <c r="F321" i="18" s="1"/>
  <c r="F322" i="18" a="1"/>
  <c r="F322" i="18" s="1"/>
  <c r="F323" i="18" a="1"/>
  <c r="F323" i="18" s="1"/>
  <c r="F324" i="18" a="1"/>
  <c r="F324" i="18" s="1"/>
  <c r="F325" i="18" a="1"/>
  <c r="F325" i="18" s="1"/>
  <c r="F326" i="18" a="1"/>
  <c r="F326" i="18" s="1"/>
  <c r="F327" i="18" a="1"/>
  <c r="F327" i="18" s="1"/>
  <c r="F328" i="18" a="1"/>
  <c r="F328" i="18" s="1"/>
  <c r="F329" i="18" a="1"/>
  <c r="F329" i="18" s="1"/>
  <c r="F330" i="18" a="1"/>
  <c r="F330" i="18" s="1"/>
  <c r="F331" i="18" a="1"/>
  <c r="F331" i="18" s="1"/>
  <c r="F332" i="18" a="1"/>
  <c r="F332" i="18" s="1"/>
  <c r="F333" i="18" a="1"/>
  <c r="F333" i="18" s="1"/>
  <c r="F334" i="18" a="1"/>
  <c r="F334" i="18" s="1"/>
  <c r="F335" i="18" a="1"/>
  <c r="F335" i="18" s="1"/>
  <c r="F336" i="18" a="1"/>
  <c r="F336" i="18" s="1"/>
  <c r="F337" i="18" a="1"/>
  <c r="F337" i="18" s="1"/>
  <c r="F338" i="18" a="1"/>
  <c r="F338" i="18" s="1"/>
  <c r="F339" i="18" a="1"/>
  <c r="F339" i="18" s="1"/>
  <c r="F340" i="18" a="1"/>
  <c r="F340" i="18" s="1"/>
  <c r="F341" i="18" a="1"/>
  <c r="F341" i="18" s="1"/>
  <c r="F342" i="18" a="1"/>
  <c r="F342" i="18" s="1"/>
  <c r="F343" i="18" a="1"/>
  <c r="F343" i="18" s="1"/>
  <c r="F344" i="18" a="1"/>
  <c r="F344" i="18" s="1"/>
  <c r="F345" i="18" a="1"/>
  <c r="F345" i="18" s="1"/>
  <c r="F346" i="18" a="1"/>
  <c r="F346" i="18" s="1"/>
  <c r="F347" i="18" a="1"/>
  <c r="F347" i="18" s="1"/>
  <c r="F348" i="18" a="1"/>
  <c r="F348" i="18" s="1"/>
  <c r="F349" i="18" a="1"/>
  <c r="F349" i="18" s="1"/>
  <c r="F350" i="18" a="1"/>
  <c r="F350" i="18" s="1"/>
  <c r="F351" i="18" a="1"/>
  <c r="F351" i="18" s="1"/>
  <c r="F352" i="18" a="1"/>
  <c r="F352" i="18" s="1"/>
  <c r="F353" i="18" a="1"/>
  <c r="F353" i="18" s="1"/>
  <c r="F354" i="18" a="1"/>
  <c r="F354" i="18" s="1"/>
  <c r="F355" i="18" a="1"/>
  <c r="F355" i="18" s="1"/>
  <c r="F356" i="18" a="1"/>
  <c r="F356" i="18" s="1"/>
  <c r="F357" i="18" a="1"/>
  <c r="F357" i="18" s="1"/>
  <c r="F358" i="18" a="1"/>
  <c r="F358" i="18" s="1"/>
  <c r="F359" i="18" a="1"/>
  <c r="F359" i="18" s="1"/>
  <c r="F360" i="18" a="1"/>
  <c r="F360" i="18" s="1"/>
  <c r="F361" i="18" a="1"/>
  <c r="F361" i="18" s="1"/>
  <c r="F362" i="18" a="1"/>
  <c r="F362" i="18" s="1"/>
  <c r="F363" i="18" a="1"/>
  <c r="F363" i="18" s="1"/>
  <c r="F364" i="18" a="1"/>
  <c r="F364" i="18" s="1"/>
  <c r="F365" i="18" a="1"/>
  <c r="F365" i="18" s="1"/>
  <c r="F366" i="18" a="1"/>
  <c r="F366" i="18" s="1"/>
  <c r="F367" i="18" a="1"/>
  <c r="F367" i="18" s="1"/>
  <c r="F368" i="18" a="1"/>
  <c r="F368" i="18" s="1"/>
  <c r="F369" i="18" a="1"/>
  <c r="F369" i="18" s="1"/>
  <c r="F370" i="18" a="1"/>
  <c r="F370" i="18" s="1"/>
  <c r="F371" i="18" a="1"/>
  <c r="F371" i="18" s="1"/>
  <c r="F372" i="18" a="1"/>
  <c r="F372" i="18" s="1"/>
  <c r="F373" i="18" a="1"/>
  <c r="F373" i="18" s="1"/>
  <c r="F374" i="18" a="1"/>
  <c r="F374" i="18" s="1"/>
  <c r="F375" i="18" a="1"/>
  <c r="F375" i="18" s="1"/>
  <c r="F376" i="18" a="1"/>
  <c r="F376" i="18" s="1"/>
  <c r="F377" i="18" a="1"/>
  <c r="F377" i="18" s="1"/>
  <c r="F378" i="18" a="1"/>
  <c r="F378" i="18" s="1"/>
  <c r="F379" i="18" a="1"/>
  <c r="F379" i="18" s="1"/>
  <c r="F380" i="18" a="1"/>
  <c r="F380" i="18" s="1"/>
  <c r="F381" i="18" a="1"/>
  <c r="F381" i="18" s="1"/>
  <c r="F382" i="18" a="1"/>
  <c r="F382" i="18" s="1"/>
  <c r="F383" i="18" a="1"/>
  <c r="F383" i="18" s="1"/>
  <c r="F384" i="18" a="1"/>
  <c r="F384" i="18" s="1"/>
  <c r="F385" i="18" a="1"/>
  <c r="F385" i="18" s="1"/>
  <c r="F386" i="18" a="1"/>
  <c r="F386" i="18" s="1"/>
  <c r="F387" i="18" a="1"/>
  <c r="F387" i="18" s="1"/>
  <c r="F388" i="18" a="1"/>
  <c r="F388" i="18" s="1"/>
  <c r="F389" i="18" a="1"/>
  <c r="F389" i="18" s="1"/>
  <c r="F390" i="18" a="1"/>
  <c r="F390" i="18" s="1"/>
  <c r="F391" i="18" a="1"/>
  <c r="F391" i="18" s="1"/>
  <c r="F392" i="18" a="1"/>
  <c r="F392" i="18" s="1"/>
  <c r="F393" i="18" a="1"/>
  <c r="F393" i="18" s="1"/>
  <c r="F394" i="18" a="1"/>
  <c r="F394" i="18"/>
  <c r="F395" i="18" a="1"/>
  <c r="F395" i="18" s="1"/>
  <c r="F396" i="18" a="1"/>
  <c r="F396" i="18" s="1"/>
  <c r="F397" i="18" a="1"/>
  <c r="F397" i="18" s="1"/>
  <c r="F398" i="18" a="1"/>
  <c r="F398" i="18" s="1"/>
  <c r="F399" i="18" a="1"/>
  <c r="F399" i="18" s="1"/>
  <c r="F400" i="18" a="1"/>
  <c r="F400" i="18" s="1"/>
  <c r="F401" i="18" a="1"/>
  <c r="F401" i="18" s="1"/>
  <c r="F402" i="18" a="1"/>
  <c r="F402" i="18" s="1"/>
  <c r="F403" i="18" a="1"/>
  <c r="F403" i="18" s="1"/>
  <c r="F404" i="18" a="1"/>
  <c r="F404" i="18" s="1"/>
  <c r="F405" i="18" a="1"/>
  <c r="F405" i="18" s="1"/>
  <c r="F406" i="18" a="1"/>
  <c r="F406" i="18" s="1"/>
  <c r="F407" i="18" a="1"/>
  <c r="F407" i="18" s="1"/>
  <c r="F408" i="18" a="1"/>
  <c r="F408" i="18" s="1"/>
  <c r="F409" i="18" a="1"/>
  <c r="F409" i="18" s="1"/>
  <c r="F410" i="18" a="1"/>
  <c r="F410" i="18" s="1"/>
  <c r="F411" i="18" a="1"/>
  <c r="F411" i="18" s="1"/>
  <c r="F412" i="18" a="1"/>
  <c r="F412" i="18" s="1"/>
  <c r="F413" i="18" a="1"/>
  <c r="F413" i="18" s="1"/>
  <c r="F414" i="18" a="1"/>
  <c r="F414" i="18" s="1"/>
  <c r="F415" i="18" a="1"/>
  <c r="F415" i="18" s="1"/>
  <c r="F416" i="18" a="1"/>
  <c r="F416" i="18" s="1"/>
  <c r="F417" i="18" a="1"/>
  <c r="F417" i="18" s="1"/>
  <c r="F418" i="18" a="1"/>
  <c r="F418" i="18" s="1"/>
  <c r="F419" i="18" a="1"/>
  <c r="F419" i="18" s="1"/>
  <c r="F420" i="18" a="1"/>
  <c r="F420" i="18" s="1"/>
  <c r="F421" i="18" a="1"/>
  <c r="F421" i="18" s="1"/>
  <c r="F422" i="18" a="1"/>
  <c r="F422" i="18" s="1"/>
  <c r="F423" i="18" a="1"/>
  <c r="F423" i="18" s="1"/>
  <c r="F424" i="18" a="1"/>
  <c r="F424" i="18" s="1"/>
  <c r="F425" i="18" a="1"/>
  <c r="F425" i="18" s="1"/>
  <c r="F426" i="18" a="1"/>
  <c r="F426" i="18" s="1"/>
  <c r="F427" i="18" a="1"/>
  <c r="F427" i="18" s="1"/>
  <c r="F428" i="18" a="1"/>
  <c r="F428" i="18" s="1"/>
  <c r="F429" i="18" a="1"/>
  <c r="F429" i="18" s="1"/>
  <c r="F430" i="18" a="1"/>
  <c r="F430" i="18" s="1"/>
  <c r="F431" i="18" a="1"/>
  <c r="F431" i="18" s="1"/>
  <c r="F432" i="18" a="1"/>
  <c r="F432" i="18" s="1"/>
  <c r="F433" i="18" a="1"/>
  <c r="F433" i="18" s="1"/>
  <c r="F434" i="18" a="1"/>
  <c r="F434" i="18" s="1"/>
  <c r="F435" i="18" a="1"/>
  <c r="F435" i="18" s="1"/>
  <c r="F436" i="18" a="1"/>
  <c r="F436" i="18" s="1"/>
  <c r="F437" i="18" a="1"/>
  <c r="F437" i="18" s="1"/>
  <c r="F438" i="18" a="1"/>
  <c r="F438" i="18" s="1"/>
  <c r="F439" i="18" a="1"/>
  <c r="F439" i="18" s="1"/>
  <c r="F440" i="18" a="1"/>
  <c r="F440" i="18" s="1"/>
  <c r="F441" i="18" a="1"/>
  <c r="F441" i="18" s="1"/>
  <c r="F442" i="18" a="1"/>
  <c r="F442" i="18" s="1"/>
  <c r="F443" i="18" a="1"/>
  <c r="F443" i="18" s="1"/>
  <c r="F444" i="18" a="1"/>
  <c r="F444" i="18" s="1"/>
  <c r="F445" i="18" a="1"/>
  <c r="F445" i="18" s="1"/>
  <c r="F446" i="18" a="1"/>
  <c r="F446" i="18" s="1"/>
  <c r="F447" i="18" a="1"/>
  <c r="F447" i="18" s="1"/>
  <c r="F448" i="18" a="1"/>
  <c r="F448" i="18" s="1"/>
  <c r="F449" i="18" a="1"/>
  <c r="F449" i="18" s="1"/>
  <c r="F450" i="18" a="1"/>
  <c r="F450" i="18" s="1"/>
  <c r="F451" i="18" a="1"/>
  <c r="F451" i="18" s="1"/>
  <c r="F452" i="18" a="1"/>
  <c r="F452" i="18" s="1"/>
  <c r="F453" i="18" a="1"/>
  <c r="F453" i="18" s="1"/>
  <c r="F454" i="18" a="1"/>
  <c r="F454" i="18" s="1"/>
  <c r="F455" i="18" a="1"/>
  <c r="F455" i="18" s="1"/>
  <c r="F456" i="18" a="1"/>
  <c r="F456" i="18" s="1"/>
  <c r="F457" i="18" a="1"/>
  <c r="F457" i="18" s="1"/>
  <c r="F458" i="18" a="1"/>
  <c r="F458" i="18" s="1"/>
  <c r="F459" i="18" a="1"/>
  <c r="F459" i="18" s="1"/>
  <c r="F460" i="18" a="1"/>
  <c r="F460" i="18" s="1"/>
  <c r="F461" i="18" a="1"/>
  <c r="F461" i="18" s="1"/>
  <c r="F462" i="18" a="1"/>
  <c r="F462" i="18" s="1"/>
  <c r="F463" i="18" a="1"/>
  <c r="F463" i="18" s="1"/>
  <c r="F464" i="18" a="1"/>
  <c r="F464" i="18" s="1"/>
  <c r="F465" i="18" a="1"/>
  <c r="F465" i="18" s="1"/>
  <c r="F466" i="18" a="1"/>
  <c r="F466" i="18" s="1"/>
  <c r="F467" i="18" a="1"/>
  <c r="F467" i="18" s="1"/>
  <c r="F468" i="18" a="1"/>
  <c r="F468" i="18" s="1"/>
  <c r="F469" i="18" a="1"/>
  <c r="F469" i="18" s="1"/>
  <c r="F470" i="18" a="1"/>
  <c r="F470" i="18" s="1"/>
  <c r="F471" i="18" a="1"/>
  <c r="F471" i="18" s="1"/>
  <c r="F472" i="18" a="1"/>
  <c r="F472" i="18" s="1"/>
  <c r="F473" i="18" a="1"/>
  <c r="F473" i="18" s="1"/>
  <c r="F474" i="18" a="1"/>
  <c r="F474" i="18" s="1"/>
  <c r="F475" i="18" a="1"/>
  <c r="F475" i="18" s="1"/>
  <c r="F476" i="18" a="1"/>
  <c r="F476" i="18" s="1"/>
  <c r="F477" i="18" a="1"/>
  <c r="F477" i="18" s="1"/>
  <c r="F478" i="18" a="1"/>
  <c r="F478" i="18" s="1"/>
  <c r="F479" i="18" a="1"/>
  <c r="F479" i="18" s="1"/>
  <c r="F480" i="18" a="1"/>
  <c r="F480" i="18" s="1"/>
  <c r="F481" i="18" a="1"/>
  <c r="F481" i="18" s="1"/>
  <c r="F482" i="18" a="1"/>
  <c r="F482" i="18" s="1"/>
  <c r="F483" i="18" a="1"/>
  <c r="F483" i="18" s="1"/>
  <c r="F484" i="18" a="1"/>
  <c r="F484" i="18" s="1"/>
  <c r="F485" i="18" a="1"/>
  <c r="F485" i="18" s="1"/>
  <c r="F486" i="18" a="1"/>
  <c r="F486" i="18" s="1"/>
  <c r="F487" i="18" a="1"/>
  <c r="F487" i="18" s="1"/>
  <c r="F488" i="18" a="1"/>
  <c r="F488" i="18" s="1"/>
  <c r="F489" i="18" a="1"/>
  <c r="F489" i="18" s="1"/>
  <c r="F490" i="18" a="1"/>
  <c r="F490" i="18" s="1"/>
  <c r="F491" i="18" a="1"/>
  <c r="F491" i="18" s="1"/>
  <c r="F492" i="18" a="1"/>
  <c r="F492" i="18" s="1"/>
  <c r="F493" i="18" a="1"/>
  <c r="F493" i="18" s="1"/>
  <c r="F494" i="18" a="1"/>
  <c r="F494" i="18" s="1"/>
  <c r="F495" i="18" a="1"/>
  <c r="F495" i="18" s="1"/>
  <c r="F496" i="18" a="1"/>
  <c r="F496" i="18" s="1"/>
  <c r="F497" i="18" a="1"/>
  <c r="F497" i="18" s="1"/>
  <c r="F498" i="18" a="1"/>
  <c r="F498" i="18" s="1"/>
  <c r="F499" i="18" a="1"/>
  <c r="F499" i="18" s="1"/>
  <c r="F500" i="18" a="1"/>
  <c r="F500" i="18" s="1"/>
  <c r="F501" i="18" a="1"/>
  <c r="F501" i="18" s="1"/>
  <c r="F502" i="18" a="1"/>
  <c r="F502" i="18" s="1"/>
  <c r="F503" i="18" a="1"/>
  <c r="F503" i="18" s="1"/>
  <c r="F504" i="18" a="1"/>
  <c r="F504" i="18" s="1"/>
  <c r="F505" i="18" a="1"/>
  <c r="F505" i="18" s="1"/>
  <c r="F506" i="18" a="1"/>
  <c r="F506" i="18" s="1"/>
  <c r="F507" i="18" a="1"/>
  <c r="F507" i="18" s="1"/>
  <c r="F508" i="18" a="1"/>
  <c r="F508" i="18" s="1"/>
  <c r="F509" i="18" a="1"/>
  <c r="F509" i="18" s="1"/>
  <c r="F510" i="18" a="1"/>
  <c r="F510" i="18" s="1"/>
  <c r="F511" i="18" a="1"/>
  <c r="F511" i="18" s="1"/>
  <c r="F512" i="18" a="1"/>
  <c r="F512" i="18" s="1"/>
  <c r="F513" i="18" a="1"/>
  <c r="F513" i="18" s="1"/>
  <c r="F514" i="18" a="1"/>
  <c r="F514" i="18" s="1"/>
  <c r="F515" i="18" a="1"/>
  <c r="F515" i="18" s="1"/>
  <c r="F516" i="18" a="1"/>
  <c r="F516" i="18" s="1"/>
  <c r="F517" i="18" a="1"/>
  <c r="F517" i="18" s="1"/>
  <c r="F518" i="18" a="1"/>
  <c r="F518" i="18" s="1"/>
  <c r="F519" i="18" a="1"/>
  <c r="F519" i="18" s="1"/>
  <c r="F520" i="18" a="1"/>
  <c r="F520" i="18" s="1"/>
  <c r="F521" i="18" a="1"/>
  <c r="F521" i="18" s="1"/>
  <c r="F522" i="18" a="1"/>
  <c r="F522" i="18" s="1"/>
  <c r="F523" i="18" a="1"/>
  <c r="F523" i="18" s="1"/>
  <c r="F524" i="18" a="1"/>
  <c r="F524" i="18" s="1"/>
  <c r="F525" i="18" a="1"/>
  <c r="F525" i="18" s="1"/>
  <c r="F526" i="18" a="1"/>
  <c r="F526" i="18" s="1"/>
  <c r="F527" i="18" a="1"/>
  <c r="F527" i="18" s="1"/>
  <c r="F528" i="18" a="1"/>
  <c r="F528" i="18" s="1"/>
  <c r="F529" i="18" a="1"/>
  <c r="F529" i="18" s="1"/>
  <c r="F530" i="18" a="1"/>
  <c r="F530" i="18"/>
  <c r="F531" i="18" a="1"/>
  <c r="F531" i="18" s="1"/>
  <c r="F532" i="18" a="1"/>
  <c r="F532" i="18" s="1"/>
  <c r="F533" i="18" a="1"/>
  <c r="F533" i="18" s="1"/>
  <c r="F534" i="18" a="1"/>
  <c r="F534" i="18" s="1"/>
  <c r="F535" i="18" a="1"/>
  <c r="F535" i="18" s="1"/>
  <c r="F536" i="18" a="1"/>
  <c r="F536" i="18" s="1"/>
  <c r="F537" i="18" a="1"/>
  <c r="F537" i="18" s="1"/>
  <c r="F538" i="18" a="1"/>
  <c r="F538" i="18" s="1"/>
  <c r="F539" i="18" a="1"/>
  <c r="F539" i="18" s="1"/>
  <c r="F540" i="18" a="1"/>
  <c r="F540" i="18" s="1"/>
  <c r="F541" i="18" a="1"/>
  <c r="F541" i="18" s="1"/>
  <c r="F542" i="18" a="1"/>
  <c r="F542" i="18" s="1"/>
  <c r="F543" i="18" a="1"/>
  <c r="F543" i="18" s="1"/>
  <c r="F544" i="18" a="1"/>
  <c r="F544" i="18" s="1"/>
  <c r="F545" i="18" a="1"/>
  <c r="F545" i="18" s="1"/>
  <c r="F546" i="18" a="1"/>
  <c r="F546" i="18" s="1"/>
  <c r="F547" i="18" a="1"/>
  <c r="F547" i="18" s="1"/>
  <c r="F548" i="18" a="1"/>
  <c r="F548" i="18" s="1"/>
  <c r="F549" i="18" a="1"/>
  <c r="F549" i="18" s="1"/>
  <c r="F550" i="18" a="1"/>
  <c r="F550" i="18" s="1"/>
  <c r="F551" i="18" a="1"/>
  <c r="F551" i="18" s="1"/>
  <c r="F552" i="18" a="1"/>
  <c r="F552" i="18" s="1"/>
  <c r="F553" i="18" a="1"/>
  <c r="F553" i="18" s="1"/>
  <c r="F554" i="18" a="1"/>
  <c r="F554" i="18" s="1"/>
  <c r="F555" i="18" a="1"/>
  <c r="F555" i="18" s="1"/>
  <c r="F556" i="18" a="1"/>
  <c r="F556" i="18" s="1"/>
  <c r="F557" i="18" a="1"/>
  <c r="F557" i="18" s="1"/>
  <c r="F558" i="18" a="1"/>
  <c r="F558" i="18" s="1"/>
  <c r="F559" i="18" a="1"/>
  <c r="F559" i="18" s="1"/>
  <c r="F560" i="18" a="1"/>
  <c r="F560" i="18" s="1"/>
  <c r="F561" i="18" a="1"/>
  <c r="F561" i="18" s="1"/>
  <c r="F562" i="18" a="1"/>
  <c r="F562" i="18" s="1"/>
  <c r="F563" i="18" a="1"/>
  <c r="F563" i="18" s="1"/>
  <c r="F564" i="18" a="1"/>
  <c r="F564" i="18" s="1"/>
  <c r="F565" i="18" a="1"/>
  <c r="F565" i="18" s="1"/>
  <c r="F566" i="18" a="1"/>
  <c r="F566" i="18" s="1"/>
  <c r="F567" i="18" a="1"/>
  <c r="F567" i="18" s="1"/>
  <c r="F568" i="18" a="1"/>
  <c r="F568" i="18" s="1"/>
  <c r="F569" i="18" a="1"/>
  <c r="F569" i="18" s="1"/>
  <c r="F570" i="18" a="1"/>
  <c r="F570" i="18" s="1"/>
  <c r="F571" i="18" a="1"/>
  <c r="F571" i="18" s="1"/>
  <c r="F572" i="18" a="1"/>
  <c r="F572" i="18" s="1"/>
  <c r="F573" i="18" a="1"/>
  <c r="F573" i="18" s="1"/>
  <c r="F574" i="18" a="1"/>
  <c r="F574" i="18" s="1"/>
  <c r="F575" i="18" a="1"/>
  <c r="F575" i="18" s="1"/>
  <c r="F576" i="18" a="1"/>
  <c r="F576" i="18" s="1"/>
  <c r="F577" i="18" a="1"/>
  <c r="F577" i="18" s="1"/>
  <c r="F578" i="18" a="1"/>
  <c r="F578" i="18" s="1"/>
  <c r="F579" i="18" a="1"/>
  <c r="F579" i="18" s="1"/>
  <c r="F580" i="18" a="1"/>
  <c r="F580" i="18" s="1"/>
  <c r="F581" i="18" a="1"/>
  <c r="F581" i="18" s="1"/>
  <c r="F582" i="18" a="1"/>
  <c r="F582" i="18" s="1"/>
  <c r="F583" i="18" a="1"/>
  <c r="F583" i="18" s="1"/>
  <c r="F584" i="18" a="1"/>
  <c r="F584" i="18" s="1"/>
  <c r="F585" i="18" a="1"/>
  <c r="F585" i="18" s="1"/>
  <c r="F586" i="18" a="1"/>
  <c r="F586" i="18" s="1"/>
  <c r="F587" i="18" a="1"/>
  <c r="F587" i="18" s="1"/>
  <c r="F588" i="18" a="1"/>
  <c r="F588" i="18" s="1"/>
  <c r="F589" i="18" a="1"/>
  <c r="F589" i="18" s="1"/>
  <c r="F590" i="18" a="1"/>
  <c r="F590" i="18" s="1"/>
  <c r="F591" i="18" a="1"/>
  <c r="F591" i="18" s="1"/>
  <c r="F592" i="18" a="1"/>
  <c r="F592" i="18" s="1"/>
  <c r="F593" i="18" a="1"/>
  <c r="F593" i="18" s="1"/>
  <c r="F594" i="18" a="1"/>
  <c r="F594" i="18" s="1"/>
  <c r="F595" i="18" a="1"/>
  <c r="F595" i="18" s="1"/>
  <c r="F596" i="18" a="1"/>
  <c r="F596" i="18" s="1"/>
  <c r="F597" i="18" a="1"/>
  <c r="F597" i="18" s="1"/>
  <c r="F598" i="18" a="1"/>
  <c r="F598" i="18" s="1"/>
  <c r="F599" i="18" a="1"/>
  <c r="F599" i="18" s="1"/>
  <c r="F600" i="18" a="1"/>
  <c r="F600" i="18" s="1"/>
  <c r="F601" i="18" a="1"/>
  <c r="F601" i="18" s="1"/>
  <c r="F602" i="18" a="1"/>
  <c r="F602" i="18" s="1"/>
  <c r="F603" i="18" a="1"/>
  <c r="F603" i="18" s="1"/>
  <c r="F604" i="18" a="1"/>
  <c r="F604" i="18" s="1"/>
  <c r="F605" i="18" a="1"/>
  <c r="F605" i="18" s="1"/>
  <c r="F606" i="18" a="1"/>
  <c r="F606" i="18" s="1"/>
  <c r="F607" i="18" a="1"/>
  <c r="F607" i="18" s="1"/>
  <c r="F608" i="18" a="1"/>
  <c r="F608" i="18" s="1"/>
  <c r="F609" i="18" a="1"/>
  <c r="F609" i="18" s="1"/>
  <c r="F610" i="18" a="1"/>
  <c r="F610" i="18" s="1"/>
  <c r="F611" i="18" a="1"/>
  <c r="F611" i="18" s="1"/>
  <c r="F612" i="18" a="1"/>
  <c r="F612" i="18" s="1"/>
  <c r="F613" i="18" a="1"/>
  <c r="F613" i="18" s="1"/>
  <c r="F614" i="18" a="1"/>
  <c r="F614" i="18" s="1"/>
  <c r="F615" i="18" a="1"/>
  <c r="F615" i="18" s="1"/>
  <c r="F616" i="18" a="1"/>
  <c r="F616" i="18" s="1"/>
  <c r="F617" i="18" a="1"/>
  <c r="F617" i="18" s="1"/>
  <c r="F618" i="18" a="1"/>
  <c r="F618" i="18" s="1"/>
  <c r="F619" i="18" a="1"/>
  <c r="F619" i="18" s="1"/>
  <c r="F620" i="18" a="1"/>
  <c r="F620" i="18" s="1"/>
  <c r="F621" i="18" a="1"/>
  <c r="F621" i="18" s="1"/>
  <c r="F622" i="18" a="1"/>
  <c r="F622" i="18" s="1"/>
  <c r="F623" i="18" a="1"/>
  <c r="F623" i="18" s="1"/>
  <c r="F624" i="18" a="1"/>
  <c r="F624" i="18" s="1"/>
  <c r="F625" i="18" a="1"/>
  <c r="F625" i="18" s="1"/>
  <c r="F626" i="18" a="1"/>
  <c r="F626" i="18" s="1"/>
  <c r="F627" i="18" a="1"/>
  <c r="F627" i="18" s="1"/>
  <c r="F628" i="18" a="1"/>
  <c r="F628" i="18" s="1"/>
  <c r="F629" i="18" a="1"/>
  <c r="F629" i="18" s="1"/>
  <c r="F630" i="18" a="1"/>
  <c r="F630" i="18" s="1"/>
  <c r="F631" i="18" a="1"/>
  <c r="F631" i="18" s="1"/>
  <c r="F632" i="18" a="1"/>
  <c r="F632" i="18" s="1"/>
  <c r="F633" i="18" a="1"/>
  <c r="F633" i="18" s="1"/>
  <c r="F634" i="18" a="1"/>
  <c r="F634" i="18" s="1"/>
  <c r="F635" i="18" a="1"/>
  <c r="F635" i="18" s="1"/>
  <c r="F636" i="18" a="1"/>
  <c r="F636" i="18" s="1"/>
  <c r="F637" i="18" a="1"/>
  <c r="F637" i="18" s="1"/>
  <c r="F638" i="18" a="1"/>
  <c r="F638" i="18" s="1"/>
  <c r="F639" i="18" a="1"/>
  <c r="F639" i="18" s="1"/>
  <c r="F640" i="18" a="1"/>
  <c r="F640" i="18" s="1"/>
  <c r="F641" i="18" a="1"/>
  <c r="F641" i="18" s="1"/>
  <c r="F642" i="18" a="1"/>
  <c r="F642" i="18" s="1"/>
  <c r="F643" i="18" a="1"/>
  <c r="F643" i="18" s="1"/>
  <c r="F644" i="18" a="1"/>
  <c r="F644" i="18" s="1"/>
  <c r="F645" i="18" a="1"/>
  <c r="F645" i="18" s="1"/>
  <c r="F646" i="18" a="1"/>
  <c r="F646" i="18" s="1"/>
  <c r="F647" i="18" a="1"/>
  <c r="F647" i="18" s="1"/>
  <c r="F648" i="18" a="1"/>
  <c r="F648" i="18" s="1"/>
  <c r="F649" i="18" a="1"/>
  <c r="F649" i="18" s="1"/>
  <c r="F650" i="18" a="1"/>
  <c r="F650" i="18" s="1"/>
  <c r="F651" i="18" a="1"/>
  <c r="F651" i="18" s="1"/>
  <c r="F652" i="18" a="1"/>
  <c r="F652" i="18" s="1"/>
  <c r="F653" i="18" a="1"/>
  <c r="F653" i="18"/>
  <c r="F654" i="18" a="1"/>
  <c r="F654" i="18" s="1"/>
  <c r="F655" i="18" a="1"/>
  <c r="F655" i="18" s="1"/>
  <c r="F656" i="18" a="1"/>
  <c r="F656" i="18" s="1"/>
  <c r="F657" i="18" a="1"/>
  <c r="F657" i="18" s="1"/>
  <c r="F658" i="18" a="1"/>
  <c r="F658" i="18" s="1"/>
  <c r="F659" i="18" a="1"/>
  <c r="F659" i="18" s="1"/>
  <c r="F660" i="18" a="1"/>
  <c r="F660" i="18" s="1"/>
  <c r="F661" i="18" a="1"/>
  <c r="F661" i="18" s="1"/>
  <c r="F662" i="18" a="1"/>
  <c r="F662" i="18" s="1"/>
  <c r="F663" i="18" a="1"/>
  <c r="F663" i="18" s="1"/>
  <c r="F664" i="18" a="1"/>
  <c r="F664" i="18" s="1"/>
  <c r="F665" i="18" a="1"/>
  <c r="F665" i="18" s="1"/>
  <c r="F666" i="18" a="1"/>
  <c r="F666" i="18" s="1"/>
  <c r="F667" i="18" a="1"/>
  <c r="F667" i="18" s="1"/>
  <c r="F668" i="18" a="1"/>
  <c r="F668" i="18" s="1"/>
  <c r="F669" i="18" a="1"/>
  <c r="F669" i="18" s="1"/>
  <c r="F670" i="18" a="1"/>
  <c r="F670" i="18" s="1"/>
  <c r="F671" i="18" a="1"/>
  <c r="F671" i="18" s="1"/>
  <c r="F672" i="18" a="1"/>
  <c r="F672" i="18" s="1"/>
  <c r="F673" i="18" a="1"/>
  <c r="F673" i="18" s="1"/>
  <c r="F674" i="18" a="1"/>
  <c r="F674" i="18" s="1"/>
  <c r="F675" i="18" a="1"/>
  <c r="F675" i="18" s="1"/>
  <c r="F676" i="18" a="1"/>
  <c r="F676" i="18" s="1"/>
  <c r="F677" i="18" a="1"/>
  <c r="F677" i="18" s="1"/>
  <c r="F678" i="18" a="1"/>
  <c r="F678" i="18" s="1"/>
  <c r="F679" i="18" a="1"/>
  <c r="F679" i="18" s="1"/>
  <c r="F680" i="18" a="1"/>
  <c r="F680" i="18" s="1"/>
  <c r="F681" i="18" a="1"/>
  <c r="F681" i="18" s="1"/>
  <c r="F682" i="18" a="1"/>
  <c r="F682" i="18" s="1"/>
  <c r="F683" i="18" a="1"/>
  <c r="F683" i="18" s="1"/>
  <c r="F684" i="18" a="1"/>
  <c r="F684" i="18" s="1"/>
  <c r="F685" i="18" a="1"/>
  <c r="F685" i="18" s="1"/>
  <c r="F686" i="18" a="1"/>
  <c r="F686" i="18" s="1"/>
  <c r="F687" i="18" a="1"/>
  <c r="F687" i="18" s="1"/>
  <c r="F688" i="18" a="1"/>
  <c r="F688" i="18" s="1"/>
  <c r="F689" i="18" a="1"/>
  <c r="F689" i="18" s="1"/>
  <c r="F690" i="18" a="1"/>
  <c r="F690" i="18" s="1"/>
  <c r="F691" i="18" a="1"/>
  <c r="F691" i="18" s="1"/>
  <c r="F692" i="18" a="1"/>
  <c r="F692" i="18" s="1"/>
  <c r="F693" i="18" a="1"/>
  <c r="F693" i="18" s="1"/>
  <c r="F694" i="18" a="1"/>
  <c r="F694" i="18" s="1"/>
  <c r="F695" i="18" a="1"/>
  <c r="F695" i="18" s="1"/>
  <c r="F696" i="18" a="1"/>
  <c r="F696" i="18" s="1"/>
  <c r="F697" i="18" a="1"/>
  <c r="F697" i="18" s="1"/>
  <c r="F698" i="18" a="1"/>
  <c r="F698" i="18" s="1"/>
  <c r="F699" i="18" a="1"/>
  <c r="F699" i="18" s="1"/>
  <c r="F700" i="18" a="1"/>
  <c r="F700" i="18" s="1"/>
  <c r="F701" i="18" a="1"/>
  <c r="F701" i="18" s="1"/>
  <c r="F702" i="18" a="1"/>
  <c r="F702" i="18" s="1"/>
  <c r="F703" i="18" a="1"/>
  <c r="F703" i="18" s="1"/>
  <c r="F704" i="18" a="1"/>
  <c r="F704" i="18" s="1"/>
  <c r="F705" i="18" a="1"/>
  <c r="F705" i="18" s="1"/>
  <c r="F706" i="18" a="1"/>
  <c r="F706" i="18" s="1"/>
  <c r="F707" i="18" a="1"/>
  <c r="F707" i="18" s="1"/>
  <c r="F708" i="18" a="1"/>
  <c r="F708" i="18" s="1"/>
  <c r="F709" i="18" a="1"/>
  <c r="F709" i="18" s="1"/>
  <c r="F710" i="18" a="1"/>
  <c r="F710" i="18" s="1"/>
  <c r="F711" i="18" a="1"/>
  <c r="F711" i="18" s="1"/>
  <c r="F712" i="18" a="1"/>
  <c r="F712" i="18" s="1"/>
  <c r="F713" i="18" a="1"/>
  <c r="F713" i="18" s="1"/>
  <c r="F714" i="18" a="1"/>
  <c r="F714" i="18" s="1"/>
  <c r="F715" i="18" a="1"/>
  <c r="F715" i="18" s="1"/>
  <c r="F716" i="18" a="1"/>
  <c r="F716" i="18" s="1"/>
  <c r="F717" i="18" a="1"/>
  <c r="F717" i="18" s="1"/>
  <c r="F718" i="18" a="1"/>
  <c r="F718" i="18" s="1"/>
  <c r="F719" i="18" a="1"/>
  <c r="F719" i="18" s="1"/>
  <c r="F720" i="18" a="1"/>
  <c r="F720" i="18" s="1"/>
  <c r="F721" i="18" a="1"/>
  <c r="F721" i="18" s="1"/>
  <c r="F722" i="18" a="1"/>
  <c r="F722" i="18" s="1"/>
  <c r="F723" i="18" a="1"/>
  <c r="F723" i="18" s="1"/>
  <c r="F724" i="18" a="1"/>
  <c r="F724" i="18" s="1"/>
  <c r="F725" i="18" a="1"/>
  <c r="F725" i="18" s="1"/>
  <c r="F726" i="18" a="1"/>
  <c r="F726" i="18" s="1"/>
  <c r="F727" i="18" a="1"/>
  <c r="F727" i="18" s="1"/>
  <c r="F728" i="18" a="1"/>
  <c r="F728" i="18" s="1"/>
  <c r="F729" i="18" a="1"/>
  <c r="F729" i="18" s="1"/>
  <c r="F730" i="18" a="1"/>
  <c r="F730" i="18" s="1"/>
  <c r="F731" i="18" a="1"/>
  <c r="F731" i="18" s="1"/>
  <c r="F732" i="18" a="1"/>
  <c r="F732" i="18" s="1"/>
  <c r="F733" i="18" a="1"/>
  <c r="F733" i="18" s="1"/>
  <c r="F734" i="18" a="1"/>
  <c r="F734" i="18" s="1"/>
  <c r="F735" i="18" a="1"/>
  <c r="F735" i="18" s="1"/>
  <c r="F736" i="18" a="1"/>
  <c r="F736" i="18" s="1"/>
  <c r="F737" i="18" a="1"/>
  <c r="F737" i="18" s="1"/>
  <c r="F738" i="18" a="1"/>
  <c r="F738" i="18" s="1"/>
  <c r="F739" i="18" a="1"/>
  <c r="F739" i="18" s="1"/>
  <c r="F740" i="18" a="1"/>
  <c r="F740" i="18" s="1"/>
  <c r="F741" i="18" a="1"/>
  <c r="F741" i="18" s="1"/>
  <c r="F742" i="18" a="1"/>
  <c r="F742" i="18" s="1"/>
  <c r="F743" i="18" a="1"/>
  <c r="F743" i="18" s="1"/>
  <c r="F744" i="18" a="1"/>
  <c r="F744" i="18" s="1"/>
  <c r="F745" i="18" a="1"/>
  <c r="F745" i="18" s="1"/>
  <c r="F746" i="18" a="1"/>
  <c r="F746" i="18" s="1"/>
  <c r="F747" i="18" a="1"/>
  <c r="F747" i="18" s="1"/>
  <c r="F748" i="18" a="1"/>
  <c r="F748" i="18" s="1"/>
  <c r="F749" i="18" a="1"/>
  <c r="F749" i="18" s="1"/>
  <c r="F750" i="18" a="1"/>
  <c r="F750" i="18" s="1"/>
  <c r="F751" i="18" a="1"/>
  <c r="F751" i="18" s="1"/>
  <c r="F752" i="18" a="1"/>
  <c r="F752" i="18" s="1"/>
  <c r="F753" i="18" a="1"/>
  <c r="F753" i="18" s="1"/>
  <c r="F754" i="18" a="1"/>
  <c r="F754" i="18" s="1"/>
  <c r="F755" i="18" a="1"/>
  <c r="F755" i="18" s="1"/>
  <c r="F756" i="18" a="1"/>
  <c r="F756" i="18" s="1"/>
  <c r="F757" i="18" a="1"/>
  <c r="F757" i="18" s="1"/>
  <c r="F758" i="18" a="1"/>
  <c r="F758" i="18" s="1"/>
  <c r="F759" i="18" a="1"/>
  <c r="F759" i="18" s="1"/>
  <c r="F760" i="18" a="1"/>
  <c r="F760" i="18" s="1"/>
  <c r="F761" i="18" a="1"/>
  <c r="F761" i="18" s="1"/>
  <c r="F762" i="18" a="1"/>
  <c r="F762" i="18" s="1"/>
  <c r="F763" i="18" a="1"/>
  <c r="F763" i="18" s="1"/>
  <c r="F764" i="18" a="1"/>
  <c r="F764" i="18" s="1"/>
  <c r="F765" i="18" a="1"/>
  <c r="F765" i="18" s="1"/>
  <c r="F766" i="18" a="1"/>
  <c r="F766" i="18" s="1"/>
  <c r="F767" i="18" a="1"/>
  <c r="F767" i="18" s="1"/>
  <c r="F768" i="18" a="1"/>
  <c r="F768" i="18" s="1"/>
  <c r="F769" i="18" a="1"/>
  <c r="F769" i="18" s="1"/>
  <c r="F770" i="18" a="1"/>
  <c r="F770" i="18" s="1"/>
  <c r="F771" i="18" a="1"/>
  <c r="F771" i="18" s="1"/>
  <c r="F772" i="18" a="1"/>
  <c r="F772" i="18" s="1"/>
  <c r="F773" i="18" a="1"/>
  <c r="F773" i="18" s="1"/>
  <c r="F774" i="18" a="1"/>
  <c r="F774" i="18" s="1"/>
  <c r="F775" i="18" a="1"/>
  <c r="F775" i="18" s="1"/>
  <c r="F776" i="18" a="1"/>
  <c r="F776" i="18" s="1"/>
  <c r="F777" i="18" a="1"/>
  <c r="F777" i="18" s="1"/>
  <c r="F778" i="18" a="1"/>
  <c r="F778" i="18" s="1"/>
  <c r="F779" i="18" a="1"/>
  <c r="F779" i="18" s="1"/>
  <c r="F780" i="18" a="1"/>
  <c r="F780" i="18" s="1"/>
  <c r="F781" i="18" a="1"/>
  <c r="F781" i="18" s="1"/>
  <c r="F782" i="18" a="1"/>
  <c r="F782" i="18" s="1"/>
  <c r="F783" i="18" a="1"/>
  <c r="F783" i="18" s="1"/>
  <c r="F784" i="18" a="1"/>
  <c r="F784" i="18" s="1"/>
  <c r="F785" i="18" a="1"/>
  <c r="F785" i="18" s="1"/>
  <c r="F786" i="18" a="1"/>
  <c r="F786" i="18" s="1"/>
  <c r="F787" i="18" a="1"/>
  <c r="F787" i="18" s="1"/>
  <c r="F788" i="18" a="1"/>
  <c r="F788" i="18" s="1"/>
  <c r="F789" i="18" a="1"/>
  <c r="F789" i="18" s="1"/>
  <c r="F790" i="18" a="1"/>
  <c r="F790" i="18" s="1"/>
  <c r="F791" i="18" a="1"/>
  <c r="F791" i="18" s="1"/>
  <c r="F792" i="18" a="1"/>
  <c r="F792" i="18" s="1"/>
  <c r="F793" i="18" a="1"/>
  <c r="F793" i="18" s="1"/>
  <c r="F794" i="18" a="1"/>
  <c r="F794" i="18" s="1"/>
  <c r="F795" i="18" a="1"/>
  <c r="F795" i="18" s="1"/>
  <c r="F796" i="18" a="1"/>
  <c r="F796" i="18" s="1"/>
  <c r="F797" i="18" a="1"/>
  <c r="F797" i="18" s="1"/>
  <c r="F798" i="18" a="1"/>
  <c r="F798" i="18" s="1"/>
  <c r="F799" i="18" a="1"/>
  <c r="F799" i="18" s="1"/>
  <c r="F800" i="18" a="1"/>
  <c r="F800" i="18" s="1"/>
  <c r="F801" i="18" a="1"/>
  <c r="F801" i="18" s="1"/>
  <c r="F802" i="18" a="1"/>
  <c r="F802" i="18" s="1"/>
  <c r="F803" i="18" a="1"/>
  <c r="F803" i="18" s="1"/>
  <c r="F804" i="18" a="1"/>
  <c r="F804" i="18" s="1"/>
  <c r="F805" i="18" a="1"/>
  <c r="F805" i="18" s="1"/>
  <c r="F806" i="18" a="1"/>
  <c r="F806" i="18" s="1"/>
  <c r="F807" i="18" a="1"/>
  <c r="F807" i="18" s="1"/>
  <c r="F808" i="18" a="1"/>
  <c r="F808" i="18" s="1"/>
  <c r="F809" i="18" a="1"/>
  <c r="F809" i="18" s="1"/>
  <c r="F810" i="18" a="1"/>
  <c r="F810" i="18" s="1"/>
  <c r="F811" i="18" a="1"/>
  <c r="F811" i="18" s="1"/>
  <c r="F812" i="18" a="1"/>
  <c r="F812" i="18" s="1"/>
  <c r="F813" i="18" a="1"/>
  <c r="F813" i="18" s="1"/>
  <c r="F814" i="18" a="1"/>
  <c r="F814" i="18" s="1"/>
  <c r="F815" i="18" a="1"/>
  <c r="F815" i="18" s="1"/>
  <c r="F816" i="18" a="1"/>
  <c r="F816" i="18" s="1"/>
  <c r="F817" i="18" a="1"/>
  <c r="F817" i="18" s="1"/>
  <c r="F818" i="18" a="1"/>
  <c r="F818" i="18" s="1"/>
  <c r="F819" i="18" a="1"/>
  <c r="F819" i="18" s="1"/>
  <c r="F820" i="18" a="1"/>
  <c r="F820" i="18" s="1"/>
  <c r="F821" i="18" a="1"/>
  <c r="F821" i="18" s="1"/>
  <c r="F822" i="18" a="1"/>
  <c r="F822" i="18" s="1"/>
  <c r="F823" i="18" a="1"/>
  <c r="F823" i="18" s="1"/>
  <c r="F824" i="18" a="1"/>
  <c r="F824" i="18" s="1"/>
  <c r="F825" i="18" a="1"/>
  <c r="F825" i="18" s="1"/>
  <c r="F826" i="18" a="1"/>
  <c r="F826" i="18" s="1"/>
  <c r="F827" i="18" a="1"/>
  <c r="F827" i="18" s="1"/>
  <c r="F828" i="18" a="1"/>
  <c r="F828" i="18" s="1"/>
  <c r="F829" i="18" a="1"/>
  <c r="F829" i="18" s="1"/>
  <c r="F830" i="18" a="1"/>
  <c r="F830" i="18" s="1"/>
  <c r="F831" i="18" a="1"/>
  <c r="F831" i="18" s="1"/>
  <c r="F832" i="18" a="1"/>
  <c r="F832" i="18" s="1"/>
  <c r="F833" i="18" a="1"/>
  <c r="F833" i="18" s="1"/>
  <c r="F834" i="18" a="1"/>
  <c r="F834" i="18" s="1"/>
  <c r="F835" i="18" a="1"/>
  <c r="F835" i="18" s="1"/>
  <c r="F836" i="18" a="1"/>
  <c r="F836" i="18" s="1"/>
  <c r="F837" i="18" a="1"/>
  <c r="F837" i="18" s="1"/>
  <c r="F838" i="18" a="1"/>
  <c r="F838" i="18" s="1"/>
  <c r="F839" i="18" a="1"/>
  <c r="F839" i="18" s="1"/>
  <c r="F840" i="18" a="1"/>
  <c r="F840" i="18" s="1"/>
  <c r="F841" i="18" a="1"/>
  <c r="F841" i="18" s="1"/>
  <c r="F842" i="18" a="1"/>
  <c r="F842" i="18" s="1"/>
  <c r="F843" i="18" a="1"/>
  <c r="F843" i="18" s="1"/>
  <c r="F844" i="18" a="1"/>
  <c r="F844" i="18" s="1"/>
  <c r="F845" i="18" a="1"/>
  <c r="F845" i="18" s="1"/>
  <c r="F846" i="18" a="1"/>
  <c r="F846" i="18" s="1"/>
  <c r="F847" i="18" a="1"/>
  <c r="F847" i="18" s="1"/>
  <c r="F848" i="18" a="1"/>
  <c r="F848" i="18" s="1"/>
  <c r="F849" i="18" a="1"/>
  <c r="F849" i="18" s="1"/>
  <c r="F850" i="18" a="1"/>
  <c r="F850" i="18" s="1"/>
  <c r="F851" i="18" a="1"/>
  <c r="F851" i="18" s="1"/>
  <c r="F852" i="18" a="1"/>
  <c r="F852" i="18" s="1"/>
  <c r="F853" i="18" a="1"/>
  <c r="F853" i="18" s="1"/>
  <c r="F854" i="18" a="1"/>
  <c r="F854" i="18" s="1"/>
  <c r="F855" i="18" a="1"/>
  <c r="F855" i="18" s="1"/>
  <c r="F856" i="18" a="1"/>
  <c r="F856" i="18" s="1"/>
  <c r="F857" i="18" a="1"/>
  <c r="F857" i="18"/>
  <c r="F858" i="18" a="1"/>
  <c r="F858" i="18" s="1"/>
  <c r="F859" i="18" a="1"/>
  <c r="F859" i="18" s="1"/>
  <c r="F860" i="18" a="1"/>
  <c r="F860" i="18" s="1"/>
  <c r="F861" i="18" a="1"/>
  <c r="F861" i="18" s="1"/>
  <c r="F862" i="18" a="1"/>
  <c r="F862" i="18" s="1"/>
  <c r="F863" i="18" a="1"/>
  <c r="F863" i="18" s="1"/>
  <c r="F864" i="18" a="1"/>
  <c r="F864" i="18" s="1"/>
  <c r="F865" i="18" a="1"/>
  <c r="F865" i="18" s="1"/>
  <c r="F866" i="18" a="1"/>
  <c r="F866" i="18" s="1"/>
  <c r="F867" i="18" a="1"/>
  <c r="F867" i="18" s="1"/>
  <c r="F868" i="18" a="1"/>
  <c r="F868" i="18" s="1"/>
  <c r="F869" i="18" a="1"/>
  <c r="F869" i="18" s="1"/>
  <c r="F870" i="18" a="1"/>
  <c r="F870" i="18" s="1"/>
  <c r="F871" i="18" a="1"/>
  <c r="F871" i="18" s="1"/>
  <c r="F872" i="18" a="1"/>
  <c r="F872" i="18" s="1"/>
  <c r="F873" i="18" a="1"/>
  <c r="F873" i="18" s="1"/>
  <c r="F874" i="18" a="1"/>
  <c r="F874" i="18" s="1"/>
  <c r="F875" i="18" a="1"/>
  <c r="F875" i="18" s="1"/>
  <c r="F876" i="18" a="1"/>
  <c r="F876" i="18" s="1"/>
  <c r="F877" i="18" a="1"/>
  <c r="F877" i="18" s="1"/>
  <c r="F878" i="18" a="1"/>
  <c r="F878" i="18" s="1"/>
  <c r="F879" i="18" a="1"/>
  <c r="F879" i="18" s="1"/>
  <c r="F880" i="18" a="1"/>
  <c r="F880" i="18" s="1"/>
  <c r="F881" i="18" a="1"/>
  <c r="F881" i="18" s="1"/>
  <c r="F882" i="18" a="1"/>
  <c r="F882" i="18" s="1"/>
  <c r="F883" i="18" a="1"/>
  <c r="F883" i="18" s="1"/>
  <c r="F884" i="18" a="1"/>
  <c r="F884" i="18" s="1"/>
  <c r="F885" i="18" a="1"/>
  <c r="F885" i="18" s="1"/>
  <c r="F886" i="18" a="1"/>
  <c r="F886" i="18" s="1"/>
  <c r="F887" i="18" a="1"/>
  <c r="F887" i="18" s="1"/>
  <c r="F888" i="18" a="1"/>
  <c r="F888" i="18" s="1"/>
  <c r="F889" i="18" a="1"/>
  <c r="F889" i="18" s="1"/>
  <c r="F890" i="18" a="1"/>
  <c r="F890" i="18" s="1"/>
  <c r="F891" i="18" a="1"/>
  <c r="F891" i="18" s="1"/>
  <c r="F892" i="18" a="1"/>
  <c r="F892" i="18" s="1"/>
  <c r="F893" i="18" a="1"/>
  <c r="F893" i="18" s="1"/>
  <c r="F894" i="18" a="1"/>
  <c r="F894" i="18" s="1"/>
  <c r="F895" i="18" a="1"/>
  <c r="F895" i="18" s="1"/>
  <c r="F896" i="18" a="1"/>
  <c r="F896" i="18" s="1"/>
  <c r="F897" i="18" a="1"/>
  <c r="F897" i="18" s="1"/>
  <c r="F898" i="18" a="1"/>
  <c r="F898" i="18" s="1"/>
  <c r="F899" i="18" a="1"/>
  <c r="F899" i="18" s="1"/>
  <c r="F900" i="18" a="1"/>
  <c r="F900" i="18" s="1"/>
  <c r="F901" i="18" a="1"/>
  <c r="F901" i="18" s="1"/>
  <c r="F902" i="18" a="1"/>
  <c r="F902" i="18" s="1"/>
  <c r="F903" i="18" a="1"/>
  <c r="F903" i="18" s="1"/>
  <c r="F904" i="18" a="1"/>
  <c r="F904" i="18" s="1"/>
  <c r="F905" i="18" a="1"/>
  <c r="F905" i="18" s="1"/>
  <c r="F906" i="18" a="1"/>
  <c r="F906" i="18" s="1"/>
  <c r="F907" i="18" a="1"/>
  <c r="F907" i="18" s="1"/>
  <c r="F908" i="18" a="1"/>
  <c r="F908" i="18" s="1"/>
  <c r="F909" i="18" a="1"/>
  <c r="F909" i="18" s="1"/>
  <c r="F910" i="18" a="1"/>
  <c r="F910" i="18" s="1"/>
  <c r="F911" i="18" a="1"/>
  <c r="F911" i="18" s="1"/>
  <c r="F912" i="18" a="1"/>
  <c r="F912" i="18" s="1"/>
  <c r="F913" i="18" a="1"/>
  <c r="F913" i="18" s="1"/>
  <c r="F914" i="18" a="1"/>
  <c r="F914" i="18" s="1"/>
  <c r="F915" i="18" a="1"/>
  <c r="F915" i="18" s="1"/>
  <c r="F916" i="18" a="1"/>
  <c r="F916" i="18" s="1"/>
  <c r="F917" i="18" a="1"/>
  <c r="F917" i="18" s="1"/>
  <c r="F918" i="18" a="1"/>
  <c r="F918" i="18" s="1"/>
  <c r="F919" i="18" a="1"/>
  <c r="F919" i="18" s="1"/>
  <c r="F920" i="18" a="1"/>
  <c r="F920" i="18" s="1"/>
  <c r="F921" i="18" a="1"/>
  <c r="F921" i="18" s="1"/>
  <c r="F922" i="18" a="1"/>
  <c r="F922" i="18" s="1"/>
  <c r="F923" i="18" a="1"/>
  <c r="F923" i="18" s="1"/>
  <c r="F924" i="18" a="1"/>
  <c r="F924" i="18" s="1"/>
  <c r="F925" i="18" a="1"/>
  <c r="F925" i="18" s="1"/>
  <c r="F926" i="18" a="1"/>
  <c r="F926" i="18" s="1"/>
  <c r="F927" i="18" a="1"/>
  <c r="F927" i="18" s="1"/>
  <c r="F928" i="18" a="1"/>
  <c r="F928" i="18" s="1"/>
  <c r="F929" i="18" a="1"/>
  <c r="F929" i="18" s="1"/>
  <c r="F930" i="18" a="1"/>
  <c r="F930" i="18" s="1"/>
  <c r="F931" i="18" a="1"/>
  <c r="F931" i="18" s="1"/>
  <c r="F932" i="18" a="1"/>
  <c r="F932" i="18" s="1"/>
  <c r="F933" i="18" a="1"/>
  <c r="F933" i="18" s="1"/>
  <c r="F934" i="18" a="1"/>
  <c r="F934" i="18" s="1"/>
  <c r="F935" i="18" a="1"/>
  <c r="F935" i="18" s="1"/>
  <c r="F936" i="18" a="1"/>
  <c r="F936" i="18" s="1"/>
  <c r="F937" i="18" a="1"/>
  <c r="F937" i="18" s="1"/>
  <c r="F938" i="18" a="1"/>
  <c r="F938" i="18" s="1"/>
  <c r="F939" i="18" a="1"/>
  <c r="F939" i="18" s="1"/>
  <c r="F940" i="18" a="1"/>
  <c r="F940" i="18" s="1"/>
  <c r="F941" i="18" a="1"/>
  <c r="F941" i="18" s="1"/>
  <c r="F942" i="18" a="1"/>
  <c r="F942" i="18" s="1"/>
  <c r="F943" i="18" a="1"/>
  <c r="F943" i="18" s="1"/>
  <c r="F944" i="18" a="1"/>
  <c r="F944" i="18" s="1"/>
  <c r="F945" i="18" a="1"/>
  <c r="F945" i="18" s="1"/>
  <c r="F946" i="18" a="1"/>
  <c r="F946" i="18" s="1"/>
  <c r="F947" i="18" a="1"/>
  <c r="F947" i="18" s="1"/>
  <c r="F948" i="18" a="1"/>
  <c r="F948" i="18" s="1"/>
  <c r="F949" i="18" a="1"/>
  <c r="F949" i="18" s="1"/>
  <c r="F950" i="18" a="1"/>
  <c r="F950" i="18"/>
  <c r="F951" i="18" a="1"/>
  <c r="F951" i="18" s="1"/>
  <c r="F952" i="18" a="1"/>
  <c r="F952" i="18" s="1"/>
  <c r="F953" i="18" a="1"/>
  <c r="F953" i="18" s="1"/>
  <c r="F954" i="18" a="1"/>
  <c r="F954" i="18" s="1"/>
  <c r="F955" i="18" a="1"/>
  <c r="F955" i="18" s="1"/>
  <c r="F956" i="18" a="1"/>
  <c r="F956" i="18" s="1"/>
  <c r="F957" i="18" a="1"/>
  <c r="F957" i="18" s="1"/>
  <c r="F958" i="18" a="1"/>
  <c r="F958" i="18" s="1"/>
  <c r="F959" i="18" a="1"/>
  <c r="F959" i="18" s="1"/>
  <c r="F960" i="18" a="1"/>
  <c r="F960" i="18" s="1"/>
  <c r="F961" i="18" a="1"/>
  <c r="F961" i="18" s="1"/>
  <c r="F962" i="18" a="1"/>
  <c r="F962" i="18" s="1"/>
  <c r="F963" i="18" a="1"/>
  <c r="F963" i="18" s="1"/>
  <c r="F964" i="18" a="1"/>
  <c r="F964" i="18" s="1"/>
  <c r="F965" i="18" a="1"/>
  <c r="F965" i="18" s="1"/>
  <c r="F966" i="18" a="1"/>
  <c r="F966" i="18" s="1"/>
  <c r="F967" i="18" a="1"/>
  <c r="F967" i="18" s="1"/>
  <c r="F968" i="18" a="1"/>
  <c r="F968" i="18" s="1"/>
  <c r="F969" i="18" a="1"/>
  <c r="F969" i="18" s="1"/>
  <c r="F970" i="18" a="1"/>
  <c r="F970" i="18" s="1"/>
  <c r="F971" i="18" a="1"/>
  <c r="F971" i="18" s="1"/>
  <c r="F972" i="18" a="1"/>
  <c r="F972" i="18" s="1"/>
  <c r="F973" i="18" a="1"/>
  <c r="F973" i="18" s="1"/>
  <c r="F974" i="18" a="1"/>
  <c r="F974" i="18" s="1"/>
  <c r="F975" i="18" a="1"/>
  <c r="F975" i="18" s="1"/>
  <c r="F976" i="18" a="1"/>
  <c r="F976" i="18" s="1"/>
  <c r="F977" i="18" a="1"/>
  <c r="F977" i="18" s="1"/>
  <c r="F978" i="18" a="1"/>
  <c r="F978" i="18" s="1"/>
  <c r="F979" i="18" a="1"/>
  <c r="F979" i="18" s="1"/>
  <c r="F980" i="18" a="1"/>
  <c r="F980" i="18" s="1"/>
  <c r="F981" i="18" a="1"/>
  <c r="F981" i="18" s="1"/>
  <c r="F982" i="18" a="1"/>
  <c r="F982" i="18" s="1"/>
  <c r="F983" i="18" a="1"/>
  <c r="F983" i="18" s="1"/>
  <c r="F984" i="18" a="1"/>
  <c r="F984" i="18" s="1"/>
  <c r="F985" i="18" a="1"/>
  <c r="F985" i="18" s="1"/>
  <c r="F986" i="18" a="1"/>
  <c r="F986" i="18" s="1"/>
  <c r="F987" i="18" a="1"/>
  <c r="F987" i="18" s="1"/>
  <c r="F988" i="18" a="1"/>
  <c r="F988" i="18" s="1"/>
  <c r="F989" i="18" a="1"/>
  <c r="F989" i="18" s="1"/>
  <c r="F990" i="18" a="1"/>
  <c r="F990" i="18" s="1"/>
  <c r="F991" i="18" a="1"/>
  <c r="F991" i="18" s="1"/>
  <c r="F992" i="18" a="1"/>
  <c r="F992" i="18" s="1"/>
  <c r="F993" i="18" a="1"/>
  <c r="F993" i="18" s="1"/>
  <c r="F994" i="18" a="1"/>
  <c r="F994" i="18" s="1"/>
  <c r="F995" i="18" a="1"/>
  <c r="F995" i="18" s="1"/>
  <c r="F996" i="18" a="1"/>
  <c r="F996" i="18" s="1"/>
  <c r="F997" i="18" a="1"/>
  <c r="F997" i="18" s="1"/>
  <c r="F998" i="18" a="1"/>
  <c r="F998" i="18" s="1"/>
  <c r="F999" i="18" a="1"/>
  <c r="F999" i="18" s="1"/>
  <c r="F1000" i="18" a="1"/>
  <c r="F1000" i="18" s="1"/>
  <c r="F1001" i="18" a="1"/>
  <c r="F1001" i="18" s="1"/>
  <c r="F2" i="18" a="1"/>
  <c r="F2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<sst xmlns="http://schemas.openxmlformats.org/spreadsheetml/2006/main" count="41447" uniqueCount="22581">
  <si>
    <t>Order ID</t>
  </si>
  <si>
    <t>Order Date</t>
  </si>
  <si>
    <t>Email</t>
  </si>
  <si>
    <t>Customer ID</t>
  </si>
  <si>
    <t>Customer Name</t>
  </si>
  <si>
    <t>Address Line 1</t>
  </si>
  <si>
    <t>City</t>
  </si>
  <si>
    <t>Country</t>
  </si>
  <si>
    <t>Postcode</t>
  </si>
  <si>
    <t>Coffee Type</t>
  </si>
  <si>
    <t>Roast Type</t>
  </si>
  <si>
    <t>Product ID</t>
  </si>
  <si>
    <t>Size</t>
  </si>
  <si>
    <t>Unit Price</t>
  </si>
  <si>
    <t>Quantity</t>
  </si>
  <si>
    <t>Sales</t>
  </si>
  <si>
    <t>Profit</t>
  </si>
  <si>
    <t>Price per 100g</t>
  </si>
  <si>
    <t>New Haven</t>
  </si>
  <si>
    <t>United States</t>
  </si>
  <si>
    <t>Baltimore</t>
  </si>
  <si>
    <t>Camden</t>
  </si>
  <si>
    <t>Jacksonville</t>
  </si>
  <si>
    <t>Memphis</t>
  </si>
  <si>
    <t>Roanoke</t>
  </si>
  <si>
    <t>Huntington Beach</t>
  </si>
  <si>
    <t>Huntington</t>
  </si>
  <si>
    <t>Los Angeles</t>
  </si>
  <si>
    <t>United Kingdom</t>
  </si>
  <si>
    <t>West Palm Beach</t>
  </si>
  <si>
    <t>Fresno</t>
  </si>
  <si>
    <t>Durham</t>
  </si>
  <si>
    <t>Baton Rouge</t>
  </si>
  <si>
    <t>Minneapolis</t>
  </si>
  <si>
    <t>Sterling</t>
  </si>
  <si>
    <t>Charlotte</t>
  </si>
  <si>
    <t>Indianapolis</t>
  </si>
  <si>
    <t>Lees Summit</t>
  </si>
  <si>
    <t>Richmond</t>
  </si>
  <si>
    <t>Columbus</t>
  </si>
  <si>
    <t>Petaluma</t>
  </si>
  <si>
    <t>Detroit</t>
  </si>
  <si>
    <t>Denver</t>
  </si>
  <si>
    <t>Lexington</t>
  </si>
  <si>
    <t>Louisville</t>
  </si>
  <si>
    <t>Milwaukee</t>
  </si>
  <si>
    <t>Philadelphia</t>
  </si>
  <si>
    <t>Washington</t>
  </si>
  <si>
    <t>Charleston</t>
  </si>
  <si>
    <t>Knoxville</t>
  </si>
  <si>
    <t>El Paso</t>
  </si>
  <si>
    <t>Cincinnati</t>
  </si>
  <si>
    <t>Dallas</t>
  </si>
  <si>
    <t>Seminole</t>
  </si>
  <si>
    <t>Middleton</t>
  </si>
  <si>
    <t>LE16</t>
  </si>
  <si>
    <t>Chicago</t>
  </si>
  <si>
    <t>New York City</t>
  </si>
  <si>
    <t>San Diego</t>
  </si>
  <si>
    <t>Arlington</t>
  </si>
  <si>
    <t>Columbia</t>
  </si>
  <si>
    <t>Murfreesboro</t>
  </si>
  <si>
    <t>Decatur</t>
  </si>
  <si>
    <t>Houston</t>
  </si>
  <si>
    <t>Duluth</t>
  </si>
  <si>
    <t>Chattanooga</t>
  </si>
  <si>
    <t>Fort Wayne</t>
  </si>
  <si>
    <t>Shawnee Mission</t>
  </si>
  <si>
    <t>Hyattsville</t>
  </si>
  <si>
    <t>New Orleans</t>
  </si>
  <si>
    <t>Sutton</t>
  </si>
  <si>
    <t>Hartford</t>
  </si>
  <si>
    <t>Anchorage</t>
  </si>
  <si>
    <t>Honolulu</t>
  </si>
  <si>
    <t>Albuquerque</t>
  </si>
  <si>
    <t>Akron</t>
  </si>
  <si>
    <t>Olympia</t>
  </si>
  <si>
    <t>Oklahoma City</t>
  </si>
  <si>
    <t>Colorado Springs</t>
  </si>
  <si>
    <t>Syracuse</t>
  </si>
  <si>
    <t>Orlando</t>
  </si>
  <si>
    <t>Upton</t>
  </si>
  <si>
    <t>Greensboro</t>
  </si>
  <si>
    <t>Springfield</t>
  </si>
  <si>
    <t>Atlanta</t>
  </si>
  <si>
    <t>Bristol</t>
  </si>
  <si>
    <t>BS41</t>
  </si>
  <si>
    <t>Pasadena</t>
  </si>
  <si>
    <t>Little Rock</t>
  </si>
  <si>
    <t>Flushing</t>
  </si>
  <si>
    <t>Tulsa</t>
  </si>
  <si>
    <t>Vancouver</t>
  </si>
  <si>
    <t>Miami</t>
  </si>
  <si>
    <t>Jackson</t>
  </si>
  <si>
    <t>Bronx</t>
  </si>
  <si>
    <t>Evansville</t>
  </si>
  <si>
    <t>Waco</t>
  </si>
  <si>
    <t>Fargo</t>
  </si>
  <si>
    <t>San Jose</t>
  </si>
  <si>
    <t>Monroe</t>
  </si>
  <si>
    <t>Merton</t>
  </si>
  <si>
    <t>SW19</t>
  </si>
  <si>
    <t>Craigavon</t>
  </si>
  <si>
    <t>BT66</t>
  </si>
  <si>
    <t>Saint Louis</t>
  </si>
  <si>
    <t>Seattle</t>
  </si>
  <si>
    <t>Fort Worth</t>
  </si>
  <si>
    <t>Las Vegas</t>
  </si>
  <si>
    <t>Pittsburgh</t>
  </si>
  <si>
    <t>Alhambra</t>
  </si>
  <si>
    <t>Scranton</t>
  </si>
  <si>
    <t>CT15</t>
  </si>
  <si>
    <t>Boulder</t>
  </si>
  <si>
    <t>Normanton</t>
  </si>
  <si>
    <t>LE15</t>
  </si>
  <si>
    <t>Garland</t>
  </si>
  <si>
    <t>Kansas City</t>
  </si>
  <si>
    <t>Boynton Beach</t>
  </si>
  <si>
    <t>Burbank</t>
  </si>
  <si>
    <t>Mobile</t>
  </si>
  <si>
    <t>Buffalo</t>
  </si>
  <si>
    <t>Pompano Beach</t>
  </si>
  <si>
    <t>Reno</t>
  </si>
  <si>
    <t>Austin</t>
  </si>
  <si>
    <t>Norwalk</t>
  </si>
  <si>
    <t>San Antonio</t>
  </si>
  <si>
    <t>Tucson</t>
  </si>
  <si>
    <t>Omaha</t>
  </si>
  <si>
    <t>Norfolk</t>
  </si>
  <si>
    <t>Savannah</t>
  </si>
  <si>
    <t>Nashville</t>
  </si>
  <si>
    <t>Sacramento</t>
  </si>
  <si>
    <t>Jamaica</t>
  </si>
  <si>
    <t>Aurora</t>
  </si>
  <si>
    <t>Tacoma</t>
  </si>
  <si>
    <t>Trenton</t>
  </si>
  <si>
    <t>Hollywood</t>
  </si>
  <si>
    <t>Tampa</t>
  </si>
  <si>
    <t>Provo</t>
  </si>
  <si>
    <t>Brooklyn</t>
  </si>
  <si>
    <t>San Rafael</t>
  </si>
  <si>
    <t>Grand Forks</t>
  </si>
  <si>
    <t>Tuscaloosa</t>
  </si>
  <si>
    <t>Reston</t>
  </si>
  <si>
    <t>Birmingham</t>
  </si>
  <si>
    <t>B40</t>
  </si>
  <si>
    <t>Whittier</t>
  </si>
  <si>
    <t>Daytona Beach</t>
  </si>
  <si>
    <t>Topeka</t>
  </si>
  <si>
    <t>Oakland</t>
  </si>
  <si>
    <t>San Francisco</t>
  </si>
  <si>
    <t>Wootton</t>
  </si>
  <si>
    <t>NN4</t>
  </si>
  <si>
    <t>Corona</t>
  </si>
  <si>
    <t>Cheyenne</t>
  </si>
  <si>
    <t>Independence</t>
  </si>
  <si>
    <t>Rockford</t>
  </si>
  <si>
    <t>Englewood</t>
  </si>
  <si>
    <t>Saginaw</t>
  </si>
  <si>
    <t>Halton</t>
  </si>
  <si>
    <t>LS9</t>
  </si>
  <si>
    <t>Orange</t>
  </si>
  <si>
    <t>Irving</t>
  </si>
  <si>
    <t>Racine</t>
  </si>
  <si>
    <t>Alexandria</t>
  </si>
  <si>
    <t>Stamford</t>
  </si>
  <si>
    <t>Odessa</t>
  </si>
  <si>
    <t>Macon</t>
  </si>
  <si>
    <t>Wilmington</t>
  </si>
  <si>
    <t>Des Moines</t>
  </si>
  <si>
    <t>Danbury</t>
  </si>
  <si>
    <t>Asheville</t>
  </si>
  <si>
    <t>Harrisburg</t>
  </si>
  <si>
    <t>Saint Paul</t>
  </si>
  <si>
    <t>Lansing</t>
  </si>
  <si>
    <t>Shreveport</t>
  </si>
  <si>
    <t>Sheffield</t>
  </si>
  <si>
    <t>S33</t>
  </si>
  <si>
    <t>Santa Ana</t>
  </si>
  <si>
    <t>Erie</t>
  </si>
  <si>
    <t>London</t>
  </si>
  <si>
    <t>Warren</t>
  </si>
  <si>
    <t>Inglewood</t>
  </si>
  <si>
    <t>Grand Rapids</t>
  </si>
  <si>
    <t>Phoenix</t>
  </si>
  <si>
    <t>Tyler</t>
  </si>
  <si>
    <t>Cedar Rapids</t>
  </si>
  <si>
    <t>Montgomery</t>
  </si>
  <si>
    <t>Mesa</t>
  </si>
  <si>
    <t>Portland</t>
  </si>
  <si>
    <t>Denton</t>
  </si>
  <si>
    <t>Wichita</t>
  </si>
  <si>
    <t>WC1B</t>
  </si>
  <si>
    <t>Johnson City</t>
  </si>
  <si>
    <t>Champaign</t>
  </si>
  <si>
    <t>Miami Beach</t>
  </si>
  <si>
    <t>Boise</t>
  </si>
  <si>
    <t>Boca Raton</t>
  </si>
  <si>
    <t>Albany</t>
  </si>
  <si>
    <t>Newark</t>
  </si>
  <si>
    <t>Young America</t>
  </si>
  <si>
    <t>Saint Augustine</t>
  </si>
  <si>
    <t>Wilkes Barre</t>
  </si>
  <si>
    <t>Dayton</t>
  </si>
  <si>
    <t>Littleton</t>
  </si>
  <si>
    <t>Fairbanks</t>
  </si>
  <si>
    <t>Garden Grove</t>
  </si>
  <si>
    <t>Salinas</t>
  </si>
  <si>
    <t>Bakersfield</t>
  </si>
  <si>
    <t>Clearwater</t>
  </si>
  <si>
    <t>BD23</t>
  </si>
  <si>
    <t>Punta Gorda</t>
  </si>
  <si>
    <t>Midland</t>
  </si>
  <si>
    <t>Iowa City</t>
  </si>
  <si>
    <t>Hampton</t>
  </si>
  <si>
    <t>B12</t>
  </si>
  <si>
    <t>Salt Lake City</t>
  </si>
  <si>
    <t>Naperville</t>
  </si>
  <si>
    <t>Hicksville</t>
  </si>
  <si>
    <t>Rochester</t>
  </si>
  <si>
    <t>Norton</t>
  </si>
  <si>
    <t>S8</t>
  </si>
  <si>
    <t>Lynchburg</t>
  </si>
  <si>
    <t>Huntsville</t>
  </si>
  <si>
    <t>Burnside</t>
  </si>
  <si>
    <t>EH52</t>
  </si>
  <si>
    <t>Conroe</t>
  </si>
  <si>
    <t>Muskegon</t>
  </si>
  <si>
    <t>Corpus Christi</t>
  </si>
  <si>
    <t>Newbiggin</t>
  </si>
  <si>
    <t>NE46</t>
  </si>
  <si>
    <t>Madison</t>
  </si>
  <si>
    <t>Charlottesville</t>
  </si>
  <si>
    <t>Chesapeake</t>
  </si>
  <si>
    <t>Zephyrhills</t>
  </si>
  <si>
    <t>Port Washington</t>
  </si>
  <si>
    <t>Lincoln</t>
  </si>
  <si>
    <t>Chico</t>
  </si>
  <si>
    <t>Swindon</t>
  </si>
  <si>
    <t>SN1</t>
  </si>
  <si>
    <t>Amarillo</t>
  </si>
  <si>
    <t>Boston</t>
  </si>
  <si>
    <t>Bryan</t>
  </si>
  <si>
    <t>Yonkers</t>
  </si>
  <si>
    <t>Ashley</t>
  </si>
  <si>
    <t>SN13</t>
  </si>
  <si>
    <t>Edinburgh</t>
  </si>
  <si>
    <t>EH9</t>
  </si>
  <si>
    <t>Kinloch</t>
  </si>
  <si>
    <t>PH43</t>
  </si>
  <si>
    <t>Pensacola</t>
  </si>
  <si>
    <t>Seaton</t>
  </si>
  <si>
    <t>Billings</t>
  </si>
  <si>
    <t>Church End</t>
  </si>
  <si>
    <t>CB4</t>
  </si>
  <si>
    <t>Cleveland</t>
  </si>
  <si>
    <t>Sunnyvale</t>
  </si>
  <si>
    <t>High Point</t>
  </si>
  <si>
    <t>DN21</t>
  </si>
  <si>
    <t>Lawrenceville</t>
  </si>
  <si>
    <t>Toledo</t>
  </si>
  <si>
    <t>Hagerstown</t>
  </si>
  <si>
    <t>EC3M</t>
  </si>
  <si>
    <t>Port Saint Lucie</t>
  </si>
  <si>
    <t>Whitwell</t>
  </si>
  <si>
    <t>DL10</t>
  </si>
  <si>
    <t>Paterson</t>
  </si>
  <si>
    <t>Naples</t>
  </si>
  <si>
    <t>Kingsport</t>
  </si>
  <si>
    <t>Migrate</t>
  </si>
  <si>
    <t>Fort Pierce</t>
  </si>
  <si>
    <t>Fort Lauderdale</t>
  </si>
  <si>
    <t>San Bernardino</t>
  </si>
  <si>
    <t>Eaton</t>
  </si>
  <si>
    <t>DN22</t>
  </si>
  <si>
    <t>Florence</t>
  </si>
  <si>
    <t>Battle Creek</t>
  </si>
  <si>
    <t>Long Beach</t>
  </si>
  <si>
    <t>New Hyde Park</t>
  </si>
  <si>
    <t>Thorpe</t>
  </si>
  <si>
    <t>Newton</t>
  </si>
  <si>
    <t>IV1</t>
  </si>
  <si>
    <t>Anaheim</t>
  </si>
  <si>
    <t>Schenectady</t>
  </si>
  <si>
    <t>Liverpool</t>
  </si>
  <si>
    <t>L74</t>
  </si>
  <si>
    <t>Charlton</t>
  </si>
  <si>
    <t>OX12</t>
  </si>
  <si>
    <t>Dulles</t>
  </si>
  <si>
    <t>Beaumont</t>
  </si>
  <si>
    <t>Oceanside</t>
  </si>
  <si>
    <t>Stockton</t>
  </si>
  <si>
    <t>Lafayette</t>
  </si>
  <si>
    <t>Gainesville</t>
  </si>
  <si>
    <t>Bethlehem</t>
  </si>
  <si>
    <t>Spartanburg</t>
  </si>
  <si>
    <t>Round Rock</t>
  </si>
  <si>
    <t>Lubbock</t>
  </si>
  <si>
    <t>4 Harper Avenue</t>
  </si>
  <si>
    <t>East End</t>
  </si>
  <si>
    <t>BH21</t>
  </si>
  <si>
    <t>EC1V</t>
  </si>
  <si>
    <t>Staten Island</t>
  </si>
  <si>
    <t>Canton</t>
  </si>
  <si>
    <t>New Brunswick</t>
  </si>
  <si>
    <t>Preston</t>
  </si>
  <si>
    <t>PR1</t>
  </si>
  <si>
    <t>Manchester</t>
  </si>
  <si>
    <t>M14</t>
  </si>
  <si>
    <t>Largo</t>
  </si>
  <si>
    <t>NG34</t>
  </si>
  <si>
    <t>Newport News</t>
  </si>
  <si>
    <t>Silver Spring</t>
  </si>
  <si>
    <t>Allentown</t>
  </si>
  <si>
    <t>W1F</t>
  </si>
  <si>
    <t>Kissimmee</t>
  </si>
  <si>
    <t>Joliet</t>
  </si>
  <si>
    <t>Phone Number</t>
  </si>
  <si>
    <t>Ireland</t>
  </si>
  <si>
    <t>Lakeland</t>
  </si>
  <si>
    <t>Portumna</t>
  </si>
  <si>
    <t>V31</t>
  </si>
  <si>
    <t>P24</t>
  </si>
  <si>
    <t>Nenagh</t>
  </si>
  <si>
    <t>E45</t>
  </si>
  <si>
    <t>Castleblayney</t>
  </si>
  <si>
    <t>A75</t>
  </si>
  <si>
    <t>Listowel</t>
  </si>
  <si>
    <t>Saint Cloud</t>
  </si>
  <si>
    <t>Crumlin</t>
  </si>
  <si>
    <t>D6W</t>
  </si>
  <si>
    <t>Lusk</t>
  </si>
  <si>
    <t>K45</t>
  </si>
  <si>
    <t>Tallaght</t>
  </si>
  <si>
    <t>D24</t>
  </si>
  <si>
    <t>Raleigh</t>
  </si>
  <si>
    <t>NN11</t>
  </si>
  <si>
    <t>Kildare</t>
  </si>
  <si>
    <t>R51</t>
  </si>
  <si>
    <t>Ballybofey</t>
  </si>
  <si>
    <t>V23</t>
  </si>
  <si>
    <t>K36</t>
  </si>
  <si>
    <t>Kinsale</t>
  </si>
  <si>
    <t>P17</t>
  </si>
  <si>
    <t>Longford</t>
  </si>
  <si>
    <t>N39</t>
  </si>
  <si>
    <t>P81</t>
  </si>
  <si>
    <t>Clonskeagh</t>
  </si>
  <si>
    <t>D04</t>
  </si>
  <si>
    <t>Bailieborough</t>
  </si>
  <si>
    <t>C15</t>
  </si>
  <si>
    <t>Sparks</t>
  </si>
  <si>
    <t>Carson City</t>
  </si>
  <si>
    <t>Booterstown</t>
  </si>
  <si>
    <t>Carlton</t>
  </si>
  <si>
    <t>DL8</t>
  </si>
  <si>
    <t>Melbourne</t>
  </si>
  <si>
    <t>Twyford</t>
  </si>
  <si>
    <t>LE14</t>
  </si>
  <si>
    <t>A41</t>
  </si>
  <si>
    <t>Ashford</t>
  </si>
  <si>
    <t>H12</t>
  </si>
  <si>
    <t>Portarlington</t>
  </si>
  <si>
    <t>R21</t>
  </si>
  <si>
    <t>Vienna</t>
  </si>
  <si>
    <t>Belfast</t>
  </si>
  <si>
    <t>BT2</t>
  </si>
  <si>
    <t>Wirral</t>
  </si>
  <si>
    <t>CH48</t>
  </si>
  <si>
    <t>A86</t>
  </si>
  <si>
    <t>R14</t>
  </si>
  <si>
    <t>Tr谩 Mh贸r</t>
  </si>
  <si>
    <t>R93</t>
  </si>
  <si>
    <t>Balrothery</t>
  </si>
  <si>
    <t>K32</t>
  </si>
  <si>
    <t>Manorhamilton</t>
  </si>
  <si>
    <t>H16</t>
  </si>
  <si>
    <t>Ballymahon</t>
  </si>
  <si>
    <t>F52</t>
  </si>
  <si>
    <t>West Hartford</t>
  </si>
  <si>
    <t>Longwood</t>
  </si>
  <si>
    <t>D02</t>
  </si>
  <si>
    <t>Dungarvan</t>
  </si>
  <si>
    <t>T56</t>
  </si>
  <si>
    <t>Confey</t>
  </si>
  <si>
    <t>D18</t>
  </si>
  <si>
    <t>Kill</t>
  </si>
  <si>
    <t>Charlesland</t>
  </si>
  <si>
    <t>A63</t>
  </si>
  <si>
    <t>A96</t>
  </si>
  <si>
    <t>Sandyford</t>
  </si>
  <si>
    <t>Bayside</t>
  </si>
  <si>
    <t>D13</t>
  </si>
  <si>
    <t>Kilkenny</t>
  </si>
  <si>
    <t>R95</t>
  </si>
  <si>
    <t>W34</t>
  </si>
  <si>
    <t>Bradenton</t>
  </si>
  <si>
    <t>Cluain Meala</t>
  </si>
  <si>
    <t>E91</t>
  </si>
  <si>
    <t>Ashbourne</t>
  </si>
  <si>
    <t>A84</t>
  </si>
  <si>
    <t>Gorey</t>
  </si>
  <si>
    <t>Y25</t>
  </si>
  <si>
    <t>Kinlough</t>
  </si>
  <si>
    <t>F94</t>
  </si>
  <si>
    <t>Arklow</t>
  </si>
  <si>
    <t>Y14</t>
  </si>
  <si>
    <t>Bundoran</t>
  </si>
  <si>
    <t>Newmarket on Fergus</t>
  </si>
  <si>
    <t>Ballymun</t>
  </si>
  <si>
    <t>D11</t>
  </si>
  <si>
    <t>Killorglin</t>
  </si>
  <si>
    <t>H14</t>
  </si>
  <si>
    <t>Winter Haven</t>
  </si>
  <si>
    <t>Loughrea</t>
  </si>
  <si>
    <t>H62</t>
  </si>
  <si>
    <t>F45</t>
  </si>
  <si>
    <t>Leixlip</t>
  </si>
  <si>
    <t>Bantry</t>
  </si>
  <si>
    <t>P75</t>
  </si>
  <si>
    <t>P31</t>
  </si>
  <si>
    <t>Foxrock</t>
  </si>
  <si>
    <t>Irvine</t>
  </si>
  <si>
    <t>Rathwire</t>
  </si>
  <si>
    <t>Kinnegad</t>
  </si>
  <si>
    <t>R32</t>
  </si>
  <si>
    <t>Lucan</t>
  </si>
  <si>
    <t>K78</t>
  </si>
  <si>
    <t>Dunmanway</t>
  </si>
  <si>
    <t>P47</t>
  </si>
  <si>
    <t>Ballina</t>
  </si>
  <si>
    <t>F26</t>
  </si>
  <si>
    <t>Cherryville</t>
  </si>
  <si>
    <t>Tralee</t>
  </si>
  <si>
    <t>V92</t>
  </si>
  <si>
    <t>Clondalkin</t>
  </si>
  <si>
    <t>Navan</t>
  </si>
  <si>
    <t>Edgeworthstown</t>
  </si>
  <si>
    <t>E25</t>
  </si>
  <si>
    <t>Farranacoush</t>
  </si>
  <si>
    <t>Eadestown</t>
  </si>
  <si>
    <t>Tullamore</t>
  </si>
  <si>
    <t>R35</t>
  </si>
  <si>
    <t>Boyle</t>
  </si>
  <si>
    <t>D17</t>
  </si>
  <si>
    <t>Greystones</t>
  </si>
  <si>
    <t>Glendale</t>
  </si>
  <si>
    <t>Drumcondra</t>
  </si>
  <si>
    <t>H71</t>
  </si>
  <si>
    <t>Ballyboden</t>
  </si>
  <si>
    <t>Elmira</t>
  </si>
  <si>
    <t>Fermoy</t>
  </si>
  <si>
    <t>P61</t>
  </si>
  <si>
    <t>Crossmolina</t>
  </si>
  <si>
    <t>A98</t>
  </si>
  <si>
    <t>Dublin</t>
  </si>
  <si>
    <t>Adare</t>
  </si>
  <si>
    <t>H54</t>
  </si>
  <si>
    <t>Mesquite</t>
  </si>
  <si>
    <t>Stradbally</t>
  </si>
  <si>
    <t>Y34</t>
  </si>
  <si>
    <t>Ballinteer</t>
  </si>
  <si>
    <t>W91</t>
  </si>
  <si>
    <t>D煤n Laoghaire</t>
  </si>
  <si>
    <t>Mullagh</t>
  </si>
  <si>
    <t>Watergrasshill</t>
  </si>
  <si>
    <t>Virginia</t>
  </si>
  <si>
    <t>San Angelo</t>
  </si>
  <si>
    <t>Tullyallen</t>
  </si>
  <si>
    <t>Whitegate</t>
  </si>
  <si>
    <t>D15</t>
  </si>
  <si>
    <t>Coolock</t>
  </si>
  <si>
    <t>Ballinroad</t>
  </si>
  <si>
    <t>D07</t>
  </si>
  <si>
    <t>Caherconlish</t>
  </si>
  <si>
    <t>Muff</t>
  </si>
  <si>
    <t>Macroom</t>
  </si>
  <si>
    <t>P12</t>
  </si>
  <si>
    <t>Monaghan</t>
  </si>
  <si>
    <t>H18</t>
  </si>
  <si>
    <t>Malahide</t>
  </si>
  <si>
    <t>Cavan</t>
  </si>
  <si>
    <t>Moycullen</t>
  </si>
  <si>
    <t>Clones</t>
  </si>
  <si>
    <t>H23</t>
  </si>
  <si>
    <t>Rathnew</t>
  </si>
  <si>
    <t>Valleymount</t>
  </si>
  <si>
    <t>A83</t>
  </si>
  <si>
    <t>Bagenalstown</t>
  </si>
  <si>
    <t>Castlemartyr</t>
  </si>
  <si>
    <t>QEV-37451-860</t>
  </si>
  <si>
    <t>17670-51384-MA</t>
  </si>
  <si>
    <t>Aloisia Allner</t>
  </si>
  <si>
    <t>aallner0@lulu.com</t>
  </si>
  <si>
    <t>+1 (862) 817-0124</t>
  </si>
  <si>
    <t>57999 Pepper Wood Alley</t>
  </si>
  <si>
    <t>73342-18763-UW</t>
  </si>
  <si>
    <t>Piotr Bote</t>
  </si>
  <si>
    <t>pbote1@yelp.com</t>
  </si>
  <si>
    <t>+353 (913) 396-4653</t>
  </si>
  <si>
    <t>2112 Ridgeway Hill</t>
  </si>
  <si>
    <t>FAA-43335-268</t>
  </si>
  <si>
    <t>21125-22134-PX</t>
  </si>
  <si>
    <t>Jami Redholes</t>
  </si>
  <si>
    <t>jredholes2@tmall.com</t>
  </si>
  <si>
    <t>+1 (210) 986-6806</t>
  </si>
  <si>
    <t>5214 Bartillon Park</t>
  </si>
  <si>
    <t>71253-00052-RN</t>
  </si>
  <si>
    <t>Dene Azema</t>
  </si>
  <si>
    <t>dazema3@facebook.com</t>
  </si>
  <si>
    <t>+1 (217) 418-0714</t>
  </si>
  <si>
    <t>27 Maywood Place</t>
  </si>
  <si>
    <t>KAC-83089-793</t>
  </si>
  <si>
    <t>23806-46781-OU</t>
  </si>
  <si>
    <t>Christoffer O' Shea</t>
  </si>
  <si>
    <t>+353 (698) 362-9201</t>
  </si>
  <si>
    <t>38980 Manitowish Junction</t>
  </si>
  <si>
    <t>Cill Airne</t>
  </si>
  <si>
    <t>N41</t>
  </si>
  <si>
    <t>CVP-18956-553</t>
  </si>
  <si>
    <t>86561-91660-RB</t>
  </si>
  <si>
    <t>Beryle Cottier</t>
  </si>
  <si>
    <t>+1 (570) 289-7473</t>
  </si>
  <si>
    <t>2651 Stoughton Place</t>
  </si>
  <si>
    <t>IPP-31994-879</t>
  </si>
  <si>
    <t>65223-29612-CB</t>
  </si>
  <si>
    <t>Shaylynn Lobe</t>
  </si>
  <si>
    <t>slobe6@nifty.com</t>
  </si>
  <si>
    <t>+1 (937) 954-4541</t>
  </si>
  <si>
    <t>7005 Mariners Cove Place</t>
  </si>
  <si>
    <t>SNZ-65340-705</t>
  </si>
  <si>
    <t>21134-81676-FR</t>
  </si>
  <si>
    <t>Melvin Wharfe</t>
  </si>
  <si>
    <t>+353 (507) 574-3034</t>
  </si>
  <si>
    <t>7 Straubel Road</t>
  </si>
  <si>
    <t>EZT-46571-659</t>
  </si>
  <si>
    <t>03396-68805-ZC</t>
  </si>
  <si>
    <t>Guthrey Petracci</t>
  </si>
  <si>
    <t>gpetracci8@livejournal.com</t>
  </si>
  <si>
    <t>+1 (310) 868-1842</t>
  </si>
  <si>
    <t>949 Paget Parkway</t>
  </si>
  <si>
    <t>NWQ-70061-912</t>
  </si>
  <si>
    <t>61021-27840-ZN</t>
  </si>
  <si>
    <t>Rodger Raven</t>
  </si>
  <si>
    <t>rraven9@ed.gov</t>
  </si>
  <si>
    <t>+1 (213) 263-0288</t>
  </si>
  <si>
    <t>1 Reinke Avenue</t>
  </si>
  <si>
    <t>BKK-47233-845</t>
  </si>
  <si>
    <t>76239-90137-UQ</t>
  </si>
  <si>
    <t>Ferrell Ferber</t>
  </si>
  <si>
    <t>fferbera@businesswire.com</t>
  </si>
  <si>
    <t>+1 (408) 383-5302</t>
  </si>
  <si>
    <t>68 High Crossing Court</t>
  </si>
  <si>
    <t>VQR-01002-970</t>
  </si>
  <si>
    <t>49315-21985-BB</t>
  </si>
  <si>
    <t>Duky Phizackerly</t>
  </si>
  <si>
    <t>dphizackerlyb@utexas.edu</t>
  </si>
  <si>
    <t>+1 (408) 533-6012</t>
  </si>
  <si>
    <t>28643 Bluejay Crossing</t>
  </si>
  <si>
    <t>SZW-48378-399</t>
  </si>
  <si>
    <t>34136-36674-OM</t>
  </si>
  <si>
    <t>Rosaleen Scholar</t>
  </si>
  <si>
    <t>rscholarc@nyu.edu</t>
  </si>
  <si>
    <t>+1 (804) 420-0420</t>
  </si>
  <si>
    <t>80915 Montana Park</t>
  </si>
  <si>
    <t>ITA-87418-783</t>
  </si>
  <si>
    <t>39396-12890-PE</t>
  </si>
  <si>
    <t>Terence Vanyutin</t>
  </si>
  <si>
    <t>tvanyutind@wix.com</t>
  </si>
  <si>
    <t>331 Bunting Hill</t>
  </si>
  <si>
    <t>GNZ-46006-527</t>
  </si>
  <si>
    <t>95875-73336-RG</t>
  </si>
  <si>
    <t>Patrice Trobe</t>
  </si>
  <si>
    <t>ptrobee@wunderground.com</t>
  </si>
  <si>
    <t>+1 (314) 240-7896</t>
  </si>
  <si>
    <t>827 Declaration Plaza</t>
  </si>
  <si>
    <t>FYQ-78248-319</t>
  </si>
  <si>
    <t>25473-43727-BY</t>
  </si>
  <si>
    <t>Llywellyn Oscroft</t>
  </si>
  <si>
    <t>loscroftf@ebay.co.uk</t>
  </si>
  <si>
    <t>022 Roth Place</t>
  </si>
  <si>
    <t>VAU-44387-624</t>
  </si>
  <si>
    <t>99643-51048-IQ</t>
  </si>
  <si>
    <t>Minni Alabaster</t>
  </si>
  <si>
    <t>malabasterg@hexun.com</t>
  </si>
  <si>
    <t>+1 (971) 483-6255</t>
  </si>
  <si>
    <t>3 Charing Cross Trail</t>
  </si>
  <si>
    <t>RDW-33155-159</t>
  </si>
  <si>
    <t>62173-15287-CU</t>
  </si>
  <si>
    <t>Rhianon Broxup</t>
  </si>
  <si>
    <t>rbroxuph@jimdo.com</t>
  </si>
  <si>
    <t>+1 (713) 663-1338</t>
  </si>
  <si>
    <t>83517 Thierer Court</t>
  </si>
  <si>
    <t>TDZ-59011-211</t>
  </si>
  <si>
    <t>57611-05522-ST</t>
  </si>
  <si>
    <t>Pall Redford</t>
  </si>
  <si>
    <t>predfordi@ow.ly</t>
  </si>
  <si>
    <t>7337 Hayes Junction</t>
  </si>
  <si>
    <t>IDU-25793-399</t>
  </si>
  <si>
    <t>76664-37050-DT</t>
  </si>
  <si>
    <t>Aurea Corradino</t>
  </si>
  <si>
    <t>acorradinoj@harvard.edu</t>
  </si>
  <si>
    <t>+1 (646) 202-5965</t>
  </si>
  <si>
    <t>698 Canary Terrace</t>
  </si>
  <si>
    <t>84565-53984-SX</t>
  </si>
  <si>
    <t>Kendal Scardefield</t>
  </si>
  <si>
    <t>+353 (733) 405-3302</t>
  </si>
  <si>
    <t>3 Northridge Crossing</t>
  </si>
  <si>
    <t>NUO-20013-488</t>
  </si>
  <si>
    <t>03090-88267-BQ</t>
  </si>
  <si>
    <t>Avrit Davidowsky</t>
  </si>
  <si>
    <t>adavidowskyl@netvibes.com</t>
  </si>
  <si>
    <t>+1 (616) 481-9962</t>
  </si>
  <si>
    <t>9 Warrior Junction</t>
  </si>
  <si>
    <t>UQU-65630-479</t>
  </si>
  <si>
    <t>37651-47492-NC</t>
  </si>
  <si>
    <t>Annabel Antuk</t>
  </si>
  <si>
    <t>aantukm@kickstarter.com</t>
  </si>
  <si>
    <t>+1 (941) 740-6268</t>
  </si>
  <si>
    <t>77965 Lawn Park</t>
  </si>
  <si>
    <t>FEO-11834-332</t>
  </si>
  <si>
    <t>95399-57205-HI</t>
  </si>
  <si>
    <t>Iorgo Kleinert</t>
  </si>
  <si>
    <t>ikleinertn@timesonline.co.uk</t>
  </si>
  <si>
    <t>+1 (360) 352-6598</t>
  </si>
  <si>
    <t>1 Morningstar Lane</t>
  </si>
  <si>
    <t>TKY-71558-096</t>
  </si>
  <si>
    <t>24010-66714-HW</t>
  </si>
  <si>
    <t>Chrisy Blofeld</t>
  </si>
  <si>
    <t>cblofeldo@amazon.co.uk</t>
  </si>
  <si>
    <t>+1 (303) 936-3357</t>
  </si>
  <si>
    <t>013 Talisman Terrace</t>
  </si>
  <si>
    <t>OXY-65322-253</t>
  </si>
  <si>
    <t>07591-92789-UA</t>
  </si>
  <si>
    <t>Culley Farris</t>
  </si>
  <si>
    <t>+1 (941) 267-4822</t>
  </si>
  <si>
    <t>4 Mitchell Drive</t>
  </si>
  <si>
    <t>EVP-43500-491</t>
  </si>
  <si>
    <t>49231-44455-IC</t>
  </si>
  <si>
    <t>Selene Shales</t>
  </si>
  <si>
    <t>sshalesq@umich.edu</t>
  </si>
  <si>
    <t>+1 (707) 881-5004</t>
  </si>
  <si>
    <t>74 Bultman Plaza</t>
  </si>
  <si>
    <t>WAG-26945-689</t>
  </si>
  <si>
    <t>50124-88608-EO</t>
  </si>
  <si>
    <t>Vivie Danneil</t>
  </si>
  <si>
    <t>vdanneilr@mtv.com</t>
  </si>
  <si>
    <t>+353 (751) 346-0399</t>
  </si>
  <si>
    <t>5626 Darwin Avenue</t>
  </si>
  <si>
    <t>CHE-78995-767</t>
  </si>
  <si>
    <t>00888-74814-UZ</t>
  </si>
  <si>
    <t>Theresita Newbury</t>
  </si>
  <si>
    <t>tnewburys@usda.gov</t>
  </si>
  <si>
    <t>+353 (803) 587-0026</t>
  </si>
  <si>
    <t>79526 Bultman Lane</t>
  </si>
  <si>
    <t>RYZ-14633-602</t>
  </si>
  <si>
    <t>14158-30713-OB</t>
  </si>
  <si>
    <t>Mozelle Calcutt</t>
  </si>
  <si>
    <t>mcalcuttt@baidu.com</t>
  </si>
  <si>
    <t>+353 (928) 869-1762</t>
  </si>
  <si>
    <t>4389 Russell Way</t>
  </si>
  <si>
    <t>WOQ-36015-429</t>
  </si>
  <si>
    <t>51427-89175-QJ</t>
  </si>
  <si>
    <t>Adrian Swaine</t>
  </si>
  <si>
    <t>+1 (303) 486-9517</t>
  </si>
  <si>
    <t>95 Straubel Hill</t>
  </si>
  <si>
    <t>52082-49024-ON</t>
  </si>
  <si>
    <t>Ray Leivesley</t>
  </si>
  <si>
    <t>rleivesleyv@canalblog.com</t>
  </si>
  <si>
    <t>+1 (212) 535-7791</t>
  </si>
  <si>
    <t>91 Stephen Drive</t>
  </si>
  <si>
    <t>04540-43685-DV</t>
  </si>
  <si>
    <t>Nelly Basezzi</t>
  </si>
  <si>
    <t>nbasezziw@webeden.co.uk</t>
  </si>
  <si>
    <t>+353 (125) 815-7345</t>
  </si>
  <si>
    <t>923 Mallard Junction</t>
  </si>
  <si>
    <t>SCT-60553-454</t>
  </si>
  <si>
    <t>39123-12846-YJ</t>
  </si>
  <si>
    <t>Gallard Gatheral</t>
  </si>
  <si>
    <t>ggatheralx@123-reg.co.uk</t>
  </si>
  <si>
    <t>40 Clemons Place</t>
  </si>
  <si>
    <t>GFK-52063-244</t>
  </si>
  <si>
    <t>44981-99666-XB</t>
  </si>
  <si>
    <t>Una Welberry</t>
  </si>
  <si>
    <t>uwelberryy@ebay.co.uk</t>
  </si>
  <si>
    <t>+44 (392) 503-8132</t>
  </si>
  <si>
    <t>40915 Schlimgen Park</t>
  </si>
  <si>
    <t>AMM-79521-378</t>
  </si>
  <si>
    <t>24825-51803-CQ</t>
  </si>
  <si>
    <t>Faber Eilhart</t>
  </si>
  <si>
    <t>feilhartz@who.int</t>
  </si>
  <si>
    <t>+1 (304) 510-6095</t>
  </si>
  <si>
    <t>6966 Victoria Street</t>
  </si>
  <si>
    <t>QUQ-90580-772</t>
  </si>
  <si>
    <t>77634-13918-GJ</t>
  </si>
  <si>
    <t>Zorina Ponting</t>
  </si>
  <si>
    <t>zponting10@altervista.org</t>
  </si>
  <si>
    <t>+1 (501) 172-1476</t>
  </si>
  <si>
    <t>7118 Holmberg Court</t>
  </si>
  <si>
    <t>LGD-24408-274</t>
  </si>
  <si>
    <t>13694-25001-LX</t>
  </si>
  <si>
    <t>Silvio Strase</t>
  </si>
  <si>
    <t>sstrase11@booking.com</t>
  </si>
  <si>
    <t>+1 (303) 579-8015</t>
  </si>
  <si>
    <t>5 Forest Lane</t>
  </si>
  <si>
    <t>HCT-95608-959</t>
  </si>
  <si>
    <t>08523-01791-TI</t>
  </si>
  <si>
    <t>Dorie de la Tremoille</t>
  </si>
  <si>
    <t>dde12@unesco.org</t>
  </si>
  <si>
    <t>+1 (612) 492-5160</t>
  </si>
  <si>
    <t>0817 Dennis Street</t>
  </si>
  <si>
    <t>OFX-99147-470</t>
  </si>
  <si>
    <t>49860-68865-AB</t>
  </si>
  <si>
    <t>Hy Zanetto</t>
  </si>
  <si>
    <t>469 Paget Place</t>
  </si>
  <si>
    <t>LUO-37559-016</t>
  </si>
  <si>
    <t>21240-83132-SP</t>
  </si>
  <si>
    <t>Jessica McNess</t>
  </si>
  <si>
    <t>+1 (504) 545-1478</t>
  </si>
  <si>
    <t>664 Erie Place</t>
  </si>
  <si>
    <t>XWC-20610-167</t>
  </si>
  <si>
    <t>08350-81623-TF</t>
  </si>
  <si>
    <t>Lorenzo Yeoland</t>
  </si>
  <si>
    <t>lyeoland15@pbs.org</t>
  </si>
  <si>
    <t>+1 (860) 576-2887</t>
  </si>
  <si>
    <t>8510 Merrick Road</t>
  </si>
  <si>
    <t>GPU-79113-136</t>
  </si>
  <si>
    <t>73284-01385-SJ</t>
  </si>
  <si>
    <t>Abigail Tolworthy</t>
  </si>
  <si>
    <t>atolworthy16@toplist.cz</t>
  </si>
  <si>
    <t>+1 (801) 722-4425</t>
  </si>
  <si>
    <t>74 Shopko Way</t>
  </si>
  <si>
    <t>Ogden</t>
  </si>
  <si>
    <t>ULR-52653-960</t>
  </si>
  <si>
    <t>04152-34436-IE</t>
  </si>
  <si>
    <t>Maurie Bartol</t>
  </si>
  <si>
    <t>+1 (617) 493-7594</t>
  </si>
  <si>
    <t>7625 Starling Court</t>
  </si>
  <si>
    <t>HPI-42308-142</t>
  </si>
  <si>
    <t>06631-86965-XP</t>
  </si>
  <si>
    <t>Olag Baudassi</t>
  </si>
  <si>
    <t>obaudassi18@seesaa.net</t>
  </si>
  <si>
    <t>+1 (585) 356-6251</t>
  </si>
  <si>
    <t>55 Dottie Court</t>
  </si>
  <si>
    <t>XHI-30227-581</t>
  </si>
  <si>
    <t>54619-08558-ZU</t>
  </si>
  <si>
    <t>Petey Kingsbury</t>
  </si>
  <si>
    <t>pkingsbury19@comcast.net</t>
  </si>
  <si>
    <t>+1 (917) 705-8224</t>
  </si>
  <si>
    <t>28 Loftsgordon Place</t>
  </si>
  <si>
    <t>DJH-05202-380</t>
  </si>
  <si>
    <t>85589-17020-CX</t>
  </si>
  <si>
    <t>Donna Baskeyfied</t>
  </si>
  <si>
    <t>+1 (205) 923-1460</t>
  </si>
  <si>
    <t>7586 Logan Avenue</t>
  </si>
  <si>
    <t>VMW-26889-781</t>
  </si>
  <si>
    <t>36078-91009-WU</t>
  </si>
  <si>
    <t>Arda Curley</t>
  </si>
  <si>
    <t>acurley1b@hao123.com</t>
  </si>
  <si>
    <t>+1 (760) 840-3808</t>
  </si>
  <si>
    <t>45098 Scott Drive</t>
  </si>
  <si>
    <t>DBU-81099-586</t>
  </si>
  <si>
    <t>15770-27099-GX</t>
  </si>
  <si>
    <t>Raynor McGilvary</t>
  </si>
  <si>
    <t>rmcgilvary1c@tamu.edu</t>
  </si>
  <si>
    <t>496 Rockefeller Court</t>
  </si>
  <si>
    <t>PQA-54820-810</t>
  </si>
  <si>
    <t>91460-04823-BX</t>
  </si>
  <si>
    <t>Isis Pikett</t>
  </si>
  <si>
    <t>ipikett1d@xinhuanet.com</t>
  </si>
  <si>
    <t>+1 (202) 871-9039</t>
  </si>
  <si>
    <t>5892 Hauk Drive</t>
  </si>
  <si>
    <t>XKB-41924-202</t>
  </si>
  <si>
    <t>45089-52817-WN</t>
  </si>
  <si>
    <t>Inger Bouldon</t>
  </si>
  <si>
    <t>ibouldon1e@gizmodo.com</t>
  </si>
  <si>
    <t>+1 (754) 391-4736</t>
  </si>
  <si>
    <t>925 Barby Circle</t>
  </si>
  <si>
    <t>DWZ-69106-473</t>
  </si>
  <si>
    <t>76447-50326-IC</t>
  </si>
  <si>
    <t>Karry Flanders</t>
  </si>
  <si>
    <t>kflanders1f@over-blog.com</t>
  </si>
  <si>
    <t>+353 (467) 720-7274</t>
  </si>
  <si>
    <t>88 Blue Bill Park Avenue</t>
  </si>
  <si>
    <t>YHV-68700-050</t>
  </si>
  <si>
    <t>26333-67911-OL</t>
  </si>
  <si>
    <t>Hartley Mattioli</t>
  </si>
  <si>
    <t>hmattioli1g@webmd.com</t>
  </si>
  <si>
    <t>126 Valley Edge Street</t>
  </si>
  <si>
    <t>40768-49176-BL</t>
  </si>
  <si>
    <t>Horatio Rubberts</t>
  </si>
  <si>
    <t>hrubberts1h@google.com.hk</t>
  </si>
  <si>
    <t>+1 (801) 635-8791</t>
  </si>
  <si>
    <t>459 Russell Center</t>
  </si>
  <si>
    <t>KRB-88066-642</t>
  </si>
  <si>
    <t>22107-86640-SB</t>
  </si>
  <si>
    <t>Archambault Gillard</t>
  </si>
  <si>
    <t>agillard1i@issuu.com</t>
  </si>
  <si>
    <t>+1 (419) 663-2236</t>
  </si>
  <si>
    <t>97490 Susan Avenue</t>
  </si>
  <si>
    <t>LQU-08404-173</t>
  </si>
  <si>
    <t>09960-34242-LZ</t>
  </si>
  <si>
    <t>Salomo Cushworth</t>
  </si>
  <si>
    <t>+1 (609) 409-7044</t>
  </si>
  <si>
    <t>44 Oneill Parkway</t>
  </si>
  <si>
    <t>CWK-60159-881</t>
  </si>
  <si>
    <t>04671-85591-RT</t>
  </si>
  <si>
    <t>Theda Grizard</t>
  </si>
  <si>
    <t>tgrizard1k@odnoklassniki.ru</t>
  </si>
  <si>
    <t>+1 (813) 243-2150</t>
  </si>
  <si>
    <t>6 Knutson Pass</t>
  </si>
  <si>
    <t>EEG-74197-843</t>
  </si>
  <si>
    <t>25729-68859-UA</t>
  </si>
  <si>
    <t>Rozele Relton</t>
  </si>
  <si>
    <t>rrelton1l@stanford.edu</t>
  </si>
  <si>
    <t>+1 (850) 626-1181</t>
  </si>
  <si>
    <t>2484 Reindahl Court</t>
  </si>
  <si>
    <t>UCZ-59708-525</t>
  </si>
  <si>
    <t>05501-86351-NX</t>
  </si>
  <si>
    <t>Willa Rolling</t>
  </si>
  <si>
    <t>+1 (813) 759-3534</t>
  </si>
  <si>
    <t>3 Mockingbird Plaza</t>
  </si>
  <si>
    <t>HUB-47311-849</t>
  </si>
  <si>
    <t>04521-04300-OK</t>
  </si>
  <si>
    <t>Stanislaus Gilroy</t>
  </si>
  <si>
    <t>sgilroy1n@eepurl.com</t>
  </si>
  <si>
    <t>9120 Harbort Terrace</t>
  </si>
  <si>
    <t>WYM-17686-694</t>
  </si>
  <si>
    <t>58689-55264-VK</t>
  </si>
  <si>
    <t>Correy Cottingham</t>
  </si>
  <si>
    <t>ccottingham1o@wikipedia.org</t>
  </si>
  <si>
    <t>+1 (260) 764-1820</t>
  </si>
  <si>
    <t>394 Logan Road</t>
  </si>
  <si>
    <t>ZYQ-15797-695</t>
  </si>
  <si>
    <t>79436-73011-MM</t>
  </si>
  <si>
    <t>Pammi Endacott</t>
  </si>
  <si>
    <t>+44 (177) 260-5076</t>
  </si>
  <si>
    <t>5841 Atwood Lane</t>
  </si>
  <si>
    <t>EEJ-16185-108</t>
  </si>
  <si>
    <t>65552-60476-KY</t>
  </si>
  <si>
    <t>Nona Linklater</t>
  </si>
  <si>
    <t>+1 (239) 347-9766</t>
  </si>
  <si>
    <t>856 Bonner Parkway</t>
  </si>
  <si>
    <t>RWR-77888-800</t>
  </si>
  <si>
    <t>69904-02729-YS</t>
  </si>
  <si>
    <t>Annadiane Dykes</t>
  </si>
  <si>
    <t>adykes1r@eventbrite.com</t>
  </si>
  <si>
    <t>+1 (312) 111-6203</t>
  </si>
  <si>
    <t>31 Northport Terrace</t>
  </si>
  <si>
    <t>LHN-75209-742</t>
  </si>
  <si>
    <t>01433-04270-AX</t>
  </si>
  <si>
    <t>Felecia Dodgson</t>
  </si>
  <si>
    <t>+1 (973) 434-8662</t>
  </si>
  <si>
    <t>48053 8th Crossing</t>
  </si>
  <si>
    <t>TIR-71396-998</t>
  </si>
  <si>
    <t>14204-14186-LA</t>
  </si>
  <si>
    <t>Angelia Cockrem</t>
  </si>
  <si>
    <t>acockrem1t@engadget.com</t>
  </si>
  <si>
    <t>+1 (571) 316-8217</t>
  </si>
  <si>
    <t>1 Sherman Alley</t>
  </si>
  <si>
    <t>RXF-37618-213</t>
  </si>
  <si>
    <t>32948-34398-HC</t>
  </si>
  <si>
    <t>Belvia Umpleby</t>
  </si>
  <si>
    <t>bumpleby1u@soundcloud.com</t>
  </si>
  <si>
    <t>+1 (682) 627-0888</t>
  </si>
  <si>
    <t>710 Prairie Rose Terrace</t>
  </si>
  <si>
    <t>ANM-16388-634</t>
  </si>
  <si>
    <t>77343-52608-FF</t>
  </si>
  <si>
    <t>Nat Saleway</t>
  </si>
  <si>
    <t>nsaleway1v@dedecms.com</t>
  </si>
  <si>
    <t>+1 (323) 473-0294</t>
  </si>
  <si>
    <t>0780 Anthes Plaza</t>
  </si>
  <si>
    <t>WYL-29300-070</t>
  </si>
  <si>
    <t>42770-36274-QA</t>
  </si>
  <si>
    <t>Hayward Goulter</t>
  </si>
  <si>
    <t>hgoulter1w@abc.net.au</t>
  </si>
  <si>
    <t>+1 (423) 764-7751</t>
  </si>
  <si>
    <t>2081 Mariners Cove Drive</t>
  </si>
  <si>
    <t>JHW-74554-805</t>
  </si>
  <si>
    <t>14103-58987-ZU</t>
  </si>
  <si>
    <t>Gay Rizzello</t>
  </si>
  <si>
    <t>grizzello1x@symantec.com</t>
  </si>
  <si>
    <t>+44 (247) 225-8003</t>
  </si>
  <si>
    <t>21 Schmedeman Crossing</t>
  </si>
  <si>
    <t>L33</t>
  </si>
  <si>
    <t>KYS-27063-603</t>
  </si>
  <si>
    <t>69958-32065-SW</t>
  </si>
  <si>
    <t>Shannon List</t>
  </si>
  <si>
    <t>slist1y@mapquest.com</t>
  </si>
  <si>
    <t>+1 (614) 279-9816</t>
  </si>
  <si>
    <t>7123 Algoma Center</t>
  </si>
  <si>
    <t>GAZ-58626-277</t>
  </si>
  <si>
    <t>69533-84907-FA</t>
  </si>
  <si>
    <t>Shirlene Edmondson</t>
  </si>
  <si>
    <t>sedmondson1z@theguardian.com</t>
  </si>
  <si>
    <t>+353 (248) 428-7978</t>
  </si>
  <si>
    <t>4752 International Point</t>
  </si>
  <si>
    <t>RPJ-37787-335</t>
  </si>
  <si>
    <t>76005-95461-CI</t>
  </si>
  <si>
    <t>Aurlie McCarl</t>
  </si>
  <si>
    <t>+1 (504) 209-2724</t>
  </si>
  <si>
    <t>731 David Park</t>
  </si>
  <si>
    <t>LEF-83057-763</t>
  </si>
  <si>
    <t>15395-90855-VB</t>
  </si>
  <si>
    <t>Alikee Carryer</t>
  </si>
  <si>
    <t>+1 (704) 799-5219</t>
  </si>
  <si>
    <t>247 Helena Drive</t>
  </si>
  <si>
    <t>RPW-36123-215</t>
  </si>
  <si>
    <t>80640-45811-LB</t>
  </si>
  <si>
    <t>Jennifer Rangall</t>
  </si>
  <si>
    <t>jrangall22@newsvine.com</t>
  </si>
  <si>
    <t>+1 (781) 512-6637</t>
  </si>
  <si>
    <t>0 Grasskamp Lane</t>
  </si>
  <si>
    <t>WLL-59044-117</t>
  </si>
  <si>
    <t>28476-04082-GR</t>
  </si>
  <si>
    <t>Kipper Boorn</t>
  </si>
  <si>
    <t>kboorn23@ezinearticles.com</t>
  </si>
  <si>
    <t>+353 (359) 134-1550</t>
  </si>
  <si>
    <t>9513 Meadow Ridge Parkway</t>
  </si>
  <si>
    <t>AWT-22827-563</t>
  </si>
  <si>
    <t>12018-75670-EU</t>
  </si>
  <si>
    <t>Melania Beadle</t>
  </si>
  <si>
    <t>+353 (569) 458-9673</t>
  </si>
  <si>
    <t>4418 Quincy Terrace</t>
  </si>
  <si>
    <t>QLM-07145-668</t>
  </si>
  <si>
    <t>86437-17399-FK</t>
  </si>
  <si>
    <t>Colene Elgey</t>
  </si>
  <si>
    <t>celgey25@webs.com</t>
  </si>
  <si>
    <t>+1 (432) 261-0702</t>
  </si>
  <si>
    <t>45 Marcy Crossing</t>
  </si>
  <si>
    <t>HVQ-64398-930</t>
  </si>
  <si>
    <t>62979-53167-ML</t>
  </si>
  <si>
    <t>Lothaire Mizzi</t>
  </si>
  <si>
    <t>lmizzi26@rakuten.co.jp</t>
  </si>
  <si>
    <t>+1 (214) 719-8530</t>
  </si>
  <si>
    <t>74 Atwood Lane</t>
  </si>
  <si>
    <t>WRT-40778-247</t>
  </si>
  <si>
    <t>54810-81899-HL</t>
  </si>
  <si>
    <t>Cletis Giacomazzo</t>
  </si>
  <si>
    <t>cgiacomazzo27@jigsy.com</t>
  </si>
  <si>
    <t>+1 (571) 703-2064</t>
  </si>
  <si>
    <t>817 Ridgeway Hill</t>
  </si>
  <si>
    <t>SUB-13006-125</t>
  </si>
  <si>
    <t>26103-41504-IB</t>
  </si>
  <si>
    <t>Ami Arnow</t>
  </si>
  <si>
    <t>aarnow28@arizona.edu</t>
  </si>
  <si>
    <t>+1 (650) 238-1964</t>
  </si>
  <si>
    <t>12 Oakridge Court</t>
  </si>
  <si>
    <t>CQM-49696-263</t>
  </si>
  <si>
    <t>76534-45229-SG</t>
  </si>
  <si>
    <t>Sheppard Yann</t>
  </si>
  <si>
    <t>syann29@senate.gov</t>
  </si>
  <si>
    <t>+1 (719) 803-5276</t>
  </si>
  <si>
    <t>4 Farmco Place</t>
  </si>
  <si>
    <t>KXN-85094-246</t>
  </si>
  <si>
    <t>81744-27332-RR</t>
  </si>
  <si>
    <t>Bunny Naulls</t>
  </si>
  <si>
    <t>bnaulls2a@tiny.cc</t>
  </si>
  <si>
    <t>+353 (809) 128-0755</t>
  </si>
  <si>
    <t>595 Melby Avenue</t>
  </si>
  <si>
    <t>XOQ-12405-419</t>
  </si>
  <si>
    <t>91513-75657-PH</t>
  </si>
  <si>
    <t>Hally Lorait</t>
  </si>
  <si>
    <t>+1 (716) 869-3749</t>
  </si>
  <si>
    <t>80 Jana Avenue</t>
  </si>
  <si>
    <t>HYF-10254-369</t>
  </si>
  <si>
    <t>30373-66619-CB</t>
  </si>
  <si>
    <t>Zaccaria Sherewood</t>
  </si>
  <si>
    <t>zsherewood2c@apache.org</t>
  </si>
  <si>
    <t>+1 (209) 433-7924</t>
  </si>
  <si>
    <t>1325 Jay Terrace</t>
  </si>
  <si>
    <t>XXJ-47000-307</t>
  </si>
  <si>
    <t>31582-23562-FM</t>
  </si>
  <si>
    <t>Jeffrey Dufaire</t>
  </si>
  <si>
    <t>jdufaire2d@fc2.com</t>
  </si>
  <si>
    <t>8 Buell Junction</t>
  </si>
  <si>
    <t>58638-01029-CB</t>
  </si>
  <si>
    <t>Blancha McAmish</t>
  </si>
  <si>
    <t>bmcamish2e@tripadvisor.com</t>
  </si>
  <si>
    <t>5484 Stephen Court</t>
  </si>
  <si>
    <t>ZDK-82166-357</t>
  </si>
  <si>
    <t>81431-12577-VD</t>
  </si>
  <si>
    <t>Beitris Keaveney</t>
  </si>
  <si>
    <t>bkeaveney2f@netlog.com</t>
  </si>
  <si>
    <t>67319 Redwing Parkway</t>
  </si>
  <si>
    <t>IHN-19982-362</t>
  </si>
  <si>
    <t>68894-91205-MP</t>
  </si>
  <si>
    <t>Elna Grise</t>
  </si>
  <si>
    <t>egrise2g@cargocollective.com</t>
  </si>
  <si>
    <t>92 Becker Circle</t>
  </si>
  <si>
    <t>VMT-10030-889</t>
  </si>
  <si>
    <t>87602-55754-VN</t>
  </si>
  <si>
    <t>Torie Gottelier</t>
  </si>
  <si>
    <t>tgottelier2h@vistaprint.com</t>
  </si>
  <si>
    <t>+1 (816) 743-8492</t>
  </si>
  <si>
    <t>426 Division Avenue</t>
  </si>
  <si>
    <t>NHL-11063-100</t>
  </si>
  <si>
    <t>39181-35745-WH</t>
  </si>
  <si>
    <t>Loydie Langlais</t>
  </si>
  <si>
    <t>+353 (576) 222-5069</t>
  </si>
  <si>
    <t>290 Ilene Street</t>
  </si>
  <si>
    <t>ROV-87448-086</t>
  </si>
  <si>
    <t>30381-64762-NG</t>
  </si>
  <si>
    <t>Adham Greenhead</t>
  </si>
  <si>
    <t>agreenhead2j@dailymail.co.uk</t>
  </si>
  <si>
    <t>+1 (951) 797-0738</t>
  </si>
  <si>
    <t>0062 Spenser Place</t>
  </si>
  <si>
    <t>DGY-35773-612</t>
  </si>
  <si>
    <t>17503-27693-ZH</t>
  </si>
  <si>
    <t>Hamish MacSherry</t>
  </si>
  <si>
    <t>+1 (512) 430-4374</t>
  </si>
  <si>
    <t>7 Brentwood Plaza</t>
  </si>
  <si>
    <t>YWH-50638-556</t>
  </si>
  <si>
    <t>89442-35633-HJ</t>
  </si>
  <si>
    <t>Else Langcaster</t>
  </si>
  <si>
    <t>elangcaster2l@spotify.com</t>
  </si>
  <si>
    <t>+44 (547) 590-3103</t>
  </si>
  <si>
    <t>3658 Jenna Street</t>
  </si>
  <si>
    <t>ISL-11200-600</t>
  </si>
  <si>
    <t>13654-85265-IL</t>
  </si>
  <si>
    <t>Rudy Farquharson</t>
  </si>
  <si>
    <t>30178 Claremont Road</t>
  </si>
  <si>
    <t>LBZ-75997-047</t>
  </si>
  <si>
    <t>40946-22090-FP</t>
  </si>
  <si>
    <t>Norene Magauran</t>
  </si>
  <si>
    <t>nmagauran2n@51.la</t>
  </si>
  <si>
    <t>567 Artisan Place</t>
  </si>
  <si>
    <t>EUH-08089-954</t>
  </si>
  <si>
    <t>29050-93691-TS</t>
  </si>
  <si>
    <t>Vicki Kirdsch</t>
  </si>
  <si>
    <t>vkirdsch2o@google.fr</t>
  </si>
  <si>
    <t>0263 Golf Street</t>
  </si>
  <si>
    <t>BLD-12227-251</t>
  </si>
  <si>
    <t>64395-74865-WF</t>
  </si>
  <si>
    <t>Ilysa Whapple</t>
  </si>
  <si>
    <t>iwhapple2p@com.com</t>
  </si>
  <si>
    <t>+1 (559) 522-1152</t>
  </si>
  <si>
    <t>41598 Everett Drive</t>
  </si>
  <si>
    <t>OPY-30711-853</t>
  </si>
  <si>
    <t>81861-66046-SU</t>
  </si>
  <si>
    <t>Ruy Cancellieri</t>
  </si>
  <si>
    <t>+353 (338) 743-8327</t>
  </si>
  <si>
    <t>251 Welch Parkway</t>
  </si>
  <si>
    <t>DBC-44122-300</t>
  </si>
  <si>
    <t>13366-78506-KP</t>
  </si>
  <si>
    <t>Aube Follett</t>
  </si>
  <si>
    <t>+1 (614) 370-6392</t>
  </si>
  <si>
    <t>8671 David Park</t>
  </si>
  <si>
    <t>FJQ-60035-234</t>
  </si>
  <si>
    <t>08847-29858-HN</t>
  </si>
  <si>
    <t>Rudiger Di Bartolomeo</t>
  </si>
  <si>
    <t>+1 (209) 148-6668</t>
  </si>
  <si>
    <t>7700 Melby Park</t>
  </si>
  <si>
    <t>HSF-66926-425</t>
  </si>
  <si>
    <t>00539-42510-RY</t>
  </si>
  <si>
    <t>Nickey Youles</t>
  </si>
  <si>
    <t>nyoules2t@reference.com</t>
  </si>
  <si>
    <t>+353 (641) 846-7654</t>
  </si>
  <si>
    <t>12461 Dryden Pass</t>
  </si>
  <si>
    <t>LQG-41416-375</t>
  </si>
  <si>
    <t>45190-08727-NV</t>
  </si>
  <si>
    <t>Dyanna Aizikovitz</t>
  </si>
  <si>
    <t>daizikovitz2u@answers.com</t>
  </si>
  <si>
    <t>+353 (766) 141-6317</t>
  </si>
  <si>
    <t>7 Northland Court</t>
  </si>
  <si>
    <t>VZO-97265-841</t>
  </si>
  <si>
    <t>87049-37901-FU</t>
  </si>
  <si>
    <t>Bram Revel</t>
  </si>
  <si>
    <t>brevel2v@fastcompany.com</t>
  </si>
  <si>
    <t>+1 (585) 775-6952</t>
  </si>
  <si>
    <t>6168 Westend Plaza</t>
  </si>
  <si>
    <t>MOR-12987-399</t>
  </si>
  <si>
    <t>34015-31593-JC</t>
  </si>
  <si>
    <t>Emiline Priddis</t>
  </si>
  <si>
    <t>epriddis2w@nationalgeographic.com</t>
  </si>
  <si>
    <t>+1 (205) 133-0205</t>
  </si>
  <si>
    <t>62 Amoth Terrace</t>
  </si>
  <si>
    <t>UOA-23786-489</t>
  </si>
  <si>
    <t>90305-50099-SV</t>
  </si>
  <si>
    <t>Queenie Veel</t>
  </si>
  <si>
    <t>qveel2x@jugem.jp</t>
  </si>
  <si>
    <t>+1 (713) 750-9202</t>
  </si>
  <si>
    <t>378 Shopko Center</t>
  </si>
  <si>
    <t>AJL-52941-018</t>
  </si>
  <si>
    <t>55871-61935-MF</t>
  </si>
  <si>
    <t>Lind Conyers</t>
  </si>
  <si>
    <t>lconyers2y@twitter.com</t>
  </si>
  <si>
    <t>+1 (915) 476-5712</t>
  </si>
  <si>
    <t>778 Summer Ridge Junction</t>
  </si>
  <si>
    <t>XSZ-84273-421</t>
  </si>
  <si>
    <t>15405-60469-TM</t>
  </si>
  <si>
    <t>Pen Wye</t>
  </si>
  <si>
    <t>pwye2z@dagondesign.com</t>
  </si>
  <si>
    <t>+1 (719) 620-1128</t>
  </si>
  <si>
    <t>7 Dorton Terrace</t>
  </si>
  <si>
    <t>NUN-48214-216</t>
  </si>
  <si>
    <t>06953-94794-FB</t>
  </si>
  <si>
    <t>Isahella Hagland</t>
  </si>
  <si>
    <t>+1 (260) 613-2279</t>
  </si>
  <si>
    <t>07 Roxbury Street</t>
  </si>
  <si>
    <t>AKV-93064-769</t>
  </si>
  <si>
    <t>22305-40299-CY</t>
  </si>
  <si>
    <t>Terry Sheryn</t>
  </si>
  <si>
    <t>tsheryn31@mtv.com</t>
  </si>
  <si>
    <t>+1 (516) 826-3780</t>
  </si>
  <si>
    <t>58147 Eagle Crest Court</t>
  </si>
  <si>
    <t>BRB-40903-533</t>
  </si>
  <si>
    <t>09020-56774-GU</t>
  </si>
  <si>
    <t>Marie-jeanne Redgrave</t>
  </si>
  <si>
    <t>mredgrave32@cargocollective.com</t>
  </si>
  <si>
    <t>+1 (413) 691-2892</t>
  </si>
  <si>
    <t>61022 Helena Street</t>
  </si>
  <si>
    <t>GPR-19973-483</t>
  </si>
  <si>
    <t>92926-08470-YS</t>
  </si>
  <si>
    <t>Betty Fominov</t>
  </si>
  <si>
    <t>bfominov33@yale.edu</t>
  </si>
  <si>
    <t>305 Tennyson Court</t>
  </si>
  <si>
    <t>XIY-43041-882</t>
  </si>
  <si>
    <t>07250-63194-JO</t>
  </si>
  <si>
    <t>Shawnee Critchlow</t>
  </si>
  <si>
    <t>scritchlow34@un.org</t>
  </si>
  <si>
    <t>+1 (804) 428-7292</t>
  </si>
  <si>
    <t>6886 Oxford Hill</t>
  </si>
  <si>
    <t>YGY-98425-969</t>
  </si>
  <si>
    <t>63787-96257-TQ</t>
  </si>
  <si>
    <t>Merrel Steptow</t>
  </si>
  <si>
    <t>msteptow35@earthlink.net</t>
  </si>
  <si>
    <t>+353 (266) 235-5189</t>
  </si>
  <si>
    <t>368 Ridgeview Trail</t>
  </si>
  <si>
    <t>MSB-08397-648</t>
  </si>
  <si>
    <t>49530-25460-RW</t>
  </si>
  <si>
    <t>Carmina Hubbuck</t>
  </si>
  <si>
    <t>+1 (304) 532-7229</t>
  </si>
  <si>
    <t>39749 Bobwhite Plaza</t>
  </si>
  <si>
    <t>WDR-06028-345</t>
  </si>
  <si>
    <t>66508-21373-OQ</t>
  </si>
  <si>
    <t>Ingeberg Mulliner</t>
  </si>
  <si>
    <t>imulliner37@pinterest.com</t>
  </si>
  <si>
    <t>+44 (331) 777-9556</t>
  </si>
  <si>
    <t>61 Oak Valley Trail</t>
  </si>
  <si>
    <t>MXM-42948-061</t>
  </si>
  <si>
    <t>20203-03950-FY</t>
  </si>
  <si>
    <t>Geneva Standley</t>
  </si>
  <si>
    <t>gstandley38@dion.ne.jp</t>
  </si>
  <si>
    <t>+353 (521) 138-4331</t>
  </si>
  <si>
    <t>4 Thompson Drive</t>
  </si>
  <si>
    <t>MGQ-98961-173</t>
  </si>
  <si>
    <t>83895-90735-XH</t>
  </si>
  <si>
    <t>Brook Drage</t>
  </si>
  <si>
    <t>bdrage39@youku.com</t>
  </si>
  <si>
    <t>+1 (937) 566-3449</t>
  </si>
  <si>
    <t>3584 7th Parkway</t>
  </si>
  <si>
    <t>RFH-64349-897</t>
  </si>
  <si>
    <t>61954-61462-RJ</t>
  </si>
  <si>
    <t>Muffin Yallop</t>
  </si>
  <si>
    <t>myallop3a@fema.gov</t>
  </si>
  <si>
    <t>+1 (907) 267-1236</t>
  </si>
  <si>
    <t>1 Beilfuss Junction</t>
  </si>
  <si>
    <t>TKL-20738-660</t>
  </si>
  <si>
    <t>47939-53158-LS</t>
  </si>
  <si>
    <t>Cordi Switsur</t>
  </si>
  <si>
    <t>cswitsur3b@chronoengine.com</t>
  </si>
  <si>
    <t>+1 (615) 791-3142</t>
  </si>
  <si>
    <t>57942 North Point</t>
  </si>
  <si>
    <t>38903-46478-ZE</t>
  </si>
  <si>
    <t>Ezri Hows</t>
  </si>
  <si>
    <t>ehows3c@devhub.com</t>
  </si>
  <si>
    <t>+1 (760) 706-9092</t>
  </si>
  <si>
    <t>343 Burning Wood Court</t>
  </si>
  <si>
    <t>76841-77583-BJ</t>
  </si>
  <si>
    <t>Sylas Becaris</t>
  </si>
  <si>
    <t>sbecaris3d@google.ru</t>
  </si>
  <si>
    <t>+1 (704) 594-9047</t>
  </si>
  <si>
    <t>35407 Tomscot Junction</t>
  </si>
  <si>
    <t>GOW-03198-575</t>
  </si>
  <si>
    <t>61513-27752-FA</t>
  </si>
  <si>
    <t>Mahala Ludwell</t>
  </si>
  <si>
    <t>mludwell3e@blogger.com</t>
  </si>
  <si>
    <t>+1 (303) 242-3542</t>
  </si>
  <si>
    <t>6 Bay Center</t>
  </si>
  <si>
    <t>QJB-90477-635</t>
  </si>
  <si>
    <t>89714-19856-WX</t>
  </si>
  <si>
    <t>Doll Beauchamp</t>
  </si>
  <si>
    <t>dbeauchamp3f@usda.gov</t>
  </si>
  <si>
    <t>+1 (203) 189-4256</t>
  </si>
  <si>
    <t>0967 Clemons Alley</t>
  </si>
  <si>
    <t>MWP-46239-785</t>
  </si>
  <si>
    <t>87979-56781-YV</t>
  </si>
  <si>
    <t>Stanford Rodliff</t>
  </si>
  <si>
    <t>srodliff3g@ted.com</t>
  </si>
  <si>
    <t>+1 (757) 537-3012</t>
  </si>
  <si>
    <t>3 Lerdahl Parkway</t>
  </si>
  <si>
    <t>QDV-03406-248</t>
  </si>
  <si>
    <t>74126-88836-KA</t>
  </si>
  <si>
    <t>Stevana Woodham</t>
  </si>
  <si>
    <t>swoodham3h@businesswire.com</t>
  </si>
  <si>
    <t>+353 (190) 188-4918</t>
  </si>
  <si>
    <t>7 Rowland Plaza</t>
  </si>
  <si>
    <t>GPH-40635-105</t>
  </si>
  <si>
    <t>37397-05992-VO</t>
  </si>
  <si>
    <t>Hewet Synnot</t>
  </si>
  <si>
    <t>hsynnot3i@about.com</t>
  </si>
  <si>
    <t>+1 (907) 245-0601</t>
  </si>
  <si>
    <t>9667 Lunder Court</t>
  </si>
  <si>
    <t>JOM-80930-071</t>
  </si>
  <si>
    <t>54904-18397-UD</t>
  </si>
  <si>
    <t>Raleigh Lepere</t>
  </si>
  <si>
    <t>rlepere3j@shop-pro.jp</t>
  </si>
  <si>
    <t>+353 (792) 857-4513</t>
  </si>
  <si>
    <t>27 Mosinee Court</t>
  </si>
  <si>
    <t>OIL-26493-755</t>
  </si>
  <si>
    <t>19017-95853-EK</t>
  </si>
  <si>
    <t>Timofei Woofinden</t>
  </si>
  <si>
    <t>twoofinden3k@businesswire.com</t>
  </si>
  <si>
    <t>+1 (701) 503-1067</t>
  </si>
  <si>
    <t>1 Pennsylvania Center</t>
  </si>
  <si>
    <t>CYV-13426-645</t>
  </si>
  <si>
    <t>88593-59934-VU</t>
  </si>
  <si>
    <t>Evelina Dacca</t>
  </si>
  <si>
    <t>edacca3l@google.pl</t>
  </si>
  <si>
    <t>+1 (812) 921-5458</t>
  </si>
  <si>
    <t>83150 Dixon Park</t>
  </si>
  <si>
    <t>WRP-39846-614</t>
  </si>
  <si>
    <t>47493-68564-YM</t>
  </si>
  <si>
    <t>Bidget Tremellier</t>
  </si>
  <si>
    <t>+353 (900) 633-2359</t>
  </si>
  <si>
    <t>5 Sunfield Parkway</t>
  </si>
  <si>
    <t>VDZ-76673-968</t>
  </si>
  <si>
    <t>82246-82543-DW</t>
  </si>
  <si>
    <t>Bobinette Hindsberg</t>
  </si>
  <si>
    <t>bhindsberg3n@blogs.com</t>
  </si>
  <si>
    <t>+1 (704) 888-5303</t>
  </si>
  <si>
    <t>7 Brickson Park Road</t>
  </si>
  <si>
    <t>VTV-03546-175</t>
  </si>
  <si>
    <t>03384-62101-IY</t>
  </si>
  <si>
    <t>Osbert Robins</t>
  </si>
  <si>
    <t>orobins3o@salon.com</t>
  </si>
  <si>
    <t>+1 (256) 196-8054</t>
  </si>
  <si>
    <t>42557 Fallview Plaza</t>
  </si>
  <si>
    <t>GHR-72274-715</t>
  </si>
  <si>
    <t>86881-41559-OR</t>
  </si>
  <si>
    <t>Othello Syseland</t>
  </si>
  <si>
    <t>osyseland3p@independent.co.uk</t>
  </si>
  <si>
    <t>+1 (714) 895-0210</t>
  </si>
  <si>
    <t>957 Sachtjen Road</t>
  </si>
  <si>
    <t>ZGK-97262-313</t>
  </si>
  <si>
    <t>02536-18494-AQ</t>
  </si>
  <si>
    <t>Ewell Hanby</t>
  </si>
  <si>
    <t>903 Oak Center</t>
  </si>
  <si>
    <t>ZFS-30776-804</t>
  </si>
  <si>
    <t>29732-74147-HX</t>
  </si>
  <si>
    <t>Chalmers Havenhand</t>
  </si>
  <si>
    <t>chavenhand3r@1688.com</t>
  </si>
  <si>
    <t>+353 (850) 901-7902</t>
  </si>
  <si>
    <t>8 Morningstar Plaza</t>
  </si>
  <si>
    <t>QUU-91729-492</t>
  </si>
  <si>
    <t>90312-11148-LA</t>
  </si>
  <si>
    <t>Lowell Keenleyside</t>
  </si>
  <si>
    <t>lkeenleyside3s@topsy.com</t>
  </si>
  <si>
    <t>+1 (636) 713-5124</t>
  </si>
  <si>
    <t>6 Hauk Junction</t>
  </si>
  <si>
    <t>PVI-72795-960</t>
  </si>
  <si>
    <t>68239-74809-TF</t>
  </si>
  <si>
    <t>Elonore Joliffe</t>
  </si>
  <si>
    <t>+353 (994) 611-5746</t>
  </si>
  <si>
    <t>7077 School Crossing</t>
  </si>
  <si>
    <t>PPP-78935-365</t>
  </si>
  <si>
    <t>91074-60023-IP</t>
  </si>
  <si>
    <t>Abraham Coleman</t>
  </si>
  <si>
    <t>+1 (808) 815-5051</t>
  </si>
  <si>
    <t>40 Packers Alley</t>
  </si>
  <si>
    <t>JUO-34131-517</t>
  </si>
  <si>
    <t>07972-83748-JI</t>
  </si>
  <si>
    <t>Rivy Farington</t>
  </si>
  <si>
    <t>+1 (951) 638-0879</t>
  </si>
  <si>
    <t>54400 Brickson Park Center</t>
  </si>
  <si>
    <t>ZJE-89333-489</t>
  </si>
  <si>
    <t>08694-57330-XR</t>
  </si>
  <si>
    <t>Vallie Kundt</t>
  </si>
  <si>
    <t>vkundt3w@bigcartel.com</t>
  </si>
  <si>
    <t>+353 (472) 791-2507</t>
  </si>
  <si>
    <t>3 Porter Hill</t>
  </si>
  <si>
    <t>Ballivor</t>
  </si>
  <si>
    <t>LOO-35324-159</t>
  </si>
  <si>
    <t>68412-11126-YJ</t>
  </si>
  <si>
    <t>Boyd Bett</t>
  </si>
  <si>
    <t>bbett3x@google.de</t>
  </si>
  <si>
    <t>+1 (202) 632-9905</t>
  </si>
  <si>
    <t>353 Maple Wood Avenue</t>
  </si>
  <si>
    <t>JBQ-93412-846</t>
  </si>
  <si>
    <t>69037-66822-DW</t>
  </si>
  <si>
    <t>Julio Armytage</t>
  </si>
  <si>
    <t>782 Spaight Center</t>
  </si>
  <si>
    <t>EHX-66333-637</t>
  </si>
  <si>
    <t>01297-94364-XH</t>
  </si>
  <si>
    <t>Deana Staite</t>
  </si>
  <si>
    <t>dstaite3z@scientificamerican.com</t>
  </si>
  <si>
    <t>+1 (713) 478-3937</t>
  </si>
  <si>
    <t>39 Dunning Hill</t>
  </si>
  <si>
    <t>WXG-25759-236</t>
  </si>
  <si>
    <t>39919-06540-ZI</t>
  </si>
  <si>
    <t>Winn Keyse</t>
  </si>
  <si>
    <t>wkeyse40@apple.com</t>
  </si>
  <si>
    <t>+1 (650) 947-8867</t>
  </si>
  <si>
    <t>02688 Duke Park</t>
  </si>
  <si>
    <t>QNA-31113-984</t>
  </si>
  <si>
    <t>60512-78550-WS</t>
  </si>
  <si>
    <t>Osmund Clausen-Thue</t>
  </si>
  <si>
    <t>oclausenthue41@marriott.com</t>
  </si>
  <si>
    <t>+1 (915) 558-6109</t>
  </si>
  <si>
    <t>2163 Dexter Hill</t>
  </si>
  <si>
    <t>ZWI-52029-159</t>
  </si>
  <si>
    <t>40172-12000-AU</t>
  </si>
  <si>
    <t>Leonore Francisco</t>
  </si>
  <si>
    <t>lfrancisco42@fema.gov</t>
  </si>
  <si>
    <t>+1 (775) 346-9758</t>
  </si>
  <si>
    <t>48757 Bay Parkway</t>
  </si>
  <si>
    <t>42394-07234-AM</t>
  </si>
  <si>
    <t>Adey Lowseley</t>
  </si>
  <si>
    <t>alowseley43@timesonline.co.uk</t>
  </si>
  <si>
    <t>+1 (682) 536-4473</t>
  </si>
  <si>
    <t>01 Alpine Center</t>
  </si>
  <si>
    <t>DFS-49954-707</t>
  </si>
  <si>
    <t>39019-13649-CL</t>
  </si>
  <si>
    <t>Giacobo Skingle</t>
  </si>
  <si>
    <t>gskingle44@clickbank.net</t>
  </si>
  <si>
    <t>+1 (801) 886-5886</t>
  </si>
  <si>
    <t>61617 Roth Street</t>
  </si>
  <si>
    <t>VYP-89830-878</t>
  </si>
  <si>
    <t>12715-05198-QU</t>
  </si>
  <si>
    <t>Gerard Pirdy</t>
  </si>
  <si>
    <t>+1 (305) 345-2788</t>
  </si>
  <si>
    <t>74 Becker Lane</t>
  </si>
  <si>
    <t>AMT-40418-362</t>
  </si>
  <si>
    <t>04513-76520-QO</t>
  </si>
  <si>
    <t>Jacinthe Balsillie</t>
  </si>
  <si>
    <t>jbalsillie46@princeton.edu</t>
  </si>
  <si>
    <t>+1 (540) 905-2213</t>
  </si>
  <si>
    <t>2 Heffernan Center</t>
  </si>
  <si>
    <t>NFQ-23241-793</t>
  </si>
  <si>
    <t>88446-59251-SQ</t>
  </si>
  <si>
    <t>Quinton Fouracres</t>
  </si>
  <si>
    <t>+1 (515) 508-1573</t>
  </si>
  <si>
    <t>53 New Castle Point</t>
  </si>
  <si>
    <t>JQK-64922-985</t>
  </si>
  <si>
    <t>23779-10274-KN</t>
  </si>
  <si>
    <t>Bettina Leffek</t>
  </si>
  <si>
    <t>bleffek48@ning.com</t>
  </si>
  <si>
    <t>+1 (808) 815-3474</t>
  </si>
  <si>
    <t>0688 Burning Wood Point</t>
  </si>
  <si>
    <t>YET-17732-678</t>
  </si>
  <si>
    <t>57235-92842-DK</t>
  </si>
  <si>
    <t>Hetti Penson</t>
  </si>
  <si>
    <t>+1 (754) 664-6126</t>
  </si>
  <si>
    <t>16 Dottie Point</t>
  </si>
  <si>
    <t>NKW-24945-846</t>
  </si>
  <si>
    <t>75977-30364-AY</t>
  </si>
  <si>
    <t>Jocko Pray</t>
  </si>
  <si>
    <t>jpray4a@youtube.com</t>
  </si>
  <si>
    <t>+1 (215) 771-6504</t>
  </si>
  <si>
    <t>7764 Thackeray Hill</t>
  </si>
  <si>
    <t>VKA-82720-513</t>
  </si>
  <si>
    <t>12299-30914-NG</t>
  </si>
  <si>
    <t>Grete Holborn</t>
  </si>
  <si>
    <t>gholborn4b@ow.ly</t>
  </si>
  <si>
    <t>+1 (203) 577-5788</t>
  </si>
  <si>
    <t>124 Sycamore Point</t>
  </si>
  <si>
    <t>THA-60599-417</t>
  </si>
  <si>
    <t>59971-35626-YJ</t>
  </si>
  <si>
    <t>Fielding Keinrat</t>
  </si>
  <si>
    <t>fkeinrat4c@dailymail.co.uk</t>
  </si>
  <si>
    <t>+1 (817) 785-7050</t>
  </si>
  <si>
    <t>99382 Hagan Hill</t>
  </si>
  <si>
    <t>MEK-39769-035</t>
  </si>
  <si>
    <t>15380-76513-PS</t>
  </si>
  <si>
    <t>Paulo Yea</t>
  </si>
  <si>
    <t>pyea4d@aol.com</t>
  </si>
  <si>
    <t>+353 (885) 555-9183</t>
  </si>
  <si>
    <t>9760 Nelson Lane</t>
  </si>
  <si>
    <t>JAF-18294-750</t>
  </si>
  <si>
    <t>73564-98204-EY</t>
  </si>
  <si>
    <t>Say Risborough</t>
  </si>
  <si>
    <t>+1 (423) 485-6650</t>
  </si>
  <si>
    <t>57914 Brentwood Junction</t>
  </si>
  <si>
    <t>TME-59627-221</t>
  </si>
  <si>
    <t>72282-40594-RX</t>
  </si>
  <si>
    <t>Alexa Sizey</t>
  </si>
  <si>
    <t>+1 (503) 774-7836</t>
  </si>
  <si>
    <t>198 Lighthouse Bay Avenue</t>
  </si>
  <si>
    <t>UDG-65353-824</t>
  </si>
  <si>
    <t>17514-94165-RJ</t>
  </si>
  <si>
    <t>Kari Swede</t>
  </si>
  <si>
    <t>kswede4g@addthis.com</t>
  </si>
  <si>
    <t>+1 (405) 535-0273</t>
  </si>
  <si>
    <t>94 Pleasure Circle</t>
  </si>
  <si>
    <t>ENQ-42923-176</t>
  </si>
  <si>
    <t>56248-75861-JX</t>
  </si>
  <si>
    <t>Leontine Rubrow</t>
  </si>
  <si>
    <t>lrubrow4h@microsoft.com</t>
  </si>
  <si>
    <t>+1 (202) 503-9022</t>
  </si>
  <si>
    <t>352 Jana Center</t>
  </si>
  <si>
    <t>CBT-55781-720</t>
  </si>
  <si>
    <t>97855-54761-IS</t>
  </si>
  <si>
    <t>Dottie Tift</t>
  </si>
  <si>
    <t>dtift4i@netvibes.com</t>
  </si>
  <si>
    <t>+1 (336) 766-8518</t>
  </si>
  <si>
    <t>581 Forest Run Avenue</t>
  </si>
  <si>
    <t>NEU-86533-016</t>
  </si>
  <si>
    <t>96544-91644-IT</t>
  </si>
  <si>
    <t>Gerardo Schonfeld</t>
  </si>
  <si>
    <t>gschonfeld4j@oracle.com</t>
  </si>
  <si>
    <t>+1 (571) 238-0580</t>
  </si>
  <si>
    <t>60 Spohn Plaza</t>
  </si>
  <si>
    <t>BYU-58154-603</t>
  </si>
  <si>
    <t>51971-70393-QM</t>
  </si>
  <si>
    <t>Claiborne Feye</t>
  </si>
  <si>
    <t>cfeye4k@google.co.jp</t>
  </si>
  <si>
    <t>+353 (471) 184-7815</t>
  </si>
  <si>
    <t>601 Northridge Circle</t>
  </si>
  <si>
    <t>Castlebridge</t>
  </si>
  <si>
    <t>EHJ-05910-257</t>
  </si>
  <si>
    <t>06812-11924-IK</t>
  </si>
  <si>
    <t>Mina Elstone</t>
  </si>
  <si>
    <t>+1 (262) 320-1474</t>
  </si>
  <si>
    <t>6 Manley Plaza</t>
  </si>
  <si>
    <t>EIL-44855-309</t>
  </si>
  <si>
    <t>59741-90220-OW</t>
  </si>
  <si>
    <t>Sherman Mewrcik</t>
  </si>
  <si>
    <t>+1 (305) 419-8626</t>
  </si>
  <si>
    <t>44305 Scofield Park</t>
  </si>
  <si>
    <t>HCA-87224-420</t>
  </si>
  <si>
    <t>62682-27930-PD</t>
  </si>
  <si>
    <t>Tamarah Fero</t>
  </si>
  <si>
    <t>tfero4n@comsenz.com</t>
  </si>
  <si>
    <t>+1 (262) 954-6859</t>
  </si>
  <si>
    <t>6 Fisk Street</t>
  </si>
  <si>
    <t>ABO-29054-365</t>
  </si>
  <si>
    <t>00256-19905-YG</t>
  </si>
  <si>
    <t>Stanislaus Valsler</t>
  </si>
  <si>
    <t>+353 (479) 865-9222</t>
  </si>
  <si>
    <t>95 Southridge Alley</t>
  </si>
  <si>
    <t>TKN-58485-031</t>
  </si>
  <si>
    <t>38890-22576-UI</t>
  </si>
  <si>
    <t>Felita Dauney</t>
  </si>
  <si>
    <t>fdauney4p@sphinn.com</t>
  </si>
  <si>
    <t>+353 (669) 355-6726</t>
  </si>
  <si>
    <t>22484 Tomscot Lane</t>
  </si>
  <si>
    <t>Castlebellingham</t>
  </si>
  <si>
    <t>RCK-04069-371</t>
  </si>
  <si>
    <t>94573-61802-PH</t>
  </si>
  <si>
    <t>Serena Earley</t>
  </si>
  <si>
    <t>searley4q@youku.com</t>
  </si>
  <si>
    <t>66197 Onsgard Place</t>
  </si>
  <si>
    <t>IRJ-67095-738</t>
  </si>
  <si>
    <t>86447-02699-UT</t>
  </si>
  <si>
    <t>Minny Chamberlayne</t>
  </si>
  <si>
    <t>mchamberlayne4r@bigcartel.com</t>
  </si>
  <si>
    <t>+1 (813) 801-0026</t>
  </si>
  <si>
    <t>1 Ridgeview Place</t>
  </si>
  <si>
    <t>VEA-31961-977</t>
  </si>
  <si>
    <t>51432-27169-KN</t>
  </si>
  <si>
    <t>Bartholemy Flaherty</t>
  </si>
  <si>
    <t>bflaherty4s@moonfruit.com</t>
  </si>
  <si>
    <t>045 Jana Place</t>
  </si>
  <si>
    <t>BAF-42286-205</t>
  </si>
  <si>
    <t>43074-00987-PB</t>
  </si>
  <si>
    <t>Oran Colbeck</t>
  </si>
  <si>
    <t>ocolbeck4t@sina.com.cn</t>
  </si>
  <si>
    <t>+1 (334) 441-4420</t>
  </si>
  <si>
    <t>8984 Moulton Hill</t>
  </si>
  <si>
    <t>WOR-52762-511</t>
  </si>
  <si>
    <t>04739-85772-QT</t>
  </si>
  <si>
    <t>Elysee Sketch</t>
  </si>
  <si>
    <t>+1 (775) 947-1470</t>
  </si>
  <si>
    <t>2 Gina Drive</t>
  </si>
  <si>
    <t>ZWK-03995-815</t>
  </si>
  <si>
    <t>28279-78469-YW</t>
  </si>
  <si>
    <t>Ethelda Hobbing</t>
  </si>
  <si>
    <t>ehobbing4v@nsw.gov.au</t>
  </si>
  <si>
    <t>+1 (478) 206-7670</t>
  </si>
  <si>
    <t>1 Debs Place</t>
  </si>
  <si>
    <t>CKF-43291-846</t>
  </si>
  <si>
    <t>91829-99544-DS</t>
  </si>
  <si>
    <t>Odille Thynne</t>
  </si>
  <si>
    <t>othynne4w@auda.org.au</t>
  </si>
  <si>
    <t>+1 (562) 132-7323</t>
  </si>
  <si>
    <t>26 Oakridge Way</t>
  </si>
  <si>
    <t>RMW-74160-339</t>
  </si>
  <si>
    <t>38978-59582-JP</t>
  </si>
  <si>
    <t>Emlynne Heining</t>
  </si>
  <si>
    <t>eheining4x@flickr.com</t>
  </si>
  <si>
    <t>439 West Point</t>
  </si>
  <si>
    <t>FMT-94584-786</t>
  </si>
  <si>
    <t>86504-96610-BH</t>
  </si>
  <si>
    <t>Katerina Melloi</t>
  </si>
  <si>
    <t>kmelloi4y@imdb.com</t>
  </si>
  <si>
    <t>+1 (315) 525-0805</t>
  </si>
  <si>
    <t>1930 Haas Way</t>
  </si>
  <si>
    <t>NWT-78222-575</t>
  </si>
  <si>
    <t>75986-98864-EZ</t>
  </si>
  <si>
    <t>Tiffany Scardafield</t>
  </si>
  <si>
    <t>+353 (232) 652-5145</t>
  </si>
  <si>
    <t>69737 Hanover Center</t>
  </si>
  <si>
    <t>EOI-02511-919</t>
  </si>
  <si>
    <t>66776-88682-RG</t>
  </si>
  <si>
    <t>Abrahan Mussen</t>
  </si>
  <si>
    <t>amussen50@51.la</t>
  </si>
  <si>
    <t>+1 (212) 630-8669</t>
  </si>
  <si>
    <t>22974 Beilfuss Plaza</t>
  </si>
  <si>
    <t>33284-98063-SE</t>
  </si>
  <si>
    <t>Essie Nellies</t>
  </si>
  <si>
    <t>enellies51@goodreads.com</t>
  </si>
  <si>
    <t>+1 (617) 519-0419</t>
  </si>
  <si>
    <t>9 Hallows Trail</t>
  </si>
  <si>
    <t>UCT-03935-589</t>
  </si>
  <si>
    <t>85851-78384-DM</t>
  </si>
  <si>
    <t>Anny Mundford</t>
  </si>
  <si>
    <t>amundford52@nbcnews.com</t>
  </si>
  <si>
    <t>+1 (434) 738-7279</t>
  </si>
  <si>
    <t>5097 Mitchell Plaza</t>
  </si>
  <si>
    <t>SBI-60013-494</t>
  </si>
  <si>
    <t>55232-81621-BX</t>
  </si>
  <si>
    <t>Tory Walas</t>
  </si>
  <si>
    <t>twalas53@google.ca</t>
  </si>
  <si>
    <t>+1 (214) 205-7809</t>
  </si>
  <si>
    <t>2673 Everett Place</t>
  </si>
  <si>
    <t>QRA-73277-814</t>
  </si>
  <si>
    <t>80310-92912-JA</t>
  </si>
  <si>
    <t>Isa Blazewicz</t>
  </si>
  <si>
    <t>iblazewicz54@thetimes.co.uk</t>
  </si>
  <si>
    <t>+1 (612) 683-3450</t>
  </si>
  <si>
    <t>4646 Graceland Circle</t>
  </si>
  <si>
    <t>EQE-31648-909</t>
  </si>
  <si>
    <t>19821-05175-WZ</t>
  </si>
  <si>
    <t>Angie Rizzetti</t>
  </si>
  <si>
    <t>arizzetti55@naver.com</t>
  </si>
  <si>
    <t>+1 (517) 237-7606</t>
  </si>
  <si>
    <t>24 Mendota Junction</t>
  </si>
  <si>
    <t>QOO-24615-950</t>
  </si>
  <si>
    <t>01338-83217-GV</t>
  </si>
  <si>
    <t>Mord Meriet</t>
  </si>
  <si>
    <t>mmeriet56@noaa.gov</t>
  </si>
  <si>
    <t>+1 (701) 560-2604</t>
  </si>
  <si>
    <t>56000 Kedzie Alley</t>
  </si>
  <si>
    <t>WDV-73864-037</t>
  </si>
  <si>
    <t>66044-25298-TA</t>
  </si>
  <si>
    <t>Lawrence Pratt</t>
  </si>
  <si>
    <t>lpratt57@netvibes.com</t>
  </si>
  <si>
    <t>57 Monterey Avenue</t>
  </si>
  <si>
    <t>PKR-88575-066</t>
  </si>
  <si>
    <t>28728-47861-TZ</t>
  </si>
  <si>
    <t>Astrix Kitchingham</t>
  </si>
  <si>
    <t>akitchingham58@com.com</t>
  </si>
  <si>
    <t>+1 (405) 645-2204</t>
  </si>
  <si>
    <t>716 Shoshone Point</t>
  </si>
  <si>
    <t>BWR-85735-955</t>
  </si>
  <si>
    <t>32638-38620-AX</t>
  </si>
  <si>
    <t>Burnard Bartholin</t>
  </si>
  <si>
    <t>bbartholin59@xinhuanet.com</t>
  </si>
  <si>
    <t>+1 (918) 720-2715</t>
  </si>
  <si>
    <t>19600 Scofield Trail</t>
  </si>
  <si>
    <t>YFX-64795-136</t>
  </si>
  <si>
    <t>83163-65741-IH</t>
  </si>
  <si>
    <t>Madelene Prinn</t>
  </si>
  <si>
    <t>mprinn5a@usa.gov</t>
  </si>
  <si>
    <t>+1 (734) 909-6836</t>
  </si>
  <si>
    <t>39 Dahle Road</t>
  </si>
  <si>
    <t>DDO-71442-967</t>
  </si>
  <si>
    <t>89422-58281-FD</t>
  </si>
  <si>
    <t>Alisun Baudino</t>
  </si>
  <si>
    <t>abaudino5b@netvibes.com</t>
  </si>
  <si>
    <t>+1 (202) 328-7869</t>
  </si>
  <si>
    <t>07 Charing Cross Circle</t>
  </si>
  <si>
    <t>ILQ-11027-588</t>
  </si>
  <si>
    <t>76293-30918-DQ</t>
  </si>
  <si>
    <t>Philipa Petrushanko</t>
  </si>
  <si>
    <t>ppetrushanko5c@blinklist.com</t>
  </si>
  <si>
    <t>+353 (540) 480-2145</t>
  </si>
  <si>
    <t>08 Laurel Trail</t>
  </si>
  <si>
    <t>KRZ-13868-122</t>
  </si>
  <si>
    <t>86779-84838-EJ</t>
  </si>
  <si>
    <t>Kimberli Mustchin</t>
  </si>
  <si>
    <t>+1 (602) 411-5038</t>
  </si>
  <si>
    <t>0043 Arkansas Court</t>
  </si>
  <si>
    <t>VRM-93594-914</t>
  </si>
  <si>
    <t>66806-41795-MX</t>
  </si>
  <si>
    <t>Emlynne Laird</t>
  </si>
  <si>
    <t>elaird5e@bing.com</t>
  </si>
  <si>
    <t>+1 (330) 112-0053</t>
  </si>
  <si>
    <t>43451 Doe Crossing Trail</t>
  </si>
  <si>
    <t>HXL-22497-359</t>
  </si>
  <si>
    <t>64875-71224-UI</t>
  </si>
  <si>
    <t>Marlena Howsden</t>
  </si>
  <si>
    <t>mhowsden5f@infoseek.co.jp</t>
  </si>
  <si>
    <t>+1 (901) 806-9640</t>
  </si>
  <si>
    <t>0410 Autumn Leaf Drive</t>
  </si>
  <si>
    <t>NOP-21394-646</t>
  </si>
  <si>
    <t>16982-35708-BZ</t>
  </si>
  <si>
    <t>Nealson Cuttler</t>
  </si>
  <si>
    <t>ncuttler5g@parallels.com</t>
  </si>
  <si>
    <t>1 Melvin Circle</t>
  </si>
  <si>
    <t>62425-26461-RK</t>
  </si>
  <si>
    <t>Crin Vernham</t>
  </si>
  <si>
    <t>cvernham5h@e-recht24.de</t>
  </si>
  <si>
    <t>+353 (807) 911-7640</t>
  </si>
  <si>
    <t>96312 Michigan Parkway</t>
  </si>
  <si>
    <t>71468-76923-BU</t>
  </si>
  <si>
    <t>Jenn Munnings</t>
  </si>
  <si>
    <t>jmunnings5i@springer.com</t>
  </si>
  <si>
    <t>+1 (305) 802-3100</t>
  </si>
  <si>
    <t>7 Merchant Point</t>
  </si>
  <si>
    <t>23014-48364-QB</t>
  </si>
  <si>
    <t>Olympie Dautry</t>
  </si>
  <si>
    <t>odautry5j@etsy.com</t>
  </si>
  <si>
    <t>+1 (773) 841-1261</t>
  </si>
  <si>
    <t>9015 Anzinger Point</t>
  </si>
  <si>
    <t>92588-14671-JM</t>
  </si>
  <si>
    <t>Ingaborg Dunwoody</t>
  </si>
  <si>
    <t>idunwoody5k@sourceforge.net</t>
  </si>
  <si>
    <t>+44 (389) 895-0886</t>
  </si>
  <si>
    <t>687 Ruskin Center</t>
  </si>
  <si>
    <t>FTV-77095-168</t>
  </si>
  <si>
    <t>66708-26678-QK</t>
  </si>
  <si>
    <t>Adriana Lazarus</t>
  </si>
  <si>
    <t>+1 (801) 581-0444</t>
  </si>
  <si>
    <t>9429 Porter Circle</t>
  </si>
  <si>
    <t>BOR-02906-411</t>
  </si>
  <si>
    <t>08743-09057-OO</t>
  </si>
  <si>
    <t>Tallie felip</t>
  </si>
  <si>
    <t>tfelip5m@typepad.com</t>
  </si>
  <si>
    <t>+1 (518) 651-0940</t>
  </si>
  <si>
    <t>9 Roth Point</t>
  </si>
  <si>
    <t>WMP-68847-770</t>
  </si>
  <si>
    <t>37490-01572-JW</t>
  </si>
  <si>
    <t>Vanna Le - Count</t>
  </si>
  <si>
    <t>vle5n@disqus.com</t>
  </si>
  <si>
    <t>+1 (864) 694-6658</t>
  </si>
  <si>
    <t>69128 Ronald Regan Road</t>
  </si>
  <si>
    <t>TMO-22785-872</t>
  </si>
  <si>
    <t>01811-60350-CU</t>
  </si>
  <si>
    <t>Sarette Ducarel</t>
  </si>
  <si>
    <t>+1 (914) 915-4328</t>
  </si>
  <si>
    <t>04922 Colorado Street</t>
  </si>
  <si>
    <t>TJG-73587-353</t>
  </si>
  <si>
    <t>24766-58139-GT</t>
  </si>
  <si>
    <t>Kendra Glison</t>
  </si>
  <si>
    <t>+1 (202) 137-6867</t>
  </si>
  <si>
    <t>1 Kipling Lane</t>
  </si>
  <si>
    <t>OOU-61343-455</t>
  </si>
  <si>
    <t>90123-70970-NY</t>
  </si>
  <si>
    <t>Nertie Poolman</t>
  </si>
  <si>
    <t>npoolman5q@howstuffworks.com</t>
  </si>
  <si>
    <t>356 Service Way</t>
  </si>
  <si>
    <t>RMA-08327-369</t>
  </si>
  <si>
    <t>93809-05424-MG</t>
  </si>
  <si>
    <t>Orbadiah Duny</t>
  </si>
  <si>
    <t>oduny5r@constantcontact.com</t>
  </si>
  <si>
    <t>+1 (806) 181-9003</t>
  </si>
  <si>
    <t>62772 Arkansas Pass</t>
  </si>
  <si>
    <t>SFB-97929-779</t>
  </si>
  <si>
    <t>85425-33494-HQ</t>
  </si>
  <si>
    <t>Constance Halfhide</t>
  </si>
  <si>
    <t>chalfhide5s@google.ru</t>
  </si>
  <si>
    <t>+353 (885) 827-8865</t>
  </si>
  <si>
    <t>75275 Sunnyside Center</t>
  </si>
  <si>
    <t>AUP-10128-606</t>
  </si>
  <si>
    <t>54387-64897-XC</t>
  </si>
  <si>
    <t>Fransisco Malecky</t>
  </si>
  <si>
    <t>fmalecky5t@list-manage.com</t>
  </si>
  <si>
    <t>+44 (738) 660-4264</t>
  </si>
  <si>
    <t>11 Dakota Lane</t>
  </si>
  <si>
    <t>YTW-40242-005</t>
  </si>
  <si>
    <t>01035-70465-UO</t>
  </si>
  <si>
    <t>Anselma Attwater</t>
  </si>
  <si>
    <t>aattwater5u@wikia.com</t>
  </si>
  <si>
    <t>+1 (434) 821-8618</t>
  </si>
  <si>
    <t>72 Maryland Terrace</t>
  </si>
  <si>
    <t>PRP-53390-819</t>
  </si>
  <si>
    <t>84260-39432-ML</t>
  </si>
  <si>
    <t>Minette Whellans</t>
  </si>
  <si>
    <t>mwhellans5v@mapquest.com</t>
  </si>
  <si>
    <t>3 High Crossing Way</t>
  </si>
  <si>
    <t>GSJ-01065-125</t>
  </si>
  <si>
    <t>69779-40609-RS</t>
  </si>
  <si>
    <t>Dael Camilletti</t>
  </si>
  <si>
    <t>dcamilletti5w@businesswire.com</t>
  </si>
  <si>
    <t>+1 (540) 722-6065</t>
  </si>
  <si>
    <t>782 American Terrace</t>
  </si>
  <si>
    <t>YQU-65147-580</t>
  </si>
  <si>
    <t>80247-70000-HT</t>
  </si>
  <si>
    <t>Emiline Galgey</t>
  </si>
  <si>
    <t>egalgey5x@wufoo.com</t>
  </si>
  <si>
    <t>+1 (718) 311-6732</t>
  </si>
  <si>
    <t>6 Park Meadow Plaza</t>
  </si>
  <si>
    <t>QPM-95832-683</t>
  </si>
  <si>
    <t>35058-04550-VC</t>
  </si>
  <si>
    <t>Murdock Hame</t>
  </si>
  <si>
    <t>mhame5y@newsvine.com</t>
  </si>
  <si>
    <t>+353 (649) 297-0884</t>
  </si>
  <si>
    <t>0 Burning Wood Drive</t>
  </si>
  <si>
    <t>Balally</t>
  </si>
  <si>
    <t>BNQ-88920-567</t>
  </si>
  <si>
    <t>27226-53717-SY</t>
  </si>
  <si>
    <t>Ilka Gurnee</t>
  </si>
  <si>
    <t>igurnee5z@usnews.com</t>
  </si>
  <si>
    <t>+1 (801) 642-0352</t>
  </si>
  <si>
    <t>1 Troy Circle</t>
  </si>
  <si>
    <t>PUX-47906-110</t>
  </si>
  <si>
    <t>02002-98725-CH</t>
  </si>
  <si>
    <t>Alfy Snowding</t>
  </si>
  <si>
    <t>asnowding60@comsenz.com</t>
  </si>
  <si>
    <t>+1 (419) 996-2492</t>
  </si>
  <si>
    <t>1691 Comanche Lane</t>
  </si>
  <si>
    <t>COL-72079-610</t>
  </si>
  <si>
    <t>38487-01549-MV</t>
  </si>
  <si>
    <t>Godfry Poinsett</t>
  </si>
  <si>
    <t>gpoinsett61@berkeley.edu</t>
  </si>
  <si>
    <t>+1 (626) 451-7397</t>
  </si>
  <si>
    <t>75026 Monica Parkway</t>
  </si>
  <si>
    <t>LBC-45686-819</t>
  </si>
  <si>
    <t>98573-41811-EQ</t>
  </si>
  <si>
    <t>Rem Furman</t>
  </si>
  <si>
    <t>rfurman62@t.co</t>
  </si>
  <si>
    <t>+353 (829) 808-4788</t>
  </si>
  <si>
    <t>91239 Ilene Hill</t>
  </si>
  <si>
    <t>BLQ-03709-265</t>
  </si>
  <si>
    <t>72463-75685-MV</t>
  </si>
  <si>
    <t>Charis Crosier</t>
  </si>
  <si>
    <t>ccrosier63@xrea.com</t>
  </si>
  <si>
    <t>+1 (816) 578-2743</t>
  </si>
  <si>
    <t>54506 Arapahoe Center</t>
  </si>
  <si>
    <t>14797-35530-HY</t>
  </si>
  <si>
    <t>Monte Percifull</t>
  </si>
  <si>
    <t>mpercifull64@netlog.com</t>
  </si>
  <si>
    <t>+1 (817) 441-3285</t>
  </si>
  <si>
    <t>7 Stoughton Hill</t>
  </si>
  <si>
    <t>VFZ-91673-181</t>
  </si>
  <si>
    <t>10225-91535-AI</t>
  </si>
  <si>
    <t>Lenka Rushmer</t>
  </si>
  <si>
    <t>lrushmer65@europa.eu</t>
  </si>
  <si>
    <t>+1 (949) 869-7598</t>
  </si>
  <si>
    <t>70379 Canary Plaza</t>
  </si>
  <si>
    <t>WKD-81956-870</t>
  </si>
  <si>
    <t>48090-06534-HI</t>
  </si>
  <si>
    <t>Waneta Edinborough</t>
  </si>
  <si>
    <t>wedinborough66@github.io</t>
  </si>
  <si>
    <t>+1 (516) 445-4950</t>
  </si>
  <si>
    <t>1 Golden Leaf Hill</t>
  </si>
  <si>
    <t>TNI-91067-006</t>
  </si>
  <si>
    <t>80444-58185-FX</t>
  </si>
  <si>
    <t>Bobbe Piggott</t>
  </si>
  <si>
    <t>+1 (202) 650-1803</t>
  </si>
  <si>
    <t>812 Erie Court</t>
  </si>
  <si>
    <t>IZA-61469-812</t>
  </si>
  <si>
    <t>13561-92774-WP</t>
  </si>
  <si>
    <t>Ketty Bromehead</t>
  </si>
  <si>
    <t>kbromehead68@un.org</t>
  </si>
  <si>
    <t>+1 (646) 586-9964</t>
  </si>
  <si>
    <t>69 Birchwood Place</t>
  </si>
  <si>
    <t>PSS-22466-862</t>
  </si>
  <si>
    <t>11550-78378-GE</t>
  </si>
  <si>
    <t>Elsbeth Westerman</t>
  </si>
  <si>
    <t>ewesterman69@si.edu</t>
  </si>
  <si>
    <t>+353 (343) 455-4020</t>
  </si>
  <si>
    <t>7 Packers Court</t>
  </si>
  <si>
    <t>REH-56504-397</t>
  </si>
  <si>
    <t>90961-35603-RP</t>
  </si>
  <si>
    <t>Anabelle Hutchens</t>
  </si>
  <si>
    <t>ahutchens6a@amazonaws.com</t>
  </si>
  <si>
    <t>+1 (913) 108-5997</t>
  </si>
  <si>
    <t>8 Russell Plaza</t>
  </si>
  <si>
    <t>ALA-62598-016</t>
  </si>
  <si>
    <t>57145-03803-ZL</t>
  </si>
  <si>
    <t>Noak Wyvill</t>
  </si>
  <si>
    <t>nwyvill6b@naver.com</t>
  </si>
  <si>
    <t>+44 (872) 383-2829</t>
  </si>
  <si>
    <t>47 Declaration Alley</t>
  </si>
  <si>
    <t>EYE-70374-835</t>
  </si>
  <si>
    <t>89115-11966-VF</t>
  </si>
  <si>
    <t>Beltran Mathon</t>
  </si>
  <si>
    <t>bmathon6c@barnesandnoble.com</t>
  </si>
  <si>
    <t>+1 (916) 915-5069</t>
  </si>
  <si>
    <t>6131 Huxley Pass</t>
  </si>
  <si>
    <t>CCZ-19589-212</t>
  </si>
  <si>
    <t>05754-41702-FG</t>
  </si>
  <si>
    <t>Kristos Streight</t>
  </si>
  <si>
    <t>kstreight6d@about.com</t>
  </si>
  <si>
    <t>+1 (570) 873-3891</t>
  </si>
  <si>
    <t>5 Anderson Court</t>
  </si>
  <si>
    <t>BPT-83989-157</t>
  </si>
  <si>
    <t>84269-49816-ML</t>
  </si>
  <si>
    <t>Portie Cutchie</t>
  </si>
  <si>
    <t>pcutchie6e@globo.com</t>
  </si>
  <si>
    <t>+1 (336) 679-7755</t>
  </si>
  <si>
    <t>5 Esch Parkway</t>
  </si>
  <si>
    <t>YFH-87456-208</t>
  </si>
  <si>
    <t>23600-98432-ME</t>
  </si>
  <si>
    <t>Sinclare Edsell</t>
  </si>
  <si>
    <t>+1 (302) 746-8950</t>
  </si>
  <si>
    <t>226 Harper Place</t>
  </si>
  <si>
    <t>JLN-14700-924</t>
  </si>
  <si>
    <t>79058-02767-CP</t>
  </si>
  <si>
    <t>Conny Gheraldi</t>
  </si>
  <si>
    <t>cgheraldi6g@opera.com</t>
  </si>
  <si>
    <t>+44 (494) 875-2364</t>
  </si>
  <si>
    <t>28998 Cottonwood Point</t>
  </si>
  <si>
    <t>JVW-22582-137</t>
  </si>
  <si>
    <t>89208-74646-UK</t>
  </si>
  <si>
    <t>Beryle Kenwell</t>
  </si>
  <si>
    <t>bkenwell6h@over-blog.com</t>
  </si>
  <si>
    <t>+1 (808) 836-6023</t>
  </si>
  <si>
    <t>62 Dayton Drive</t>
  </si>
  <si>
    <t>LAA-41879-001</t>
  </si>
  <si>
    <t>11408-81032-UR</t>
  </si>
  <si>
    <t>Tomas Sutty</t>
  </si>
  <si>
    <t>tsutty6i@google.es</t>
  </si>
  <si>
    <t>+1 (212) 586-1957</t>
  </si>
  <si>
    <t>736 Mosinee Court</t>
  </si>
  <si>
    <t>BRV-64870-915</t>
  </si>
  <si>
    <t>32070-55528-UG</t>
  </si>
  <si>
    <t>Samuele Ales0</t>
  </si>
  <si>
    <t>0023 Westport Terrace</t>
  </si>
  <si>
    <t>RGJ-12544-083</t>
  </si>
  <si>
    <t>48873-84433-PN</t>
  </si>
  <si>
    <t>Carlie Harce</t>
  </si>
  <si>
    <t>charce6k@cafepress.com</t>
  </si>
  <si>
    <t>+353 (444) 423-0673</t>
  </si>
  <si>
    <t>8 Melrose Center</t>
  </si>
  <si>
    <t>JJX-83339-346</t>
  </si>
  <si>
    <t>32928-18158-OW</t>
  </si>
  <si>
    <t>Craggy Bril</t>
  </si>
  <si>
    <t>+1 (513) 461-0440</t>
  </si>
  <si>
    <t>955 Ridge Oak Street</t>
  </si>
  <si>
    <t>BIU-21970-705</t>
  </si>
  <si>
    <t>89711-56688-GG</t>
  </si>
  <si>
    <t>Friederike Drysdale</t>
  </si>
  <si>
    <t>fdrysdale6m@symantec.com</t>
  </si>
  <si>
    <t>+1 (989) 215-5282</t>
  </si>
  <si>
    <t>0229 Hovde Hill</t>
  </si>
  <si>
    <t>ELJ-87741-745</t>
  </si>
  <si>
    <t>48389-71976-JB</t>
  </si>
  <si>
    <t>Devon Magowan</t>
  </si>
  <si>
    <t>dmagowan6n@fc2.com</t>
  </si>
  <si>
    <t>+1 (307) 159-5237</t>
  </si>
  <si>
    <t>42 Sloan Way</t>
  </si>
  <si>
    <t>SGI-48226-857</t>
  </si>
  <si>
    <t>84033-80762-EQ</t>
  </si>
  <si>
    <t>Codi Littrell</t>
  </si>
  <si>
    <t>3 Colorado Lane</t>
  </si>
  <si>
    <t>AHV-66988-037</t>
  </si>
  <si>
    <t>12743-00952-KO</t>
  </si>
  <si>
    <t>Christel Speak</t>
  </si>
  <si>
    <t>+1 (678) 222-0967</t>
  </si>
  <si>
    <t>8 Crowley Place</t>
  </si>
  <si>
    <t>ISK-42066-094</t>
  </si>
  <si>
    <t>41505-42181-EF</t>
  </si>
  <si>
    <t>Sibella Rushbrooke</t>
  </si>
  <si>
    <t>srushbrooke6q@youku.com</t>
  </si>
  <si>
    <t>+1 (916) 214-5665</t>
  </si>
  <si>
    <t>00901 Marquette Plaza</t>
  </si>
  <si>
    <t>FTC-35822-530</t>
  </si>
  <si>
    <t>14307-87663-KB</t>
  </si>
  <si>
    <t>Tammie Drynan</t>
  </si>
  <si>
    <t>tdrynan6r@deviantart.com</t>
  </si>
  <si>
    <t>+1 (813) 619-0579</t>
  </si>
  <si>
    <t>5776 Coleman Circle</t>
  </si>
  <si>
    <t>VSS-56247-688</t>
  </si>
  <si>
    <t>08360-19442-GB</t>
  </si>
  <si>
    <t>Effie Yurkov</t>
  </si>
  <si>
    <t>eyurkov6s@hud.gov</t>
  </si>
  <si>
    <t>+1 (808) 320-5976</t>
  </si>
  <si>
    <t>970 Northport Pass</t>
  </si>
  <si>
    <t>HVW-25584-144</t>
  </si>
  <si>
    <t>93405-51204-UW</t>
  </si>
  <si>
    <t>Lexie Mallan</t>
  </si>
  <si>
    <t>lmallan6t@state.gov</t>
  </si>
  <si>
    <t>+1 (225) 484-4771</t>
  </si>
  <si>
    <t>43 Longview Center</t>
  </si>
  <si>
    <t>MUY-15309-209</t>
  </si>
  <si>
    <t>97152-03355-IW</t>
  </si>
  <si>
    <t>Georgena Bentjens</t>
  </si>
  <si>
    <t>gbentjens6u@netlog.com</t>
  </si>
  <si>
    <t>+44 (610) 153-1208</t>
  </si>
  <si>
    <t>4738 Bashford Crossing</t>
  </si>
  <si>
    <t>VAJ-44572-469</t>
  </si>
  <si>
    <t>79216-73157-TE</t>
  </si>
  <si>
    <t>Delmar Beasant</t>
  </si>
  <si>
    <t>+353 (382) 208-0531</t>
  </si>
  <si>
    <t>856 Colorado Way</t>
  </si>
  <si>
    <t>YJU-84377-606</t>
  </si>
  <si>
    <t>20259-47723-AC</t>
  </si>
  <si>
    <t>Lyn Entwistle</t>
  </si>
  <si>
    <t>lentwistle6w@omniture.com</t>
  </si>
  <si>
    <t>+1 (612) 972-1256</t>
  </si>
  <si>
    <t>54 Canary Terrace</t>
  </si>
  <si>
    <t>VNC-93921-469</t>
  </si>
  <si>
    <t>04947-41413-JP</t>
  </si>
  <si>
    <t>Stuart Lafee</t>
  </si>
  <si>
    <t>+1 (415) 923-7750</t>
  </si>
  <si>
    <t>259 Lake View Parkway</t>
  </si>
  <si>
    <t>OGB-91614-810</t>
  </si>
  <si>
    <t>08909-77713-CG</t>
  </si>
  <si>
    <t>Mercedes Acott</t>
  </si>
  <si>
    <t>macott6y@pagesperso-orange.fr</t>
  </si>
  <si>
    <t>+1 (704) 892-0605</t>
  </si>
  <si>
    <t>37340 Lerdahl Avenue</t>
  </si>
  <si>
    <t>BQI-61647-496</t>
  </si>
  <si>
    <t>84340-73931-VV</t>
  </si>
  <si>
    <t>Connor Heaviside</t>
  </si>
  <si>
    <t>cheaviside6z@rediff.com</t>
  </si>
  <si>
    <t>+1 (602) 260-2399</t>
  </si>
  <si>
    <t>941 Graceland Terrace</t>
  </si>
  <si>
    <t>IOM-51636-823</t>
  </si>
  <si>
    <t>04609-95151-XH</t>
  </si>
  <si>
    <t>Devy Bulbrook</t>
  </si>
  <si>
    <t>+1 (212) 360-7479</t>
  </si>
  <si>
    <t>567 Farmco Hill</t>
  </si>
  <si>
    <t>GGD-38107-641</t>
  </si>
  <si>
    <t>99562-88650-YF</t>
  </si>
  <si>
    <t>Leia Kernan</t>
  </si>
  <si>
    <t>lkernan71@wsj.com</t>
  </si>
  <si>
    <t>+1 (217) 146-0949</t>
  </si>
  <si>
    <t>76 Briar Crest Avenue</t>
  </si>
  <si>
    <t>LTO-95975-728</t>
  </si>
  <si>
    <t>46560-73885-PJ</t>
  </si>
  <si>
    <t>Rosaline McLae</t>
  </si>
  <si>
    <t>rmclae72@dailymotion.com</t>
  </si>
  <si>
    <t>1065 Myrtle Center</t>
  </si>
  <si>
    <t>IGM-84664-265</t>
  </si>
  <si>
    <t>80179-44620-WN</t>
  </si>
  <si>
    <t>Cleve Blowfelde</t>
  </si>
  <si>
    <t>cblowfelde73@ustream.tv</t>
  </si>
  <si>
    <t>+1 (520) 951-0585</t>
  </si>
  <si>
    <t>72657 Shelley Alley</t>
  </si>
  <si>
    <t>SKO-45740-621</t>
  </si>
  <si>
    <t>04666-71569-RI</t>
  </si>
  <si>
    <t>Zacharias Kiffe</t>
  </si>
  <si>
    <t>zkiffe74@cyberchimps.com</t>
  </si>
  <si>
    <t>+1 (414) 703-7269</t>
  </si>
  <si>
    <t>32764 Buell Pass</t>
  </si>
  <si>
    <t>FOJ-02234-063</t>
  </si>
  <si>
    <t>59081-87231-VP</t>
  </si>
  <si>
    <t>Denyse O'Calleran</t>
  </si>
  <si>
    <t>docalleran75@ucla.edu</t>
  </si>
  <si>
    <t>+1 (954) 368-3867</t>
  </si>
  <si>
    <t>6384 Darwin Avenue</t>
  </si>
  <si>
    <t>MSJ-11909-468</t>
  </si>
  <si>
    <t>07878-45872-CC</t>
  </si>
  <si>
    <t>Cobby Cromwell</t>
  </si>
  <si>
    <t>ccromwell76@desdev.cn</t>
  </si>
  <si>
    <t>+1 (562) 516-6052</t>
  </si>
  <si>
    <t>45604 Bunker Hill Court</t>
  </si>
  <si>
    <t>DKB-78053-329</t>
  </si>
  <si>
    <t>12444-05174-OO</t>
  </si>
  <si>
    <t>Irv Hay</t>
  </si>
  <si>
    <t>ihay77@lulu.com</t>
  </si>
  <si>
    <t>+44 (878) 199-6257</t>
  </si>
  <si>
    <t>667 Florence Drive</t>
  </si>
  <si>
    <t>DFZ-45083-941</t>
  </si>
  <si>
    <t>34665-62561-AU</t>
  </si>
  <si>
    <t>Tani Taffarello</t>
  </si>
  <si>
    <t>ttaffarello78@sciencedaily.com</t>
  </si>
  <si>
    <t>26 Linden Center</t>
  </si>
  <si>
    <t>OTA-40969-710</t>
  </si>
  <si>
    <t>77877-11993-QH</t>
  </si>
  <si>
    <t>Monique Canty</t>
  </si>
  <si>
    <t>mcanty79@jigsy.com</t>
  </si>
  <si>
    <t>+1 (814) 215-3753</t>
  </si>
  <si>
    <t>21342 Schiller Parkway</t>
  </si>
  <si>
    <t>GRH-45571-667</t>
  </si>
  <si>
    <t>32291-18308-YZ</t>
  </si>
  <si>
    <t>Javier Kopke</t>
  </si>
  <si>
    <t>jkopke7a@auda.org.au</t>
  </si>
  <si>
    <t>+1 (253) 638-4435</t>
  </si>
  <si>
    <t>04 Hanson Junction</t>
  </si>
  <si>
    <t>NXV-05302-067</t>
  </si>
  <si>
    <t>25754-33191-ZI</t>
  </si>
  <si>
    <t>Mar McIver</t>
  </si>
  <si>
    <t>+1 (571) 479-3812</t>
  </si>
  <si>
    <t>6 Carberry Pass</t>
  </si>
  <si>
    <t>VZH-86274-142</t>
  </si>
  <si>
    <t>53120-45532-KL</t>
  </si>
  <si>
    <t>Arabella Fransewich</t>
  </si>
  <si>
    <t>+353 (336) 656-6944</t>
  </si>
  <si>
    <t>675 Ruskin Road</t>
  </si>
  <si>
    <t>Kinsealy-Drinan</t>
  </si>
  <si>
    <t>KIX-93248-135</t>
  </si>
  <si>
    <t>36605-83052-WB</t>
  </si>
  <si>
    <t>Violette Hellmore</t>
  </si>
  <si>
    <t>vhellmore7d@bbc.co.uk</t>
  </si>
  <si>
    <t>+1 (501) 899-4038</t>
  </si>
  <si>
    <t>87597 Butternut Alley</t>
  </si>
  <si>
    <t>AXR-10962-010</t>
  </si>
  <si>
    <t>53683-35977-KI</t>
  </si>
  <si>
    <t>Myles Seawright</t>
  </si>
  <si>
    <t>mseawright7e@nbcnews.com</t>
  </si>
  <si>
    <t>+44 (638) 528-2467</t>
  </si>
  <si>
    <t>5021 Summit Drive</t>
  </si>
  <si>
    <t>IHS-71573-008</t>
  </si>
  <si>
    <t>07972-83134-NM</t>
  </si>
  <si>
    <t>Silvana Northeast</t>
  </si>
  <si>
    <t>snortheast7f@mashable.com</t>
  </si>
  <si>
    <t>+1 (775) 344-1930</t>
  </si>
  <si>
    <t>4306 Northfield Place</t>
  </si>
  <si>
    <t>QTR-19001-114</t>
  </si>
  <si>
    <t>23229-79220-TE</t>
  </si>
  <si>
    <t>Annecorinne Leehane</t>
  </si>
  <si>
    <t>+1 (979) 206-8419</t>
  </si>
  <si>
    <t>722 Marcy Plaza</t>
  </si>
  <si>
    <t>WBK-62297-910</t>
  </si>
  <si>
    <t>25514-23938-IQ</t>
  </si>
  <si>
    <t>Monica Fearon</t>
  </si>
  <si>
    <t>mfearon7h@reverbnation.com</t>
  </si>
  <si>
    <t>+1 (972) 686-6332</t>
  </si>
  <si>
    <t>41524 Mandrake Center</t>
  </si>
  <si>
    <t>OGY-19377-175</t>
  </si>
  <si>
    <t>49084-44492-OJ</t>
  </si>
  <si>
    <t>Barney Chisnell</t>
  </si>
  <si>
    <t>5915 Hallows Court</t>
  </si>
  <si>
    <t>ESR-66651-814</t>
  </si>
  <si>
    <t>76624-72205-CK</t>
  </si>
  <si>
    <t>Jasper Sisneros</t>
  </si>
  <si>
    <t>jsisneros7j@a8.net</t>
  </si>
  <si>
    <t>+1 (919) 448-8909</t>
  </si>
  <si>
    <t>38 Dryden Plaza</t>
  </si>
  <si>
    <t>CPX-46916-770</t>
  </si>
  <si>
    <t>12729-50170-JE</t>
  </si>
  <si>
    <t>Zachariah Carlson</t>
  </si>
  <si>
    <t>zcarlson7k@bigcartel.com</t>
  </si>
  <si>
    <t>+353 (259) 651-4128</t>
  </si>
  <si>
    <t>4825 Bowman Crossing</t>
  </si>
  <si>
    <t>Shankill</t>
  </si>
  <si>
    <t>MDC-03318-645</t>
  </si>
  <si>
    <t>43974-44760-QI</t>
  </si>
  <si>
    <t>Warner Maddox</t>
  </si>
  <si>
    <t>wmaddox7l@timesonline.co.uk</t>
  </si>
  <si>
    <t>+1 (917) 310-4684</t>
  </si>
  <si>
    <t>6223 North Hill</t>
  </si>
  <si>
    <t>SFF-86059-407</t>
  </si>
  <si>
    <t>30585-48726-BK</t>
  </si>
  <si>
    <t>Donnie Hedlestone</t>
  </si>
  <si>
    <t>dhedlestone7m@craigslist.org</t>
  </si>
  <si>
    <t>+1 (203) 768-3169</t>
  </si>
  <si>
    <t>02670 Superior Way</t>
  </si>
  <si>
    <t>SCL-94540-788</t>
  </si>
  <si>
    <t>16123-07017-TY</t>
  </si>
  <si>
    <t>Teddi Crowthe</t>
  </si>
  <si>
    <t>tcrowthe7n@europa.eu</t>
  </si>
  <si>
    <t>+1 (419) 561-6809</t>
  </si>
  <si>
    <t>7 Eastlawn Alley</t>
  </si>
  <si>
    <t>HVU-21634-076</t>
  </si>
  <si>
    <t>27723-45097-MH</t>
  </si>
  <si>
    <t>Dorelia Bury</t>
  </si>
  <si>
    <t>dbury7o@tinyurl.com</t>
  </si>
  <si>
    <t>+353 (262) 842-7103</t>
  </si>
  <si>
    <t>305 Holy Cross Way</t>
  </si>
  <si>
    <t>XUS-73326-418</t>
  </si>
  <si>
    <t>37078-56703-AF</t>
  </si>
  <si>
    <t>Gussy Broadbear</t>
  </si>
  <si>
    <t>gbroadbear7p@omniture.com</t>
  </si>
  <si>
    <t>+1 (573) 758-1104</t>
  </si>
  <si>
    <t>0 Manitowish Hill</t>
  </si>
  <si>
    <t>XWD-18933-006</t>
  </si>
  <si>
    <t>79420-11075-MY</t>
  </si>
  <si>
    <t>Emlynne Palfrey</t>
  </si>
  <si>
    <t>epalfrey7q@devhub.com</t>
  </si>
  <si>
    <t>+1 (260) 500-7893</t>
  </si>
  <si>
    <t>2793 Vera Point</t>
  </si>
  <si>
    <t>HPD-65272-772</t>
  </si>
  <si>
    <t>57504-13456-UO</t>
  </si>
  <si>
    <t>Parsifal Metrick</t>
  </si>
  <si>
    <t>pmetrick7r@rakuten.co.jp</t>
  </si>
  <si>
    <t>+1 (314) 572-2164</t>
  </si>
  <si>
    <t>091 Old Gate Road</t>
  </si>
  <si>
    <t>JEG-93140-224</t>
  </si>
  <si>
    <t>53751-57560-CN</t>
  </si>
  <si>
    <t>Christopher Grieveson</t>
  </si>
  <si>
    <t>+1 (208) 826-3825</t>
  </si>
  <si>
    <t>91 Old Gate Road</t>
  </si>
  <si>
    <t>NNH-62058-950</t>
  </si>
  <si>
    <t>96112-42558-EA</t>
  </si>
  <si>
    <t>Karlan Karby</t>
  </si>
  <si>
    <t>kkarby7t@sbwire.com</t>
  </si>
  <si>
    <t>+1 (303) 516-4935</t>
  </si>
  <si>
    <t>4 Linden Park</t>
  </si>
  <si>
    <t>LTD-71429-845</t>
  </si>
  <si>
    <t>03157-23165-UB</t>
  </si>
  <si>
    <t>Flory Crumpe</t>
  </si>
  <si>
    <t>fcrumpe7u@ftc.gov</t>
  </si>
  <si>
    <t>+44 (564) 507-1056</t>
  </si>
  <si>
    <t>1 Hanover Terrace</t>
  </si>
  <si>
    <t>MPV-26985-215</t>
  </si>
  <si>
    <t>51466-52850-AG</t>
  </si>
  <si>
    <t>Amity Chatto</t>
  </si>
  <si>
    <t>achatto7v@sakura.ne.jp</t>
  </si>
  <si>
    <t>+44 (522) 740-3583</t>
  </si>
  <si>
    <t>2 Morrow Hill</t>
  </si>
  <si>
    <t>IYO-10245-081</t>
  </si>
  <si>
    <t>57145-31023-FK</t>
  </si>
  <si>
    <t>Nanine McCarthy</t>
  </si>
  <si>
    <t>+1 (502) 913-2943</t>
  </si>
  <si>
    <t>27 Pine View Crossing</t>
  </si>
  <si>
    <t>BYZ-39669-954</t>
  </si>
  <si>
    <t>66408-53777-VE</t>
  </si>
  <si>
    <t>Lyndsey Megany</t>
  </si>
  <si>
    <t>+1 (716) 790-4379</t>
  </si>
  <si>
    <t>7536 Homewood Place</t>
  </si>
  <si>
    <t>EFB-72860-209</t>
  </si>
  <si>
    <t>53035-99701-WG</t>
  </si>
  <si>
    <t>Byram Mergue</t>
  </si>
  <si>
    <t>bmergue7y@umn.edu</t>
  </si>
  <si>
    <t>801 Sloan Plaza</t>
  </si>
  <si>
    <t>GMM-72397-378</t>
  </si>
  <si>
    <t>45899-92796-EI</t>
  </si>
  <si>
    <t>Kerr Patise</t>
  </si>
  <si>
    <t>kpatise7z@jigsy.com</t>
  </si>
  <si>
    <t>+1 (617) 552-8968</t>
  </si>
  <si>
    <t>2469 Hayes Lane</t>
  </si>
  <si>
    <t>LYP-52345-883</t>
  </si>
  <si>
    <t>17649-28133-PY</t>
  </si>
  <si>
    <t>Mathew Goulter</t>
  </si>
  <si>
    <t>+353 (968) 887-1849</t>
  </si>
  <si>
    <t>3 Sunfield Terrace</t>
  </si>
  <si>
    <t>DFK-35846-692</t>
  </si>
  <si>
    <t>49612-33852-CN</t>
  </si>
  <si>
    <t>Marris Grcic</t>
  </si>
  <si>
    <t>758 Acker Point</t>
  </si>
  <si>
    <t>XAH-93337-609</t>
  </si>
  <si>
    <t>66976-43829-YG</t>
  </si>
  <si>
    <t>Domeniga Duke</t>
  </si>
  <si>
    <t>dduke82@vkontakte.ru</t>
  </si>
  <si>
    <t>+1 (626) 268-7265</t>
  </si>
  <si>
    <t>472 Mosinee Crossing</t>
  </si>
  <si>
    <t>QKA-72582-644</t>
  </si>
  <si>
    <t>64852-04619-XZ</t>
  </si>
  <si>
    <t>Violante Skouling</t>
  </si>
  <si>
    <t>9366 Bunting Center</t>
  </si>
  <si>
    <t>ZDK-84567-102</t>
  </si>
  <si>
    <t>58690-31815-VY</t>
  </si>
  <si>
    <t>Isidore Hussey</t>
  </si>
  <si>
    <t>ihussey84@mapy.cz</t>
  </si>
  <si>
    <t>641 Birchwood Place</t>
  </si>
  <si>
    <t>WAV-38301-984</t>
  </si>
  <si>
    <t>62863-81239-DT</t>
  </si>
  <si>
    <t>Cassie Pinkerton</t>
  </si>
  <si>
    <t>cpinkerton85@upenn.edu</t>
  </si>
  <si>
    <t>+1 (202) 727-7464</t>
  </si>
  <si>
    <t>5205 Graceland Point</t>
  </si>
  <si>
    <t>KZR-33023-209</t>
  </si>
  <si>
    <t>21177-40725-CF</t>
  </si>
  <si>
    <t>Micki Fero</t>
  </si>
  <si>
    <t>+1 (203) 722-1559</t>
  </si>
  <si>
    <t>9 Burrows Way</t>
  </si>
  <si>
    <t>ULM-49433-003</t>
  </si>
  <si>
    <t>99421-80253-UI</t>
  </si>
  <si>
    <t>Cybill Graddell</t>
  </si>
  <si>
    <t>8 Reindahl Alley</t>
  </si>
  <si>
    <t>SIB-83254-136</t>
  </si>
  <si>
    <t>45315-50206-DK</t>
  </si>
  <si>
    <t>Dorian Vizor</t>
  </si>
  <si>
    <t>dvizor88@furl.net</t>
  </si>
  <si>
    <t>+1 (941) 130-0581</t>
  </si>
  <si>
    <t>6023 Novick Parkway</t>
  </si>
  <si>
    <t>NOK-50349-551</t>
  </si>
  <si>
    <t>09595-95726-OV</t>
  </si>
  <si>
    <t>Eddi Sedgebeer</t>
  </si>
  <si>
    <t>esedgebeer89@oaic.gov.au</t>
  </si>
  <si>
    <t>+1 (305) 898-4252</t>
  </si>
  <si>
    <t>9715 Shopko Hill</t>
  </si>
  <si>
    <t>YIS-96268-844</t>
  </si>
  <si>
    <t>60221-67036-TD</t>
  </si>
  <si>
    <t>Ken Lestrange</t>
  </si>
  <si>
    <t>klestrange8a@lulu.com</t>
  </si>
  <si>
    <t>+1 (404) 479-6402</t>
  </si>
  <si>
    <t>1961 Sage Way</t>
  </si>
  <si>
    <t>CXI-04933-855</t>
  </si>
  <si>
    <t>62923-29397-KX</t>
  </si>
  <si>
    <t>Lacee Tanti</t>
  </si>
  <si>
    <t>ltanti8b@techcrunch.com</t>
  </si>
  <si>
    <t>+1 (361) 383-8015</t>
  </si>
  <si>
    <t>29668 Bashford Trail</t>
  </si>
  <si>
    <t>IZU-90429-382</t>
  </si>
  <si>
    <t>33011-52383-BA</t>
  </si>
  <si>
    <t>Arel De Lasci</t>
  </si>
  <si>
    <t>ade8c@1und1.de</t>
  </si>
  <si>
    <t>+1 (808) 868-6669</t>
  </si>
  <si>
    <t>80254 Cherokee Alley</t>
  </si>
  <si>
    <t>WIT-40912-783</t>
  </si>
  <si>
    <t>86768-91598-FA</t>
  </si>
  <si>
    <t>Trescha Jedrachowicz</t>
  </si>
  <si>
    <t>tjedrachowicz8d@acquirethisname.com</t>
  </si>
  <si>
    <t>+1 (512) 635-4547</t>
  </si>
  <si>
    <t>4019 Hagan Plaza</t>
  </si>
  <si>
    <t>PSD-57291-590</t>
  </si>
  <si>
    <t>37191-12203-MX</t>
  </si>
  <si>
    <t>Perkin Stonner</t>
  </si>
  <si>
    <t>pstonner8e@moonfruit.com</t>
  </si>
  <si>
    <t>+1 (410) 158-5285</t>
  </si>
  <si>
    <t>09771 Rigney Center</t>
  </si>
  <si>
    <t>GOI-41472-677</t>
  </si>
  <si>
    <t>16545-76328-JY</t>
  </si>
  <si>
    <t>Darrin Tingly</t>
  </si>
  <si>
    <t>dtingly8f@goo.ne.jp</t>
  </si>
  <si>
    <t>6094 Dawn Junction</t>
  </si>
  <si>
    <t>KTX-17944-494</t>
  </si>
  <si>
    <t>32177-42200-TP</t>
  </si>
  <si>
    <t>Rhodie Whife</t>
  </si>
  <si>
    <t>rwhife8g@360.cn</t>
  </si>
  <si>
    <t>2241 Kim Trail</t>
  </si>
  <si>
    <t>RDM-99811-230</t>
  </si>
  <si>
    <t>22349-47389-GY</t>
  </si>
  <si>
    <t>Benn Checci</t>
  </si>
  <si>
    <t>bchecci8h@usa.gov</t>
  </si>
  <si>
    <t>+44 (237) 377-1917</t>
  </si>
  <si>
    <t>88 West Avenue</t>
  </si>
  <si>
    <t>JTU-55897-581</t>
  </si>
  <si>
    <t>70290-38099-GB</t>
  </si>
  <si>
    <t>Janifer Bagot</t>
  </si>
  <si>
    <t>jbagot8i@mac.com</t>
  </si>
  <si>
    <t>+1 (402) 659-3815</t>
  </si>
  <si>
    <t>8580 Autumn Leaf Trail</t>
  </si>
  <si>
    <t>CRK-07584-240</t>
  </si>
  <si>
    <t>18741-72071-PP</t>
  </si>
  <si>
    <t>Ermin Beeble</t>
  </si>
  <si>
    <t>ebeeble8j@soundcloud.com</t>
  </si>
  <si>
    <t>+1 (513) 141-9892</t>
  </si>
  <si>
    <t>14777 Leroy Avenue</t>
  </si>
  <si>
    <t>MKE-75518-399</t>
  </si>
  <si>
    <t>62588-82624-II</t>
  </si>
  <si>
    <t>Cos Fluin</t>
  </si>
  <si>
    <t>cfluin8k@flickr.com</t>
  </si>
  <si>
    <t>88 Jenna Point</t>
  </si>
  <si>
    <t>AEL-51169-725</t>
  </si>
  <si>
    <t>37430-29579-HD</t>
  </si>
  <si>
    <t>Eveleen Bletsor</t>
  </si>
  <si>
    <t>ebletsor8l@vinaora.com</t>
  </si>
  <si>
    <t>+1 (860) 182-4246</t>
  </si>
  <si>
    <t>9076 Manley Center</t>
  </si>
  <si>
    <t>ZGM-83108-823</t>
  </si>
  <si>
    <t>84132-22322-QT</t>
  </si>
  <si>
    <t>Paola Brydell</t>
  </si>
  <si>
    <t>pbrydell8m@bloglovin.com</t>
  </si>
  <si>
    <t>+353 (522) 527-0155</t>
  </si>
  <si>
    <t>826 Judy Alley</t>
  </si>
  <si>
    <t>JBP-78754-392</t>
  </si>
  <si>
    <t>74330-29286-RO</t>
  </si>
  <si>
    <t>Claudetta Rushe</t>
  </si>
  <si>
    <t>crushe8n@about.me</t>
  </si>
  <si>
    <t>+1 (704) 883-8274</t>
  </si>
  <si>
    <t>7 Corben Plaza</t>
  </si>
  <si>
    <t>RNH-54912-747</t>
  </si>
  <si>
    <t>37445-17791-NQ</t>
  </si>
  <si>
    <t>Natka Leethem</t>
  </si>
  <si>
    <t>nleethem8o@mac.com</t>
  </si>
  <si>
    <t>+1 (318) 839-1492</t>
  </si>
  <si>
    <t>12 Stone Corner Avenue</t>
  </si>
  <si>
    <t>JDS-33440-914</t>
  </si>
  <si>
    <t>58511-10548-ZU</t>
  </si>
  <si>
    <t>Ailene Nesfield</t>
  </si>
  <si>
    <t>anesfield8p@people.com.cn</t>
  </si>
  <si>
    <t>+44 (418) 372-8139</t>
  </si>
  <si>
    <t>59 Rieder Lane</t>
  </si>
  <si>
    <t>SYX-48878-182</t>
  </si>
  <si>
    <t>47725-34771-FJ</t>
  </si>
  <si>
    <t>Stacy Pickworth</t>
  </si>
  <si>
    <t>+1 (702) 723-3139</t>
  </si>
  <si>
    <t>81014 Delladonna Terrace</t>
  </si>
  <si>
    <t>ZGD-94763-868</t>
  </si>
  <si>
    <t>53086-67334-KT</t>
  </si>
  <si>
    <t>Melli Brockway</t>
  </si>
  <si>
    <t>mbrockway8r@ibm.com</t>
  </si>
  <si>
    <t>+1 (515) 216-0617</t>
  </si>
  <si>
    <t>0528 Thackeray Pass</t>
  </si>
  <si>
    <t>CZY-70361-485</t>
  </si>
  <si>
    <t>83308-82257-UN</t>
  </si>
  <si>
    <t>Nanny Lush</t>
  </si>
  <si>
    <t>nlush8s@dedecms.com</t>
  </si>
  <si>
    <t>+353 (360) 805-4030</t>
  </si>
  <si>
    <t>1 Annamark Drive</t>
  </si>
  <si>
    <t>RJR-12175-899</t>
  </si>
  <si>
    <t>37274-08534-FM</t>
  </si>
  <si>
    <t>Selma McMillian</t>
  </si>
  <si>
    <t>smcmillian8t@csmonitor.com</t>
  </si>
  <si>
    <t>+1 (330) 407-0631</t>
  </si>
  <si>
    <t>6404 Heffernan Junction</t>
  </si>
  <si>
    <t>ELB-07929-407</t>
  </si>
  <si>
    <t>54004-04664-AA</t>
  </si>
  <si>
    <t>Tess Bennison</t>
  </si>
  <si>
    <t>tbennison8u@google.cn</t>
  </si>
  <si>
    <t>+1 (561) 413-7904</t>
  </si>
  <si>
    <t>00225 Fieldstone Center</t>
  </si>
  <si>
    <t>UJQ-54441-340</t>
  </si>
  <si>
    <t>26822-19510-SD</t>
  </si>
  <si>
    <t>Gabie Tweed</t>
  </si>
  <si>
    <t>gtweed8v@yolasite.com</t>
  </si>
  <si>
    <t>0 Fairview Lane</t>
  </si>
  <si>
    <t>37916-57149-GE</t>
  </si>
  <si>
    <t>Freddie Cusick</t>
  </si>
  <si>
    <t>fcusick8w@hatena.ne.jp</t>
  </si>
  <si>
    <t>+1 (319) 601-1652</t>
  </si>
  <si>
    <t>1 Steensland Drive</t>
  </si>
  <si>
    <t>OWY-43108-475</t>
  </si>
  <si>
    <t>06432-73165-ML</t>
  </si>
  <si>
    <t>Gaile Goggin</t>
  </si>
  <si>
    <t>ggoggin8x@wix.com</t>
  </si>
  <si>
    <t>+353 (484) 159-9549</t>
  </si>
  <si>
    <t>654 Mandrake Plaza</t>
  </si>
  <si>
    <t>GNO-91911-159</t>
  </si>
  <si>
    <t>96503-31833-CW</t>
  </si>
  <si>
    <t>Skylar Jeyness</t>
  </si>
  <si>
    <t>sjeyness8y@biglobe.ne.jp</t>
  </si>
  <si>
    <t>+353 (460) 272-4069</t>
  </si>
  <si>
    <t>43 Fremont Point</t>
  </si>
  <si>
    <t>CNY-06284-066</t>
  </si>
  <si>
    <t>63985-64148-MG</t>
  </si>
  <si>
    <t>Donica Bonhome</t>
  </si>
  <si>
    <t>dbonhome8z@shinystat.com</t>
  </si>
  <si>
    <t>+1 (865) 238-4985</t>
  </si>
  <si>
    <t>73509 Victoria Junction</t>
  </si>
  <si>
    <t>OQS-46321-904</t>
  </si>
  <si>
    <t>19597-91185-CM</t>
  </si>
  <si>
    <t>Diena Peetermann</t>
  </si>
  <si>
    <t>+1 (913) 671-7118</t>
  </si>
  <si>
    <t>05926 Northfield Parkway</t>
  </si>
  <si>
    <t>IBW-87442-480</t>
  </si>
  <si>
    <t>79814-23626-JR</t>
  </si>
  <si>
    <t>Trina Le Sarr</t>
  </si>
  <si>
    <t>tle91@epa.gov</t>
  </si>
  <si>
    <t>+1 (415) 176-8216</t>
  </si>
  <si>
    <t>96 Rigney Trail</t>
  </si>
  <si>
    <t>DGZ-82537-477</t>
  </si>
  <si>
    <t>43439-94003-DW</t>
  </si>
  <si>
    <t>Flynn Antony</t>
  </si>
  <si>
    <t>+1 (205) 680-5859</t>
  </si>
  <si>
    <t>5678 Doe Crossing Junction</t>
  </si>
  <si>
    <t>LPS-39089-432</t>
  </si>
  <si>
    <t>97655-45555-LI</t>
  </si>
  <si>
    <t>Baudoin Alldridge</t>
  </si>
  <si>
    <t>balldridge93@yandex.ru</t>
  </si>
  <si>
    <t>+1 (646) 561-0082</t>
  </si>
  <si>
    <t>14 Oriole Hill</t>
  </si>
  <si>
    <t>MQU-86100-929</t>
  </si>
  <si>
    <t>64418-01720-VW</t>
  </si>
  <si>
    <t>Homer Dulany</t>
  </si>
  <si>
    <t>+1 (915) 761-6081</t>
  </si>
  <si>
    <t>1988 Autumn Leaf Crossing</t>
  </si>
  <si>
    <t>XUR-14132-391</t>
  </si>
  <si>
    <t>96836-09258-RI</t>
  </si>
  <si>
    <t>Lisa Goodger</t>
  </si>
  <si>
    <t>lgoodger95@guardian.co.uk</t>
  </si>
  <si>
    <t>86634 Nova Plaza</t>
  </si>
  <si>
    <t>OVI-27064-381</t>
  </si>
  <si>
    <t>33622-01348-PF</t>
  </si>
  <si>
    <t>Fiorenze Drogan</t>
  </si>
  <si>
    <t>fdrogan96@gnu.org</t>
  </si>
  <si>
    <t>+1 (202) 698-9605</t>
  </si>
  <si>
    <t>70193 Sunfield Circle</t>
  </si>
  <si>
    <t>SHP-17012-870</t>
  </si>
  <si>
    <t>69529-07533-CV</t>
  </si>
  <si>
    <t>Corine Drewett</t>
  </si>
  <si>
    <t>cdrewett97@wikipedia.org</t>
  </si>
  <si>
    <t>+1 (561) 651-3098</t>
  </si>
  <si>
    <t>1881 Elgar Parkway</t>
  </si>
  <si>
    <t>FDY-03414-903</t>
  </si>
  <si>
    <t>94840-49457-UD</t>
  </si>
  <si>
    <t>Quinn Parsons</t>
  </si>
  <si>
    <t>qparsons98@blogtalkradio.com</t>
  </si>
  <si>
    <t>+1 (323) 848-5169</t>
  </si>
  <si>
    <t>47 Farwell Park</t>
  </si>
  <si>
    <t>WXT-85291-143</t>
  </si>
  <si>
    <t>81414-81273-DK</t>
  </si>
  <si>
    <t>Vivyan Ceely</t>
  </si>
  <si>
    <t>vceely99@auda.org.au</t>
  </si>
  <si>
    <t>+1 (410) 876-8486</t>
  </si>
  <si>
    <t>080 Stoughton Hill</t>
  </si>
  <si>
    <t>QNP-18893-547</t>
  </si>
  <si>
    <t>76930-61689-CH</t>
  </si>
  <si>
    <t>Elonore Goodings</t>
  </si>
  <si>
    <t>7 Grim Point</t>
  </si>
  <si>
    <t>DOH-92927-530</t>
  </si>
  <si>
    <t>12839-56537-TQ</t>
  </si>
  <si>
    <t>Clement Vasiliev</t>
  </si>
  <si>
    <t>cvasiliev9b@discuz.net</t>
  </si>
  <si>
    <t>+1 (214) 507-8264</t>
  </si>
  <si>
    <t>49 Eliot Alley</t>
  </si>
  <si>
    <t>HGJ-82768-173</t>
  </si>
  <si>
    <t>62741-01322-HU</t>
  </si>
  <si>
    <t>Terencio O'Moylan</t>
  </si>
  <si>
    <t>tomoylan9c@liveinternet.ru</t>
  </si>
  <si>
    <t>+44 (911) 807-7254</t>
  </si>
  <si>
    <t>19 Kings Pass</t>
  </si>
  <si>
    <t>YPT-95383-088</t>
  </si>
  <si>
    <t>34104-15243-UX</t>
  </si>
  <si>
    <t>Jeddy Vanyarkin</t>
  </si>
  <si>
    <t>+1 (614) 733-3977</t>
  </si>
  <si>
    <t>90 Fieldstone Way</t>
  </si>
  <si>
    <t>OYH-16533-767</t>
  </si>
  <si>
    <t>44932-34838-RM</t>
  </si>
  <si>
    <t>Wyatan Fetherston</t>
  </si>
  <si>
    <t>wfetherston9e@constantcontact.com</t>
  </si>
  <si>
    <t>+1 (212) 724-3420</t>
  </si>
  <si>
    <t>74 Morning Avenue</t>
  </si>
  <si>
    <t>DWW-28642-549</t>
  </si>
  <si>
    <t>91181-19412-RQ</t>
  </si>
  <si>
    <t>Emmaline Rasmus</t>
  </si>
  <si>
    <t>erasmus9f@techcrunch.com</t>
  </si>
  <si>
    <t>+1 (617) 830-9474</t>
  </si>
  <si>
    <t>045 Jackson Junction</t>
  </si>
  <si>
    <t>CGO-79583-871</t>
  </si>
  <si>
    <t>37182-54930-XC</t>
  </si>
  <si>
    <t>Wesley Giorgioni</t>
  </si>
  <si>
    <t>wgiorgioni9g@wikipedia.org</t>
  </si>
  <si>
    <t>+1 (415) 960-7198</t>
  </si>
  <si>
    <t>45 Trailsway Avenue</t>
  </si>
  <si>
    <t>TFY-52090-386</t>
  </si>
  <si>
    <t>08613-17327-XT</t>
  </si>
  <si>
    <t>Lucienne Scargle</t>
  </si>
  <si>
    <t>lscargle9h@myspace.com</t>
  </si>
  <si>
    <t>+1 (317) 136-7045</t>
  </si>
  <si>
    <t>62 Pepper Wood Plaza</t>
  </si>
  <si>
    <t>40507-83899-MR</t>
  </si>
  <si>
    <t>Christy Franseco</t>
  </si>
  <si>
    <t>cfranseco9i@phoca.cz</t>
  </si>
  <si>
    <t>59947 Nobel Park</t>
  </si>
  <si>
    <t>NYY-73968-094</t>
  </si>
  <si>
    <t>70451-38048-AH</t>
  </si>
  <si>
    <t>Noam Climance</t>
  </si>
  <si>
    <t>nclimance9j@europa.eu</t>
  </si>
  <si>
    <t>34 Orin Crossing</t>
  </si>
  <si>
    <t>QEY-71761-460</t>
  </si>
  <si>
    <t>35442-75769-PL</t>
  </si>
  <si>
    <t>Catarina Donn</t>
  </si>
  <si>
    <t>+353 (950) 306-4776</t>
  </si>
  <si>
    <t>74 Logan Avenue</t>
  </si>
  <si>
    <t>GKQ-82603-910</t>
  </si>
  <si>
    <t>83737-56117-JE</t>
  </si>
  <si>
    <t>Ameline Snazle</t>
  </si>
  <si>
    <t>asnazle9l@oracle.com</t>
  </si>
  <si>
    <t>+1 (334) 193-6359</t>
  </si>
  <si>
    <t>246 Katie Terrace</t>
  </si>
  <si>
    <t>IOB-32673-745</t>
  </si>
  <si>
    <t>07095-81281-NJ</t>
  </si>
  <si>
    <t>Rebeka Worg</t>
  </si>
  <si>
    <t>rworg9m@arstechnica.com</t>
  </si>
  <si>
    <t>+1 (214) 985-2470</t>
  </si>
  <si>
    <t>8753 Texas Court</t>
  </si>
  <si>
    <t>YAU-98893-150</t>
  </si>
  <si>
    <t>77043-48851-HG</t>
  </si>
  <si>
    <t>Lewes Danes</t>
  </si>
  <si>
    <t>ldanes9n@umn.edu</t>
  </si>
  <si>
    <t>+1 (785) 398-5129</t>
  </si>
  <si>
    <t>37 Graedel Court</t>
  </si>
  <si>
    <t>XNM-14163-951</t>
  </si>
  <si>
    <t>78224-60622-KH</t>
  </si>
  <si>
    <t>Shelli Keynd</t>
  </si>
  <si>
    <t>skeynd9o@narod.ru</t>
  </si>
  <si>
    <t>+1 (903) 299-3053</t>
  </si>
  <si>
    <t>9 Iowa Court</t>
  </si>
  <si>
    <t>JPB-45297-000</t>
  </si>
  <si>
    <t>83105-86631-IU</t>
  </si>
  <si>
    <t>Dell Daveridge</t>
  </si>
  <si>
    <t>ddaveridge9p@arstechnica.com</t>
  </si>
  <si>
    <t>+1 (213) 474-2139</t>
  </si>
  <si>
    <t>09652 Crowley Lane</t>
  </si>
  <si>
    <t>MOU-74341-266</t>
  </si>
  <si>
    <t>99358-65399-TC</t>
  </si>
  <si>
    <t>Joshuah Awdry</t>
  </si>
  <si>
    <t>jawdry9q@utexas.edu</t>
  </si>
  <si>
    <t>+1 (318) 747-7610</t>
  </si>
  <si>
    <t>7961 Blackbird Road</t>
  </si>
  <si>
    <t>DHJ-87461-571</t>
  </si>
  <si>
    <t>94525-76037-JP</t>
  </si>
  <si>
    <t>Ethel Ryles</t>
  </si>
  <si>
    <t>eryles9r@fastcompany.com</t>
  </si>
  <si>
    <t>+1 (208) 760-1705</t>
  </si>
  <si>
    <t>8 Schurz Place</t>
  </si>
  <si>
    <t>DKM-97676-850</t>
  </si>
  <si>
    <t>91336-36621-RB</t>
  </si>
  <si>
    <t>Selie Baulcombe</t>
  </si>
  <si>
    <t>sbaulcombe9s@dropbox.com</t>
  </si>
  <si>
    <t>+1 (760) 131-9436</t>
  </si>
  <si>
    <t>21543 Bluejay Court</t>
  </si>
  <si>
    <t>UEB-09112-118</t>
  </si>
  <si>
    <t>82718-93677-XO</t>
  </si>
  <si>
    <t>Maitilde Boxill</t>
  </si>
  <si>
    <t>+1 (334) 191-0127</t>
  </si>
  <si>
    <t>65 Cardinal Plaza</t>
  </si>
  <si>
    <t>ORZ-67699-748</t>
  </si>
  <si>
    <t>44708-78241-DF</t>
  </si>
  <si>
    <t>Jodee Caldicott</t>
  </si>
  <si>
    <t>jcaldicott9u@usda.gov</t>
  </si>
  <si>
    <t>2690 Oak Way</t>
  </si>
  <si>
    <t>JXP-28398-485</t>
  </si>
  <si>
    <t>23039-93032-FN</t>
  </si>
  <si>
    <t>Marianna Vedmore</t>
  </si>
  <si>
    <t>mvedmore9v@a8.net</t>
  </si>
  <si>
    <t>+1 (336) 366-8873</t>
  </si>
  <si>
    <t>368 Waubesa Way</t>
  </si>
  <si>
    <t>WWH-92259-198</t>
  </si>
  <si>
    <t>35256-12529-FT</t>
  </si>
  <si>
    <t>Willey Romao</t>
  </si>
  <si>
    <t>wromao9w@chronoengine.com</t>
  </si>
  <si>
    <t>+1 (916) 623-2394</t>
  </si>
  <si>
    <t>013 Vernon Way</t>
  </si>
  <si>
    <t>FLR-82914-153</t>
  </si>
  <si>
    <t>86100-33488-WP</t>
  </si>
  <si>
    <t>Enriqueta Ixor</t>
  </si>
  <si>
    <t>+1 (512) 200-9234</t>
  </si>
  <si>
    <t>068 Meadow Ridge Lane</t>
  </si>
  <si>
    <t>AMB-93600-000</t>
  </si>
  <si>
    <t>64435-53100-WM</t>
  </si>
  <si>
    <t>Tomasina Cotmore</t>
  </si>
  <si>
    <t>tcotmore9y@amazonaws.com</t>
  </si>
  <si>
    <t>+1 (571) 250-3012</t>
  </si>
  <si>
    <t>2146 Helena Court</t>
  </si>
  <si>
    <t>FEP-36895-658</t>
  </si>
  <si>
    <t>44699-43836-UH</t>
  </si>
  <si>
    <t>Yuma Skipsey</t>
  </si>
  <si>
    <t>yskipsey9z@spotify.com</t>
  </si>
  <si>
    <t>+44 (257) 759-9950</t>
  </si>
  <si>
    <t>321 Killdeer Center</t>
  </si>
  <si>
    <t>RXW-91413-276</t>
  </si>
  <si>
    <t>29588-35679-RG</t>
  </si>
  <si>
    <t>Nicko Corps</t>
  </si>
  <si>
    <t>ncorpsa0@gmpg.org</t>
  </si>
  <si>
    <t>+1 (803) 730-8217</t>
  </si>
  <si>
    <t>119 Iowa Plaza</t>
  </si>
  <si>
    <t>09003-89770-JO</t>
  </si>
  <si>
    <t>Christabel Rubury</t>
  </si>
  <si>
    <t>cruburya1@geocities.jp</t>
  </si>
  <si>
    <t>+1 (615) 747-8432</t>
  </si>
  <si>
    <t>8895 Spaight Circle</t>
  </si>
  <si>
    <t>SDB-77492-188</t>
  </si>
  <si>
    <t>64815-54078-HH</t>
  </si>
  <si>
    <t>Feliks Babber</t>
  </si>
  <si>
    <t>fbabbera2@stanford.edu</t>
  </si>
  <si>
    <t>+1 (623) 550-6050</t>
  </si>
  <si>
    <t>18 Helena Trail</t>
  </si>
  <si>
    <t>RZN-65182-395</t>
  </si>
  <si>
    <t>59572-41990-XY</t>
  </si>
  <si>
    <t>Kaja Loxton</t>
  </si>
  <si>
    <t>kloxtona3@opensource.org</t>
  </si>
  <si>
    <t>8477 East Trail</t>
  </si>
  <si>
    <t>HDQ-86094-507</t>
  </si>
  <si>
    <t>32481-61533-ZJ</t>
  </si>
  <si>
    <t>Parker Tofful</t>
  </si>
  <si>
    <t>ptoffula4@posterous.com</t>
  </si>
  <si>
    <t>+1 (310) 210-6841</t>
  </si>
  <si>
    <t>97465 Almo Alley</t>
  </si>
  <si>
    <t>YXO-79631-417</t>
  </si>
  <si>
    <t>31587-92570-HL</t>
  </si>
  <si>
    <t>Casi Gwinnett</t>
  </si>
  <si>
    <t>cgwinnetta5@behance.net</t>
  </si>
  <si>
    <t>0 Elgar Parkway</t>
  </si>
  <si>
    <t>SNF-57032-096</t>
  </si>
  <si>
    <t>93832-04799-ID</t>
  </si>
  <si>
    <t>Saree Ellesworth</t>
  </si>
  <si>
    <t>+1 (757) 211-0153</t>
  </si>
  <si>
    <t>715 Oxford Lane</t>
  </si>
  <si>
    <t>DGL-29648-995</t>
  </si>
  <si>
    <t>59367-30821-ZQ</t>
  </si>
  <si>
    <t>Silvio Iorizzi</t>
  </si>
  <si>
    <t>5 Dwight Plaza</t>
  </si>
  <si>
    <t>GPU-65651-504</t>
  </si>
  <si>
    <t>83947-45528-ET</t>
  </si>
  <si>
    <t>Leesa Flaonier</t>
  </si>
  <si>
    <t>lflaoniera8@wordpress.org</t>
  </si>
  <si>
    <t>+1 (718) 586-2839</t>
  </si>
  <si>
    <t>25 Saint Paul Drive</t>
  </si>
  <si>
    <t>OJU-34452-896</t>
  </si>
  <si>
    <t>60799-92593-CX</t>
  </si>
  <si>
    <t>Abba Pummell</t>
  </si>
  <si>
    <t>3 Service Pass</t>
  </si>
  <si>
    <t>GZS-50547-887</t>
  </si>
  <si>
    <t>61600-55136-UM</t>
  </si>
  <si>
    <t>Corinna Catcheside</t>
  </si>
  <si>
    <t>ccatchesideaa@macromedia.com</t>
  </si>
  <si>
    <t>+1 (801) 121-6042</t>
  </si>
  <si>
    <t>8 Kim Street</t>
  </si>
  <si>
    <t>ESR-54041-053</t>
  </si>
  <si>
    <t>59771-90302-OF</t>
  </si>
  <si>
    <t>Cortney Gibbonson</t>
  </si>
  <si>
    <t>cgibbonsonab@accuweather.com</t>
  </si>
  <si>
    <t>+1 (206) 848-3585</t>
  </si>
  <si>
    <t>861 David Crossing</t>
  </si>
  <si>
    <t>OGD-10781-526</t>
  </si>
  <si>
    <t>16880-78077-FB</t>
  </si>
  <si>
    <t>Terri Farra</t>
  </si>
  <si>
    <t>tfarraac@behance.net</t>
  </si>
  <si>
    <t>+1 (432) 648-9589</t>
  </si>
  <si>
    <t>06448 Burrows Terrace</t>
  </si>
  <si>
    <t>FVH-29271-315</t>
  </si>
  <si>
    <t>74415-50873-FC</t>
  </si>
  <si>
    <t>Corney Curme</t>
  </si>
  <si>
    <t>+353 (772) 127-7148</t>
  </si>
  <si>
    <t>0535 Michigan Plaza</t>
  </si>
  <si>
    <t>Castleknock</t>
  </si>
  <si>
    <t>BNZ-20544-633</t>
  </si>
  <si>
    <t>31798-95707-NR</t>
  </si>
  <si>
    <t>Gothart Bamfield</t>
  </si>
  <si>
    <t>gbamfieldae@yellowpages.com</t>
  </si>
  <si>
    <t>+1 (214) 200-7886</t>
  </si>
  <si>
    <t>41203 Vernon Street</t>
  </si>
  <si>
    <t>FUX-85791-078</t>
  </si>
  <si>
    <t>59122-08794-WT</t>
  </si>
  <si>
    <t>Waylin Hollingdale</t>
  </si>
  <si>
    <t>whollingdaleaf@about.me</t>
  </si>
  <si>
    <t>+1 (937) 354-2653</t>
  </si>
  <si>
    <t>3 Heath Trail</t>
  </si>
  <si>
    <t>YXP-20078-116</t>
  </si>
  <si>
    <t>37238-52421-JJ</t>
  </si>
  <si>
    <t>Judd De Leek</t>
  </si>
  <si>
    <t>jdeag@xrea.com</t>
  </si>
  <si>
    <t>+1 (616) 966-1581</t>
  </si>
  <si>
    <t>90 Saint Paul Plaza</t>
  </si>
  <si>
    <t>VQV-59984-866</t>
  </si>
  <si>
    <t>48854-01899-FN</t>
  </si>
  <si>
    <t>Vanya Skullet</t>
  </si>
  <si>
    <t>vskulletah@tinyurl.com</t>
  </si>
  <si>
    <t>+353 (215) 420-1467</t>
  </si>
  <si>
    <t>4 Grim Road</t>
  </si>
  <si>
    <t>JEH-37276-048</t>
  </si>
  <si>
    <t>80896-38819-DW</t>
  </si>
  <si>
    <t>Jany Rudeforth</t>
  </si>
  <si>
    <t>jrudeforthai@wunderground.com</t>
  </si>
  <si>
    <t>+353 (232) 377-5407</t>
  </si>
  <si>
    <t>614 Commercial Center</t>
  </si>
  <si>
    <t>VYD-28555-589</t>
  </si>
  <si>
    <t>29814-01459-RC</t>
  </si>
  <si>
    <t>Ashbey Tomaszewski</t>
  </si>
  <si>
    <t>atomaszewskiaj@answers.com</t>
  </si>
  <si>
    <t>7685 Oxford Crossing</t>
  </si>
  <si>
    <t>WUG-76466-650</t>
  </si>
  <si>
    <t>21815-71230-UT</t>
  </si>
  <si>
    <t>Fanni Marti</t>
  </si>
  <si>
    <t>fmartiak@stumbleupon.com</t>
  </si>
  <si>
    <t>+1 (217) 599-8947</t>
  </si>
  <si>
    <t>160 Ruskin Park</t>
  </si>
  <si>
    <t>RJV-08261-583</t>
  </si>
  <si>
    <t>48497-29281-FE</t>
  </si>
  <si>
    <t>Pren Bess</t>
  </si>
  <si>
    <t>pbessal@qq.com</t>
  </si>
  <si>
    <t>+1 (949) 121-4600</t>
  </si>
  <si>
    <t>36559 Sommers Parkway</t>
  </si>
  <si>
    <t>PMR-56062-609</t>
  </si>
  <si>
    <t>43605-12616-YH</t>
  </si>
  <si>
    <t>Elka Windress</t>
  </si>
  <si>
    <t>ewindressam@marketwatch.com</t>
  </si>
  <si>
    <t>+1 (443) 619-7953</t>
  </si>
  <si>
    <t>78 Anderson Alley</t>
  </si>
  <si>
    <t>XLD-12920-505</t>
  </si>
  <si>
    <t>21907-75962-VB</t>
  </si>
  <si>
    <t>Marty Kidstoun</t>
  </si>
  <si>
    <t>+1 (717) 990-3931</t>
  </si>
  <si>
    <t>4 Sundown Circle</t>
  </si>
  <si>
    <t>UBW-50312-037</t>
  </si>
  <si>
    <t>69503-12127-YD</t>
  </si>
  <si>
    <t>Nickey Dimbleby</t>
  </si>
  <si>
    <t>+1 (469) 579-2051</t>
  </si>
  <si>
    <t>525 Warner Hill</t>
  </si>
  <si>
    <t>QAW-05889-019</t>
  </si>
  <si>
    <t>68810-07329-EU</t>
  </si>
  <si>
    <t>Virgil Baumadier</t>
  </si>
  <si>
    <t>vbaumadierap@google.cn</t>
  </si>
  <si>
    <t>+1 (816) 987-4857</t>
  </si>
  <si>
    <t>89508 Atwood Way</t>
  </si>
  <si>
    <t>EPT-12715-397</t>
  </si>
  <si>
    <t>08478-75251-OG</t>
  </si>
  <si>
    <t>Lenore Messenbird</t>
  </si>
  <si>
    <t>+1 (217) 713-5108</t>
  </si>
  <si>
    <t>7881 Dahle Center</t>
  </si>
  <si>
    <t>DHT-93810-053</t>
  </si>
  <si>
    <t>17005-82030-EA</t>
  </si>
  <si>
    <t>Shirleen Welds</t>
  </si>
  <si>
    <t>sweldsar@wired.com</t>
  </si>
  <si>
    <t>+1 (203) 568-7058</t>
  </si>
  <si>
    <t>002 Summer Ridge Terrace</t>
  </si>
  <si>
    <t>DMY-96037-963</t>
  </si>
  <si>
    <t>42179-95059-DO</t>
  </si>
  <si>
    <t>Maisie Sarvar</t>
  </si>
  <si>
    <t>msarvaras@artisteer.com</t>
  </si>
  <si>
    <t>+1 (404) 401-6865</t>
  </si>
  <si>
    <t>83 Saint Paul Drive</t>
  </si>
  <si>
    <t>MBM-55936-917</t>
  </si>
  <si>
    <t>55989-39849-WO</t>
  </si>
  <si>
    <t>Andrej Havick</t>
  </si>
  <si>
    <t>ahavickat@nsw.gov.au</t>
  </si>
  <si>
    <t>+1 (828) 769-0743</t>
  </si>
  <si>
    <t>720 Pennsylvania Pass</t>
  </si>
  <si>
    <t>TPA-93614-840</t>
  </si>
  <si>
    <t>28932-49296-TM</t>
  </si>
  <si>
    <t>Sloan Diviny</t>
  </si>
  <si>
    <t>sdivinyau@ask.com</t>
  </si>
  <si>
    <t>3904 Birchwood Terrace</t>
  </si>
  <si>
    <t>WDM-77521-710</t>
  </si>
  <si>
    <t>86144-10144-CB</t>
  </si>
  <si>
    <t>Itch Norquoy</t>
  </si>
  <si>
    <t>inorquoyav@businessweek.com</t>
  </si>
  <si>
    <t>1 Welch Court</t>
  </si>
  <si>
    <t>EIP-19142-462</t>
  </si>
  <si>
    <t>60973-72562-DQ</t>
  </si>
  <si>
    <t>Anson Iddison</t>
  </si>
  <si>
    <t>aiddisonaw@usa.gov</t>
  </si>
  <si>
    <t>+1 (714) 658-0310</t>
  </si>
  <si>
    <t>8 Steensland Junction</t>
  </si>
  <si>
    <t>94341-60520-PF</t>
  </si>
  <si>
    <t>Dov Sprosson</t>
  </si>
  <si>
    <t>dsprossonax@wunderground.com</t>
  </si>
  <si>
    <t>+1 (240) 598-3988</t>
  </si>
  <si>
    <t>7 Anzinger Drive</t>
  </si>
  <si>
    <t>ZZL-76364-387</t>
  </si>
  <si>
    <t>11263-86515-VU</t>
  </si>
  <si>
    <t>Randal Longfield</t>
  </si>
  <si>
    <t>rlongfielday@bluehost.com</t>
  </si>
  <si>
    <t>+1 (612) 210-6966</t>
  </si>
  <si>
    <t>513 Commercial Avenue</t>
  </si>
  <si>
    <t>GMF-18638-786</t>
  </si>
  <si>
    <t>60004-62976-NI</t>
  </si>
  <si>
    <t>Gregorius Kislingbury</t>
  </si>
  <si>
    <t>gkislingburyaz@samsung.com</t>
  </si>
  <si>
    <t>4 Jenifer Street</t>
  </si>
  <si>
    <t>TDJ-20844-787</t>
  </si>
  <si>
    <t>77876-28498-HI</t>
  </si>
  <si>
    <t>Xenos Gibbons</t>
  </si>
  <si>
    <t>xgibbonsb0@artisteer.com</t>
  </si>
  <si>
    <t>+1 (909) 614-0008</t>
  </si>
  <si>
    <t>002 7th Junction</t>
  </si>
  <si>
    <t>BWK-39400-446</t>
  </si>
  <si>
    <t>61302-06948-EH</t>
  </si>
  <si>
    <t>Fleur Parres</t>
  </si>
  <si>
    <t>fparresb1@imageshack.us</t>
  </si>
  <si>
    <t>+1 (585) 672-4256</t>
  </si>
  <si>
    <t>641 Steensland Pass</t>
  </si>
  <si>
    <t>LCB-02099-995</t>
  </si>
  <si>
    <t>06757-96251-UH</t>
  </si>
  <si>
    <t>Gran Sibray</t>
  </si>
  <si>
    <t>gsibrayb2@wsj.com</t>
  </si>
  <si>
    <t>+1 (360) 389-5295</t>
  </si>
  <si>
    <t>5018 Iowa Pass</t>
  </si>
  <si>
    <t>UBA-43678-174</t>
  </si>
  <si>
    <t>44530-75983-OD</t>
  </si>
  <si>
    <t>Ingelbert Hotchkin</t>
  </si>
  <si>
    <t>ihotchkinb3@mit.edu</t>
  </si>
  <si>
    <t>+44 (387) 464-9544</t>
  </si>
  <si>
    <t>322 Basil Pass</t>
  </si>
  <si>
    <t>UDH-24280-432</t>
  </si>
  <si>
    <t>44865-58249-RY</t>
  </si>
  <si>
    <t>Neely Broadberrie</t>
  </si>
  <si>
    <t>nbroadberrieb4@gnu.org</t>
  </si>
  <si>
    <t>+1 (202) 327-2217</t>
  </si>
  <si>
    <t>8571 Buena Vista Junction</t>
  </si>
  <si>
    <t>IDQ-20193-502</t>
  </si>
  <si>
    <t>36021-61205-DF</t>
  </si>
  <si>
    <t>Rutger Pithcock</t>
  </si>
  <si>
    <t>rpithcockb5@yellowbook.com</t>
  </si>
  <si>
    <t>+1 (865) 655-9540</t>
  </si>
  <si>
    <t>2425 Corben Street</t>
  </si>
  <si>
    <t>DJG-14442-608</t>
  </si>
  <si>
    <t>75716-12782-SS</t>
  </si>
  <si>
    <t>Gale Croysdale</t>
  </si>
  <si>
    <t>gcroysdaleb6@nih.gov</t>
  </si>
  <si>
    <t>+1 (304) 384-2939</t>
  </si>
  <si>
    <t>1657 Delladonna Hill</t>
  </si>
  <si>
    <t>DWB-61381-370</t>
  </si>
  <si>
    <t>11812-00461-KH</t>
  </si>
  <si>
    <t>Benedetto Gozzett</t>
  </si>
  <si>
    <t>bgozzettb7@github.com</t>
  </si>
  <si>
    <t>+1 (214) 700-0229</t>
  </si>
  <si>
    <t>0389 Hintze Pass</t>
  </si>
  <si>
    <t>FRD-17347-990</t>
  </si>
  <si>
    <t>46681-78850-ZW</t>
  </si>
  <si>
    <t>Tania Craggs</t>
  </si>
  <si>
    <t>tcraggsb8@house.gov</t>
  </si>
  <si>
    <t>+353 (239) 197-6142</t>
  </si>
  <si>
    <t>0 Eagan Parkway</t>
  </si>
  <si>
    <t>YPP-27450-525</t>
  </si>
  <si>
    <t>01932-87052-KO</t>
  </si>
  <si>
    <t>Leonie Cullrford</t>
  </si>
  <si>
    <t>lcullrfordb9@xing.com</t>
  </si>
  <si>
    <t>+1 (530) 998-9789</t>
  </si>
  <si>
    <t>71 Sycamore Crossing</t>
  </si>
  <si>
    <t>EFC-39577-424</t>
  </si>
  <si>
    <t>16046-34805-ZF</t>
  </si>
  <si>
    <t>Auguste Rizon</t>
  </si>
  <si>
    <t>arizonba@xing.com</t>
  </si>
  <si>
    <t>+1 (501) 732-3644</t>
  </si>
  <si>
    <t>19 Merrick Pass</t>
  </si>
  <si>
    <t>LAW-80062-016</t>
  </si>
  <si>
    <t>34546-70516-LR</t>
  </si>
  <si>
    <t>Lorin Guerrazzi</t>
  </si>
  <si>
    <t>+353 (764) 294-5957</t>
  </si>
  <si>
    <t>8244 La Follette Street</t>
  </si>
  <si>
    <t>WKL-27981-758</t>
  </si>
  <si>
    <t>73699-93557-FZ</t>
  </si>
  <si>
    <t>Felice Miell</t>
  </si>
  <si>
    <t>fmiellbc@spiegel.de</t>
  </si>
  <si>
    <t>+1 (732) 770-5368</t>
  </si>
  <si>
    <t>35 Hoepker Pass</t>
  </si>
  <si>
    <t>VRT-39834-265</t>
  </si>
  <si>
    <t>86686-37462-CK</t>
  </si>
  <si>
    <t>Hamish Skeech</t>
  </si>
  <si>
    <t>+353 (677) 415-3920</t>
  </si>
  <si>
    <t>5662 Messerschmidt Lane</t>
  </si>
  <si>
    <t>QTC-71005-730</t>
  </si>
  <si>
    <t>14298-02150-KH</t>
  </si>
  <si>
    <t>Giordano Lorenzin</t>
  </si>
  <si>
    <t>+1 (415) 414-0382</t>
  </si>
  <si>
    <t>577 Roth Pass</t>
  </si>
  <si>
    <t>TNX-09857-717</t>
  </si>
  <si>
    <t>48675-07824-HJ</t>
  </si>
  <si>
    <t>Harwilll Bishell</t>
  </si>
  <si>
    <t>+1 (337) 322-9762</t>
  </si>
  <si>
    <t>7960 Roth Center</t>
  </si>
  <si>
    <t>JZV-43874-185</t>
  </si>
  <si>
    <t>18551-80943-YQ</t>
  </si>
  <si>
    <t>Freeland Missenden</t>
  </si>
  <si>
    <t>+1 (619) 481-1493</t>
  </si>
  <si>
    <t>1 Randy Place</t>
  </si>
  <si>
    <t>ICF-17486-106</t>
  </si>
  <si>
    <t>19196-09748-DB</t>
  </si>
  <si>
    <t>Waylan Springall</t>
  </si>
  <si>
    <t>wspringallbh@jugem.jp</t>
  </si>
  <si>
    <t>+1 (626) 495-9253</t>
  </si>
  <si>
    <t>99 Schurz Pass</t>
  </si>
  <si>
    <t>BMK-49520-383</t>
  </si>
  <si>
    <t>72233-08665-IP</t>
  </si>
  <si>
    <t>Kiri Avramow</t>
  </si>
  <si>
    <t>+1 (903) 801-9492</t>
  </si>
  <si>
    <t>2443 Bluejay Alley</t>
  </si>
  <si>
    <t>HTS-15020-632</t>
  </si>
  <si>
    <t>53817-13148-RK</t>
  </si>
  <si>
    <t>Gregg Hawkyens</t>
  </si>
  <si>
    <t>ghawkyensbj@census.gov</t>
  </si>
  <si>
    <t>48 Vidon Street</t>
  </si>
  <si>
    <t>YLE-18247-749</t>
  </si>
  <si>
    <t>92227-49331-QR</t>
  </si>
  <si>
    <t>Reggis Pracy</t>
  </si>
  <si>
    <t>+1 (937) 683-0925</t>
  </si>
  <si>
    <t>33211 Pleasure Circle</t>
  </si>
  <si>
    <t>KJJ-12573-591</t>
  </si>
  <si>
    <t>12997-41076-FQ</t>
  </si>
  <si>
    <t>Paula Denis</t>
  </si>
  <si>
    <t>+1 (602) 598-9823</t>
  </si>
  <si>
    <t>74 Texas Road</t>
  </si>
  <si>
    <t>RGU-43561-950</t>
  </si>
  <si>
    <t>44220-00348-MB</t>
  </si>
  <si>
    <t>Broderick McGilvra</t>
  </si>
  <si>
    <t>bmcgilvrabm@so-net.ne.jp</t>
  </si>
  <si>
    <t>880 Mockingbird Plaza</t>
  </si>
  <si>
    <t>JSN-73975-443</t>
  </si>
  <si>
    <t>93047-98331-DD</t>
  </si>
  <si>
    <t>Annabella Danzey</t>
  </si>
  <si>
    <t>adanzeybn@github.com</t>
  </si>
  <si>
    <t>+1 (402) 633-9913</t>
  </si>
  <si>
    <t>5692 Eastwood Hill</t>
  </si>
  <si>
    <t>WNR-71736-993</t>
  </si>
  <si>
    <t>83537-35563-UF</t>
  </si>
  <si>
    <t>Anthia McKeller</t>
  </si>
  <si>
    <t>amckellerbo@ning.com</t>
  </si>
  <si>
    <t>+1 (717) 414-0043</t>
  </si>
  <si>
    <t>0 Debra Crossing</t>
  </si>
  <si>
    <t>01881-40815-VO</t>
  </si>
  <si>
    <t>Faith Powley</t>
  </si>
  <si>
    <t>fpowleybp@dyndns.org</t>
  </si>
  <si>
    <t>+1 (504) 873-5980</t>
  </si>
  <si>
    <t>3 Talisman Hill</t>
  </si>
  <si>
    <t>HNI-91338-546</t>
  </si>
  <si>
    <t>67285-75317-XI</t>
  </si>
  <si>
    <t>Nevins Glowacz</t>
  </si>
  <si>
    <t>+1 (608) 617-1365</t>
  </si>
  <si>
    <t>8103 Maywood Center</t>
  </si>
  <si>
    <t>CYH-53243-218</t>
  </si>
  <si>
    <t>88167-57964-PH</t>
  </si>
  <si>
    <t>Adelice Isabell</t>
  </si>
  <si>
    <t>+1 (304) 604-2131</t>
  </si>
  <si>
    <t>93 Hintze Point</t>
  </si>
  <si>
    <t>SVD-75407-177</t>
  </si>
  <si>
    <t>16106-36039-QS</t>
  </si>
  <si>
    <t>Yulma Dombrell</t>
  </si>
  <si>
    <t>ydombrellbs@dedecms.com</t>
  </si>
  <si>
    <t>+1 (501) 136-0040</t>
  </si>
  <si>
    <t>83 Sunbrook Lane</t>
  </si>
  <si>
    <t>NVN-66443-451</t>
  </si>
  <si>
    <t>98921-82417-GN</t>
  </si>
  <si>
    <t>Alric Darth</t>
  </si>
  <si>
    <t>adarthbt@t.co</t>
  </si>
  <si>
    <t>+1 (907) 557-6903</t>
  </si>
  <si>
    <t>86 Pawling Court</t>
  </si>
  <si>
    <t>JUA-13580-095</t>
  </si>
  <si>
    <t>55265-75151-AK</t>
  </si>
  <si>
    <t>Manuel Darrigoe</t>
  </si>
  <si>
    <t>mdarrigoebu@hud.gov</t>
  </si>
  <si>
    <t>+353 (973) 320-9537</t>
  </si>
  <si>
    <t>744 Prairie Rose Court</t>
  </si>
  <si>
    <t>ACY-56225-839</t>
  </si>
  <si>
    <t>47386-50743-FG</t>
  </si>
  <si>
    <t>Kynthia Berick</t>
  </si>
  <si>
    <t>+1 (562) 331-4713</t>
  </si>
  <si>
    <t>1678 Armistice Alley</t>
  </si>
  <si>
    <t>QBB-07903-622</t>
  </si>
  <si>
    <t>32622-54551-UC</t>
  </si>
  <si>
    <t>Minetta Ackrill</t>
  </si>
  <si>
    <t>mackrillbw@bandcamp.com</t>
  </si>
  <si>
    <t>+1 (330) 603-2373</t>
  </si>
  <si>
    <t>4 Arizona Road</t>
  </si>
  <si>
    <t>JLJ-81802-619</t>
  </si>
  <si>
    <t>61516-88984-DK</t>
  </si>
  <si>
    <t>Maximo Bricksey</t>
  </si>
  <si>
    <t>mbrickseybx@youku.com</t>
  </si>
  <si>
    <t>+1 (757) 614-2072</t>
  </si>
  <si>
    <t>0082 Hooker Drive</t>
  </si>
  <si>
    <t>HFT-77191-168</t>
  </si>
  <si>
    <t>48419-02347-XP</t>
  </si>
  <si>
    <t>Melosa Kippen</t>
  </si>
  <si>
    <t>mkippenby@dion.ne.jp</t>
  </si>
  <si>
    <t>+1 (601) 262-2557</t>
  </si>
  <si>
    <t>87 Brentwood Hill</t>
  </si>
  <si>
    <t>SZR-35951-530</t>
  </si>
  <si>
    <t>14121-20527-OJ</t>
  </si>
  <si>
    <t>Witty Ranson</t>
  </si>
  <si>
    <t>wransonbz@ted.com</t>
  </si>
  <si>
    <t>+353 (376) 165-2897</t>
  </si>
  <si>
    <t>012 Debra Center</t>
  </si>
  <si>
    <t>IKL-95976-565</t>
  </si>
  <si>
    <t>53486-73919-BQ</t>
  </si>
  <si>
    <t>Rod Gowdie</t>
  </si>
  <si>
    <t>+1 (360) 347-6756</t>
  </si>
  <si>
    <t>7 Hansons Trail</t>
  </si>
  <si>
    <t>XEY-48929-474</t>
  </si>
  <si>
    <t>21889-94615-WT</t>
  </si>
  <si>
    <t>Lemuel Rignold</t>
  </si>
  <si>
    <t>lrignoldc1@miibeian.gov.cn</t>
  </si>
  <si>
    <t>+1 (916) 472-7804</t>
  </si>
  <si>
    <t>15027 Mcbride Pass</t>
  </si>
  <si>
    <t>SQT-07286-736</t>
  </si>
  <si>
    <t>87726-16941-QW</t>
  </si>
  <si>
    <t>Nevsa Fields</t>
  </si>
  <si>
    <t>+1 (617) 535-7583</t>
  </si>
  <si>
    <t>09 Lotheville Place</t>
  </si>
  <si>
    <t>QDU-45390-361</t>
  </si>
  <si>
    <t>03677-09134-BC</t>
  </si>
  <si>
    <t>Chance Rowthorn</t>
  </si>
  <si>
    <t>crowthornc3@msn.com</t>
  </si>
  <si>
    <t>+1 (785) 380-3311</t>
  </si>
  <si>
    <t>320 Rockefeller Alley</t>
  </si>
  <si>
    <t>RUJ-30649-712</t>
  </si>
  <si>
    <t>93224-71517-WV</t>
  </si>
  <si>
    <t>Orly Ryland</t>
  </si>
  <si>
    <t>orylandc4@deviantart.com</t>
  </si>
  <si>
    <t>+1 (701) 417-3513</t>
  </si>
  <si>
    <t>3513 Burning Wood Way</t>
  </si>
  <si>
    <t>WSV-49732-075</t>
  </si>
  <si>
    <t>76263-95145-GJ</t>
  </si>
  <si>
    <t>Willabella Abramski</t>
  </si>
  <si>
    <t>+1 (832) 263-0050</t>
  </si>
  <si>
    <t>40 Jenifer Alley</t>
  </si>
  <si>
    <t>VJF-46305-323</t>
  </si>
  <si>
    <t>48314-32864-VI</t>
  </si>
  <si>
    <t>Brandy Lottrington</t>
  </si>
  <si>
    <t>blottringtonc6@redcross.org</t>
  </si>
  <si>
    <t>+1 (405) 720-9470</t>
  </si>
  <si>
    <t>6 Ilene Hill</t>
  </si>
  <si>
    <t>CXD-74176-600</t>
  </si>
  <si>
    <t>70624-19112-AO</t>
  </si>
  <si>
    <t>Chickie Ragless</t>
  </si>
  <si>
    <t>craglessc7@webmd.com</t>
  </si>
  <si>
    <t>+353 (736) 602-8469</t>
  </si>
  <si>
    <t>98053 Elmside Drive</t>
  </si>
  <si>
    <t>ADX-50674-975</t>
  </si>
  <si>
    <t>58916-61837-QH</t>
  </si>
  <si>
    <t>Freda Hollows</t>
  </si>
  <si>
    <t>fhollowsc8@blogtalkradio.com</t>
  </si>
  <si>
    <t>+1 (716) 632-6865</t>
  </si>
  <si>
    <t>353 Portage Center</t>
  </si>
  <si>
    <t>RRP-51647-420</t>
  </si>
  <si>
    <t>89292-52335-YZ</t>
  </si>
  <si>
    <t>Livy Lathleiff</t>
  </si>
  <si>
    <t>llathleiffc9@nationalgeographic.com</t>
  </si>
  <si>
    <t>+353 (895) 566-0110</t>
  </si>
  <si>
    <t>0671 Scoville Way</t>
  </si>
  <si>
    <t>PKJ-99134-523</t>
  </si>
  <si>
    <t>77284-34297-YY</t>
  </si>
  <si>
    <t>Koralle Heads</t>
  </si>
  <si>
    <t>kheadsca@jalbum.net</t>
  </si>
  <si>
    <t>+1 (484) 131-2636</t>
  </si>
  <si>
    <t>2 Cherokee Hill</t>
  </si>
  <si>
    <t>FZQ-29439-457</t>
  </si>
  <si>
    <t>50449-80974-BZ</t>
  </si>
  <si>
    <t>Theo Bowne</t>
  </si>
  <si>
    <t>tbownecb@unicef.org</t>
  </si>
  <si>
    <t>+353 (540) 432-8009</t>
  </si>
  <si>
    <t>79 Prairieview Point</t>
  </si>
  <si>
    <t>USN-68115-161</t>
  </si>
  <si>
    <t>08120-16183-AW</t>
  </si>
  <si>
    <t>Rasia Jacquemard</t>
  </si>
  <si>
    <t>rjacquemardcc@acquirethisname.com</t>
  </si>
  <si>
    <t>+353 (959) 389-1521</t>
  </si>
  <si>
    <t>415 Fremont Junction</t>
  </si>
  <si>
    <t>Monasterevin</t>
  </si>
  <si>
    <t>IXU-20263-532</t>
  </si>
  <si>
    <t>68044-89277-ML</t>
  </si>
  <si>
    <t>Kizzie Warman</t>
  </si>
  <si>
    <t>kwarmancd@printfriendly.com</t>
  </si>
  <si>
    <t>67365 Homewood Center</t>
  </si>
  <si>
    <t>CBT-15092-420</t>
  </si>
  <si>
    <t>71364-35210-HS</t>
  </si>
  <si>
    <t>Wain Cholomin</t>
  </si>
  <si>
    <t>wcholomince@about.com</t>
  </si>
  <si>
    <t>+44 (512) 340-9049</t>
  </si>
  <si>
    <t>566 Arrowood Way</t>
  </si>
  <si>
    <t>PKQ-46841-696</t>
  </si>
  <si>
    <t>37177-68797-ON</t>
  </si>
  <si>
    <t>Arleen Braidman</t>
  </si>
  <si>
    <t>abraidmancf@census.gov</t>
  </si>
  <si>
    <t>4 Golf View Hill</t>
  </si>
  <si>
    <t>XDU-05471-219</t>
  </si>
  <si>
    <t>60308-06944-GS</t>
  </si>
  <si>
    <t>Pru Durban</t>
  </si>
  <si>
    <t>pdurbancg@symantec.com</t>
  </si>
  <si>
    <t>+353 (709) 884-1892</t>
  </si>
  <si>
    <t>2 Forest Street</t>
  </si>
  <si>
    <t>NID-20149-329</t>
  </si>
  <si>
    <t>49888-39458-PF</t>
  </si>
  <si>
    <t>Antone Harrold</t>
  </si>
  <si>
    <t>aharroldch@miibeian.gov.cn</t>
  </si>
  <si>
    <t>+1 (419) 153-2104</t>
  </si>
  <si>
    <t>90 Kensington Road</t>
  </si>
  <si>
    <t>SVU-27222-213</t>
  </si>
  <si>
    <t>60748-46813-DZ</t>
  </si>
  <si>
    <t>Sim Pamphilon</t>
  </si>
  <si>
    <t>spamphilonci@mlb.com</t>
  </si>
  <si>
    <t>+353 (456) 630-8490</t>
  </si>
  <si>
    <t>36194 Susan Street</t>
  </si>
  <si>
    <t>Ballylinan</t>
  </si>
  <si>
    <t>P56</t>
  </si>
  <si>
    <t>RWI-84131-848</t>
  </si>
  <si>
    <t>16385-11286-NX</t>
  </si>
  <si>
    <t>Mohandis Spurden</t>
  </si>
  <si>
    <t>mspurdencj@exblog.jp</t>
  </si>
  <si>
    <t>+1 (704) 256-1371</t>
  </si>
  <si>
    <t>55290 Manufacturers Lane</t>
  </si>
  <si>
    <t>GUU-40666-525</t>
  </si>
  <si>
    <t>68555-89840-GZ</t>
  </si>
  <si>
    <t>Morgen Seson</t>
  </si>
  <si>
    <t>msesonck@census.gov</t>
  </si>
  <si>
    <t>+1 (206) 642-0902</t>
  </si>
  <si>
    <t>92847 Schlimgen Road</t>
  </si>
  <si>
    <t>SCN-51395-066</t>
  </si>
  <si>
    <t>72164-90254-EJ</t>
  </si>
  <si>
    <t>Nalani Pirrone</t>
  </si>
  <si>
    <t>npirronecl@weibo.com</t>
  </si>
  <si>
    <t>+1 (570) 223-3194</t>
  </si>
  <si>
    <t>1585 Bashford Center</t>
  </si>
  <si>
    <t>ULA-24644-321</t>
  </si>
  <si>
    <t>67010-92988-CT</t>
  </si>
  <si>
    <t>Reube Cawley</t>
  </si>
  <si>
    <t>rcawleycm@yellowbook.com</t>
  </si>
  <si>
    <t>54210 Eagan Avenue</t>
  </si>
  <si>
    <t>EOL-92666-762</t>
  </si>
  <si>
    <t>15776-91507-GT</t>
  </si>
  <si>
    <t>Stan Barribal</t>
  </si>
  <si>
    <t>sbarribalcn@microsoft.com</t>
  </si>
  <si>
    <t>+353 (310) 256-3698</t>
  </si>
  <si>
    <t>6743 Cascade Drive</t>
  </si>
  <si>
    <t>AJV-18231-334</t>
  </si>
  <si>
    <t>23473-41001-CD</t>
  </si>
  <si>
    <t>Agnes Adamides</t>
  </si>
  <si>
    <t>aadamidesco@bizjournals.com</t>
  </si>
  <si>
    <t>+44 (131) 485-2183</t>
  </si>
  <si>
    <t>6338 Arkansas Drive</t>
  </si>
  <si>
    <t>ZQI-47236-301</t>
  </si>
  <si>
    <t>23446-47798-ID</t>
  </si>
  <si>
    <t>Carmelita Thowes</t>
  </si>
  <si>
    <t>cthowescp@craigslist.org</t>
  </si>
  <si>
    <t>+1 (585) 785-2424</t>
  </si>
  <si>
    <t>33398 Hallows Circle</t>
  </si>
  <si>
    <t>ZCR-15721-658</t>
  </si>
  <si>
    <t>28327-84469-ND</t>
  </si>
  <si>
    <t>Rodolfo Willoway</t>
  </si>
  <si>
    <t>rwillowaycq@admin.ch</t>
  </si>
  <si>
    <t>+1 (520) 126-8439</t>
  </si>
  <si>
    <t>58 Schlimgen Parkway</t>
  </si>
  <si>
    <t>QEW-47945-682</t>
  </si>
  <si>
    <t>42466-87067-DT</t>
  </si>
  <si>
    <t>Alvis Elwin</t>
  </si>
  <si>
    <t>aelwincr@privacy.gov.au</t>
  </si>
  <si>
    <t>+1 (612) 244-0885</t>
  </si>
  <si>
    <t>26 Everett Hill</t>
  </si>
  <si>
    <t>PSY-45485-542</t>
  </si>
  <si>
    <t>62246-99443-HF</t>
  </si>
  <si>
    <t>Araldo Bilbrook</t>
  </si>
  <si>
    <t>abilbrookcs@booking.com</t>
  </si>
  <si>
    <t>+353 (138) 323-3320</t>
  </si>
  <si>
    <t>4 Raven Alley</t>
  </si>
  <si>
    <t>BAQ-74241-156</t>
  </si>
  <si>
    <t>99869-55718-UU</t>
  </si>
  <si>
    <t>Ransell McKall</t>
  </si>
  <si>
    <t>rmckallct@sakura.ne.jp</t>
  </si>
  <si>
    <t>+44 (841) 988-2775</t>
  </si>
  <si>
    <t>451 Nevada Terrace</t>
  </si>
  <si>
    <t>BVU-77367-451</t>
  </si>
  <si>
    <t>77421-46059-RY</t>
  </si>
  <si>
    <t>Borg Daile</t>
  </si>
  <si>
    <t>bdailecu@vistaprint.com</t>
  </si>
  <si>
    <t>+1 (770) 330-7785</t>
  </si>
  <si>
    <t>385 Corben Parkway</t>
  </si>
  <si>
    <t>TJE-91516-344</t>
  </si>
  <si>
    <t>49894-06550-OQ</t>
  </si>
  <si>
    <t>Adolphe Treherne</t>
  </si>
  <si>
    <t>atrehernecv@state.tx.us</t>
  </si>
  <si>
    <t>+353 (860) 359-7907</t>
  </si>
  <si>
    <t>66 Sundown Place</t>
  </si>
  <si>
    <t>LIS-96202-702</t>
  </si>
  <si>
    <t>72028-63343-SU</t>
  </si>
  <si>
    <t>Annetta Brentnall</t>
  </si>
  <si>
    <t>abrentnallcw@biglobe.ne.jp</t>
  </si>
  <si>
    <t>+44 (373) 897-1797</t>
  </si>
  <si>
    <t>00 Ludington Pass</t>
  </si>
  <si>
    <t>VIO-27668-766</t>
  </si>
  <si>
    <t>10074-20104-NN</t>
  </si>
  <si>
    <t>Dick Drinkall</t>
  </si>
  <si>
    <t>ddrinkallcx@psu.edu</t>
  </si>
  <si>
    <t>+1 (865) 407-3871</t>
  </si>
  <si>
    <t>82460 Grover Parkway</t>
  </si>
  <si>
    <t>ZVG-20473-043</t>
  </si>
  <si>
    <t>71769-10219-IM</t>
  </si>
  <si>
    <t>Dagny Kornel</t>
  </si>
  <si>
    <t>dkornelcy@cyberchimps.com</t>
  </si>
  <si>
    <t>+1 (989) 565-9120</t>
  </si>
  <si>
    <t>60360 Killdeer Alley</t>
  </si>
  <si>
    <t>KGZ-56395-231</t>
  </si>
  <si>
    <t>22221-71106-JD</t>
  </si>
  <si>
    <t>Rhona Lequeux</t>
  </si>
  <si>
    <t>rlequeuxcz@newyorker.com</t>
  </si>
  <si>
    <t>+1 (904) 161-6088</t>
  </si>
  <si>
    <t>093 Mayfield Place</t>
  </si>
  <si>
    <t>CUU-92244-729</t>
  </si>
  <si>
    <t>99735-44927-OL</t>
  </si>
  <si>
    <t>Julius Mccaull</t>
  </si>
  <si>
    <t>jmccaulld0@parallels.com</t>
  </si>
  <si>
    <t>89 Gulseth Circle</t>
  </si>
  <si>
    <t>EHE-94714-312</t>
  </si>
  <si>
    <t>27064-10803-SB</t>
  </si>
  <si>
    <t>Jolyn Dymoke</t>
  </si>
  <si>
    <t>jdymoked1@mapquest.com</t>
  </si>
  <si>
    <t>+1 (408) 775-2801</t>
  </si>
  <si>
    <t>2 Aberg Lane</t>
  </si>
  <si>
    <t>RTL-16205-161</t>
  </si>
  <si>
    <t>90440-62727-HI</t>
  </si>
  <si>
    <t>Alberto Hutchinson</t>
  </si>
  <si>
    <t>ahutchinsond2@imgur.com</t>
  </si>
  <si>
    <t>+1 (404) 775-3251</t>
  </si>
  <si>
    <t>327 Erie Way</t>
  </si>
  <si>
    <t>GTS-22482-014</t>
  </si>
  <si>
    <t>36769-16558-SX</t>
  </si>
  <si>
    <t>Lamond Gheeraert</t>
  </si>
  <si>
    <t>+1 (785) 654-9564</t>
  </si>
  <si>
    <t>02354 Melvin Parkway</t>
  </si>
  <si>
    <t>DYG-25473-881</t>
  </si>
  <si>
    <t>10138-31681-SD</t>
  </si>
  <si>
    <t>Roxine Drivers</t>
  </si>
  <si>
    <t>rdriversd4@hexun.com</t>
  </si>
  <si>
    <t>+1 (913) 127-4257</t>
  </si>
  <si>
    <t>842 Cardinal Court</t>
  </si>
  <si>
    <t>HTR-21838-286</t>
  </si>
  <si>
    <t>24669-76297-SF</t>
  </si>
  <si>
    <t>Heloise Zeal</t>
  </si>
  <si>
    <t>hzeald5@google.de</t>
  </si>
  <si>
    <t>+1 (206) 775-4468</t>
  </si>
  <si>
    <t>0420 Schurz Parkway</t>
  </si>
  <si>
    <t>KYG-28296-920</t>
  </si>
  <si>
    <t>78050-20355-DI</t>
  </si>
  <si>
    <t>Granger Smallcombe</t>
  </si>
  <si>
    <t>gsmallcombed6@ucla.edu</t>
  </si>
  <si>
    <t>+353 (374) 810-4528</t>
  </si>
  <si>
    <t>8448 Oxford Trail</t>
  </si>
  <si>
    <t>NNB-20459-430</t>
  </si>
  <si>
    <t>79825-17822-UH</t>
  </si>
  <si>
    <t>Daryn Dibley</t>
  </si>
  <si>
    <t>ddibleyd7@feedburner.com</t>
  </si>
  <si>
    <t>5676 Southridge Street</t>
  </si>
  <si>
    <t>FEK-14025-351</t>
  </si>
  <si>
    <t>03990-21586-MQ</t>
  </si>
  <si>
    <t>Gardy Dimitriou</t>
  </si>
  <si>
    <t>gdimitrioud8@chronoengine.com</t>
  </si>
  <si>
    <t>+1 (585) 303-7337</t>
  </si>
  <si>
    <t>0 Gale Pass</t>
  </si>
  <si>
    <t>AWH-16980-469</t>
  </si>
  <si>
    <t>27493-46921-TZ</t>
  </si>
  <si>
    <t>Fanny Flanagan</t>
  </si>
  <si>
    <t>fflanagand9@woothemes.com</t>
  </si>
  <si>
    <t>+1 (903) 455-7155</t>
  </si>
  <si>
    <t>268 Northport Drive</t>
  </si>
  <si>
    <t>ZPW-31329-741</t>
  </si>
  <si>
    <t>27132-68907-RC</t>
  </si>
  <si>
    <t>Ailey Brash</t>
  </si>
  <si>
    <t>abrashda@plala.or.jp</t>
  </si>
  <si>
    <t>+1 (917) 544-7136</t>
  </si>
  <si>
    <t>64700 Eagan Crossing</t>
  </si>
  <si>
    <t>21565-13068-SH</t>
  </si>
  <si>
    <t>Tatiana Thorn</t>
  </si>
  <si>
    <t>+1 (571) 867-8277</t>
  </si>
  <si>
    <t>30943 High Crossing Point</t>
  </si>
  <si>
    <t>04776-34127-MX</t>
  </si>
  <si>
    <t>Wendeline McInerney</t>
  </si>
  <si>
    <t>wmcinerneydc@wordpress.com</t>
  </si>
  <si>
    <t>+1 (804) 658-7521</t>
  </si>
  <si>
    <t>92 Swallow Street</t>
  </si>
  <si>
    <t>UBI-83843-396</t>
  </si>
  <si>
    <t>58816-74064-TF</t>
  </si>
  <si>
    <t>Nanny Izhakov</t>
  </si>
  <si>
    <t>nizhakovdd@aol.com</t>
  </si>
  <si>
    <t>+44 (570) 683-9517</t>
  </si>
  <si>
    <t>013 Tennyson Terrace</t>
  </si>
  <si>
    <t>VID-40587-569</t>
  </si>
  <si>
    <t>09818-59895-EH</t>
  </si>
  <si>
    <t>Stanly Keets</t>
  </si>
  <si>
    <t>skeetsde@answers.com</t>
  </si>
  <si>
    <t>+1 (703) 230-2979</t>
  </si>
  <si>
    <t>2500 Crest Line Plaza</t>
  </si>
  <si>
    <t>KBB-52530-416</t>
  </si>
  <si>
    <t>06488-46303-IZ</t>
  </si>
  <si>
    <t>Orion Dyott</t>
  </si>
  <si>
    <t>+1 (801) 322-2923</t>
  </si>
  <si>
    <t>26 Londonderry Court</t>
  </si>
  <si>
    <t>ISJ-48676-420</t>
  </si>
  <si>
    <t>93046-67561-AY</t>
  </si>
  <si>
    <t>Keefer Cake</t>
  </si>
  <si>
    <t>kcakedg@huffingtonpost.com</t>
  </si>
  <si>
    <t>1 Crowley Crossing</t>
  </si>
  <si>
    <t>MIF-17920-768</t>
  </si>
  <si>
    <t>68946-40750-LK</t>
  </si>
  <si>
    <t>Morna Hansed</t>
  </si>
  <si>
    <t>mhanseddh@instagram.com</t>
  </si>
  <si>
    <t>+353 (997) 520-7802</t>
  </si>
  <si>
    <t>1 Dwight Point</t>
  </si>
  <si>
    <t>CPX-19312-088</t>
  </si>
  <si>
    <t>38387-64959-WW</t>
  </si>
  <si>
    <t>Franny Kienlein</t>
  </si>
  <si>
    <t>fkienleindi@trellian.com</t>
  </si>
  <si>
    <t>+353 (972) 241-3434</t>
  </si>
  <si>
    <t>1 Manitowish Pass</t>
  </si>
  <si>
    <t>RXI-67978-260</t>
  </si>
  <si>
    <t>48418-60841-CC</t>
  </si>
  <si>
    <t>Klarika Egglestone</t>
  </si>
  <si>
    <t>kegglestonedj@sphinn.com</t>
  </si>
  <si>
    <t>+353 (452) 975-6438</t>
  </si>
  <si>
    <t>2765 Sunfield Terrace</t>
  </si>
  <si>
    <t>LKE-14821-285</t>
  </si>
  <si>
    <t>13736-92418-JS</t>
  </si>
  <si>
    <t>Becky Semkins</t>
  </si>
  <si>
    <t>bsemkinsdk@unc.edu</t>
  </si>
  <si>
    <t>+353 (209) 764-2690</t>
  </si>
  <si>
    <t>7219 Clemons Place</t>
  </si>
  <si>
    <t>LRK-97117-150</t>
  </si>
  <si>
    <t>33000-22405-LO</t>
  </si>
  <si>
    <t>Sean Lorenzetti</t>
  </si>
  <si>
    <t>slorenzettidl@is.gd</t>
  </si>
  <si>
    <t>+1 (915) 581-0694</t>
  </si>
  <si>
    <t>1104 Paget Lane</t>
  </si>
  <si>
    <t>IGK-51227-573</t>
  </si>
  <si>
    <t>46959-60474-LT</t>
  </si>
  <si>
    <t>Bob Giannazzi</t>
  </si>
  <si>
    <t>bgiannazzidm@apple.com</t>
  </si>
  <si>
    <t>+1 (754) 827-8970</t>
  </si>
  <si>
    <t>57 Division Plaza</t>
  </si>
  <si>
    <t>ZAY-43009-775</t>
  </si>
  <si>
    <t>73431-39823-UP</t>
  </si>
  <si>
    <t>Kendra Backshell</t>
  </si>
  <si>
    <t>+1 (317) 595-9406</t>
  </si>
  <si>
    <t>47101 Northfield Lane</t>
  </si>
  <si>
    <t>EMA-63190-618</t>
  </si>
  <si>
    <t>90993-98984-JK</t>
  </si>
  <si>
    <t>Uriah Lethbrig</t>
  </si>
  <si>
    <t>ulethbrigdo@hc360.com</t>
  </si>
  <si>
    <t>+1 (414) 580-9714</t>
  </si>
  <si>
    <t>38 Carioca Center</t>
  </si>
  <si>
    <t>FBI-35855-418</t>
  </si>
  <si>
    <t>06552-04430-AG</t>
  </si>
  <si>
    <t>Sky Farnish</t>
  </si>
  <si>
    <t>sfarnishdp@dmoz.org</t>
  </si>
  <si>
    <t>+44 (847) 377-8172</t>
  </si>
  <si>
    <t>170 Prentice Center</t>
  </si>
  <si>
    <t>TXB-80533-417</t>
  </si>
  <si>
    <t>54597-57004-QM</t>
  </si>
  <si>
    <t>Felicia Jecock</t>
  </si>
  <si>
    <t>fjecockdq@unicef.org</t>
  </si>
  <si>
    <t>+1 (225) 116-2959</t>
  </si>
  <si>
    <t>403 Vahlen Junction</t>
  </si>
  <si>
    <t>MBM-00112-248</t>
  </si>
  <si>
    <t>50238-24377-ZS</t>
  </si>
  <si>
    <t>Currey MacAllister</t>
  </si>
  <si>
    <t>+1 (203) 490-3839</t>
  </si>
  <si>
    <t>07300 Walton Point</t>
  </si>
  <si>
    <t>EUO-69145-988</t>
  </si>
  <si>
    <t>60370-41934-IF</t>
  </si>
  <si>
    <t>Hamlen Pallister</t>
  </si>
  <si>
    <t>hpallisterds@ning.com</t>
  </si>
  <si>
    <t>+1 (850) 517-1353</t>
  </si>
  <si>
    <t>19513 Golf Course Junction</t>
  </si>
  <si>
    <t>GYA-80327-368</t>
  </si>
  <si>
    <t>06899-54551-EH</t>
  </si>
  <si>
    <t>Chantal Mersh</t>
  </si>
  <si>
    <t>cmershdt@drupal.org</t>
  </si>
  <si>
    <t>+353 (343) 889-4565</t>
  </si>
  <si>
    <t>52843 Longview Street</t>
  </si>
  <si>
    <t>Milltown</t>
  </si>
  <si>
    <t>TNW-41601-420</t>
  </si>
  <si>
    <t>71631-11462-TH</t>
  </si>
  <si>
    <t>Brendin Bredee</t>
  </si>
  <si>
    <t>bbredeedu@flickr.com</t>
  </si>
  <si>
    <t>+44 (494) 148-6095</t>
  </si>
  <si>
    <t>2 Nancy Lane</t>
  </si>
  <si>
    <t>ALR-62963-723</t>
  </si>
  <si>
    <t>80463-43913-WZ</t>
  </si>
  <si>
    <t>Malynda Purbrick</t>
  </si>
  <si>
    <t>+353 (160) 183-4278</t>
  </si>
  <si>
    <t>9233 3rd Avenue</t>
  </si>
  <si>
    <t>JIG-27636-870</t>
  </si>
  <si>
    <t>67204-04870-LG</t>
  </si>
  <si>
    <t>Alf Housaman</t>
  </si>
  <si>
    <t>+1 (616) 511-3898</t>
  </si>
  <si>
    <t>8581 Mcguire Road</t>
  </si>
  <si>
    <t>CTE-31437-326</t>
  </si>
  <si>
    <t>22721-63196-UJ</t>
  </si>
  <si>
    <t>Gladi Ducker</t>
  </si>
  <si>
    <t>gduckerdx@patch.com</t>
  </si>
  <si>
    <t>+44 (749) 987-9016</t>
  </si>
  <si>
    <t>5069 Boyd Parkway</t>
  </si>
  <si>
    <t>88973-59503-DR</t>
  </si>
  <si>
    <t>Emelita Shearsby</t>
  </si>
  <si>
    <t>eshearsbydy@g.co</t>
  </si>
  <si>
    <t>+1 (913) 598-3795</t>
  </si>
  <si>
    <t>56612 Dahle Circle</t>
  </si>
  <si>
    <t>29738-86305-ZU</t>
  </si>
  <si>
    <t>Berte Gaddes</t>
  </si>
  <si>
    <t>+1 (607) 684-3969</t>
  </si>
  <si>
    <t>904 Killdeer Place</t>
  </si>
  <si>
    <t>68493-99734-LP</t>
  </si>
  <si>
    <t>Nadia Erswell</t>
  </si>
  <si>
    <t>nerswelle0@mlb.com</t>
  </si>
  <si>
    <t>+1 (920) 518-4152</t>
  </si>
  <si>
    <t>2973 Sachtjen Road</t>
  </si>
  <si>
    <t>SLD-63003-334</t>
  </si>
  <si>
    <t>55515-37571-RS</t>
  </si>
  <si>
    <t>Wain Stearley</t>
  </si>
  <si>
    <t>wstearleye1@census.gov</t>
  </si>
  <si>
    <t>+1 (336) 213-3687</t>
  </si>
  <si>
    <t>7 La Follette Road</t>
  </si>
  <si>
    <t>BXN-64230-789</t>
  </si>
  <si>
    <t>25598-77476-CB</t>
  </si>
  <si>
    <t>Diane-marie Wincer</t>
  </si>
  <si>
    <t>dwincere2@marriott.com</t>
  </si>
  <si>
    <t>+1 (915) 676-6367</t>
  </si>
  <si>
    <t>04 Stuart Way</t>
  </si>
  <si>
    <t>XEE-37895-169</t>
  </si>
  <si>
    <t>14888-85625-TM</t>
  </si>
  <si>
    <t>Perry Lyfield</t>
  </si>
  <si>
    <t>plyfielde3@baidu.com</t>
  </si>
  <si>
    <t>+1 (216) 614-9325</t>
  </si>
  <si>
    <t>1263 Thackeray Parkway</t>
  </si>
  <si>
    <t>ZTX-80764-911</t>
  </si>
  <si>
    <t>92793-68332-NR</t>
  </si>
  <si>
    <t>Heall Perris</t>
  </si>
  <si>
    <t>hperrise4@studiopress.com</t>
  </si>
  <si>
    <t>+353 (954) 293-8675</t>
  </si>
  <si>
    <t>043 Bashford Point</t>
  </si>
  <si>
    <t>WVT-88135-549</t>
  </si>
  <si>
    <t>66458-91190-YC</t>
  </si>
  <si>
    <t>Marja Urion</t>
  </si>
  <si>
    <t>murione5@alexa.com</t>
  </si>
  <si>
    <t>+353 (715) 989-0283</t>
  </si>
  <si>
    <t>2 Sycamore Avenue</t>
  </si>
  <si>
    <t>IPA-94170-889</t>
  </si>
  <si>
    <t>64439-27325-LG</t>
  </si>
  <si>
    <t>Camellia Kid</t>
  </si>
  <si>
    <t>ckide6@narod.ru</t>
  </si>
  <si>
    <t>+353 (866) 707-2603</t>
  </si>
  <si>
    <t>37515 Wayridge Lane</t>
  </si>
  <si>
    <t>YQL-63755-365</t>
  </si>
  <si>
    <t>78570-76770-LB</t>
  </si>
  <si>
    <t>Carolann Beine</t>
  </si>
  <si>
    <t>cbeinee7@xinhuanet.com</t>
  </si>
  <si>
    <t>+1 (205) 468-0236</t>
  </si>
  <si>
    <t>81 West Plaza</t>
  </si>
  <si>
    <t>RKW-81145-984</t>
  </si>
  <si>
    <t>98661-69719-VI</t>
  </si>
  <si>
    <t>Celia Bakeup</t>
  </si>
  <si>
    <t>cbakeupe8@globo.com</t>
  </si>
  <si>
    <t>+1 (320) 375-8504</t>
  </si>
  <si>
    <t>73 Bellgrove Circle</t>
  </si>
  <si>
    <t>MBT-23379-866</t>
  </si>
  <si>
    <t>82990-92703-IX</t>
  </si>
  <si>
    <t>Nataniel Helkin</t>
  </si>
  <si>
    <t>nhelkine9@example.com</t>
  </si>
  <si>
    <t>9 Loftsgordon Pass</t>
  </si>
  <si>
    <t>GEJ-39834-935</t>
  </si>
  <si>
    <t>49412-86877-VY</t>
  </si>
  <si>
    <t>Pippo Witherington</t>
  </si>
  <si>
    <t>pwitheringtonea@networkadvertising.org</t>
  </si>
  <si>
    <t>+1 (810) 202-8870</t>
  </si>
  <si>
    <t>63 School Crossing</t>
  </si>
  <si>
    <t>KRW-91640-596</t>
  </si>
  <si>
    <t>70879-00984-FJ</t>
  </si>
  <si>
    <t>Tildie Tilzey</t>
  </si>
  <si>
    <t>ttilzeyeb@hostgator.com</t>
  </si>
  <si>
    <t>+1 (314) 876-7205</t>
  </si>
  <si>
    <t>2812 Westend Hill</t>
  </si>
  <si>
    <t>AOT-70449-651</t>
  </si>
  <si>
    <t>53414-73391-CR</t>
  </si>
  <si>
    <t>Cindra Burling</t>
  </si>
  <si>
    <t>+1 (518) 562-5402</t>
  </si>
  <si>
    <t>5461 Anniversary Crossing</t>
  </si>
  <si>
    <t>DGC-21813-731</t>
  </si>
  <si>
    <t>43606-83072-OA</t>
  </si>
  <si>
    <t>Channa Belamy</t>
  </si>
  <si>
    <t>+1 (863) 303-5561</t>
  </si>
  <si>
    <t>14 American Ash Parkway</t>
  </si>
  <si>
    <t>JBE-92943-643</t>
  </si>
  <si>
    <t>84466-22864-CE</t>
  </si>
  <si>
    <t>Karl Imorts</t>
  </si>
  <si>
    <t>kimortsee@alexa.com</t>
  </si>
  <si>
    <t>+1 (321) 156-1160</t>
  </si>
  <si>
    <t>250 Elmside Junction</t>
  </si>
  <si>
    <t>ZIL-34948-499</t>
  </si>
  <si>
    <t>44086-16292-EU</t>
  </si>
  <si>
    <t>Philippine Starte</t>
  </si>
  <si>
    <t>pstarteef@accuweather.com</t>
  </si>
  <si>
    <t>+1 (713) 329-2578</t>
  </si>
  <si>
    <t>2904 Monterey Plaza</t>
  </si>
  <si>
    <t>JSU-23781-256</t>
  </si>
  <si>
    <t>76499-89100-JQ</t>
  </si>
  <si>
    <t>Mag Armistead</t>
  </si>
  <si>
    <t>marmisteadeg@blogtalkradio.com</t>
  </si>
  <si>
    <t>+1 (504) 611-3400</t>
  </si>
  <si>
    <t>805 Kenwood Plaza</t>
  </si>
  <si>
    <t>15451-65859-BG</t>
  </si>
  <si>
    <t>Janela Lemerle</t>
  </si>
  <si>
    <t>jlemerleeh@ustream.tv</t>
  </si>
  <si>
    <t>+1 (405) 469-7785</t>
  </si>
  <si>
    <t>1 Myrtle Hill</t>
  </si>
  <si>
    <t>VPX-44956-367</t>
  </si>
  <si>
    <t>39582-35773-ZJ</t>
  </si>
  <si>
    <t>Vasili Upstone</t>
  </si>
  <si>
    <t>vupstoneei@google.pl</t>
  </si>
  <si>
    <t>+1 (785) 366-9983</t>
  </si>
  <si>
    <t>7 Dunning Trail</t>
  </si>
  <si>
    <t>VTB-46451-959</t>
  </si>
  <si>
    <t>66240-46962-IO</t>
  </si>
  <si>
    <t>Berty Beelby</t>
  </si>
  <si>
    <t>bbeelbyej@rediff.com</t>
  </si>
  <si>
    <t>+353 (537) 360-4393</t>
  </si>
  <si>
    <t>844 Sachs Avenue</t>
  </si>
  <si>
    <t>DNZ-11665-950</t>
  </si>
  <si>
    <t>10637-45522-ID</t>
  </si>
  <si>
    <t>Erny Stenyng</t>
  </si>
  <si>
    <t>+1 (217) 450-8384</t>
  </si>
  <si>
    <t>8 Pond Parkway</t>
  </si>
  <si>
    <t>ITR-54735-364</t>
  </si>
  <si>
    <t>92599-58687-CS</t>
  </si>
  <si>
    <t>Edin Yantsurev</t>
  </si>
  <si>
    <t>+1 (856) 793-3491</t>
  </si>
  <si>
    <t>208 Main Park</t>
  </si>
  <si>
    <t>YDS-02797-307</t>
  </si>
  <si>
    <t>06058-48844-PI</t>
  </si>
  <si>
    <t>Webb Speechly</t>
  </si>
  <si>
    <t>wspeechlyem@amazon.com</t>
  </si>
  <si>
    <t>+1 (206) 440-5750</t>
  </si>
  <si>
    <t>5 Helena Center</t>
  </si>
  <si>
    <t>BPG-68988-842</t>
  </si>
  <si>
    <t>53631-24432-SY</t>
  </si>
  <si>
    <t>Irvine Phillpot</t>
  </si>
  <si>
    <t>iphillpoten@buzzfeed.com</t>
  </si>
  <si>
    <t>+44 (610) 826-3107</t>
  </si>
  <si>
    <t>07208 Eastlawn Drive</t>
  </si>
  <si>
    <t>XZG-51938-658</t>
  </si>
  <si>
    <t>18275-73980-KL</t>
  </si>
  <si>
    <t>Lem Pennacci</t>
  </si>
  <si>
    <t>lpennaccieo@statcounter.com</t>
  </si>
  <si>
    <t>+1 (254) 597-0519</t>
  </si>
  <si>
    <t>23 Kinsman Way</t>
  </si>
  <si>
    <t>KAR-24978-271</t>
  </si>
  <si>
    <t>23187-65750-HZ</t>
  </si>
  <si>
    <t>Starr Arpin</t>
  </si>
  <si>
    <t>sarpinep@moonfruit.com</t>
  </si>
  <si>
    <t>+1 (804) 588-4160</t>
  </si>
  <si>
    <t>12 Bobwhite Road</t>
  </si>
  <si>
    <t>FQK-28730-361</t>
  </si>
  <si>
    <t>22725-79522-GP</t>
  </si>
  <si>
    <t>Donny Fries</t>
  </si>
  <si>
    <t>dfrieseq@cargocollective.com</t>
  </si>
  <si>
    <t>+1 (419) 138-9171</t>
  </si>
  <si>
    <t>404 Granby Trail</t>
  </si>
  <si>
    <t>BGB-67996-089</t>
  </si>
  <si>
    <t>06279-72603-JE</t>
  </si>
  <si>
    <t>Rana Sharer</t>
  </si>
  <si>
    <t>rsharerer@flavors.me</t>
  </si>
  <si>
    <t>+1 (304) 632-1951</t>
  </si>
  <si>
    <t>0 Granby Parkway</t>
  </si>
  <si>
    <t>XMC-20620-809</t>
  </si>
  <si>
    <t>83543-79246-ON</t>
  </si>
  <si>
    <t>Nannie Naseby</t>
  </si>
  <si>
    <t>nnasebyes@umich.edu</t>
  </si>
  <si>
    <t>+1 (407) 225-7234</t>
  </si>
  <si>
    <t>84666 Melvin Street</t>
  </si>
  <si>
    <t>ZSO-58292-191</t>
  </si>
  <si>
    <t>66794-66795-VW</t>
  </si>
  <si>
    <t>Rea Offell</t>
  </si>
  <si>
    <t>+1 (214) 171-1701</t>
  </si>
  <si>
    <t>3356 Ruskin Way</t>
  </si>
  <si>
    <t>LWJ-06793-303</t>
  </si>
  <si>
    <t>95424-67020-AP</t>
  </si>
  <si>
    <t>Kris O'Cullen</t>
  </si>
  <si>
    <t>koculleneu@ca.gov</t>
  </si>
  <si>
    <t>+353 (284) 183-7528</t>
  </si>
  <si>
    <t>39 Chinook Crossing</t>
  </si>
  <si>
    <t>FLM-82229-989</t>
  </si>
  <si>
    <t>73017-69644-MS</t>
  </si>
  <si>
    <t>Timoteo Glisane</t>
  </si>
  <si>
    <t>+353 (316) 279-4429</t>
  </si>
  <si>
    <t>2 Coolidge Crossing</t>
  </si>
  <si>
    <t>CPV-90280-133</t>
  </si>
  <si>
    <t>59361-00606-CU</t>
  </si>
  <si>
    <t>Wyatan Cokly</t>
  </si>
  <si>
    <t>wcoklyew@acquirethisname.com</t>
  </si>
  <si>
    <t>+1 (614) 162-7928</t>
  </si>
  <si>
    <t>51 Browning Park</t>
  </si>
  <si>
    <t>OGW-60685-912</t>
  </si>
  <si>
    <t>67423-10113-LM</t>
  </si>
  <si>
    <t>Hildegarde Brangan</t>
  </si>
  <si>
    <t>hbranganex@woothemes.com</t>
  </si>
  <si>
    <t>5 Pleasure Junction</t>
  </si>
  <si>
    <t>DEC-11160-362</t>
  </si>
  <si>
    <t>48582-05061-RY</t>
  </si>
  <si>
    <t>Amii Gallyon</t>
  </si>
  <si>
    <t>agallyoney@engadget.com</t>
  </si>
  <si>
    <t>229 Spohn Center</t>
  </si>
  <si>
    <t>WCT-07869-499</t>
  </si>
  <si>
    <t>32031-49093-KE</t>
  </si>
  <si>
    <t>Birgit Domange</t>
  </si>
  <si>
    <t>bdomangeez@yahoo.co.jp</t>
  </si>
  <si>
    <t>5 Sherman Drive</t>
  </si>
  <si>
    <t>FHD-89872-325</t>
  </si>
  <si>
    <t>31715-98714-OO</t>
  </si>
  <si>
    <t>Killian Osler</t>
  </si>
  <si>
    <t>koslerf0@gmpg.org</t>
  </si>
  <si>
    <t>+1 (517) 647-5356</t>
  </si>
  <si>
    <t>81 Stuart Street</t>
  </si>
  <si>
    <t>AZF-45991-584</t>
  </si>
  <si>
    <t>73759-17258-KA</t>
  </si>
  <si>
    <t>Lora Dukes</t>
  </si>
  <si>
    <t>+353 (963) 987-6580</t>
  </si>
  <si>
    <t>4 Lakewood Gardens Lane</t>
  </si>
  <si>
    <t>MDG-14481-513</t>
  </si>
  <si>
    <t>64897-79178-MH</t>
  </si>
  <si>
    <t>Zack Pellett</t>
  </si>
  <si>
    <t>zpellettf2@dailymotion.com</t>
  </si>
  <si>
    <t>+1 (318) 218-5955</t>
  </si>
  <si>
    <t>0 Lukken Court</t>
  </si>
  <si>
    <t>OFN-49424-848</t>
  </si>
  <si>
    <t>73346-85564-JB</t>
  </si>
  <si>
    <t>Ilaire Sprakes</t>
  </si>
  <si>
    <t>isprakesf3@spiegel.de</t>
  </si>
  <si>
    <t>+1 (408) 319-9787</t>
  </si>
  <si>
    <t>1969 Lakeland Avenue</t>
  </si>
  <si>
    <t>NFA-03411-746</t>
  </si>
  <si>
    <t>07476-13102-NJ</t>
  </si>
  <si>
    <t>Heda Fromant</t>
  </si>
  <si>
    <t>hfromantf4@ucsd.edu</t>
  </si>
  <si>
    <t>+1 (610) 156-1700</t>
  </si>
  <si>
    <t>3341 Cascade Park</t>
  </si>
  <si>
    <t>CYM-74988-450</t>
  </si>
  <si>
    <t>87223-37422-SK</t>
  </si>
  <si>
    <t>Rufus Flear</t>
  </si>
  <si>
    <t>rflearf5@artisteer.com</t>
  </si>
  <si>
    <t>+44 (271) 881-4912</t>
  </si>
  <si>
    <t>30 Mayer Terrace</t>
  </si>
  <si>
    <t>WTV-24996-658</t>
  </si>
  <si>
    <t>57837-15577-YK</t>
  </si>
  <si>
    <t>Dom Milella</t>
  </si>
  <si>
    <t>+353 (361) 732-3444</t>
  </si>
  <si>
    <t>87 Cascade Crossing</t>
  </si>
  <si>
    <t>DSL-69915-544</t>
  </si>
  <si>
    <t>64247-71448-NK</t>
  </si>
  <si>
    <t>Almire MacAless</t>
  </si>
  <si>
    <t>+1 (410) 274-0692</t>
  </si>
  <si>
    <t>897 Del Mar Center</t>
  </si>
  <si>
    <t>NBT-35757-542</t>
  </si>
  <si>
    <t>73647-66148-VM</t>
  </si>
  <si>
    <t>Bette-ann Munden</t>
  </si>
  <si>
    <t>bmundenf8@elpais.com</t>
  </si>
  <si>
    <t>+1 (405) 290-3207</t>
  </si>
  <si>
    <t>465 Oxford Street</t>
  </si>
  <si>
    <t>OYU-25085-528</t>
  </si>
  <si>
    <t>10142-55267-YO</t>
  </si>
  <si>
    <t>Wilek Lightollers</t>
  </si>
  <si>
    <t>wlightollersf9@baidu.com</t>
  </si>
  <si>
    <t>+1 (646) 793-8756</t>
  </si>
  <si>
    <t>8 Sunnyside Lane</t>
  </si>
  <si>
    <t>XCG-07109-195</t>
  </si>
  <si>
    <t>92976-19453-DT</t>
  </si>
  <si>
    <t>Nick Brakespear</t>
  </si>
  <si>
    <t>nbrakespearfa@rediff.com</t>
  </si>
  <si>
    <t>+1 (973) 380-3976</t>
  </si>
  <si>
    <t>2 Jenna Hill</t>
  </si>
  <si>
    <t>YZA-25234-630</t>
  </si>
  <si>
    <t>89757-51438-HX</t>
  </si>
  <si>
    <t>Malynda Glawsop</t>
  </si>
  <si>
    <t>mglawsopfb@reverbnation.com</t>
  </si>
  <si>
    <t>+1 (203) 608-9937</t>
  </si>
  <si>
    <t>682 Express Court</t>
  </si>
  <si>
    <t>OKU-29966-417</t>
  </si>
  <si>
    <t>76192-13390-HZ</t>
  </si>
  <si>
    <t>Granville Alberts</t>
  </si>
  <si>
    <t>galbertsfc@etsy.com</t>
  </si>
  <si>
    <t>+44 (788) 686-0408</t>
  </si>
  <si>
    <t>0 Pierstorff Center</t>
  </si>
  <si>
    <t>MEX-29350-659</t>
  </si>
  <si>
    <t>02009-87294-SY</t>
  </si>
  <si>
    <t>Vasily Polglase</t>
  </si>
  <si>
    <t>vpolglasefd@about.me</t>
  </si>
  <si>
    <t>63 Maryland Trail</t>
  </si>
  <si>
    <t>NOY-99738-977</t>
  </si>
  <si>
    <t>82872-34456-LJ</t>
  </si>
  <si>
    <t>Madelaine Sharples</t>
  </si>
  <si>
    <t>+44 (572) 727-1868</t>
  </si>
  <si>
    <t>0 Mayfield Avenue</t>
  </si>
  <si>
    <t>TCR-01064-030</t>
  </si>
  <si>
    <t>13181-04387-LI</t>
  </si>
  <si>
    <t>Sigfrid Busch</t>
  </si>
  <si>
    <t>sbuschff@so-net.ne.jp</t>
  </si>
  <si>
    <t>+353 (953) 333-8754</t>
  </si>
  <si>
    <t>6666 Express Pass</t>
  </si>
  <si>
    <t>YUL-42750-776</t>
  </si>
  <si>
    <t>24845-36117-TI</t>
  </si>
  <si>
    <t>Cissiee Raisbeck</t>
  </si>
  <si>
    <t>craisbeckfg@webnode.com</t>
  </si>
  <si>
    <t>8026 Nobel Parkway</t>
  </si>
  <si>
    <t>XQJ-86887-506</t>
  </si>
  <si>
    <t>30256-29772-KK</t>
  </si>
  <si>
    <t>Leslie Laughton</t>
  </si>
  <si>
    <t>+1 (321) 828-8078</t>
  </si>
  <si>
    <t>79 Acker Point</t>
  </si>
  <si>
    <t>CUN-90044-279</t>
  </si>
  <si>
    <t>86646-65810-TD</t>
  </si>
  <si>
    <t>Kenton Wetherick</t>
  </si>
  <si>
    <t>+1 (859) 628-7241</t>
  </si>
  <si>
    <t>6976 Knutson Lane</t>
  </si>
  <si>
    <t>ICC-73030-502</t>
  </si>
  <si>
    <t>59480-02795-IU</t>
  </si>
  <si>
    <t>Reamonn Aynold</t>
  </si>
  <si>
    <t>raynoldfj@ustream.tv</t>
  </si>
  <si>
    <t>+1 (414) 429-0919</t>
  </si>
  <si>
    <t>0380 Orin Road</t>
  </si>
  <si>
    <t>ADP-04506-084</t>
  </si>
  <si>
    <t>61809-87758-LJ</t>
  </si>
  <si>
    <t>Hatty Dovydenas</t>
  </si>
  <si>
    <t>+1 (281) 416-9557</t>
  </si>
  <si>
    <t>227 Huxley Hill</t>
  </si>
  <si>
    <t>PNU-22150-408</t>
  </si>
  <si>
    <t>77408-43873-RS</t>
  </si>
  <si>
    <t>Nathaniel Bloxland</t>
  </si>
  <si>
    <t>+353 (652) 208-7526</t>
  </si>
  <si>
    <t>04385 Tony Alley</t>
  </si>
  <si>
    <t>Daingean</t>
  </si>
  <si>
    <t>VSQ-07182-513</t>
  </si>
  <si>
    <t>18366-65239-WF</t>
  </si>
  <si>
    <t>Brendan Grece</t>
  </si>
  <si>
    <t>bgrecefm@naver.com</t>
  </si>
  <si>
    <t>+44 (933) 508-3795</t>
  </si>
  <si>
    <t>5 Butterfield Plaza</t>
  </si>
  <si>
    <t>SPF-31673-217</t>
  </si>
  <si>
    <t>11107-57605-HS</t>
  </si>
  <si>
    <t>Steffie Maddrell</t>
  </si>
  <si>
    <t>smaddrellfn@123-reg.co.uk</t>
  </si>
  <si>
    <t>+1 (770) 714-7866</t>
  </si>
  <si>
    <t>39 Shasta Way</t>
  </si>
  <si>
    <t>NEX-63825-598</t>
  </si>
  <si>
    <t>72072-33025-SD</t>
  </si>
  <si>
    <t>Abbe Thys</t>
  </si>
  <si>
    <t>athysfo@cdc.gov</t>
  </si>
  <si>
    <t>+1 (865) 217-6208</t>
  </si>
  <si>
    <t>847 Sloan Parkway</t>
  </si>
  <si>
    <t>XPG-66112-335</t>
  </si>
  <si>
    <t>58118-22461-GC</t>
  </si>
  <si>
    <t>Jackquelin Chugg</t>
  </si>
  <si>
    <t>jchuggfp@about.me</t>
  </si>
  <si>
    <t>+1 (913) 466-8319</t>
  </si>
  <si>
    <t>973 Kings Hill</t>
  </si>
  <si>
    <t>NSQ-72210-345</t>
  </si>
  <si>
    <t>90940-63327-DJ</t>
  </si>
  <si>
    <t>Audra Kelston</t>
  </si>
  <si>
    <t>akelstonfq@sakura.ne.jp</t>
  </si>
  <si>
    <t>+1 (954) 981-8804</t>
  </si>
  <si>
    <t>9522 Oak Valley Way</t>
  </si>
  <si>
    <t>XRR-28376-277</t>
  </si>
  <si>
    <t>64481-42546-II</t>
  </si>
  <si>
    <t>Elvina Angel</t>
  </si>
  <si>
    <t>+353 (921) 742-1111</t>
  </si>
  <si>
    <t>4 Hanson Parkway</t>
  </si>
  <si>
    <t>WHQ-25197-475</t>
  </si>
  <si>
    <t>27536-28463-NJ</t>
  </si>
  <si>
    <t>Claiborne Mottram</t>
  </si>
  <si>
    <t>cmottramfs@harvard.edu</t>
  </si>
  <si>
    <t>+1 (512) 333-9861</t>
  </si>
  <si>
    <t>5 Monument Point</t>
  </si>
  <si>
    <t>HMB-30634-745</t>
  </si>
  <si>
    <t>66005-20240-MI</t>
  </si>
  <si>
    <t>Dilly Marrison</t>
  </si>
  <si>
    <t>dmarrisonft@geocities.jp</t>
  </si>
  <si>
    <t>+1 (216) 996-5932</t>
  </si>
  <si>
    <t>23 Hallows Plaza</t>
  </si>
  <si>
    <t>XTL-68000-371</t>
  </si>
  <si>
    <t>70140-82812-KD</t>
  </si>
  <si>
    <t>Donalt Sangwin</t>
  </si>
  <si>
    <t>dsangwinfu@weebly.com</t>
  </si>
  <si>
    <t>+1 (301) 879-4079</t>
  </si>
  <si>
    <t>47 Granby Junction</t>
  </si>
  <si>
    <t>YES-51109-625</t>
  </si>
  <si>
    <t>91895-55605-LS</t>
  </si>
  <si>
    <t>Elizabet Aizikowitz</t>
  </si>
  <si>
    <t>eaizikowitzfv@virginia.edu</t>
  </si>
  <si>
    <t>+44 (148) 635-3706</t>
  </si>
  <si>
    <t>7835 Namekagon Alley</t>
  </si>
  <si>
    <t>EAY-89850-211</t>
  </si>
  <si>
    <t>43155-71724-XP</t>
  </si>
  <si>
    <t>Herbie Peppard</t>
  </si>
  <si>
    <t>2 International Lane</t>
  </si>
  <si>
    <t>IOQ-84840-827</t>
  </si>
  <si>
    <t>32038-81174-JF</t>
  </si>
  <si>
    <t>Cornie Venour</t>
  </si>
  <si>
    <t>cvenourfx@ask.com</t>
  </si>
  <si>
    <t>+1 (318) 578-8039</t>
  </si>
  <si>
    <t>90 Commercial Pass</t>
  </si>
  <si>
    <t>FBD-56220-430</t>
  </si>
  <si>
    <t>59205-20324-NB</t>
  </si>
  <si>
    <t>Maggy Harby</t>
  </si>
  <si>
    <t>mharbyfy@163.com</t>
  </si>
  <si>
    <t>69 Jackson Junction</t>
  </si>
  <si>
    <t>COV-52659-202</t>
  </si>
  <si>
    <t>99899-54612-NX</t>
  </si>
  <si>
    <t>Reggie Thickpenny</t>
  </si>
  <si>
    <t>rthickpennyfz@cafepress.com</t>
  </si>
  <si>
    <t>+1 (213) 234-9242</t>
  </si>
  <si>
    <t>791 School Center</t>
  </si>
  <si>
    <t>YUO-76652-814</t>
  </si>
  <si>
    <t>26248-84194-FI</t>
  </si>
  <si>
    <t>Phyllys Ormerod</t>
  </si>
  <si>
    <t>pormerodg0@redcross.org</t>
  </si>
  <si>
    <t>+1 (919) 491-2772</t>
  </si>
  <si>
    <t>04 Arrowood Court</t>
  </si>
  <si>
    <t>PBT-36926-102</t>
  </si>
  <si>
    <t>19485-98072-PS</t>
  </si>
  <si>
    <t>Don Flintiff</t>
  </si>
  <si>
    <t>dflintiffg1@e-recht24.de</t>
  </si>
  <si>
    <t>7 Helena Junction</t>
  </si>
  <si>
    <t>BLV-60087-454</t>
  </si>
  <si>
    <t>84493-71314-WX</t>
  </si>
  <si>
    <t>Tymon Zanetti</t>
  </si>
  <si>
    <t>tzanettig2@gravatar.com</t>
  </si>
  <si>
    <t>+353 (351) 897-2630</t>
  </si>
  <si>
    <t>561 Cherokee Trail</t>
  </si>
  <si>
    <t>09530-56210-WO</t>
  </si>
  <si>
    <t>Bili Follet</t>
  </si>
  <si>
    <t>bfolletg3@a8.net</t>
  </si>
  <si>
    <t>+353 (147) 609-3789</t>
  </si>
  <si>
    <t>91 Darwin Circle</t>
  </si>
  <si>
    <t>QYC-63914-195</t>
  </si>
  <si>
    <t>39789-43945-IV</t>
  </si>
  <si>
    <t>Reinaldos Kirtley</t>
  </si>
  <si>
    <t>rkirtleyg4@hatena.ne.jp</t>
  </si>
  <si>
    <t>+1 (626) 635-6367</t>
  </si>
  <si>
    <t>6356 Di Loreto Road</t>
  </si>
  <si>
    <t>OIB-77163-890</t>
  </si>
  <si>
    <t>38972-89678-ZM</t>
  </si>
  <si>
    <t>Carney Clemencet</t>
  </si>
  <si>
    <t>cclemencetg5@weather.com</t>
  </si>
  <si>
    <t>09240 Arkansas Point</t>
  </si>
  <si>
    <t>SGS-87525-238</t>
  </si>
  <si>
    <t>91465-84526-IJ</t>
  </si>
  <si>
    <t>Russell Donet</t>
  </si>
  <si>
    <t>rdonetg6@oakley.com</t>
  </si>
  <si>
    <t>+1 (804) 583-2067</t>
  </si>
  <si>
    <t>1 Petterle Terrace</t>
  </si>
  <si>
    <t>GQR-12490-152</t>
  </si>
  <si>
    <t>22832-98538-RB</t>
  </si>
  <si>
    <t>Sidney Gawen</t>
  </si>
  <si>
    <t>sgaweng7@creativecommons.org</t>
  </si>
  <si>
    <t>+1 (571) 317-3089</t>
  </si>
  <si>
    <t>9231 Stang Drive</t>
  </si>
  <si>
    <t>UOJ-28238-299</t>
  </si>
  <si>
    <t>30844-91890-ZA</t>
  </si>
  <si>
    <t>Rickey Readie</t>
  </si>
  <si>
    <t>rreadieg8@guardian.co.uk</t>
  </si>
  <si>
    <t>+1 (775) 993-8273</t>
  </si>
  <si>
    <t>8 Everett Court</t>
  </si>
  <si>
    <t>ETD-58130-674</t>
  </si>
  <si>
    <t>64328-37891-JA</t>
  </si>
  <si>
    <t>Conchita Dietzler</t>
  </si>
  <si>
    <t>cdietzlerg9@goo.gl</t>
  </si>
  <si>
    <t>+353 (428) 656-7060</t>
  </si>
  <si>
    <t>1 Thierer Parkway</t>
  </si>
  <si>
    <t>UPF-60123-025</t>
  </si>
  <si>
    <t>88992-49081-AT</t>
  </si>
  <si>
    <t>Zilvia Claisse</t>
  </si>
  <si>
    <t>+1 (612) 477-9298</t>
  </si>
  <si>
    <t>529 Judy Circle</t>
  </si>
  <si>
    <t>NQS-01613-687</t>
  </si>
  <si>
    <t>10204-31464-SA</t>
  </si>
  <si>
    <t>Bar O' Mahony</t>
  </si>
  <si>
    <t>bogb@elpais.com</t>
  </si>
  <si>
    <t>478 Harper Junction</t>
  </si>
  <si>
    <t>MGH-36050-573</t>
  </si>
  <si>
    <t>75156-80911-YT</t>
  </si>
  <si>
    <t>Valenka Stansbury</t>
  </si>
  <si>
    <t>vstansburygc@unblog.fr</t>
  </si>
  <si>
    <t>+1 (915) 530-3435</t>
  </si>
  <si>
    <t>10283 Ramsey Hill</t>
  </si>
  <si>
    <t>UVF-59322-459</t>
  </si>
  <si>
    <t>53971-49906-PZ</t>
  </si>
  <si>
    <t>Daniel Heinonen</t>
  </si>
  <si>
    <t>dheinonengd@printfriendly.com</t>
  </si>
  <si>
    <t>715 Kropf Hill</t>
  </si>
  <si>
    <t>VET-41158-896</t>
  </si>
  <si>
    <t>10728-17633-ST</t>
  </si>
  <si>
    <t>Jewelle Shenton</t>
  </si>
  <si>
    <t>jshentonge@google.com.hk</t>
  </si>
  <si>
    <t>+1 (650) 712-0135</t>
  </si>
  <si>
    <t>46367 Waubesa Hill</t>
  </si>
  <si>
    <t>XYL-52196-459</t>
  </si>
  <si>
    <t>13549-65017-VE</t>
  </si>
  <si>
    <t>Jennifer Wilkisson</t>
  </si>
  <si>
    <t>jwilkissongf@nba.com</t>
  </si>
  <si>
    <t>26051 Golf Course Road</t>
  </si>
  <si>
    <t>BPZ-51283-916</t>
  </si>
  <si>
    <t>87688-42420-TO</t>
  </si>
  <si>
    <t>Kylie Mowat</t>
  </si>
  <si>
    <t>+1 (206) 275-3973</t>
  </si>
  <si>
    <t>06512 Shopko Court</t>
  </si>
  <si>
    <t>VQW-91903-926</t>
  </si>
  <si>
    <t>05325-97750-WP</t>
  </si>
  <si>
    <t>Cody Verissimo</t>
  </si>
  <si>
    <t>cverissimogh@theglobeandmail.com</t>
  </si>
  <si>
    <t>18 Bluestem Avenue</t>
  </si>
  <si>
    <t>OLF-77983-457</t>
  </si>
  <si>
    <t>51901-35210-UI</t>
  </si>
  <si>
    <t>Gabriel Starcks</t>
  </si>
  <si>
    <t>gstarcksgi@abc.net.au</t>
  </si>
  <si>
    <t>+1 (423) 903-3146</t>
  </si>
  <si>
    <t>5 Northland Alley</t>
  </si>
  <si>
    <t>MVI-04946-827</t>
  </si>
  <si>
    <t>62483-50867-OM</t>
  </si>
  <si>
    <t>Darby Dummer</t>
  </si>
  <si>
    <t>6664 Huxley Place</t>
  </si>
  <si>
    <t>UOG-94188-104</t>
  </si>
  <si>
    <t>92753-50029-SD</t>
  </si>
  <si>
    <t>Kienan Scholard</t>
  </si>
  <si>
    <t>kscholardgk@sbwire.com</t>
  </si>
  <si>
    <t>+1 (614) 199-9032</t>
  </si>
  <si>
    <t>47910 Longview Place</t>
  </si>
  <si>
    <t>DSN-15872-519</t>
  </si>
  <si>
    <t>53809-98498-SN</t>
  </si>
  <si>
    <t>Bo Kindley</t>
  </si>
  <si>
    <t>bkindleygl@wikimedia.org</t>
  </si>
  <si>
    <t>+1 (650) 799-2315</t>
  </si>
  <si>
    <t>2 Village Plaza</t>
  </si>
  <si>
    <t>OUQ-73954-002</t>
  </si>
  <si>
    <t>66308-13503-KD</t>
  </si>
  <si>
    <t>Krissie Hammett</t>
  </si>
  <si>
    <t>khammettgm@dmoz.org</t>
  </si>
  <si>
    <t>+1 (415) 825-4799</t>
  </si>
  <si>
    <t>798 Grover Lane</t>
  </si>
  <si>
    <t>LGL-16843-667</t>
  </si>
  <si>
    <t>82458-87830-JE</t>
  </si>
  <si>
    <t>Alisha Hulburt</t>
  </si>
  <si>
    <t>ahulburtgn@fda.gov</t>
  </si>
  <si>
    <t>7997 Artisan Crossing</t>
  </si>
  <si>
    <t>TCC-89722-031</t>
  </si>
  <si>
    <t>41611-34336-WT</t>
  </si>
  <si>
    <t>Peyter Lauritzen</t>
  </si>
  <si>
    <t>plauritzengo@photobucket.com</t>
  </si>
  <si>
    <t>+1 (215) 308-0788</t>
  </si>
  <si>
    <t>833 Monument Circle</t>
  </si>
  <si>
    <t>TRA-79507-007</t>
  </si>
  <si>
    <t>70089-27418-UJ</t>
  </si>
  <si>
    <t>Aurelia Burgwin</t>
  </si>
  <si>
    <t>aburgwingp@redcross.org</t>
  </si>
  <si>
    <t>+1 (314) 407-3962</t>
  </si>
  <si>
    <t>0 Amoth Alley</t>
  </si>
  <si>
    <t>MZJ-77284-941</t>
  </si>
  <si>
    <t>99978-56910-BN</t>
  </si>
  <si>
    <t>Emalee Rolin</t>
  </si>
  <si>
    <t>erolingq@google.fr</t>
  </si>
  <si>
    <t>+1 (419) 597-8743</t>
  </si>
  <si>
    <t>2 Merry Center</t>
  </si>
  <si>
    <t>AXN-57779-891</t>
  </si>
  <si>
    <t>09668-23340-IC</t>
  </si>
  <si>
    <t>Donavon Fowle</t>
  </si>
  <si>
    <t>dfowlegr@epa.gov</t>
  </si>
  <si>
    <t>1 Mockingbird Trail</t>
  </si>
  <si>
    <t>PJB-15659-994</t>
  </si>
  <si>
    <t>39457-62611-YK</t>
  </si>
  <si>
    <t>Jorge Bettison</t>
  </si>
  <si>
    <t>+353 (782) 457-9198</t>
  </si>
  <si>
    <t>3336 Lien Plaza</t>
  </si>
  <si>
    <t>LTS-03470-353</t>
  </si>
  <si>
    <t>90985-89807-RW</t>
  </si>
  <si>
    <t>Wang Powlesland</t>
  </si>
  <si>
    <t>wpowleslandgt@soundcloud.com</t>
  </si>
  <si>
    <t>+1 (412) 453-4798</t>
  </si>
  <si>
    <t>2 Novick Junction</t>
  </si>
  <si>
    <t>UMM-28497-689</t>
  </si>
  <si>
    <t>73171-33001-FC</t>
  </si>
  <si>
    <t>Brendin Peattie</t>
  </si>
  <si>
    <t>bpeattiegu@imgur.com</t>
  </si>
  <si>
    <t>+1 (954) 385-1889</t>
  </si>
  <si>
    <t>4135 Burrows Court</t>
  </si>
  <si>
    <t>MJZ-93232-402</t>
  </si>
  <si>
    <t>17816-67941-ZS</t>
  </si>
  <si>
    <t>Laurence Ellingham</t>
  </si>
  <si>
    <t>lellinghamgv@sciencedaily.com</t>
  </si>
  <si>
    <t>+1 (318) 670-8027</t>
  </si>
  <si>
    <t>4286 Kingsford Crossing</t>
  </si>
  <si>
    <t>UHW-74617-126</t>
  </si>
  <si>
    <t>90816-65619-LM</t>
  </si>
  <si>
    <t>Billy Neiland</t>
  </si>
  <si>
    <t>02971 Alpine Court</t>
  </si>
  <si>
    <t>RIK-61730-794</t>
  </si>
  <si>
    <t>69761-61146-KD</t>
  </si>
  <si>
    <t>Ancell Fendt</t>
  </si>
  <si>
    <t>afendtgx@forbes.com</t>
  </si>
  <si>
    <t>+1 (414) 811-7606</t>
  </si>
  <si>
    <t>6 Rutledge Trail</t>
  </si>
  <si>
    <t>IDJ-55379-750</t>
  </si>
  <si>
    <t>24040-20817-QB</t>
  </si>
  <si>
    <t>Angelia Cleyburn</t>
  </si>
  <si>
    <t>acleyburngy@lycos.com</t>
  </si>
  <si>
    <t>+1 (754) 355-3802</t>
  </si>
  <si>
    <t>45127 Melvin Avenue</t>
  </si>
  <si>
    <t>OHX-11953-965</t>
  </si>
  <si>
    <t>19524-21432-XP</t>
  </si>
  <si>
    <t>Temple Castiglione</t>
  </si>
  <si>
    <t>tcastiglionegz@xing.com</t>
  </si>
  <si>
    <t>+1 (318) 820-6128</t>
  </si>
  <si>
    <t>0915 Novick Avenue</t>
  </si>
  <si>
    <t>TVV-42245-088</t>
  </si>
  <si>
    <t>14398-43114-RV</t>
  </si>
  <si>
    <t>Betti Lacasa</t>
  </si>
  <si>
    <t>+353 (930) 704-1778</t>
  </si>
  <si>
    <t>4 Lindbergh Trail</t>
  </si>
  <si>
    <t>DYP-74337-787</t>
  </si>
  <si>
    <t>41486-52502-QQ</t>
  </si>
  <si>
    <t>Gunilla Lynch</t>
  </si>
  <si>
    <t>+1 (916) 626-5223</t>
  </si>
  <si>
    <t>9945 Eagan Circle</t>
  </si>
  <si>
    <t>OKA-93124-100</t>
  </si>
  <si>
    <t>62762-19458-UY</t>
  </si>
  <si>
    <t>Vita Pummery</t>
  </si>
  <si>
    <t>+1 (615) 549-8774</t>
  </si>
  <si>
    <t>999 Sachtjen Avenue</t>
  </si>
  <si>
    <t>IXW-20780-268</t>
  </si>
  <si>
    <t>20236-64364-QL</t>
  </si>
  <si>
    <t>Shay Couronne</t>
  </si>
  <si>
    <t>scouronneh3@mozilla.org</t>
  </si>
  <si>
    <t>+1 (701) 894-8081</t>
  </si>
  <si>
    <t>67 David Lane</t>
  </si>
  <si>
    <t>NGG-24006-937</t>
  </si>
  <si>
    <t>29102-40100-TZ</t>
  </si>
  <si>
    <t>Linus Flippelli</t>
  </si>
  <si>
    <t>lflippellih4@github.io</t>
  </si>
  <si>
    <t>+44 (200) 860-6521</t>
  </si>
  <si>
    <t>3657 International Terrace</t>
  </si>
  <si>
    <t>JZC-31180-557</t>
  </si>
  <si>
    <t>09171-42203-EB</t>
  </si>
  <si>
    <t>Rachelle Elizabeth</t>
  </si>
  <si>
    <t>relizabethh5@live.com</t>
  </si>
  <si>
    <t>+1 (918) 203-3263</t>
  </si>
  <si>
    <t>2668 Dixon Plaza</t>
  </si>
  <si>
    <t>ZMU-63715-204</t>
  </si>
  <si>
    <t>29060-75856-UI</t>
  </si>
  <si>
    <t>Innis Renhard</t>
  </si>
  <si>
    <t>irenhardh6@i2i.jp</t>
  </si>
  <si>
    <t>+1 (646) 225-6560</t>
  </si>
  <si>
    <t>73184 Fieldstone Junction</t>
  </si>
  <si>
    <t>GND-08192-056</t>
  </si>
  <si>
    <t>17088-16989-PL</t>
  </si>
  <si>
    <t>Winne Roche</t>
  </si>
  <si>
    <t>wrocheh7@xinhuanet.com</t>
  </si>
  <si>
    <t>+1 (317) 439-5584</t>
  </si>
  <si>
    <t>378 Scofield Place</t>
  </si>
  <si>
    <t>RYY-38961-093</t>
  </si>
  <si>
    <t>94022-69223-DP</t>
  </si>
  <si>
    <t>Josy Bus</t>
  </si>
  <si>
    <t>jbush8@guardian.co.uk</t>
  </si>
  <si>
    <t>+353 (439) 947-1816</t>
  </si>
  <si>
    <t>548 Melvin Pass</t>
  </si>
  <si>
    <t>CVA-64996-969</t>
  </si>
  <si>
    <t>13324-78688-MI</t>
  </si>
  <si>
    <t>Cordy Odgaard</t>
  </si>
  <si>
    <t>codgaardh9@nsw.gov.au</t>
  </si>
  <si>
    <t>+1 (503) 203-1484</t>
  </si>
  <si>
    <t>5 Florence Court</t>
  </si>
  <si>
    <t>XTH-67276-442</t>
  </si>
  <si>
    <t>73799-04749-BM</t>
  </si>
  <si>
    <t>Bertine Byrd</t>
  </si>
  <si>
    <t>bbyrdha@4shared.com</t>
  </si>
  <si>
    <t>3482 Morning Circle</t>
  </si>
  <si>
    <t>PVU-02950-470</t>
  </si>
  <si>
    <t>01927-46702-YT</t>
  </si>
  <si>
    <t>Nelie Garnson</t>
  </si>
  <si>
    <t>+44 (141) 640-7113</t>
  </si>
  <si>
    <t>821 Annamark Park</t>
  </si>
  <si>
    <t>XSN-26809-910</t>
  </si>
  <si>
    <t>80467-17137-TO</t>
  </si>
  <si>
    <t>Dianne Chardin</t>
  </si>
  <si>
    <t>dchardinhc@nhs.uk</t>
  </si>
  <si>
    <t>6495 Warrior Point</t>
  </si>
  <si>
    <t>UDN-88321-005</t>
  </si>
  <si>
    <t>14640-87215-BK</t>
  </si>
  <si>
    <t>Hailee Radbone</t>
  </si>
  <si>
    <t>hradbonehd@newsvine.com</t>
  </si>
  <si>
    <t>+1 (415) 968-9559</t>
  </si>
  <si>
    <t>265 Maple Parkway</t>
  </si>
  <si>
    <t>EXP-21628-670</t>
  </si>
  <si>
    <t>94447-35885-HK</t>
  </si>
  <si>
    <t>Wallis Bernth</t>
  </si>
  <si>
    <t>wbernthhe@miitbeian.gov.cn</t>
  </si>
  <si>
    <t>+1 (412) 597-3861</t>
  </si>
  <si>
    <t>5 Ramsey Plaza</t>
  </si>
  <si>
    <t>VGM-24161-361</t>
  </si>
  <si>
    <t>71034-49694-CS</t>
  </si>
  <si>
    <t>Byron Acarson</t>
  </si>
  <si>
    <t>bacarsonhf@cnn.com</t>
  </si>
  <si>
    <t>+1 (713) 418-6385</t>
  </si>
  <si>
    <t>0 Bay Center</t>
  </si>
  <si>
    <t>PKN-19556-918</t>
  </si>
  <si>
    <t>00445-42781-KX</t>
  </si>
  <si>
    <t>Faunie Brigham</t>
  </si>
  <si>
    <t>fbrighamhg@blog.com</t>
  </si>
  <si>
    <t>+353 (620) 657-2946</t>
  </si>
  <si>
    <t>7246 Green Pass</t>
  </si>
  <si>
    <t>Castlerea</t>
  </si>
  <si>
    <t>14756-18321-CL</t>
  </si>
  <si>
    <t>Linn Alaway</t>
  </si>
  <si>
    <t>lalawayhh@weather.com</t>
  </si>
  <si>
    <t>5602 Florence Avenue</t>
  </si>
  <si>
    <t>37997-75562-PI</t>
  </si>
  <si>
    <t>Cami Meir</t>
  </si>
  <si>
    <t>cmeirhi@cnet.com</t>
  </si>
  <si>
    <t>+1 (817) 618-7085</t>
  </si>
  <si>
    <t>02 Rutledge Road</t>
  </si>
  <si>
    <t>69981-85767-RP</t>
  </si>
  <si>
    <t>Marcie Aingell</t>
  </si>
  <si>
    <t>maingellhj@nasa.gov</t>
  </si>
  <si>
    <t>+353 (287) 780-1746</t>
  </si>
  <si>
    <t>1274 Prairieview Drive</t>
  </si>
  <si>
    <t>DXQ-44537-297</t>
  </si>
  <si>
    <t>96116-24737-LV</t>
  </si>
  <si>
    <t>Marjorie Yoxen</t>
  </si>
  <si>
    <t>myoxenhk@google.com</t>
  </si>
  <si>
    <t>+1 (213) 241-8051</t>
  </si>
  <si>
    <t>84 Oak Valley Drive</t>
  </si>
  <si>
    <t>BPC-54727-307</t>
  </si>
  <si>
    <t>18684-73088-YL</t>
  </si>
  <si>
    <t>Gaspar McGavin</t>
  </si>
  <si>
    <t>gmcgavinhl@histats.com</t>
  </si>
  <si>
    <t>+1 (570) 745-7589</t>
  </si>
  <si>
    <t>573 Anhalt Park</t>
  </si>
  <si>
    <t>KSH-47717-456</t>
  </si>
  <si>
    <t>74671-55639-TU</t>
  </si>
  <si>
    <t>Lindy Uttermare</t>
  </si>
  <si>
    <t>luttermarehm@engadget.com</t>
  </si>
  <si>
    <t>+1 (817) 793-6871</t>
  </si>
  <si>
    <t>77 Lake View Road</t>
  </si>
  <si>
    <t>ANK-59436-446</t>
  </si>
  <si>
    <t>17488-65879-XL</t>
  </si>
  <si>
    <t>Eal D'Ambrogio</t>
  </si>
  <si>
    <t>edambrogiohn@techcrunch.com</t>
  </si>
  <si>
    <t>+1 (816) 196-1729</t>
  </si>
  <si>
    <t>32 Darwin Court</t>
  </si>
  <si>
    <t>AYY-83051-752</t>
  </si>
  <si>
    <t>46431-09298-OU</t>
  </si>
  <si>
    <t>Carolee Winchcombe</t>
  </si>
  <si>
    <t>cwinchcombeho@jiathis.com</t>
  </si>
  <si>
    <t>+1 (501) 772-4397</t>
  </si>
  <si>
    <t>687 Bluestem Point</t>
  </si>
  <si>
    <t>CSW-59644-267</t>
  </si>
  <si>
    <t>60378-26473-FE</t>
  </si>
  <si>
    <t>Benedikta Paumier</t>
  </si>
  <si>
    <t>bpaumierhp@umn.edu</t>
  </si>
  <si>
    <t>+353 (777) 856-8236</t>
  </si>
  <si>
    <t>319 Carioca Alley</t>
  </si>
  <si>
    <t>Ballisodare</t>
  </si>
  <si>
    <t>ITY-92466-909</t>
  </si>
  <si>
    <t>34927-68586-ZV</t>
  </si>
  <si>
    <t>Neville Piatto</t>
  </si>
  <si>
    <t>+353 (573) 561-9754</t>
  </si>
  <si>
    <t>118 Vermont Junction</t>
  </si>
  <si>
    <t>IGW-04801-466</t>
  </si>
  <si>
    <t>29051-27555-GD</t>
  </si>
  <si>
    <t>Jeno Capey</t>
  </si>
  <si>
    <t>jcapeyhr@bravesites.com</t>
  </si>
  <si>
    <t>+1 (814) 974-7878</t>
  </si>
  <si>
    <t>9 Evergreen Circle</t>
  </si>
  <si>
    <t>LJN-34281-921</t>
  </si>
  <si>
    <t>05503-73375-RU</t>
  </si>
  <si>
    <t>Carmella Bruffell</t>
  </si>
  <si>
    <t>+44 (138) 190-7521</t>
  </si>
  <si>
    <t>996 Meadow Valley Point</t>
  </si>
  <si>
    <t>BWZ-46364-547</t>
  </si>
  <si>
    <t>64918-67725-MN</t>
  </si>
  <si>
    <t>Yardley Basill</t>
  </si>
  <si>
    <t>ybasillht@theguardian.com</t>
  </si>
  <si>
    <t>+1 (412) 297-2806</t>
  </si>
  <si>
    <t>10675 Loomis Place</t>
  </si>
  <si>
    <t>SBC-95710-706</t>
  </si>
  <si>
    <t>85634-61759-ND</t>
  </si>
  <si>
    <t>Maggy Baistow</t>
  </si>
  <si>
    <t>mbaistowhu@i2i.jp</t>
  </si>
  <si>
    <t>+44 (876) 508-3376</t>
  </si>
  <si>
    <t>9531 Dexter Drive</t>
  </si>
  <si>
    <t>Ford</t>
  </si>
  <si>
    <t>GL54</t>
  </si>
  <si>
    <t>WRN-55114-031</t>
  </si>
  <si>
    <t>40180-22940-QB</t>
  </si>
  <si>
    <t>Courtney Pallant</t>
  </si>
  <si>
    <t>cpallanthv@typepad.com</t>
  </si>
  <si>
    <t>117 American Ash Crossing</t>
  </si>
  <si>
    <t>TZU-64255-831</t>
  </si>
  <si>
    <t>34666-76738-SQ</t>
  </si>
  <si>
    <t>Marne Mingey</t>
  </si>
  <si>
    <t>+1 (786) 445-8879</t>
  </si>
  <si>
    <t>7 South Parkway</t>
  </si>
  <si>
    <t>JVF-91003-729</t>
  </si>
  <si>
    <t>98536-88616-FF</t>
  </si>
  <si>
    <t>Denny O' Ronan</t>
  </si>
  <si>
    <t>dohx@redcross.org</t>
  </si>
  <si>
    <t>+1 (325) 276-3690</t>
  </si>
  <si>
    <t>92 Kingsford Court</t>
  </si>
  <si>
    <t>MVB-22135-665</t>
  </si>
  <si>
    <t>55621-06130-SA</t>
  </si>
  <si>
    <t>Dottie Rallin</t>
  </si>
  <si>
    <t>drallinhy@howstuffworks.com</t>
  </si>
  <si>
    <t>+1 (518) 981-1531</t>
  </si>
  <si>
    <t>13617 Harbort Lane</t>
  </si>
  <si>
    <t>CKS-47815-571</t>
  </si>
  <si>
    <t>45666-86771-EH</t>
  </si>
  <si>
    <t>Ardith Chill</t>
  </si>
  <si>
    <t>achillhz@epa.gov</t>
  </si>
  <si>
    <t>+44 (411) 344-1320</t>
  </si>
  <si>
    <t>677 Bartillon Avenue</t>
  </si>
  <si>
    <t>OAW-17338-101</t>
  </si>
  <si>
    <t>52143-35672-JF</t>
  </si>
  <si>
    <t>Tuckie Mathonnet</t>
  </si>
  <si>
    <t>tmathonneti0@google.co.jp</t>
  </si>
  <si>
    <t>+1 (614) 781-0396</t>
  </si>
  <si>
    <t>407 Roth Circle</t>
  </si>
  <si>
    <t>ALP-37623-536</t>
  </si>
  <si>
    <t>24689-69376-XX</t>
  </si>
  <si>
    <t>Charmane Denys</t>
  </si>
  <si>
    <t>cdenysi1@is.gd</t>
  </si>
  <si>
    <t>+44 (341) 297-2539</t>
  </si>
  <si>
    <t>480 Shopko Street</t>
  </si>
  <si>
    <t>WMU-87639-108</t>
  </si>
  <si>
    <t>71891-51101-VQ</t>
  </si>
  <si>
    <t>Cecily Stebbings</t>
  </si>
  <si>
    <t>cstebbingsi2@drupal.org</t>
  </si>
  <si>
    <t>+1 (951) 986-4062</t>
  </si>
  <si>
    <t>6 Green Ridge Drive</t>
  </si>
  <si>
    <t>USN-44968-231</t>
  </si>
  <si>
    <t>71749-05400-CN</t>
  </si>
  <si>
    <t>Giana Tonnesen</t>
  </si>
  <si>
    <t>+1 (202) 931-2413</t>
  </si>
  <si>
    <t>041 Lighthouse Bay Center</t>
  </si>
  <si>
    <t>YZG-20575-451</t>
  </si>
  <si>
    <t>64845-00270-NO</t>
  </si>
  <si>
    <t>Rhetta Zywicki</t>
  </si>
  <si>
    <t>rzywickii4@ifeng.com</t>
  </si>
  <si>
    <t>18 Ruskin Plaza</t>
  </si>
  <si>
    <t>HTH-52867-812</t>
  </si>
  <si>
    <t>29851-36402-UX</t>
  </si>
  <si>
    <t>Almeria Burgett</t>
  </si>
  <si>
    <t>aburgetti5@moonfruit.com</t>
  </si>
  <si>
    <t>+1 (419) 372-4746</t>
  </si>
  <si>
    <t>50879 Reindahl Road</t>
  </si>
  <si>
    <t>FWU-44971-444</t>
  </si>
  <si>
    <t>12190-25421-WM</t>
  </si>
  <si>
    <t>Marvin Malloy</t>
  </si>
  <si>
    <t>mmalloyi6@seattletimes.com</t>
  </si>
  <si>
    <t>+1 (202) 284-7115</t>
  </si>
  <si>
    <t>2 Ohio Drive</t>
  </si>
  <si>
    <t>EQI-82205-066</t>
  </si>
  <si>
    <t>52316-30571-GD</t>
  </si>
  <si>
    <t>Maxim McParland</t>
  </si>
  <si>
    <t>mmcparlandi7@w3.org</t>
  </si>
  <si>
    <t>17 Valley Edge Terrace</t>
  </si>
  <si>
    <t>NAR-00747-074</t>
  </si>
  <si>
    <t>23243-92649-RY</t>
  </si>
  <si>
    <t>Sylas Jennaroy</t>
  </si>
  <si>
    <t>sjennaroyi8@purevolume.com</t>
  </si>
  <si>
    <t>22 South Court</t>
  </si>
  <si>
    <t>JYR-22052-185</t>
  </si>
  <si>
    <t>39528-19971-OR</t>
  </si>
  <si>
    <t>Wren Place</t>
  </si>
  <si>
    <t>wplacei9@wsj.com</t>
  </si>
  <si>
    <t>+1 (408) 106-8863</t>
  </si>
  <si>
    <t>9 Artisan Avenue</t>
  </si>
  <si>
    <t>XKO-54097-932</t>
  </si>
  <si>
    <t>10248-53779-DT</t>
  </si>
  <si>
    <t>Hewitt Jarret</t>
  </si>
  <si>
    <t>88563 Veith Circle</t>
  </si>
  <si>
    <t>HXA-72415-025</t>
  </si>
  <si>
    <t>93417-12322-YB</t>
  </si>
  <si>
    <t>Dollie Gadsden</t>
  </si>
  <si>
    <t>dgadsdenib@google.com.hk</t>
  </si>
  <si>
    <t>+353 (847) 447-7835</t>
  </si>
  <si>
    <t>70 Ludington Terrace</t>
  </si>
  <si>
    <t>MJF-20065-335</t>
  </si>
  <si>
    <t>56891-86662-UY</t>
  </si>
  <si>
    <t>Val Wakelin</t>
  </si>
  <si>
    <t>vwakelinic@unesco.org</t>
  </si>
  <si>
    <t>+1 (517) 163-7746</t>
  </si>
  <si>
    <t>2003 Muir Lane</t>
  </si>
  <si>
    <t>GFI-83300-059</t>
  </si>
  <si>
    <t>40414-26467-VE</t>
  </si>
  <si>
    <t>Annie Campsall</t>
  </si>
  <si>
    <t>acampsallid@zimbio.com</t>
  </si>
  <si>
    <t>+1 (713) 339-5547</t>
  </si>
  <si>
    <t>52003 Burning Wood Plaza</t>
  </si>
  <si>
    <t>WJR-51493-682</t>
  </si>
  <si>
    <t>87858-83734-RK</t>
  </si>
  <si>
    <t>Shermy Moseby</t>
  </si>
  <si>
    <t>smosebyie@stanford.edu</t>
  </si>
  <si>
    <t>463 Mandrake Terrace</t>
  </si>
  <si>
    <t>SHP-55648-472</t>
  </si>
  <si>
    <t>46818-20198-GB</t>
  </si>
  <si>
    <t>Corrie Wass</t>
  </si>
  <si>
    <t>cwassif@prweb.com</t>
  </si>
  <si>
    <t>9978 Monterey Crossing</t>
  </si>
  <si>
    <t>HYR-03455-684</t>
  </si>
  <si>
    <t>29808-89098-XD</t>
  </si>
  <si>
    <t>Ira Sjostrom</t>
  </si>
  <si>
    <t>isjostromig@pbs.org</t>
  </si>
  <si>
    <t>+1 (814) 359-4610</t>
  </si>
  <si>
    <t>68502 Stoughton Court</t>
  </si>
  <si>
    <t>71845-97930-ME</t>
  </si>
  <si>
    <t>Helli Load</t>
  </si>
  <si>
    <t>hloadih@weibo.com</t>
  </si>
  <si>
    <t>+1 (601) 387-9366</t>
  </si>
  <si>
    <t>7062 Hollow Ridge Alley</t>
  </si>
  <si>
    <t>HUG-52766-375</t>
  </si>
  <si>
    <t>78786-77449-RQ</t>
  </si>
  <si>
    <t>Jermaine Branchett</t>
  </si>
  <si>
    <t>jbranchettii@bravesites.com</t>
  </si>
  <si>
    <t>+1 (806) 376-6144</t>
  </si>
  <si>
    <t>55287 Atwood Alley</t>
  </si>
  <si>
    <t>DAH-46595-917</t>
  </si>
  <si>
    <t>27878-42224-QF</t>
  </si>
  <si>
    <t>Nissie Rudland</t>
  </si>
  <si>
    <t>nrudlandij@blogs.com</t>
  </si>
  <si>
    <t>+353 (445) 224-6111</t>
  </si>
  <si>
    <t>60371 Doe Crossing Place</t>
  </si>
  <si>
    <t>VEM-79839-466</t>
  </si>
  <si>
    <t>32743-78448-KT</t>
  </si>
  <si>
    <t>Janella Millett</t>
  </si>
  <si>
    <t>jmillettik@addtoany.com</t>
  </si>
  <si>
    <t>+1 (919) 302-3228</t>
  </si>
  <si>
    <t>3 Novick Alley</t>
  </si>
  <si>
    <t>OWH-11126-533</t>
  </si>
  <si>
    <t>25331-13794-SB</t>
  </si>
  <si>
    <t>Ferdie Tourry</t>
  </si>
  <si>
    <t>ftourryil@google.de</t>
  </si>
  <si>
    <t>+1 (843) 243-1686</t>
  </si>
  <si>
    <t>9422 Forest Dale Circle</t>
  </si>
  <si>
    <t>UMT-26130-151</t>
  </si>
  <si>
    <t>55864-37682-GQ</t>
  </si>
  <si>
    <t>Cecil Weatherall</t>
  </si>
  <si>
    <t>cweatherallim@toplist.cz</t>
  </si>
  <si>
    <t>+1 (315) 335-0182</t>
  </si>
  <si>
    <t>218 5th Plaza</t>
  </si>
  <si>
    <t>JKA-27899-806</t>
  </si>
  <si>
    <t>97005-25609-CQ</t>
  </si>
  <si>
    <t>Gale Heindrick</t>
  </si>
  <si>
    <t>gheindrickin@usda.gov</t>
  </si>
  <si>
    <t>+1 (229) 111-7292</t>
  </si>
  <si>
    <t>37 Schiller Place</t>
  </si>
  <si>
    <t>ULU-07744-724</t>
  </si>
  <si>
    <t>94058-95794-IJ</t>
  </si>
  <si>
    <t>Layne Imason</t>
  </si>
  <si>
    <t>limasonio@discuz.net</t>
  </si>
  <si>
    <t>9 Village Green Parkway</t>
  </si>
  <si>
    <t>NOM-56457-507</t>
  </si>
  <si>
    <t>40214-03678-GU</t>
  </si>
  <si>
    <t>Hazel Saill</t>
  </si>
  <si>
    <t>hsaillip@odnoklassniki.ru</t>
  </si>
  <si>
    <t>+1 (913) 968-8024</t>
  </si>
  <si>
    <t>3186 Bay Lane</t>
  </si>
  <si>
    <t>NZN-71683-705</t>
  </si>
  <si>
    <t>04921-85445-SL</t>
  </si>
  <si>
    <t>Hermann Larvor</t>
  </si>
  <si>
    <t>hlarvoriq@last.fm</t>
  </si>
  <si>
    <t>+1 (941) 779-2195</t>
  </si>
  <si>
    <t>65129 Becker Drive</t>
  </si>
  <si>
    <t>WMA-34232-850</t>
  </si>
  <si>
    <t>53386-94266-LJ</t>
  </si>
  <si>
    <t>Terri Lyford</t>
  </si>
  <si>
    <t>+1 (610) 942-2790</t>
  </si>
  <si>
    <t>00 Buell Avenue</t>
  </si>
  <si>
    <t>EZL-27919-704</t>
  </si>
  <si>
    <t>49480-85909-DG</t>
  </si>
  <si>
    <t>Gabey Cogan</t>
  </si>
  <si>
    <t>+1 (757) 101-9459</t>
  </si>
  <si>
    <t>05001 Continental Crossing</t>
  </si>
  <si>
    <t>ZYU-11345-774</t>
  </si>
  <si>
    <t>18293-78136-MN</t>
  </si>
  <si>
    <t>Charin Penwarden</t>
  </si>
  <si>
    <t>cpenwardenit@mlb.com</t>
  </si>
  <si>
    <t>+353 (765) 345-5590</t>
  </si>
  <si>
    <t>1 Nobel Terrace</t>
  </si>
  <si>
    <t>CPW-34587-459</t>
  </si>
  <si>
    <t>84641-67384-TD</t>
  </si>
  <si>
    <t>Milty Middis</t>
  </si>
  <si>
    <t>mmiddisiu@dmoz.org</t>
  </si>
  <si>
    <t>+1 (316) 736-9645</t>
  </si>
  <si>
    <t>8 Schiller Point</t>
  </si>
  <si>
    <t>NQZ-82067-394</t>
  </si>
  <si>
    <t>72320-29738-EB</t>
  </si>
  <si>
    <t>Adrianne Vairow</t>
  </si>
  <si>
    <t>avairowiv@studiopress.com</t>
  </si>
  <si>
    <t>+44 (236) 517-2586</t>
  </si>
  <si>
    <t>73486 Cardinal Terrace</t>
  </si>
  <si>
    <t>JBW-95055-851</t>
  </si>
  <si>
    <t>47355-97488-XS</t>
  </si>
  <si>
    <t>Anjanette Goldie</t>
  </si>
  <si>
    <t>agoldieiw@goo.gl</t>
  </si>
  <si>
    <t>3729 Susan Drive</t>
  </si>
  <si>
    <t>AHY-20324-088</t>
  </si>
  <si>
    <t>63499-24884-PP</t>
  </si>
  <si>
    <t>Nicky Ayris</t>
  </si>
  <si>
    <t>nayrisix@t-online.de</t>
  </si>
  <si>
    <t>+44 (627) 552-5656</t>
  </si>
  <si>
    <t>7 Reinke Circle</t>
  </si>
  <si>
    <t>ZSL-66684-103</t>
  </si>
  <si>
    <t>39193-51770-FM</t>
  </si>
  <si>
    <t>Laryssa Benediktovich</t>
  </si>
  <si>
    <t>lbenediktovichiy@wunderground.com</t>
  </si>
  <si>
    <t>+1 (904) 330-1211</t>
  </si>
  <si>
    <t>5 Prairieview Drive</t>
  </si>
  <si>
    <t>WNE-73911-475</t>
  </si>
  <si>
    <t>61323-91967-GG</t>
  </si>
  <si>
    <t>Theo Jacobovitz</t>
  </si>
  <si>
    <t>tjacobovitziz@cbc.ca</t>
  </si>
  <si>
    <t>+1 (713) 642-2082</t>
  </si>
  <si>
    <t>21597 Bonner Pass</t>
  </si>
  <si>
    <t>EZB-68383-559</t>
  </si>
  <si>
    <t>90123-01967-KS</t>
  </si>
  <si>
    <t>Becca Ableson</t>
  </si>
  <si>
    <t>+1 (971) 254-5295</t>
  </si>
  <si>
    <t>69493 Hanson Place</t>
  </si>
  <si>
    <t>OVO-01283-090</t>
  </si>
  <si>
    <t>15958-25089-OS</t>
  </si>
  <si>
    <t>Jeno Druitt</t>
  </si>
  <si>
    <t>jdruittj1@feedburner.com</t>
  </si>
  <si>
    <t>+1 (650) 693-6904</t>
  </si>
  <si>
    <t>1726 1st Drive</t>
  </si>
  <si>
    <t>TXH-78646-919</t>
  </si>
  <si>
    <t>98430-37820-UV</t>
  </si>
  <si>
    <t>Deonne Shortall</t>
  </si>
  <si>
    <t>dshortallj2@wikipedia.org</t>
  </si>
  <si>
    <t>+1 (714) 917-8665</t>
  </si>
  <si>
    <t>0 Kropf Lane</t>
  </si>
  <si>
    <t>CYZ-37122-164</t>
  </si>
  <si>
    <t>21798-04171-XC</t>
  </si>
  <si>
    <t>Wilton Cottier</t>
  </si>
  <si>
    <t>wcottierj3@cafepress.com</t>
  </si>
  <si>
    <t>+1 (408) 261-7902</t>
  </si>
  <si>
    <t>341 Oak Point</t>
  </si>
  <si>
    <t>AGQ-06534-750</t>
  </si>
  <si>
    <t>52798-46508-HP</t>
  </si>
  <si>
    <t>Kevan Grinsted</t>
  </si>
  <si>
    <t>kgrinstedj4@google.com.br</t>
  </si>
  <si>
    <t>+353 (773) 225-6216</t>
  </si>
  <si>
    <t>3 Kennedy Plaza</t>
  </si>
  <si>
    <t>QVL-32245-818</t>
  </si>
  <si>
    <t>46478-42970-EM</t>
  </si>
  <si>
    <t>Dionne Skyner</t>
  </si>
  <si>
    <t>dskynerj5@hubpages.com</t>
  </si>
  <si>
    <t>+1 (719) 937-4913</t>
  </si>
  <si>
    <t>39 Kings Junction</t>
  </si>
  <si>
    <t>LTD-96842-834</t>
  </si>
  <si>
    <t>00246-15080-LE</t>
  </si>
  <si>
    <t>Francesco Dressel</t>
  </si>
  <si>
    <t>1 Fulton Road</t>
  </si>
  <si>
    <t>SEC-91807-425</t>
  </si>
  <si>
    <t>09357-10966-VA</t>
  </si>
  <si>
    <t>Paola Normanvill</t>
  </si>
  <si>
    <t>pnormanvillj7@biblegateway.com</t>
  </si>
  <si>
    <t>+1 (561) 922-9845</t>
  </si>
  <si>
    <t>904 Butternut Alley</t>
  </si>
  <si>
    <t>MHM-44857-599</t>
  </si>
  <si>
    <t>26295-44907-DK</t>
  </si>
  <si>
    <t>Ambrosio Weinmann</t>
  </si>
  <si>
    <t>aweinmannj8@shinystat.com</t>
  </si>
  <si>
    <t>+1 (513) 966-3308</t>
  </si>
  <si>
    <t>8 Waywood Alley</t>
  </si>
  <si>
    <t>KGC-95046-911</t>
  </si>
  <si>
    <t>95351-96177-QV</t>
  </si>
  <si>
    <t>Elden Andriessen</t>
  </si>
  <si>
    <t>eandriessenj9@europa.eu</t>
  </si>
  <si>
    <t>+1 (314) 307-5250</t>
  </si>
  <si>
    <t>64390 Sommers Road</t>
  </si>
  <si>
    <t>RZC-75150-413</t>
  </si>
  <si>
    <t>92204-96636-BS</t>
  </si>
  <si>
    <t>Roxie Deaconson</t>
  </si>
  <si>
    <t>rdeaconsonja@archive.org</t>
  </si>
  <si>
    <t>+1 (914) 524-1161</t>
  </si>
  <si>
    <t>70166 Marcy Center</t>
  </si>
  <si>
    <t>EYH-88288-452</t>
  </si>
  <si>
    <t>03010-30348-UA</t>
  </si>
  <si>
    <t>Davida Caro</t>
  </si>
  <si>
    <t>dcarojb@twitter.com</t>
  </si>
  <si>
    <t>+1 (410) 594-3041</t>
  </si>
  <si>
    <t>476 Hoepker Place</t>
  </si>
  <si>
    <t>NYQ-24237-772</t>
  </si>
  <si>
    <t>13441-34686-SW</t>
  </si>
  <si>
    <t>Johna Bluck</t>
  </si>
  <si>
    <t>jbluckjc@imageshack.us</t>
  </si>
  <si>
    <t>+1 (904) 875-3139</t>
  </si>
  <si>
    <t>8387 Del Sol Drive</t>
  </si>
  <si>
    <t>WKB-21680-566</t>
  </si>
  <si>
    <t>96612-41722-VJ</t>
  </si>
  <si>
    <t>Myrle Dearden</t>
  </si>
  <si>
    <t>06 Scoville Alley</t>
  </si>
  <si>
    <t>THE-61147-027</t>
  </si>
  <si>
    <t>94091-86957-HX</t>
  </si>
  <si>
    <t>Jimmy Dymoke</t>
  </si>
  <si>
    <t>jdymokeje@prnewswire.com</t>
  </si>
  <si>
    <t>+353 (390) 459-9269</t>
  </si>
  <si>
    <t>8424 Milwaukee Court</t>
  </si>
  <si>
    <t>PTY-86420-119</t>
  </si>
  <si>
    <t>25504-41681-WA</t>
  </si>
  <si>
    <t>Orland Tadman</t>
  </si>
  <si>
    <t>otadmanjf@ft.com</t>
  </si>
  <si>
    <t>+1 (305) 205-3682</t>
  </si>
  <si>
    <t>94 John Wall Terrace</t>
  </si>
  <si>
    <t>QHL-27188-431</t>
  </si>
  <si>
    <t>75443-07820-DZ</t>
  </si>
  <si>
    <t>Barrett Gudde</t>
  </si>
  <si>
    <t>bguddejg@dailymotion.com</t>
  </si>
  <si>
    <t>1 Buhler Trail</t>
  </si>
  <si>
    <t>MIS-54381-047</t>
  </si>
  <si>
    <t>39276-95489-XV</t>
  </si>
  <si>
    <t>Nathan Sictornes</t>
  </si>
  <si>
    <t>nsictornesjh@buzzfeed.com</t>
  </si>
  <si>
    <t>+353 (410) 713-0145</t>
  </si>
  <si>
    <t>26 Little Fleur Trail</t>
  </si>
  <si>
    <t>TBB-29780-459</t>
  </si>
  <si>
    <t>61437-83623-PZ</t>
  </si>
  <si>
    <t>Vivyan Dunning</t>
  </si>
  <si>
    <t>vdunningji@independent.co.uk</t>
  </si>
  <si>
    <t>9681 Dapin Center</t>
  </si>
  <si>
    <t>QLC-52637-305</t>
  </si>
  <si>
    <t>34317-87258-HQ</t>
  </si>
  <si>
    <t>Doralin Baison</t>
  </si>
  <si>
    <t>+353 (214) 406-4884</t>
  </si>
  <si>
    <t>9 Dayton Park</t>
  </si>
  <si>
    <t>CWT-27056-328</t>
  </si>
  <si>
    <t>18570-80998-ZS</t>
  </si>
  <si>
    <t>Josefina Ferens</t>
  </si>
  <si>
    <t>+1 (212) 163-1916</t>
  </si>
  <si>
    <t>51 Bluejay Point</t>
  </si>
  <si>
    <t>ASS-05878-128</t>
  </si>
  <si>
    <t>66580-33745-OQ</t>
  </si>
  <si>
    <t>Shelley Gehring</t>
  </si>
  <si>
    <t>sgehringjl@gnu.org</t>
  </si>
  <si>
    <t>+1 (864) 940-7075</t>
  </si>
  <si>
    <t>663 Westend Hill</t>
  </si>
  <si>
    <t>EGK-03027-418</t>
  </si>
  <si>
    <t>19820-29285-FD</t>
  </si>
  <si>
    <t>Barrie Fallowes</t>
  </si>
  <si>
    <t>bfallowesjm@purevolume.com</t>
  </si>
  <si>
    <t>+1 (805) 975-3527</t>
  </si>
  <si>
    <t>1768 Hoepker Place</t>
  </si>
  <si>
    <t>KCY-61732-849</t>
  </si>
  <si>
    <t>11349-55147-SN</t>
  </si>
  <si>
    <t>Nicolas Aiton</t>
  </si>
  <si>
    <t>+353 (861) 791-0313</t>
  </si>
  <si>
    <t>4 Colorado Center</t>
  </si>
  <si>
    <t>BLI-21697-702</t>
  </si>
  <si>
    <t>21141-12455-VB</t>
  </si>
  <si>
    <t>Shelli De Banke</t>
  </si>
  <si>
    <t>sdejo@newsvine.com</t>
  </si>
  <si>
    <t>+1 (314) 496-2561</t>
  </si>
  <si>
    <t>290 Ridgeview Way</t>
  </si>
  <si>
    <t>KFJ-46568-890</t>
  </si>
  <si>
    <t>71003-85639-HB</t>
  </si>
  <si>
    <t>Lyell Murch</t>
  </si>
  <si>
    <t>+1 (260) 280-7251</t>
  </si>
  <si>
    <t>18 Darwin Park</t>
  </si>
  <si>
    <t>SOK-43535-680</t>
  </si>
  <si>
    <t>58443-95866-YO</t>
  </si>
  <si>
    <t>Stearne Count</t>
  </si>
  <si>
    <t>scountjq@nba.com</t>
  </si>
  <si>
    <t>+1 (952) 721-7276</t>
  </si>
  <si>
    <t>31 Holy Cross Lane</t>
  </si>
  <si>
    <t>XUE-87260-201</t>
  </si>
  <si>
    <t>89646-21249-OH</t>
  </si>
  <si>
    <t>Selia Ragles</t>
  </si>
  <si>
    <t>sraglesjr@blogtalkradio.com</t>
  </si>
  <si>
    <t>+1 (479) 494-1369</t>
  </si>
  <si>
    <t>214 Dwight Hill</t>
  </si>
  <si>
    <t>Fort Smith</t>
  </si>
  <si>
    <t>CZF-40873-691</t>
  </si>
  <si>
    <t>64988-20636-XQ</t>
  </si>
  <si>
    <t>Silas Deehan</t>
  </si>
  <si>
    <t>77 Sycamore Pass</t>
  </si>
  <si>
    <t>AIA-98989-755</t>
  </si>
  <si>
    <t>34704-83143-KS</t>
  </si>
  <si>
    <t>Sacha Bruun</t>
  </si>
  <si>
    <t>sbruunjt@blogtalkradio.com</t>
  </si>
  <si>
    <t>+1 (209) 784-1969</t>
  </si>
  <si>
    <t>44 Northview Lane</t>
  </si>
  <si>
    <t>ITZ-21793-986</t>
  </si>
  <si>
    <t>67388-17544-XX</t>
  </si>
  <si>
    <t>Alon Pllu</t>
  </si>
  <si>
    <t>aplluju@dagondesign.com</t>
  </si>
  <si>
    <t>+353 (915) 742-6707</t>
  </si>
  <si>
    <t>043 American Circle</t>
  </si>
  <si>
    <t>YOK-93322-608</t>
  </si>
  <si>
    <t>69411-48470-ID</t>
  </si>
  <si>
    <t>Gilberto Cornier</t>
  </si>
  <si>
    <t>gcornierjv@techcrunch.com</t>
  </si>
  <si>
    <t>39353 Northview Avenue</t>
  </si>
  <si>
    <t>LXK-00634-611</t>
  </si>
  <si>
    <t>20077-67239-EC</t>
  </si>
  <si>
    <t>Selestina Greedyer</t>
  </si>
  <si>
    <t>sgreedyerjw@parallels.com</t>
  </si>
  <si>
    <t>+353 (388) 882-1500</t>
  </si>
  <si>
    <t>9707 Leroy Junction</t>
  </si>
  <si>
    <t>CQW-37388-302</t>
  </si>
  <si>
    <t>97741-98924-KT</t>
  </si>
  <si>
    <t>Willabella Harvison</t>
  </si>
  <si>
    <t>wharvisonjx@gizmodo.com</t>
  </si>
  <si>
    <t>+1 (610) 316-8430</t>
  </si>
  <si>
    <t>0 Sachs Way</t>
  </si>
  <si>
    <t>SPA-79365-334</t>
  </si>
  <si>
    <t>79857-78167-KO</t>
  </si>
  <si>
    <t>Darice Heaford</t>
  </si>
  <si>
    <t>dheafordjy@twitpic.com</t>
  </si>
  <si>
    <t>+1 (325) 537-8835</t>
  </si>
  <si>
    <t>43 Grasskamp Junction</t>
  </si>
  <si>
    <t>VPX-08817-517</t>
  </si>
  <si>
    <t>46963-10322-ZA</t>
  </si>
  <si>
    <t>Granger Fantham</t>
  </si>
  <si>
    <t>gfanthamjz@hexun.com</t>
  </si>
  <si>
    <t>+1 (323) 878-8818</t>
  </si>
  <si>
    <t>46555 Graceland Court</t>
  </si>
  <si>
    <t>PBP-87115-410</t>
  </si>
  <si>
    <t>93812-74772-MV</t>
  </si>
  <si>
    <t>Reynolds Crookshanks</t>
  </si>
  <si>
    <t>rcrookshanksk0@unc.edu</t>
  </si>
  <si>
    <t>+1 (517) 654-6004</t>
  </si>
  <si>
    <t>52495 Pawling Place</t>
  </si>
  <si>
    <t>SFB-93752-440</t>
  </si>
  <si>
    <t>48203-23480-UB</t>
  </si>
  <si>
    <t>Niels Leake</t>
  </si>
  <si>
    <t>nleakek1@cmu.edu</t>
  </si>
  <si>
    <t>+1 (786) 470-1233</t>
  </si>
  <si>
    <t>1138 Vermont Alley</t>
  </si>
  <si>
    <t>TBU-65158-068</t>
  </si>
  <si>
    <t>60357-65386-RD</t>
  </si>
  <si>
    <t>Hetti Measures</t>
  </si>
  <si>
    <t>+1 (562) 343-9707</t>
  </si>
  <si>
    <t>3287 Corry Plaza</t>
  </si>
  <si>
    <t>TEH-08414-216</t>
  </si>
  <si>
    <t>35099-13971-JI</t>
  </si>
  <si>
    <t>Gay Eilhersen</t>
  </si>
  <si>
    <t>geilhersenk3@networksolutions.com</t>
  </si>
  <si>
    <t>+1 (559) 791-5117</t>
  </si>
  <si>
    <t>60707 Hallows Point</t>
  </si>
  <si>
    <t>MAY-77231-536</t>
  </si>
  <si>
    <t>01304-59807-OB</t>
  </si>
  <si>
    <t>Nico Hubert</t>
  </si>
  <si>
    <t>+1 (646) 228-3492</t>
  </si>
  <si>
    <t>027 Village Avenue</t>
  </si>
  <si>
    <t>ATY-28980-884</t>
  </si>
  <si>
    <t>50705-17295-NK</t>
  </si>
  <si>
    <t>Cristina Aleixo</t>
  </si>
  <si>
    <t>caleixok5@globo.com</t>
  </si>
  <si>
    <t>+1 (719) 241-4639</t>
  </si>
  <si>
    <t>9 Lindbergh Center</t>
  </si>
  <si>
    <t>SWP-88281-918</t>
  </si>
  <si>
    <t>77657-61366-FY</t>
  </si>
  <si>
    <t>Derrek Allpress</t>
  </si>
  <si>
    <t>+1 (562) 723-4457</t>
  </si>
  <si>
    <t>66 Lakeland Trail</t>
  </si>
  <si>
    <t>VCE-56531-986</t>
  </si>
  <si>
    <t>57192-13428-PL</t>
  </si>
  <si>
    <t>Rikki Tomkowicz</t>
  </si>
  <si>
    <t>rtomkowiczk7@bravesites.com</t>
  </si>
  <si>
    <t>+353 (849) 645-1593</t>
  </si>
  <si>
    <t>76 Larry Junction</t>
  </si>
  <si>
    <t>FVV-75700-005</t>
  </si>
  <si>
    <t>24891-77957-LU</t>
  </si>
  <si>
    <t>Rochette Huscroft</t>
  </si>
  <si>
    <t>rhuscroftk8@jimdo.com</t>
  </si>
  <si>
    <t>+1 (775) 223-5044</t>
  </si>
  <si>
    <t>6111 Bobwhite Way</t>
  </si>
  <si>
    <t>CFZ-53492-600</t>
  </si>
  <si>
    <t>64896-18468-BT</t>
  </si>
  <si>
    <t>Selle Scurrer</t>
  </si>
  <si>
    <t>sscurrerk9@flavors.me</t>
  </si>
  <si>
    <t>+44 (520) 402-1303</t>
  </si>
  <si>
    <t>99 Mariners Cove Trail</t>
  </si>
  <si>
    <t>LDK-71031-121</t>
  </si>
  <si>
    <t>84761-40784-SV</t>
  </si>
  <si>
    <t>Andie Rudram</t>
  </si>
  <si>
    <t>arudramka@prnewswire.com</t>
  </si>
  <si>
    <t>+1 (702) 333-7442</t>
  </si>
  <si>
    <t>5600 Bultman Court</t>
  </si>
  <si>
    <t>EBA-82404-343</t>
  </si>
  <si>
    <t>20236-42322-CM</t>
  </si>
  <si>
    <t>Leta Clarricoates</t>
  </si>
  <si>
    <t>+1 (302) 620-1205</t>
  </si>
  <si>
    <t>12504 Westport Hill</t>
  </si>
  <si>
    <t>USA-42811-560</t>
  </si>
  <si>
    <t>49671-11547-WG</t>
  </si>
  <si>
    <t>Jacquelyn Maha</t>
  </si>
  <si>
    <t>jmahakc@cyberchimps.com</t>
  </si>
  <si>
    <t>+1 (702) 238-8287</t>
  </si>
  <si>
    <t>604 Hintze Place</t>
  </si>
  <si>
    <t>SNL-83703-516</t>
  </si>
  <si>
    <t>57976-33535-WK</t>
  </si>
  <si>
    <t>Glory Clemon</t>
  </si>
  <si>
    <t>gclemonkd@networksolutions.com</t>
  </si>
  <si>
    <t>+1 (205) 681-2376</t>
  </si>
  <si>
    <t>5 Pleasure Point</t>
  </si>
  <si>
    <t>SUZ-83036-175</t>
  </si>
  <si>
    <t>55915-19477-MK</t>
  </si>
  <si>
    <t>Alica Kift</t>
  </si>
  <si>
    <t>+1 (209) 133-9447</t>
  </si>
  <si>
    <t>4214 Amoth Avenue</t>
  </si>
  <si>
    <t>RGM-01187-513</t>
  </si>
  <si>
    <t>28121-11641-UA</t>
  </si>
  <si>
    <t>Babb Pollins</t>
  </si>
  <si>
    <t>bpollinskf@shinystat.com</t>
  </si>
  <si>
    <t>76 Ilene Way</t>
  </si>
  <si>
    <t>CZG-01299-952</t>
  </si>
  <si>
    <t>09540-70637-EV</t>
  </si>
  <si>
    <t>Jarret Toye</t>
  </si>
  <si>
    <t>jtoyekg@pinterest.com</t>
  </si>
  <si>
    <t>+353 (587) 270-6561</t>
  </si>
  <si>
    <t>89789 Sachtjen Hill</t>
  </si>
  <si>
    <t>KLD-88731-484</t>
  </si>
  <si>
    <t>17775-77072-PP</t>
  </si>
  <si>
    <t>Carlie Linskill</t>
  </si>
  <si>
    <t>clinskillkh@sphinn.com</t>
  </si>
  <si>
    <t>+1 (513) 743-7556</t>
  </si>
  <si>
    <t>05296 Debra Alley</t>
  </si>
  <si>
    <t>BQK-38412-229</t>
  </si>
  <si>
    <t>90392-73338-BC</t>
  </si>
  <si>
    <t>Natal Vigrass</t>
  </si>
  <si>
    <t>nvigrasski@ezinearticles.com</t>
  </si>
  <si>
    <t>+44 (336) 257-7415</t>
  </si>
  <si>
    <t>1375 Parkside Junction</t>
  </si>
  <si>
    <t>TCX-76953-071</t>
  </si>
  <si>
    <t>94278-27169-QC</t>
  </si>
  <si>
    <t>Burlie Issac</t>
  </si>
  <si>
    <t>+1 (503) 459-5544</t>
  </si>
  <si>
    <t>3 Tennessee Lane</t>
  </si>
  <si>
    <t>LIN-88046-551</t>
  </si>
  <si>
    <t>10725-45724-CO</t>
  </si>
  <si>
    <t>Kandace Cragell</t>
  </si>
  <si>
    <t>kcragellkk@google.com</t>
  </si>
  <si>
    <t>+353 (458) 634-2269</t>
  </si>
  <si>
    <t>772 Buhler Point</t>
  </si>
  <si>
    <t>PMV-54491-220</t>
  </si>
  <si>
    <t>87242-18006-IR</t>
  </si>
  <si>
    <t>Lyon Ibert</t>
  </si>
  <si>
    <t>libertkl@huffingtonpost.com</t>
  </si>
  <si>
    <t>+1 (408) 546-0790</t>
  </si>
  <si>
    <t>623 Paget Crossing</t>
  </si>
  <si>
    <t>SKA-73676-005</t>
  </si>
  <si>
    <t>36572-91896-PP</t>
  </si>
  <si>
    <t>Reese Lidgey</t>
  </si>
  <si>
    <t>rlidgeykm@vimeo.com</t>
  </si>
  <si>
    <t>+1 (901) 276-4141</t>
  </si>
  <si>
    <t>22 Northwestern Alley</t>
  </si>
  <si>
    <t>TKH-62197-239</t>
  </si>
  <si>
    <t>25181-97933-UX</t>
  </si>
  <si>
    <t>Tersina Castagne</t>
  </si>
  <si>
    <t>tcastagnekn@wikia.com</t>
  </si>
  <si>
    <t>+1 (407) 154-6967</t>
  </si>
  <si>
    <t>403 Mifflin Pass</t>
  </si>
  <si>
    <t>YXF-57218-272</t>
  </si>
  <si>
    <t>55374-03175-IA</t>
  </si>
  <si>
    <t>Samuele Klaaassen</t>
  </si>
  <si>
    <t>+1 (313) 436-2249</t>
  </si>
  <si>
    <t>52 2nd Road</t>
  </si>
  <si>
    <t>PKJ-30083-501</t>
  </si>
  <si>
    <t>76948-43532-JS</t>
  </si>
  <si>
    <t>Jordana Halden</t>
  </si>
  <si>
    <t>jhaldenkp@comcast.net</t>
  </si>
  <si>
    <t>+353 (278) 873-4395</t>
  </si>
  <si>
    <t>70 Oriole Lane</t>
  </si>
  <si>
    <t>WTT-91832-645</t>
  </si>
  <si>
    <t>24344-88599-PP</t>
  </si>
  <si>
    <t>Hussein Olliff</t>
  </si>
  <si>
    <t>holliffkq@sciencedirect.com</t>
  </si>
  <si>
    <t>+353 (203) 716-7239</t>
  </si>
  <si>
    <t>251 Shoshone Terrace</t>
  </si>
  <si>
    <t>TRZ-94735-865</t>
  </si>
  <si>
    <t>54462-58311-YF</t>
  </si>
  <si>
    <t>Teddi Quadri</t>
  </si>
  <si>
    <t>tquadrikr@opensource.org</t>
  </si>
  <si>
    <t>+353 (789) 442-3189</t>
  </si>
  <si>
    <t>35 Meadow Vale Circle</t>
  </si>
  <si>
    <t>UDB-09651-780</t>
  </si>
  <si>
    <t>90767-92589-LV</t>
  </si>
  <si>
    <t>Felita Eshmade</t>
  </si>
  <si>
    <t>feshmadeks@umn.edu</t>
  </si>
  <si>
    <t>+1 (804) 531-4136</t>
  </si>
  <si>
    <t>08 Shopko Park</t>
  </si>
  <si>
    <t>EHJ-82097-549</t>
  </si>
  <si>
    <t>27517-43747-YD</t>
  </si>
  <si>
    <t>Melodie OIlier</t>
  </si>
  <si>
    <t>moilierkt@paginegialle.it</t>
  </si>
  <si>
    <t>+353 (675) 503-7567</t>
  </si>
  <si>
    <t>146 Waxwing Point</t>
  </si>
  <si>
    <t>Glasnevin</t>
  </si>
  <si>
    <t>ZFR-79447-696</t>
  </si>
  <si>
    <t>77828-66867-KH</t>
  </si>
  <si>
    <t>Hazel Iacopini</t>
  </si>
  <si>
    <t>+1 (682) 246-6139</t>
  </si>
  <si>
    <t>7594 Hollow Ridge Road</t>
  </si>
  <si>
    <t>NUU-03893-975</t>
  </si>
  <si>
    <t>41054-59693-XE</t>
  </si>
  <si>
    <t>Vinny Shoebotham</t>
  </si>
  <si>
    <t>vshoebothamkv@redcross.org</t>
  </si>
  <si>
    <t>+1 (212) 998-0802</t>
  </si>
  <si>
    <t>93569 Hintze Way</t>
  </si>
  <si>
    <t>GVG-59542-307</t>
  </si>
  <si>
    <t>26314-66792-VP</t>
  </si>
  <si>
    <t>Bran Sterke</t>
  </si>
  <si>
    <t>bsterkekw@biblegateway.com</t>
  </si>
  <si>
    <t>+1 (682) 617-0470</t>
  </si>
  <si>
    <t>0066 Hanover Avenue</t>
  </si>
  <si>
    <t>YLY-35287-172</t>
  </si>
  <si>
    <t>69410-04668-MA</t>
  </si>
  <si>
    <t>Simone Capon</t>
  </si>
  <si>
    <t>scaponkx@craigslist.org</t>
  </si>
  <si>
    <t>+1 (602) 619-0168</t>
  </si>
  <si>
    <t>0616 Utah Parkway</t>
  </si>
  <si>
    <t>DCI-96254-548</t>
  </si>
  <si>
    <t>91950-91273-JT</t>
  </si>
  <si>
    <t>Philomena Traite</t>
  </si>
  <si>
    <t>ptraiteky@huffingtonpost.com</t>
  </si>
  <si>
    <t>75 Saint Paul Junction</t>
  </si>
  <si>
    <t>KHZ-26264-253</t>
  </si>
  <si>
    <t>24972-55878-KX</t>
  </si>
  <si>
    <t>Foster Constance</t>
  </si>
  <si>
    <t>fconstancekz@ifeng.com</t>
  </si>
  <si>
    <t>+1 (214) 388-6754</t>
  </si>
  <si>
    <t>2236 Mitchell Trail</t>
  </si>
  <si>
    <t>AAQ-13644-699</t>
  </si>
  <si>
    <t>46296-42617-OQ</t>
  </si>
  <si>
    <t>Fernando Sulman</t>
  </si>
  <si>
    <t>fsulmanl0@washington.edu</t>
  </si>
  <si>
    <t>+1 (828) 464-2678</t>
  </si>
  <si>
    <t>45 Village Terrace</t>
  </si>
  <si>
    <t>LWL-68108-794</t>
  </si>
  <si>
    <t>44494-89923-UW</t>
  </si>
  <si>
    <t>Dorotea Hollyman</t>
  </si>
  <si>
    <t>dhollymanl1@ibm.com</t>
  </si>
  <si>
    <t>+1 (406) 851-1244</t>
  </si>
  <si>
    <t>46861 Esker Avenue</t>
  </si>
  <si>
    <t>JQT-14347-517</t>
  </si>
  <si>
    <t>11621-09964-ID</t>
  </si>
  <si>
    <t>Lorelei Nardoni</t>
  </si>
  <si>
    <t>lnardonil2@hao123.com</t>
  </si>
  <si>
    <t>77724 Roxbury Road</t>
  </si>
  <si>
    <t>BMM-86471-923</t>
  </si>
  <si>
    <t>76319-80715-II</t>
  </si>
  <si>
    <t>Dallas Yarham</t>
  </si>
  <si>
    <t>dyarhaml3@moonfruit.com</t>
  </si>
  <si>
    <t>+1 (816) 213-5248</t>
  </si>
  <si>
    <t>689 8th Hill</t>
  </si>
  <si>
    <t>IXU-67272-326</t>
  </si>
  <si>
    <t>91654-79216-IC</t>
  </si>
  <si>
    <t>Arlana Ferrea</t>
  </si>
  <si>
    <t>aferreal4@wikia.com</t>
  </si>
  <si>
    <t>5299 Springs Park</t>
  </si>
  <si>
    <t>ITE-28312-615</t>
  </si>
  <si>
    <t>56450-21890-HK</t>
  </si>
  <si>
    <t>Chuck Kendrick</t>
  </si>
  <si>
    <t>ckendrickl5@webnode.com</t>
  </si>
  <si>
    <t>74028 Hansons Crossing</t>
  </si>
  <si>
    <t>ZHQ-30471-635</t>
  </si>
  <si>
    <t>40600-58915-WZ</t>
  </si>
  <si>
    <t>Sharona Danilchik</t>
  </si>
  <si>
    <t>sdanilchikl6@mit.edu</t>
  </si>
  <si>
    <t>+44 (292) 975-0144</t>
  </si>
  <si>
    <t>273 Nelson Parkway</t>
  </si>
  <si>
    <t>LTP-31133-134</t>
  </si>
  <si>
    <t>66527-94478-PB</t>
  </si>
  <si>
    <t>Sarajane Potter</t>
  </si>
  <si>
    <t>+1 (817) 389-2294</t>
  </si>
  <si>
    <t>5 Hermina Drive</t>
  </si>
  <si>
    <t>ZVQ-26122-859</t>
  </si>
  <si>
    <t>77154-45038-IH</t>
  </si>
  <si>
    <t>Bobby Folomkin</t>
  </si>
  <si>
    <t>bfolomkinl8@yolasite.com</t>
  </si>
  <si>
    <t>+1 (701) 278-8412</t>
  </si>
  <si>
    <t>2676 Alpine Lane</t>
  </si>
  <si>
    <t>MIU-01481-194</t>
  </si>
  <si>
    <t>08439-55669-AI</t>
  </si>
  <si>
    <t>Rafferty Pursglove</t>
  </si>
  <si>
    <t>rpursglovel9@biblegateway.com</t>
  </si>
  <si>
    <t>+1 (214) 813-8745</t>
  </si>
  <si>
    <t>4 Buena Vista Circle</t>
  </si>
  <si>
    <t>81059-24087-UE</t>
  </si>
  <si>
    <t>Riva De Micoli</t>
  </si>
  <si>
    <t>rdela@usa.gov</t>
  </si>
  <si>
    <t>+1 (614) 894-2436</t>
  </si>
  <si>
    <t>62449 Manitowish Point</t>
  </si>
  <si>
    <t>UEA-72681-629</t>
  </si>
  <si>
    <t>46168-23489-RD</t>
  </si>
  <si>
    <t>Antoine Taunton.</t>
  </si>
  <si>
    <t>atauntonlb@bing.com</t>
  </si>
  <si>
    <t>+1 (512) 286-0114</t>
  </si>
  <si>
    <t>42 Melrose Parkway</t>
  </si>
  <si>
    <t>CVE-15042-481</t>
  </si>
  <si>
    <t>11664-43119-GV</t>
  </si>
  <si>
    <t>Krishnah Incogna</t>
  </si>
  <si>
    <t>+1 (334) 451-9490</t>
  </si>
  <si>
    <t>948 Graedel Place</t>
  </si>
  <si>
    <t>EJA-79176-833</t>
  </si>
  <si>
    <t>91509-62250-GN</t>
  </si>
  <si>
    <t>Dalia Eburah</t>
  </si>
  <si>
    <t>deburahld@google.co.jp</t>
  </si>
  <si>
    <t>+44 (607) 596-3921</t>
  </si>
  <si>
    <t>23 Summerview Place</t>
  </si>
  <si>
    <t>AHQ-40440-522</t>
  </si>
  <si>
    <t>83833-46106-ZC</t>
  </si>
  <si>
    <t>Martie Brimilcombe</t>
  </si>
  <si>
    <t>mbrimilcombele@cnn.com</t>
  </si>
  <si>
    <t>2260 Kinsman Junction</t>
  </si>
  <si>
    <t>TID-21626-411</t>
  </si>
  <si>
    <t>19383-33606-PW</t>
  </si>
  <si>
    <t>Suzanna Bollam</t>
  </si>
  <si>
    <t>sbollamlf@list-manage.com</t>
  </si>
  <si>
    <t>+1 (303) 746-0415</t>
  </si>
  <si>
    <t>5 Buhler Center</t>
  </si>
  <si>
    <t>RSR-96390-187</t>
  </si>
  <si>
    <t>67052-76184-CB</t>
  </si>
  <si>
    <t>Mellisa Mebes</t>
  </si>
  <si>
    <t>+1 (410) 273-2348</t>
  </si>
  <si>
    <t>803 Crest Line Parkway</t>
  </si>
  <si>
    <t>BZE-96093-118</t>
  </si>
  <si>
    <t>43452-18035-DH</t>
  </si>
  <si>
    <t>Alva Filipczak</t>
  </si>
  <si>
    <t>afilipczaklh@ning.com</t>
  </si>
  <si>
    <t>+353 (176) 447-3656</t>
  </si>
  <si>
    <t>4847 Vera Crossing</t>
  </si>
  <si>
    <t>LOU-41819-242</t>
  </si>
  <si>
    <t>88060-50676-MV</t>
  </si>
  <si>
    <t>Dorette Hinemoor</t>
  </si>
  <si>
    <t>+1 (754) 336-4224</t>
  </si>
  <si>
    <t>121 Union Point</t>
  </si>
  <si>
    <t>FND-99527-640</t>
  </si>
  <si>
    <t>89574-96203-EP</t>
  </si>
  <si>
    <t>Rhetta Elnaugh</t>
  </si>
  <si>
    <t>relnaughlj@comsenz.com</t>
  </si>
  <si>
    <t>+1 (619) 728-2474</t>
  </si>
  <si>
    <t>48 Randy Street</t>
  </si>
  <si>
    <t>ASG-27179-958</t>
  </si>
  <si>
    <t>12607-75113-UV</t>
  </si>
  <si>
    <t>Jule Deehan</t>
  </si>
  <si>
    <t>jdeehanlk@about.me</t>
  </si>
  <si>
    <t>+1 (972) 327-1194</t>
  </si>
  <si>
    <t>11217 Maywood Terrace</t>
  </si>
  <si>
    <t>YKX-23510-272</t>
  </si>
  <si>
    <t>56991-05510-PR</t>
  </si>
  <si>
    <t>Janella Eden</t>
  </si>
  <si>
    <t>jedenll@e-recht24.de</t>
  </si>
  <si>
    <t>613 Merrick Way</t>
  </si>
  <si>
    <t>FSA-98650-921</t>
  </si>
  <si>
    <t>35463-72088-KU</t>
  </si>
  <si>
    <t>Devora Maton</t>
  </si>
  <si>
    <t>dmatonlm@utexas.edu</t>
  </si>
  <si>
    <t>+1 (616) 449-5632</t>
  </si>
  <si>
    <t>77 Butternut Park</t>
  </si>
  <si>
    <t>ZUR-55774-294</t>
  </si>
  <si>
    <t>33269-10023-CO</t>
  </si>
  <si>
    <t>Ugo Southerden</t>
  </si>
  <si>
    <t>usoutherdenln@hao123.com</t>
  </si>
  <si>
    <t>+1 (786) 490-0037</t>
  </si>
  <si>
    <t>63 Holmberg Avenue</t>
  </si>
  <si>
    <t>FUO-99821-974</t>
  </si>
  <si>
    <t>31245-81098-PJ</t>
  </si>
  <si>
    <t>Verne Dunkerley</t>
  </si>
  <si>
    <t>+1 (763) 806-0186</t>
  </si>
  <si>
    <t>5770 Crest Line Place</t>
  </si>
  <si>
    <t>YVH-19865-819</t>
  </si>
  <si>
    <t>08946-56610-IH</t>
  </si>
  <si>
    <t>Lacee Burtenshaw</t>
  </si>
  <si>
    <t>lburtenshawlp@shinystat.com</t>
  </si>
  <si>
    <t>+1 (678) 536-4251</t>
  </si>
  <si>
    <t>8 Prentice Way</t>
  </si>
  <si>
    <t>NNF-47422-501</t>
  </si>
  <si>
    <t>20260-32948-EB</t>
  </si>
  <si>
    <t>Adorne Gregoratti</t>
  </si>
  <si>
    <t>agregorattilq@vistaprint.com</t>
  </si>
  <si>
    <t>+353 (773) 508-6581</t>
  </si>
  <si>
    <t>27208 Maple Avenue</t>
  </si>
  <si>
    <t>RJI-71409-490</t>
  </si>
  <si>
    <t>31613-41626-KX</t>
  </si>
  <si>
    <t>Chris Croster</t>
  </si>
  <si>
    <t>ccrosterlr@gov.uk</t>
  </si>
  <si>
    <t>+1 (813) 621-3097</t>
  </si>
  <si>
    <t>9 Brickson Park Street</t>
  </si>
  <si>
    <t>UZL-46108-213</t>
  </si>
  <si>
    <t>75961-20170-RD</t>
  </si>
  <si>
    <t>Graeme Whitehead</t>
  </si>
  <si>
    <t>gwhiteheadls@hp.com</t>
  </si>
  <si>
    <t>39 Pawling Place</t>
  </si>
  <si>
    <t>AOX-44467-109</t>
  </si>
  <si>
    <t>72524-06410-KD</t>
  </si>
  <si>
    <t>Haslett Jodrelle</t>
  </si>
  <si>
    <t>hjodrellelt@samsung.com</t>
  </si>
  <si>
    <t>+1 (305) 334-0992</t>
  </si>
  <si>
    <t>9 Macpherson Avenue</t>
  </si>
  <si>
    <t>TZD-67261-174</t>
  </si>
  <si>
    <t>01841-48191-NL</t>
  </si>
  <si>
    <t>Cam Jewster</t>
  </si>
  <si>
    <t>cjewsterlu@moonfruit.com</t>
  </si>
  <si>
    <t>+1 (937) 925-7390</t>
  </si>
  <si>
    <t>24010 Sunnyside Drive</t>
  </si>
  <si>
    <t>TBU-64277-625</t>
  </si>
  <si>
    <t>98918-34330-GY</t>
  </si>
  <si>
    <t>Beryl Osborn</t>
  </si>
  <si>
    <t>+1 (312) 648-4940</t>
  </si>
  <si>
    <t>71 Donald Trail</t>
  </si>
  <si>
    <t>TYP-85767-944</t>
  </si>
  <si>
    <t>51497-50894-WU</t>
  </si>
  <si>
    <t>Kaela Nottram</t>
  </si>
  <si>
    <t>knottramlw@odnoklassniki.ru</t>
  </si>
  <si>
    <t>+353 (549) 358-7019</t>
  </si>
  <si>
    <t>5 Moulton Court</t>
  </si>
  <si>
    <t>GTT-73214-334</t>
  </si>
  <si>
    <t>98636-90072-YE</t>
  </si>
  <si>
    <t>Nobe Buney</t>
  </si>
  <si>
    <t>nbuneylx@jugem.jp</t>
  </si>
  <si>
    <t>+1 (510) 973-7084</t>
  </si>
  <si>
    <t>7 Anzinger Parkway</t>
  </si>
  <si>
    <t>WAI-89905-069</t>
  </si>
  <si>
    <t>47011-57815-HJ</t>
  </si>
  <si>
    <t>Silvan McShea</t>
  </si>
  <si>
    <t>smcshealy@photobucket.com</t>
  </si>
  <si>
    <t>+1 (360) 578-2262</t>
  </si>
  <si>
    <t>017 Loeprich Trail</t>
  </si>
  <si>
    <t>OJL-96844-459</t>
  </si>
  <si>
    <t>61253-98356-VD</t>
  </si>
  <si>
    <t>Karylin Huddart</t>
  </si>
  <si>
    <t>khuddartlz@about.com</t>
  </si>
  <si>
    <t>+1 (214) 931-4518</t>
  </si>
  <si>
    <t>831 Meadow Valley Way</t>
  </si>
  <si>
    <t>VGI-33205-360</t>
  </si>
  <si>
    <t>96762-10814-DA</t>
  </si>
  <si>
    <t>Jereme Gippes</t>
  </si>
  <si>
    <t>jgippesm0@cloudflare.com</t>
  </si>
  <si>
    <t>+44 (185) 319-5850</t>
  </si>
  <si>
    <t>47392 Spenser Trail</t>
  </si>
  <si>
    <t>PCA-14081-576</t>
  </si>
  <si>
    <t>63112-10870-LC</t>
  </si>
  <si>
    <t>Lukas Whittlesee</t>
  </si>
  <si>
    <t>lwhittleseem1@e-recht24.de</t>
  </si>
  <si>
    <t>+1 (540) 413-9605</t>
  </si>
  <si>
    <t>720 Victoria Parkway</t>
  </si>
  <si>
    <t>SCS-67069-962</t>
  </si>
  <si>
    <t>21403-49423-PD</t>
  </si>
  <si>
    <t>Gregorius Trengrove</t>
  </si>
  <si>
    <t>gtrengrovem2@elpais.com</t>
  </si>
  <si>
    <t>+1 (516) 513-7620</t>
  </si>
  <si>
    <t>0862 Farwell Avenue</t>
  </si>
  <si>
    <t>BDM-03174-485</t>
  </si>
  <si>
    <t>29581-13303-VB</t>
  </si>
  <si>
    <t>Wright Caldero</t>
  </si>
  <si>
    <t>wcalderom3@stumbleupon.com</t>
  </si>
  <si>
    <t>+1 (714) 117-5483</t>
  </si>
  <si>
    <t>5933 Graceland Way</t>
  </si>
  <si>
    <t>UJV-32333-364</t>
  </si>
  <si>
    <t>86110-83695-YS</t>
  </si>
  <si>
    <t>Merell Zanazzi</t>
  </si>
  <si>
    <t>+1 (606) 824-3445</t>
  </si>
  <si>
    <t>4 Memorial Place</t>
  </si>
  <si>
    <t>FLI-11493-954</t>
  </si>
  <si>
    <t>80454-42225-FT</t>
  </si>
  <si>
    <t>Jed Kennicott</t>
  </si>
  <si>
    <t>jkennicottm5@yahoo.co.jp</t>
  </si>
  <si>
    <t>+1 (813) 579-8389</t>
  </si>
  <si>
    <t>2 Holy Cross Pass</t>
  </si>
  <si>
    <t>IWL-13117-537</t>
  </si>
  <si>
    <t>29129-60664-KO</t>
  </si>
  <si>
    <t>Guenevere Ruggen</t>
  </si>
  <si>
    <t>gruggenm6@nymag.com</t>
  </si>
  <si>
    <t>+1 (408) 211-2306</t>
  </si>
  <si>
    <t>67 Mendota Hill</t>
  </si>
  <si>
    <t>OAM-76916-748</t>
  </si>
  <si>
    <t>63025-62939-AN</t>
  </si>
  <si>
    <t>Gonzales Cicculi</t>
  </si>
  <si>
    <t>63861 Bunting Road</t>
  </si>
  <si>
    <t>UMB-11223-710</t>
  </si>
  <si>
    <t>49012-12987-QT</t>
  </si>
  <si>
    <t>Man Fright</t>
  </si>
  <si>
    <t>mfrightm8@harvard.edu</t>
  </si>
  <si>
    <t>+353 (955) 108-0675</t>
  </si>
  <si>
    <t>27242 Fordem Crossing</t>
  </si>
  <si>
    <t>LXR-09892-726</t>
  </si>
  <si>
    <t>50924-94200-SQ</t>
  </si>
  <si>
    <t>Boyce Tarte</t>
  </si>
  <si>
    <t>btartem9@aol.com</t>
  </si>
  <si>
    <t>+1 (360) 927-6561</t>
  </si>
  <si>
    <t>084 Reindahl Park</t>
  </si>
  <si>
    <t>QXX-89943-393</t>
  </si>
  <si>
    <t>15673-18812-IU</t>
  </si>
  <si>
    <t>Caddric Krzysztofiak</t>
  </si>
  <si>
    <t>ckrzysztofiakma@skyrock.com</t>
  </si>
  <si>
    <t>+1 (972) 782-4187</t>
  </si>
  <si>
    <t>6 Dayton Alley</t>
  </si>
  <si>
    <t>WVS-57822-366</t>
  </si>
  <si>
    <t>52151-75971-YY</t>
  </si>
  <si>
    <t>Darn Penquet</t>
  </si>
  <si>
    <t>dpenquetmb@diigo.com</t>
  </si>
  <si>
    <t>19199 Mariners Cove Avenue</t>
  </si>
  <si>
    <t>CLJ-23403-689</t>
  </si>
  <si>
    <t>19413-02045-CG</t>
  </si>
  <si>
    <t>Jammie Cloke</t>
  </si>
  <si>
    <t>+44 (540) 353-5754</t>
  </si>
  <si>
    <t>844 Lawn Drive</t>
  </si>
  <si>
    <t>XNU-83276-288</t>
  </si>
  <si>
    <t>98185-92775-KT</t>
  </si>
  <si>
    <t>Chester Clowton</t>
  </si>
  <si>
    <t>+1 (763) 691-6777</t>
  </si>
  <si>
    <t>15196 Pleasure Court</t>
  </si>
  <si>
    <t>Monticello</t>
  </si>
  <si>
    <t>YOG-94666-679</t>
  </si>
  <si>
    <t>86991-53901-AT</t>
  </si>
  <si>
    <t>Kathleen Diable</t>
  </si>
  <si>
    <t>81 Arapahoe Circle</t>
  </si>
  <si>
    <t>KHG-33953-115</t>
  </si>
  <si>
    <t>78226-97287-JI</t>
  </si>
  <si>
    <t>Koren Ferretti</t>
  </si>
  <si>
    <t>kferrettimf@huffingtonpost.com</t>
  </si>
  <si>
    <t>+353 (526) 215-2582</t>
  </si>
  <si>
    <t>372 Northland Street</t>
  </si>
  <si>
    <t>MHD-95615-696</t>
  </si>
  <si>
    <t>44938-31785-YZ</t>
  </si>
  <si>
    <t>Agretha Melland</t>
  </si>
  <si>
    <t>amellandmg@pen.io</t>
  </si>
  <si>
    <t>+1 (212) 500-7483</t>
  </si>
  <si>
    <t>5424 Beilfuss Court</t>
  </si>
  <si>
    <t>HBH-64794-080</t>
  </si>
  <si>
    <t>40560-18556-YE</t>
  </si>
  <si>
    <t>Chaddie Bennie</t>
  </si>
  <si>
    <t>+1 (915) 204-2588</t>
  </si>
  <si>
    <t>935 Lawn Circle</t>
  </si>
  <si>
    <t>CNJ-56058-223</t>
  </si>
  <si>
    <t>40780-22081-LX</t>
  </si>
  <si>
    <t>Alberta Balsdone</t>
  </si>
  <si>
    <t>abalsdonemi@toplist.cz</t>
  </si>
  <si>
    <t>+1 (863) 490-5370</t>
  </si>
  <si>
    <t>3 Kings Plaza</t>
  </si>
  <si>
    <t>KHO-27106-786</t>
  </si>
  <si>
    <t>01603-43789-TN</t>
  </si>
  <si>
    <t>Brice Romera</t>
  </si>
  <si>
    <t>bromeramj@list-manage.com</t>
  </si>
  <si>
    <t>+353 (640) 110-9801</t>
  </si>
  <si>
    <t>2311 Eastlawn Plaza</t>
  </si>
  <si>
    <t>45009-09239-IV</t>
  </si>
  <si>
    <t>Micky Glover</t>
  </si>
  <si>
    <t>mglovermk@cnbc.com</t>
  </si>
  <si>
    <t>+44 (898) 129-9218</t>
  </si>
  <si>
    <t>95 Grasskamp Point</t>
  </si>
  <si>
    <t>YAC-50329-982</t>
  </si>
  <si>
    <t>75419-92838-TI</t>
  </si>
  <si>
    <t>Conchita Bryde</t>
  </si>
  <si>
    <t>cbrydeml@tuttocitta.it</t>
  </si>
  <si>
    <t>+1 (405) 497-2199</t>
  </si>
  <si>
    <t>74 Crowley Plaza</t>
  </si>
  <si>
    <t>VVL-95291-039</t>
  </si>
  <si>
    <t>96516-97464-MF</t>
  </si>
  <si>
    <t>Silvanus Enefer</t>
  </si>
  <si>
    <t>senefermm@blog.com</t>
  </si>
  <si>
    <t>+1 (202) 877-3473</t>
  </si>
  <si>
    <t>52 Carey Plaza</t>
  </si>
  <si>
    <t>VUT-20974-364</t>
  </si>
  <si>
    <t>90285-56295-PO</t>
  </si>
  <si>
    <t>Lenci Haggerstone</t>
  </si>
  <si>
    <t>lhaggerstonemn@independent.co.uk</t>
  </si>
  <si>
    <t>+1 (770) 779-0007</t>
  </si>
  <si>
    <t>52441 Evergreen Lane</t>
  </si>
  <si>
    <t>SFC-34054-213</t>
  </si>
  <si>
    <t>08100-71102-HQ</t>
  </si>
  <si>
    <t>Marvin Gundry</t>
  </si>
  <si>
    <t>mgundrymo@omniture.com</t>
  </si>
  <si>
    <t>+353 (500) 164-9392</t>
  </si>
  <si>
    <t>UDS-04807-593</t>
  </si>
  <si>
    <t>84074-28110-OV</t>
  </si>
  <si>
    <t>Bayard Wellan</t>
  </si>
  <si>
    <t>bwellanmp@cafepress.com</t>
  </si>
  <si>
    <t>7203 Main Crossing</t>
  </si>
  <si>
    <t>FWE-98471-488</t>
  </si>
  <si>
    <t>27930-59250-JT</t>
  </si>
  <si>
    <t>Allis Wilmore</t>
  </si>
  <si>
    <t>+1 (713) 984-5207</t>
  </si>
  <si>
    <t>94 Moulton Street</t>
  </si>
  <si>
    <t>RAU-17060-674</t>
  </si>
  <si>
    <t>12747-63766-EU</t>
  </si>
  <si>
    <t>Caddric Atcheson</t>
  </si>
  <si>
    <t>catchesonmr@xinhuanet.com</t>
  </si>
  <si>
    <t>+1 (202) 975-7723</t>
  </si>
  <si>
    <t>1 Hovde Pass</t>
  </si>
  <si>
    <t>AOL-13866-711</t>
  </si>
  <si>
    <t>83490-88357-LJ</t>
  </si>
  <si>
    <t>Eustace Stenton</t>
  </si>
  <si>
    <t>estentonms@google.it</t>
  </si>
  <si>
    <t>+1 (512) 819-1430</t>
  </si>
  <si>
    <t>8472 Graedel Circle</t>
  </si>
  <si>
    <t>NOA-79645-377</t>
  </si>
  <si>
    <t>53729-30320-XZ</t>
  </si>
  <si>
    <t>Ericka Tripp</t>
  </si>
  <si>
    <t>etrippmt@wp.com</t>
  </si>
  <si>
    <t>+1 (602) 971-9708</t>
  </si>
  <si>
    <t>4 4th Pass</t>
  </si>
  <si>
    <t>KMS-49214-806</t>
  </si>
  <si>
    <t>50384-52703-LA</t>
  </si>
  <si>
    <t>Lyndsey MacManus</t>
  </si>
  <si>
    <t>lmacmanusmu@imdb.com</t>
  </si>
  <si>
    <t>+1 (912) 191-6620</t>
  </si>
  <si>
    <t>9 Springs Crossing</t>
  </si>
  <si>
    <t>ABK-08091-531</t>
  </si>
  <si>
    <t>53864-36201-FG</t>
  </si>
  <si>
    <t>Tess Benediktovich</t>
  </si>
  <si>
    <t>tbenediktovichmv@ebay.com</t>
  </si>
  <si>
    <t>+1 (505) 523-8113</t>
  </si>
  <si>
    <t>1068 Sutherland Plaza</t>
  </si>
  <si>
    <t>GPT-67705-953</t>
  </si>
  <si>
    <t>70631-33225-MZ</t>
  </si>
  <si>
    <t>Correy Bourner</t>
  </si>
  <si>
    <t>cbournermw@chronoengine.com</t>
  </si>
  <si>
    <t>6058 Lunder Junction</t>
  </si>
  <si>
    <t>JNA-21450-177</t>
  </si>
  <si>
    <t>78661-52235-WG</t>
  </si>
  <si>
    <t>Uta Kohring</t>
  </si>
  <si>
    <t>ukohringmx@seattletimes.com</t>
  </si>
  <si>
    <t>+1 (619) 602-9063</t>
  </si>
  <si>
    <t>3 Loftsgordon Plaza</t>
  </si>
  <si>
    <t>MPQ-23421-608</t>
  </si>
  <si>
    <t>08023-52962-ET</t>
  </si>
  <si>
    <t>Kandy Heddan</t>
  </si>
  <si>
    <t>kheddanmy@icq.com</t>
  </si>
  <si>
    <t>+1 (850) 796-6812</t>
  </si>
  <si>
    <t>6234 Heath Court</t>
  </si>
  <si>
    <t>NLI-63891-565</t>
  </si>
  <si>
    <t>41899-00283-VK</t>
  </si>
  <si>
    <t>Ibby Charters</t>
  </si>
  <si>
    <t>ichartersmz@abc.net.au</t>
  </si>
  <si>
    <t>+1 (202) 710-9776</t>
  </si>
  <si>
    <t>9435 Troy Circle</t>
  </si>
  <si>
    <t>HHF-36647-854</t>
  </si>
  <si>
    <t>39011-18412-GR</t>
  </si>
  <si>
    <t>Adora Roubert</t>
  </si>
  <si>
    <t>aroubertn0@tmall.com</t>
  </si>
  <si>
    <t>+1 (772) 366-6549</t>
  </si>
  <si>
    <t>27591 Michigan Place</t>
  </si>
  <si>
    <t>SBN-16537-046</t>
  </si>
  <si>
    <t>60255-12579-PZ</t>
  </si>
  <si>
    <t>Hillel Mairs</t>
  </si>
  <si>
    <t>hmairsn1@so-net.ne.jp</t>
  </si>
  <si>
    <t>+1 (304) 834-9665</t>
  </si>
  <si>
    <t>325 Forest Run Crossing</t>
  </si>
  <si>
    <t>XZD-44484-632</t>
  </si>
  <si>
    <t>80541-38332-BP</t>
  </si>
  <si>
    <t>Helaina Rainforth</t>
  </si>
  <si>
    <t>hrainforthn2@blog.com</t>
  </si>
  <si>
    <t>+1 (215) 607-9440</t>
  </si>
  <si>
    <t>132 New Castle Drive</t>
  </si>
  <si>
    <t>54798-14109-HC</t>
  </si>
  <si>
    <t>Odelia Skerme</t>
  </si>
  <si>
    <t>oskermen3@hatena.ne.jp</t>
  </si>
  <si>
    <t>+1 (405) 615-0298</t>
  </si>
  <si>
    <t>4 Tony Circle</t>
  </si>
  <si>
    <t>IKQ-39946-768</t>
  </si>
  <si>
    <t>72778-50968-UQ</t>
  </si>
  <si>
    <t>Isac Jesper</t>
  </si>
  <si>
    <t>ijespern4@theglobeandmail.com</t>
  </si>
  <si>
    <t>+1 (239) 918-0943</t>
  </si>
  <si>
    <t>810 Sage Court</t>
  </si>
  <si>
    <t>KMB-95211-174</t>
  </si>
  <si>
    <t>23941-30203-MO</t>
  </si>
  <si>
    <t>Lenette Dwerryhouse</t>
  </si>
  <si>
    <t>ldwerryhousen5@gravatar.com</t>
  </si>
  <si>
    <t>+1 (682) 812-1698</t>
  </si>
  <si>
    <t>2 Wayridge Court</t>
  </si>
  <si>
    <t>QWY-99467-368</t>
  </si>
  <si>
    <t>96434-50068-DZ</t>
  </si>
  <si>
    <t>Nadeen Broomer</t>
  </si>
  <si>
    <t>nbroomern6@examiner.com</t>
  </si>
  <si>
    <t>+1 (402) 219-2018</t>
  </si>
  <si>
    <t>51 Straubel Terrace</t>
  </si>
  <si>
    <t>SRG-76791-614</t>
  </si>
  <si>
    <t>11729-74102-XB</t>
  </si>
  <si>
    <t>Konstantine Thoumasson</t>
  </si>
  <si>
    <t>kthoumassonn7@bloglovin.com</t>
  </si>
  <si>
    <t>342 North Lane</t>
  </si>
  <si>
    <t>VSN-94485-621</t>
  </si>
  <si>
    <t>88116-12604-TE</t>
  </si>
  <si>
    <t>Frans Habbergham</t>
  </si>
  <si>
    <t>fhabberghamn8@discovery.com</t>
  </si>
  <si>
    <t>+1 (775) 814-9362</t>
  </si>
  <si>
    <t>76 Fallview Crossing</t>
  </si>
  <si>
    <t>UFZ-24348-219</t>
  </si>
  <si>
    <t>86783-78048-GC</t>
  </si>
  <si>
    <t>Margarette Woolham</t>
  </si>
  <si>
    <t>mwoolhamn9@nature.com</t>
  </si>
  <si>
    <t>+1 (321) 687-2352</t>
  </si>
  <si>
    <t>5 Sunnyside Drive</t>
  </si>
  <si>
    <t>UKS-93055-397</t>
  </si>
  <si>
    <t>13082-41034-PD</t>
  </si>
  <si>
    <t>Romain Avrashin</t>
  </si>
  <si>
    <t>ravrashinna@tamu.edu</t>
  </si>
  <si>
    <t>+1 (202) 973-9890</t>
  </si>
  <si>
    <t>88 Westerfield Point</t>
  </si>
  <si>
    <t>AVH-56062-335</t>
  </si>
  <si>
    <t>18082-74419-QH</t>
  </si>
  <si>
    <t>Miran Doidge</t>
  </si>
  <si>
    <t>mdoidgenb@etsy.com</t>
  </si>
  <si>
    <t>+1 (831) 955-4716</t>
  </si>
  <si>
    <t>94 Del Mar Lane</t>
  </si>
  <si>
    <t>HGE-19842-613</t>
  </si>
  <si>
    <t>49401-45041-ZU</t>
  </si>
  <si>
    <t>Janeva Edinboro</t>
  </si>
  <si>
    <t>jedinboronc@reverbnation.com</t>
  </si>
  <si>
    <t>+1 (754) 219-4187</t>
  </si>
  <si>
    <t>24 Bowman Point</t>
  </si>
  <si>
    <t>WBA-85905-175</t>
  </si>
  <si>
    <t>41252-45992-VS</t>
  </si>
  <si>
    <t>Trumaine Tewelson</t>
  </si>
  <si>
    <t>ttewelsonnd@cdbaby.com</t>
  </si>
  <si>
    <t>903 Scoville Court</t>
  </si>
  <si>
    <t>DZI-35365-596</t>
  </si>
  <si>
    <t>06624-75300-AR</t>
  </si>
  <si>
    <t>Niles Krimmer</t>
  </si>
  <si>
    <t>nkrimmerne@bbb.org</t>
  </si>
  <si>
    <t>0401 Bashford Avenue</t>
  </si>
  <si>
    <t>XIR-88982-743</t>
  </si>
  <si>
    <t>00852-54571-WP</t>
  </si>
  <si>
    <t>De Drewitt</t>
  </si>
  <si>
    <t>ddrewittnf@mapquest.com</t>
  </si>
  <si>
    <t>+1 (571) 504-1175</t>
  </si>
  <si>
    <t>6 Tomscot Hill</t>
  </si>
  <si>
    <t>VUC-72395-865</t>
  </si>
  <si>
    <t>13321-57602-GK</t>
  </si>
  <si>
    <t>Adelheid Gladhill</t>
  </si>
  <si>
    <t>agladhillng@stanford.edu</t>
  </si>
  <si>
    <t>+1 (410) 991-5601</t>
  </si>
  <si>
    <t>36 Atwood Plaza</t>
  </si>
  <si>
    <t>BQJ-44755-910</t>
  </si>
  <si>
    <t>75006-89922-VW</t>
  </si>
  <si>
    <t>Murielle Lorinez</t>
  </si>
  <si>
    <t>mlorineznh@whitehouse.gov</t>
  </si>
  <si>
    <t>029 Bluejay Circle</t>
  </si>
  <si>
    <t>JKC-64636-831</t>
  </si>
  <si>
    <t>52098-80103-FD</t>
  </si>
  <si>
    <t>Edin Mathe</t>
  </si>
  <si>
    <t>+1 (404) 514-8311</t>
  </si>
  <si>
    <t>49261 Merry Crossing</t>
  </si>
  <si>
    <t>ZKI-78561-066</t>
  </si>
  <si>
    <t>60121-12432-VU</t>
  </si>
  <si>
    <t>Mordy Van Der Vlies</t>
  </si>
  <si>
    <t>mvannj@wikipedia.org</t>
  </si>
  <si>
    <t>297 Fulton Way</t>
  </si>
  <si>
    <t>IMP-12563-728</t>
  </si>
  <si>
    <t>68346-14810-UA</t>
  </si>
  <si>
    <t>Spencer Wastell</t>
  </si>
  <si>
    <t>+1 (432) 765-8747</t>
  </si>
  <si>
    <t>80 Oak Alley</t>
  </si>
  <si>
    <t>MZL-81126-390</t>
  </si>
  <si>
    <t>48464-99723-HK</t>
  </si>
  <si>
    <t>Jemimah Ethelston</t>
  </si>
  <si>
    <t>jethelstonnl@creativecommons.org</t>
  </si>
  <si>
    <t>+1 (954) 385-3551</t>
  </si>
  <si>
    <t>676 Mcbride Lane</t>
  </si>
  <si>
    <t>39652-20484-RV</t>
  </si>
  <si>
    <t>Bobbe Jevon</t>
  </si>
  <si>
    <t>bjevonnm@feedburner.com</t>
  </si>
  <si>
    <t>+1 (785) 211-7568</t>
  </si>
  <si>
    <t>66 Roth Center</t>
  </si>
  <si>
    <t>TVF-57766-608</t>
  </si>
  <si>
    <t>88420-46464-XE</t>
  </si>
  <si>
    <t>Perice Eberz</t>
  </si>
  <si>
    <t>peberznn@woothemes.com</t>
  </si>
  <si>
    <t>+1 (530) 938-1204</t>
  </si>
  <si>
    <t>490 Elmside Court</t>
  </si>
  <si>
    <t>RUX-37995-892</t>
  </si>
  <si>
    <t>37762-09530-MP</t>
  </si>
  <si>
    <t>Bear Gaish</t>
  </si>
  <si>
    <t>bgaishno@altervista.org</t>
  </si>
  <si>
    <t>0010 Dayton Crossing</t>
  </si>
  <si>
    <t>AVK-76526-953</t>
  </si>
  <si>
    <t>47268-50127-XY</t>
  </si>
  <si>
    <t>Lynnea Danton</t>
  </si>
  <si>
    <t>ldantonnp@miitbeian.gov.cn</t>
  </si>
  <si>
    <t>111 Mosinee Alley</t>
  </si>
  <si>
    <t>RIU-02231-623</t>
  </si>
  <si>
    <t>25544-84179-QC</t>
  </si>
  <si>
    <t>Skipton Morrall</t>
  </si>
  <si>
    <t>smorrallnq@answers.com</t>
  </si>
  <si>
    <t>+1 (304) 897-5422</t>
  </si>
  <si>
    <t>52731 Fair Oaks Way</t>
  </si>
  <si>
    <t>WFK-99317-827</t>
  </si>
  <si>
    <t>32058-76765-ZL</t>
  </si>
  <si>
    <t>Devan Crownshaw</t>
  </si>
  <si>
    <t>dcrownshawnr@photobucket.com</t>
  </si>
  <si>
    <t>+1 (610) 576-4733</t>
  </si>
  <si>
    <t>25669 Spohn Plaza</t>
  </si>
  <si>
    <t>SFD-00372-284</t>
  </si>
  <si>
    <t>67938-81768-NX</t>
  </si>
  <si>
    <t>Kriste Wessel</t>
  </si>
  <si>
    <t>kwesselns@wikispaces.com</t>
  </si>
  <si>
    <t>+44 (739) 768-8321</t>
  </si>
  <si>
    <t>2664 Karstens Court</t>
  </si>
  <si>
    <t>SXC-62166-515</t>
  </si>
  <si>
    <t>69171-65646-UC</t>
  </si>
  <si>
    <t>Joceline Reddoch</t>
  </si>
  <si>
    <t>jreddochnt@sun.com</t>
  </si>
  <si>
    <t>+1 (863) 742-5292</t>
  </si>
  <si>
    <t>79075 Helena Road</t>
  </si>
  <si>
    <t>YIE-87008-621</t>
  </si>
  <si>
    <t>22503-52799-MI</t>
  </si>
  <si>
    <t>Shelley Titley</t>
  </si>
  <si>
    <t>stitleynu@whitehouse.gov</t>
  </si>
  <si>
    <t>+1 (701) 350-6149</t>
  </si>
  <si>
    <t>8279 Old Gate Lane</t>
  </si>
  <si>
    <t>HRM-94548-288</t>
  </si>
  <si>
    <t>08934-65581-ZI</t>
  </si>
  <si>
    <t>Redd Simao</t>
  </si>
  <si>
    <t>rsimaonv@simplemachines.org</t>
  </si>
  <si>
    <t>+1 (479) 898-5090</t>
  </si>
  <si>
    <t>37 Ridgeway Street</t>
  </si>
  <si>
    <t>UJG-34731-295</t>
  </si>
  <si>
    <t>15764-22559-ZT</t>
  </si>
  <si>
    <t>Cece Inker</t>
  </si>
  <si>
    <t>+1 (863) 977-9033</t>
  </si>
  <si>
    <t>67 Annamark Street</t>
  </si>
  <si>
    <t>TWD-70988-853</t>
  </si>
  <si>
    <t>87519-68847-ZG</t>
  </si>
  <si>
    <t>Noel Chisholm</t>
  </si>
  <si>
    <t>nchisholmnx@example.com</t>
  </si>
  <si>
    <t>+1 (865) 228-1100</t>
  </si>
  <si>
    <t>85 Calypso Place</t>
  </si>
  <si>
    <t>CIX-22904-641</t>
  </si>
  <si>
    <t>78012-56878-UB</t>
  </si>
  <si>
    <t>Grazia Oats</t>
  </si>
  <si>
    <t>goatsny@live.com</t>
  </si>
  <si>
    <t>+1 (213) 813-1072</t>
  </si>
  <si>
    <t>7552 Dottie Road</t>
  </si>
  <si>
    <t>DLV-65840-759</t>
  </si>
  <si>
    <t>77192-72145-RG</t>
  </si>
  <si>
    <t>Meade Birkin</t>
  </si>
  <si>
    <t>mbirkinnz@java.com</t>
  </si>
  <si>
    <t>+1 (954) 431-7206</t>
  </si>
  <si>
    <t>218 Elka Trail</t>
  </si>
  <si>
    <t>RXN-55491-201</t>
  </si>
  <si>
    <t>86071-79238-CX</t>
  </si>
  <si>
    <t>Ronda Pyson</t>
  </si>
  <si>
    <t>rpysono0@constantcontact.com</t>
  </si>
  <si>
    <t>+353 (836) 436-1472</t>
  </si>
  <si>
    <t>850 Jenna Court</t>
  </si>
  <si>
    <t>UHK-63283-868</t>
  </si>
  <si>
    <t>13764-02913-LA</t>
  </si>
  <si>
    <t>Rachele Ebrall</t>
  </si>
  <si>
    <t>+1 (312) 585-2288</t>
  </si>
  <si>
    <t>709 Blackbird Crossing</t>
  </si>
  <si>
    <t>PJC-31401-893</t>
  </si>
  <si>
    <t>11212-69985-ZJ</t>
  </si>
  <si>
    <t>Rafaela Treacher</t>
  </si>
  <si>
    <t>rtreachero2@usa.gov</t>
  </si>
  <si>
    <t>+353 (552) 867-2244</t>
  </si>
  <si>
    <t>16 Prentice Court</t>
  </si>
  <si>
    <t>HHO-79903-185</t>
  </si>
  <si>
    <t>53893-01719-CL</t>
  </si>
  <si>
    <t>Bee Fattorini</t>
  </si>
  <si>
    <t>bfattorinio3@quantcast.com</t>
  </si>
  <si>
    <t>433 Caliangt Park</t>
  </si>
  <si>
    <t>YWM-07310-594</t>
  </si>
  <si>
    <t>66028-99867-WJ</t>
  </si>
  <si>
    <t>Margie Palleske</t>
  </si>
  <si>
    <t>mpalleskeo4@nyu.edu</t>
  </si>
  <si>
    <t>+1 (561) 371-1596</t>
  </si>
  <si>
    <t>30 Dixon Trail</t>
  </si>
  <si>
    <t>FHD-94983-982</t>
  </si>
  <si>
    <t>62839-56723-CH</t>
  </si>
  <si>
    <t>Alexina Randals</t>
  </si>
  <si>
    <t>+1 (916) 300-4433</t>
  </si>
  <si>
    <t>713 Hayes Junction</t>
  </si>
  <si>
    <t>WQK-10857-119</t>
  </si>
  <si>
    <t>96849-52854-CR</t>
  </si>
  <si>
    <t>Filip Antcliffe</t>
  </si>
  <si>
    <t>fantcliffeo6@amazon.co.jp</t>
  </si>
  <si>
    <t>+353 (581) 217-6697</t>
  </si>
  <si>
    <t>05 Bobwhite Pass</t>
  </si>
  <si>
    <t>DXA-50313-073</t>
  </si>
  <si>
    <t>19755-55847-VW</t>
  </si>
  <si>
    <t>Peyter Matignon</t>
  </si>
  <si>
    <t>pmatignono7@harvard.edu</t>
  </si>
  <si>
    <t>+44 (792) 626-3977</t>
  </si>
  <si>
    <t>3162 Arizona Way</t>
  </si>
  <si>
    <t>Kirkton</t>
  </si>
  <si>
    <t>KW10</t>
  </si>
  <si>
    <t>ONW-00560-570</t>
  </si>
  <si>
    <t>32900-82606-BO</t>
  </si>
  <si>
    <t>Claudie Weond</t>
  </si>
  <si>
    <t>cweondo8@theglobeandmail.com</t>
  </si>
  <si>
    <t>+1 (828) 335-1268</t>
  </si>
  <si>
    <t>41 Coolidge Way</t>
  </si>
  <si>
    <t>BRJ-19414-277</t>
  </si>
  <si>
    <t>16809-16936-WF</t>
  </si>
  <si>
    <t>Modesty MacConnechie</t>
  </si>
  <si>
    <t>mmacconnechieo9@reuters.com</t>
  </si>
  <si>
    <t>+1 (304) 620-6008</t>
  </si>
  <si>
    <t>526 Onsgard Park</t>
  </si>
  <si>
    <t>MIQ-16322-908</t>
  </si>
  <si>
    <t>20118-28138-QD</t>
  </si>
  <si>
    <t>Jaquenette Skentelbery</t>
  </si>
  <si>
    <t>jskentelberyoa@paypal.com</t>
  </si>
  <si>
    <t>+1 (713) 976-5419</t>
  </si>
  <si>
    <t>90235 Holy Cross Parkway</t>
  </si>
  <si>
    <t>MVO-39328-830</t>
  </si>
  <si>
    <t>84057-45461-AH</t>
  </si>
  <si>
    <t>Orazio Comber</t>
  </si>
  <si>
    <t>ocomberob@goo.gl</t>
  </si>
  <si>
    <t>+353 (947) 836-2302</t>
  </si>
  <si>
    <t>725 Autumn Leaf Place</t>
  </si>
  <si>
    <t>66934-67426-WC</t>
  </si>
  <si>
    <t>Domini Bram</t>
  </si>
  <si>
    <t>dbramoc@ifeng.com</t>
  </si>
  <si>
    <t>+1 (202) 790-0537</t>
  </si>
  <si>
    <t>7528 Luster Court</t>
  </si>
  <si>
    <t>NTJ-88319-746</t>
  </si>
  <si>
    <t>90882-88130-KQ</t>
  </si>
  <si>
    <t>Zachary Tramel</t>
  </si>
  <si>
    <t>ztramelod@netlog.com</t>
  </si>
  <si>
    <t>+1 (862) 925-5943</t>
  </si>
  <si>
    <t>28834 Wayridge Lane</t>
  </si>
  <si>
    <t>LCY-24377-948</t>
  </si>
  <si>
    <t>21617-79890-DD</t>
  </si>
  <si>
    <t>Izaak Primak</t>
  </si>
  <si>
    <t>+1 (206) 705-3979</t>
  </si>
  <si>
    <t>55 Buhler Pass</t>
  </si>
  <si>
    <t>FWD-85967-769</t>
  </si>
  <si>
    <t>20256-54689-LO</t>
  </si>
  <si>
    <t>Brittani Thoresbie</t>
  </si>
  <si>
    <t>+1 (303) 606-9146</t>
  </si>
  <si>
    <t>643 Logan Plaza</t>
  </si>
  <si>
    <t>KTO-53793-109</t>
  </si>
  <si>
    <t>17572-27091-AA</t>
  </si>
  <si>
    <t>Constanta Hatfull</t>
  </si>
  <si>
    <t>chatfullog@ebay.com</t>
  </si>
  <si>
    <t>+1 (815) 382-1966</t>
  </si>
  <si>
    <t>2 Nelson Alley</t>
  </si>
  <si>
    <t>OCK-89033-348</t>
  </si>
  <si>
    <t>82300-88786-UE</t>
  </si>
  <si>
    <t>Bobbe Castagneto</t>
  </si>
  <si>
    <t>+1 (406) 972-9050</t>
  </si>
  <si>
    <t>5 Moose Terrace</t>
  </si>
  <si>
    <t>GPZ-36017-366</t>
  </si>
  <si>
    <t>32562-55185-DQ</t>
  </si>
  <si>
    <t>Chastity Swatman</t>
  </si>
  <si>
    <t>cswatmanoi@cbslocal.com</t>
  </si>
  <si>
    <t>+1 (404) 916-1168</t>
  </si>
  <si>
    <t>4 Eastwood Alley</t>
  </si>
  <si>
    <t>BZP-33213-637</t>
  </si>
  <si>
    <t>77175-09826-SF</t>
  </si>
  <si>
    <t>Lindon Agnolo</t>
  </si>
  <si>
    <t>lagnolooj@pinterest.com</t>
  </si>
  <si>
    <t>+1 (918) 228-6949</t>
  </si>
  <si>
    <t>82499 Mallard Lane</t>
  </si>
  <si>
    <t>WFH-21507-708</t>
  </si>
  <si>
    <t>07237-32539-NB</t>
  </si>
  <si>
    <t>Delainey Kiddy</t>
  </si>
  <si>
    <t>dkiddyok@fda.gov</t>
  </si>
  <si>
    <t>+1 (209) 103-3933</t>
  </si>
  <si>
    <t>66184 Melby Avenue</t>
  </si>
  <si>
    <t>HST-96923-073</t>
  </si>
  <si>
    <t>54722-76431-EX</t>
  </si>
  <si>
    <t>Helli Petroulis</t>
  </si>
  <si>
    <t>hpetroulisol@state.tx.us</t>
  </si>
  <si>
    <t>+353 (783) 893-0842</t>
  </si>
  <si>
    <t>56 Hollow Ridge Circle</t>
  </si>
  <si>
    <t>ENN-79947-323</t>
  </si>
  <si>
    <t>67847-82662-TE</t>
  </si>
  <si>
    <t>Marty Scholl</t>
  </si>
  <si>
    <t>mschollom@taobao.com</t>
  </si>
  <si>
    <t>+1 (415) 613-5939</t>
  </si>
  <si>
    <t>59992 Canary Crossing</t>
  </si>
  <si>
    <t>BHA-47429-889</t>
  </si>
  <si>
    <t>51114-51191-EW</t>
  </si>
  <si>
    <t>Kienan Ferson</t>
  </si>
  <si>
    <t>kfersonon@g.co</t>
  </si>
  <si>
    <t>+1 (251) 291-1195</t>
  </si>
  <si>
    <t>72997 Annamark Plaza</t>
  </si>
  <si>
    <t>SZY-63017-318</t>
  </si>
  <si>
    <t>91809-58808-TV</t>
  </si>
  <si>
    <t>Blake Kelloway</t>
  </si>
  <si>
    <t>bkellowayoo@omniture.com</t>
  </si>
  <si>
    <t>+1 (415) 757-3377</t>
  </si>
  <si>
    <t>7351 Sloan Pass</t>
  </si>
  <si>
    <t>LCU-93317-340</t>
  </si>
  <si>
    <t>84996-26826-DK</t>
  </si>
  <si>
    <t>Scarlett Oliffe</t>
  </si>
  <si>
    <t>soliffeop@yellowbook.com</t>
  </si>
  <si>
    <t>+1 (212) 198-9134</t>
  </si>
  <si>
    <t>1866 Ohio Point</t>
  </si>
  <si>
    <t>UOM-71431-481</t>
  </si>
  <si>
    <t>65732-22589-OW</t>
  </si>
  <si>
    <t>Kippie Marrison</t>
  </si>
  <si>
    <t>kmarrisonoq@dropbox.com</t>
  </si>
  <si>
    <t>+1 (303) 808-6803</t>
  </si>
  <si>
    <t>84 Sutherland Alley</t>
  </si>
  <si>
    <t>PJH-42618-877</t>
  </si>
  <si>
    <t>93676-95250-XJ</t>
  </si>
  <si>
    <t>Celestia Dolohunty</t>
  </si>
  <si>
    <t>cdolohuntyor@dailymail.co.uk</t>
  </si>
  <si>
    <t>+1 (619) 353-0412</t>
  </si>
  <si>
    <t>836 Towne Court</t>
  </si>
  <si>
    <t>XED-90333-402</t>
  </si>
  <si>
    <t>28300-14355-GF</t>
  </si>
  <si>
    <t>Patsy Vasilenko</t>
  </si>
  <si>
    <t>pvasilenkoos@addtoany.com</t>
  </si>
  <si>
    <t>+44 (116) 714-6469</t>
  </si>
  <si>
    <t>56 Ridge Oak Point</t>
  </si>
  <si>
    <t>IKK-62234-199</t>
  </si>
  <si>
    <t>91190-84826-IQ</t>
  </si>
  <si>
    <t>Raphaela Schankelborg</t>
  </si>
  <si>
    <t>rschankelborgot@ameblo.jp</t>
  </si>
  <si>
    <t>528 Debs Terrace</t>
  </si>
  <si>
    <t>KAW-95195-329</t>
  </si>
  <si>
    <t>34570-99384-AF</t>
  </si>
  <si>
    <t>Sharity Wickens</t>
  </si>
  <si>
    <t>+353 (724) 224-5556</t>
  </si>
  <si>
    <t>5873 Lake View Parkway</t>
  </si>
  <si>
    <t>QDO-57268-842</t>
  </si>
  <si>
    <t>57808-90533-UE</t>
  </si>
  <si>
    <t>Derick Snow</t>
  </si>
  <si>
    <t>+1 (718) 461-3002</t>
  </si>
  <si>
    <t>813 La Follette Place</t>
  </si>
  <si>
    <t>IIZ-24416-212</t>
  </si>
  <si>
    <t>76060-30540-LB</t>
  </si>
  <si>
    <t>Baxy Cargen</t>
  </si>
  <si>
    <t>bcargenow@geocities.jp</t>
  </si>
  <si>
    <t>+1 (253) 509-6510</t>
  </si>
  <si>
    <t>58 Carpenter Pass</t>
  </si>
  <si>
    <t>AWP-11469-510</t>
  </si>
  <si>
    <t>76730-63769-ND</t>
  </si>
  <si>
    <t>Ryann Stickler</t>
  </si>
  <si>
    <t>rsticklerox@printfriendly.com</t>
  </si>
  <si>
    <t>+44 (830) 367-6129</t>
  </si>
  <si>
    <t>471 Sage Center</t>
  </si>
  <si>
    <t>KXA-27983-918</t>
  </si>
  <si>
    <t>96042-27290-EQ</t>
  </si>
  <si>
    <t>Daryn Cassius</t>
  </si>
  <si>
    <t>+1 (269) 398-0766</t>
  </si>
  <si>
    <t>19 Ridgeway Road</t>
  </si>
  <si>
    <t>VKQ-39009-292</t>
  </si>
  <si>
    <t>06062-66586-TK</t>
  </si>
  <si>
    <t>Bud Danett</t>
  </si>
  <si>
    <t>bdanettoz@kickstarter.com</t>
  </si>
  <si>
    <t>3 Dennis Road</t>
  </si>
  <si>
    <t>PDB-98743-282</t>
  </si>
  <si>
    <t>51940-02669-OR</t>
  </si>
  <si>
    <t>Skelly Dolohunty</t>
  </si>
  <si>
    <t>+353 (239) 716-2717</t>
  </si>
  <si>
    <t>34010 Kensington Trail</t>
  </si>
  <si>
    <t>SXW-34014-556</t>
  </si>
  <si>
    <t>99144-98314-GN</t>
  </si>
  <si>
    <t>Drake Jevon</t>
  </si>
  <si>
    <t>djevonp1@ibm.com</t>
  </si>
  <si>
    <t>+1 (832) 733-7027</t>
  </si>
  <si>
    <t>27430 Fairfield Parkway</t>
  </si>
  <si>
    <t>QOJ-38788-727</t>
  </si>
  <si>
    <t>16358-63919-CE</t>
  </si>
  <si>
    <t>Hall Ranner</t>
  </si>
  <si>
    <t>hrannerp2@omniture.com</t>
  </si>
  <si>
    <t>+1 (513) 635-0251</t>
  </si>
  <si>
    <t>51 Sunfield Crossing</t>
  </si>
  <si>
    <t>TGF-38649-658</t>
  </si>
  <si>
    <t>67743-54817-UT</t>
  </si>
  <si>
    <t>Berkly Imrie</t>
  </si>
  <si>
    <t>bimriep3@addtoany.com</t>
  </si>
  <si>
    <t>+1 (559) 761-5288</t>
  </si>
  <si>
    <t>1815 Annamark Way</t>
  </si>
  <si>
    <t>EAI-25194-209</t>
  </si>
  <si>
    <t>44601-51441-BH</t>
  </si>
  <si>
    <t>Dorey Sopper</t>
  </si>
  <si>
    <t>dsopperp4@eventbrite.com</t>
  </si>
  <si>
    <t>+1 (612) 870-1604</t>
  </si>
  <si>
    <t>0244 Northfield Place</t>
  </si>
  <si>
    <t>IJK-34441-720</t>
  </si>
  <si>
    <t>97201-58870-WB</t>
  </si>
  <si>
    <t>Darcy Lochran</t>
  </si>
  <si>
    <t>+1 (915) 776-4578</t>
  </si>
  <si>
    <t>7464 Nobel Way</t>
  </si>
  <si>
    <t>ZMC-00336-619</t>
  </si>
  <si>
    <t>19849-12926-QF</t>
  </si>
  <si>
    <t>Lauritz Ledgley</t>
  </si>
  <si>
    <t>lledgleyp6@de.vu</t>
  </si>
  <si>
    <t>+1 (515) 261-2295</t>
  </si>
  <si>
    <t>99138 Waywood Junction</t>
  </si>
  <si>
    <t>UPX-54529-618</t>
  </si>
  <si>
    <t>40535-56770-UM</t>
  </si>
  <si>
    <t>Tawnya Menary</t>
  </si>
  <si>
    <t>tmenaryp7@phoca.cz</t>
  </si>
  <si>
    <t>+1 (971) 467-6353</t>
  </si>
  <si>
    <t>5546 Kensington Hill</t>
  </si>
  <si>
    <t>DLX-01059-899</t>
  </si>
  <si>
    <t>74940-09646-MU</t>
  </si>
  <si>
    <t>Gustaf Ciccotti</t>
  </si>
  <si>
    <t>gciccottip8@so-net.ne.jp</t>
  </si>
  <si>
    <t>+1 (832) 392-5010</t>
  </si>
  <si>
    <t>94417 Boyd Trail</t>
  </si>
  <si>
    <t>MEK-85120-243</t>
  </si>
  <si>
    <t>06623-54610-HC</t>
  </si>
  <si>
    <t>Bobbe Renner</t>
  </si>
  <si>
    <t>+1 (919) 456-9860</t>
  </si>
  <si>
    <t>9 Westerfield Place</t>
  </si>
  <si>
    <t>NFI-37188-246</t>
  </si>
  <si>
    <t>89490-75361-AF</t>
  </si>
  <si>
    <t>Wilton Jallin</t>
  </si>
  <si>
    <t>wjallinpa@pcworld.com</t>
  </si>
  <si>
    <t>+1 (617) 201-1702</t>
  </si>
  <si>
    <t>6511 Haas Road</t>
  </si>
  <si>
    <t>BXH-62195-013</t>
  </si>
  <si>
    <t>94526-79230-GZ</t>
  </si>
  <si>
    <t>Mindy Bogey</t>
  </si>
  <si>
    <t>mbogeypb@thetimes.co.uk</t>
  </si>
  <si>
    <t>+1 (202) 479-4238</t>
  </si>
  <si>
    <t>7791 Westend Point</t>
  </si>
  <si>
    <t>YLK-78851-470</t>
  </si>
  <si>
    <t>58559-08254-UY</t>
  </si>
  <si>
    <t>Paulie Fonzone</t>
  </si>
  <si>
    <t>+1 (518) 905-1184</t>
  </si>
  <si>
    <t>596 Manufacturers Alley</t>
  </si>
  <si>
    <t>DXY-76225-633</t>
  </si>
  <si>
    <t>88574-37083-WX</t>
  </si>
  <si>
    <t>Merrile Cobbledick</t>
  </si>
  <si>
    <t>mcobbledickpd@ucsd.edu</t>
  </si>
  <si>
    <t>+1 (520) 567-8210</t>
  </si>
  <si>
    <t>949 Nobel Plaza</t>
  </si>
  <si>
    <t>UHP-24614-199</t>
  </si>
  <si>
    <t>67953-79896-AC</t>
  </si>
  <si>
    <t>Antonius Lewry</t>
  </si>
  <si>
    <t>alewrype@whitehouse.gov</t>
  </si>
  <si>
    <t>+1 (334) 368-9435</t>
  </si>
  <si>
    <t>86 Pine View Pass</t>
  </si>
  <si>
    <t>HBY-35655-049</t>
  </si>
  <si>
    <t>69207-93422-CQ</t>
  </si>
  <si>
    <t>Isis Hessel</t>
  </si>
  <si>
    <t>ihesselpf@ox.ac.uk</t>
  </si>
  <si>
    <t>+1 (907) 873-3538</t>
  </si>
  <si>
    <t>2900 Pennsylvania Court</t>
  </si>
  <si>
    <t>DCE-22886-861</t>
  </si>
  <si>
    <t>56060-17602-RG</t>
  </si>
  <si>
    <t>Harland Trematick</t>
  </si>
  <si>
    <t>1235 Shopko Point</t>
  </si>
  <si>
    <t>QTG-93823-843</t>
  </si>
  <si>
    <t>46859-14212-FI</t>
  </si>
  <si>
    <t>Chloris Sorrell</t>
  </si>
  <si>
    <t>csorrellph@amazon.com</t>
  </si>
  <si>
    <t>+44 (160) 225-1993</t>
  </si>
  <si>
    <t>5 Scott Lane</t>
  </si>
  <si>
    <t>11513-19816-IJ</t>
  </si>
  <si>
    <t>Odette Tocque</t>
  </si>
  <si>
    <t>otocquepi@abc.net.au</t>
  </si>
  <si>
    <t>+1 (786) 201-0196</t>
  </si>
  <si>
    <t>731 Anzinger Park</t>
  </si>
  <si>
    <t>WFT-16178-396</t>
  </si>
  <si>
    <t>33555-01585-RP</t>
  </si>
  <si>
    <t>Quintina Heavyside</t>
  </si>
  <si>
    <t>qheavysidepj@unc.edu</t>
  </si>
  <si>
    <t>+1 (859) 572-4305</t>
  </si>
  <si>
    <t>7995 Macpherson Drive</t>
  </si>
  <si>
    <t>ERC-54560-934</t>
  </si>
  <si>
    <t>11932-85629-CU</t>
  </si>
  <si>
    <t>Hadley Reuven</t>
  </si>
  <si>
    <t>hreuvenpk@whitehouse.gov</t>
  </si>
  <si>
    <t>+1 (616) 851-0525</t>
  </si>
  <si>
    <t>227 Burning Wood Drive</t>
  </si>
  <si>
    <t>RUK-78200-416</t>
  </si>
  <si>
    <t>36192-07175-XC</t>
  </si>
  <si>
    <t>Mitch Attwool</t>
  </si>
  <si>
    <t>mattwoolpl@nba.com</t>
  </si>
  <si>
    <t>+1 (515) 821-3701</t>
  </si>
  <si>
    <t>6229 Dawn Junction</t>
  </si>
  <si>
    <t>KHK-13105-388</t>
  </si>
  <si>
    <t>46242-54946-ZW</t>
  </si>
  <si>
    <t>Charin Maplethorp</t>
  </si>
  <si>
    <t>35 Alpine Circle</t>
  </si>
  <si>
    <t>NJR-03699-189</t>
  </si>
  <si>
    <t>95152-82155-VQ</t>
  </si>
  <si>
    <t>Goldie Wynes</t>
  </si>
  <si>
    <t>gwynespn@dagondesign.com</t>
  </si>
  <si>
    <t>+1 (512) 118-8603</t>
  </si>
  <si>
    <t>5251 Everett Way</t>
  </si>
  <si>
    <t>PJV-20427-019</t>
  </si>
  <si>
    <t>13404-39127-WQ</t>
  </si>
  <si>
    <t>Celie MacCourt</t>
  </si>
  <si>
    <t>cmaccourtpo@amazon.com</t>
  </si>
  <si>
    <t>01678 4th Hill</t>
  </si>
  <si>
    <t>UGK-07613-982</t>
  </si>
  <si>
    <t>00841-75330-ZV</t>
  </si>
  <si>
    <t>Rori Ollin</t>
  </si>
  <si>
    <t>+1 (626) 704-3749</t>
  </si>
  <si>
    <t>05889 Heath Place</t>
  </si>
  <si>
    <t>OLA-68289-577</t>
  </si>
  <si>
    <t>40226-52317-IO</t>
  </si>
  <si>
    <t>Evy Wilsone</t>
  </si>
  <si>
    <t>ewilsonepq@eepurl.com</t>
  </si>
  <si>
    <t>+1 (202) 969-6382</t>
  </si>
  <si>
    <t>13130 Heffernan Point</t>
  </si>
  <si>
    <t>TNR-84447-052</t>
  </si>
  <si>
    <t>34419-18068-AG</t>
  </si>
  <si>
    <t>Dolores Duffie</t>
  </si>
  <si>
    <t>dduffiepr@time.com</t>
  </si>
  <si>
    <t>+1 (971) 936-3214</t>
  </si>
  <si>
    <t>3 Jenifer Circle</t>
  </si>
  <si>
    <t>FBZ-64200-586</t>
  </si>
  <si>
    <t>51738-61457-RS</t>
  </si>
  <si>
    <t>Mathilda Matiasek</t>
  </si>
  <si>
    <t>mmatiasekps@ucoz.ru</t>
  </si>
  <si>
    <t>30867 Magdeline Way</t>
  </si>
  <si>
    <t>OBN-66334-505</t>
  </si>
  <si>
    <t>86757-52367-ON</t>
  </si>
  <si>
    <t>Jarred Camillo</t>
  </si>
  <si>
    <t>jcamillopt@shinystat.com</t>
  </si>
  <si>
    <t>+1 (202) 572-0994</t>
  </si>
  <si>
    <t>48965 Mesta Lane</t>
  </si>
  <si>
    <t>NXM-89323-646</t>
  </si>
  <si>
    <t>28158-93383-CK</t>
  </si>
  <si>
    <t>Kameko Philbrick</t>
  </si>
  <si>
    <t>kphilbrickpu@cdc.gov</t>
  </si>
  <si>
    <t>987 Westridge Terrace</t>
  </si>
  <si>
    <t>NHI-23264-055</t>
  </si>
  <si>
    <t>44799-09711-XW</t>
  </si>
  <si>
    <t>Mallory Shrimpling</t>
  </si>
  <si>
    <t>40 Declaration Point</t>
  </si>
  <si>
    <t>EQH-53569-934</t>
  </si>
  <si>
    <t>53667-91553-LT</t>
  </si>
  <si>
    <t>Barnett Sillis</t>
  </si>
  <si>
    <t>bsillispw@istockphoto.com</t>
  </si>
  <si>
    <t>+1 (305) 267-4961</t>
  </si>
  <si>
    <t>53 Shasta Plaza</t>
  </si>
  <si>
    <t>XKK-06692-189</t>
  </si>
  <si>
    <t>86579-92122-OC</t>
  </si>
  <si>
    <t>Brenn Dundredge</t>
  </si>
  <si>
    <t>+1 (405) 369-5173</t>
  </si>
  <si>
    <t>5 Morrow Street</t>
  </si>
  <si>
    <t>BYP-16005-016</t>
  </si>
  <si>
    <t>01474-63436-TP</t>
  </si>
  <si>
    <t>Read Cutts</t>
  </si>
  <si>
    <t>rcuttspy@techcrunch.com</t>
  </si>
  <si>
    <t>+1 (815) 758-8653</t>
  </si>
  <si>
    <t>820 Reinke Pass</t>
  </si>
  <si>
    <t>LWS-13938-905</t>
  </si>
  <si>
    <t>90533-82440-EE</t>
  </si>
  <si>
    <t>Michale Delves</t>
  </si>
  <si>
    <t>mdelvespz@nature.com</t>
  </si>
  <si>
    <t>+1 (334) 881-9178</t>
  </si>
  <si>
    <t>670 Shoshone Circle</t>
  </si>
  <si>
    <t>OLH-95722-362</t>
  </si>
  <si>
    <t>48553-69225-VX</t>
  </si>
  <si>
    <t>Devland Gritton</t>
  </si>
  <si>
    <t>dgrittonq0@nydailynews.com</t>
  </si>
  <si>
    <t>+1 (626) 968-5148</t>
  </si>
  <si>
    <t>095 Jenna Junction</t>
  </si>
  <si>
    <t>91240-83405-ZQ</t>
  </si>
  <si>
    <t>Caitlin Cattermull</t>
  </si>
  <si>
    <t>ccattermullq1@columbia.edu</t>
  </si>
  <si>
    <t>+1 (312) 880-3388</t>
  </si>
  <si>
    <t>1 Gina Street</t>
  </si>
  <si>
    <t>KCW-50949-318</t>
  </si>
  <si>
    <t>52374-27313-IV</t>
  </si>
  <si>
    <t>Dell Gut</t>
  </si>
  <si>
    <t>dgutq2@umich.edu</t>
  </si>
  <si>
    <t>+1 (281) 648-9915</t>
  </si>
  <si>
    <t>30506 Bowman Avenue</t>
  </si>
  <si>
    <t>JGZ-16947-591</t>
  </si>
  <si>
    <t>14264-41252-SL</t>
  </si>
  <si>
    <t>Willy Pummery</t>
  </si>
  <si>
    <t>wpummeryq3@topsy.com</t>
  </si>
  <si>
    <t>+1 (231) 416-9594</t>
  </si>
  <si>
    <t>9795 Acker Plaza</t>
  </si>
  <si>
    <t>LXS-63326-144</t>
  </si>
  <si>
    <t>35367-50483-AR</t>
  </si>
  <si>
    <t>Geoffrey Siuda</t>
  </si>
  <si>
    <t>gsiudaq4@nytimes.com</t>
  </si>
  <si>
    <t>+1 (202) 315-8135</t>
  </si>
  <si>
    <t>64284 Pearson Parkway</t>
  </si>
  <si>
    <t>CZG-86544-655</t>
  </si>
  <si>
    <t>69443-77665-QW</t>
  </si>
  <si>
    <t>Henderson Crowne</t>
  </si>
  <si>
    <t>hcrowneq5@wufoo.com</t>
  </si>
  <si>
    <t>+353 (476) 525-5512</t>
  </si>
  <si>
    <t>706 Eagan Lane</t>
  </si>
  <si>
    <t>Sallins</t>
  </si>
  <si>
    <t>WFV-88138-247</t>
  </si>
  <si>
    <t>63411-51758-QC</t>
  </si>
  <si>
    <t>Vernor Pawsey</t>
  </si>
  <si>
    <t>vpawseyq6@tiny.cc</t>
  </si>
  <si>
    <t>+1 (478) 568-4944</t>
  </si>
  <si>
    <t>883 Eagan Point</t>
  </si>
  <si>
    <t>RFG-28227-288</t>
  </si>
  <si>
    <t>68605-21835-UF</t>
  </si>
  <si>
    <t>Augustin Waterhouse</t>
  </si>
  <si>
    <t>awaterhouseq7@istockphoto.com</t>
  </si>
  <si>
    <t>+1 (318) 129-0806</t>
  </si>
  <si>
    <t>23530 Lake View Trail</t>
  </si>
  <si>
    <t>QAK-77286-758</t>
  </si>
  <si>
    <t>34786-30419-XY</t>
  </si>
  <si>
    <t>Fanchon Haughian</t>
  </si>
  <si>
    <t>fhaughianq8@1688.com</t>
  </si>
  <si>
    <t>+1 (253) 974-5538</t>
  </si>
  <si>
    <t>2017 Ronald Regan Trail</t>
  </si>
  <si>
    <t>CZD-56716-840</t>
  </si>
  <si>
    <t>15456-29250-RU</t>
  </si>
  <si>
    <t>Jaimie Hatz</t>
  </si>
  <si>
    <t>+1 (915) 920-9318</t>
  </si>
  <si>
    <t>3 Atwood Avenue</t>
  </si>
  <si>
    <t>UBI-59229-277</t>
  </si>
  <si>
    <t>00886-35803-FG</t>
  </si>
  <si>
    <t>Edeline Edney</t>
  </si>
  <si>
    <t>+1 (205) 866-7629</t>
  </si>
  <si>
    <t>43 Crest Line Road</t>
  </si>
  <si>
    <t>WJJ-37489-898</t>
  </si>
  <si>
    <t>31599-82152-AD</t>
  </si>
  <si>
    <t>Rickie Faltin</t>
  </si>
  <si>
    <t>rfaltinqb@topsy.com</t>
  </si>
  <si>
    <t>2 Laurel Drive</t>
  </si>
  <si>
    <t>ORX-57454-917</t>
  </si>
  <si>
    <t>76209-39601-ZR</t>
  </si>
  <si>
    <t>Gnni Cheeke</t>
  </si>
  <si>
    <t>gcheekeqc@sitemeter.com</t>
  </si>
  <si>
    <t>+44 (677) 694-1404</t>
  </si>
  <si>
    <t>934 Loomis Junction</t>
  </si>
  <si>
    <t>GRB-68838-629</t>
  </si>
  <si>
    <t>15064-65241-HB</t>
  </si>
  <si>
    <t>Gwenni Ratt</t>
  </si>
  <si>
    <t>grattqd@phpbb.com</t>
  </si>
  <si>
    <t>+353 (878) 618-9723</t>
  </si>
  <si>
    <t>55 Montana Road</t>
  </si>
  <si>
    <t>SHT-04865-419</t>
  </si>
  <si>
    <t>69215-90789-DL</t>
  </si>
  <si>
    <t>Johnath Fairebrother</t>
  </si>
  <si>
    <t>+1 (302) 159-1841</t>
  </si>
  <si>
    <t>05 Bluestem Street</t>
  </si>
  <si>
    <t>UQI-28177-865</t>
  </si>
  <si>
    <t>04317-46176-TB</t>
  </si>
  <si>
    <t>Ingamar Eberlein</t>
  </si>
  <si>
    <t>ieberleinqf@hc360.com</t>
  </si>
  <si>
    <t>+1 (717) 323-3451</t>
  </si>
  <si>
    <t>8 Delaware Circle</t>
  </si>
  <si>
    <t>OIB-13664-879</t>
  </si>
  <si>
    <t>04713-57765-KR</t>
  </si>
  <si>
    <t>Jilly Dreng</t>
  </si>
  <si>
    <t>jdrengqg@uiuc.edu</t>
  </si>
  <si>
    <t>+353 (350) 974-1489</t>
  </si>
  <si>
    <t>0 Cardinal Park</t>
  </si>
  <si>
    <t>PJS-30996-485</t>
  </si>
  <si>
    <t>47723-84396-MT</t>
  </si>
  <si>
    <t>Jillane Jedrzej</t>
  </si>
  <si>
    <t>jjedrzejqh@dailymail.co.uk</t>
  </si>
  <si>
    <t>+1 (915) 844-8777</t>
  </si>
  <si>
    <t>8 Melby Hill</t>
  </si>
  <si>
    <t>HEL-86709-449</t>
  </si>
  <si>
    <t>48392-32021-EC</t>
  </si>
  <si>
    <t>Correy Lampel</t>
  </si>
  <si>
    <t>clampelqi@jimdo.com</t>
  </si>
  <si>
    <t>+1 (314) 143-0842</t>
  </si>
  <si>
    <t>445 Brown Way</t>
  </si>
  <si>
    <t>NCH-55389-562</t>
  </si>
  <si>
    <t>65786-21069-IP</t>
  </si>
  <si>
    <t>Dulcie Mapowder</t>
  </si>
  <si>
    <t>dmapowderqj@free.fr</t>
  </si>
  <si>
    <t>+1 (479) 381-2689</t>
  </si>
  <si>
    <t>557 Kipling Crossing</t>
  </si>
  <si>
    <t>89074-09459-KV</t>
  </si>
  <si>
    <t>Eward Dearman</t>
  </si>
  <si>
    <t>edearmanqk@redcross.org</t>
  </si>
  <si>
    <t>+1 (615) 958-6287</t>
  </si>
  <si>
    <t>22585 Monument Plaza</t>
  </si>
  <si>
    <t>44330-33172-IT</t>
  </si>
  <si>
    <t>Dominique Lenard</t>
  </si>
  <si>
    <t>dlenardql@bizjournals.com</t>
  </si>
  <si>
    <t>+1 (202) 883-2832</t>
  </si>
  <si>
    <t>6300 Evergreen Drive</t>
  </si>
  <si>
    <t>63349-66809-NF</t>
  </si>
  <si>
    <t>Lloyd Toffano</t>
  </si>
  <si>
    <t>ltoffanoqm@tripadvisor.com</t>
  </si>
  <si>
    <t>31039 Fieldstone Alley</t>
  </si>
  <si>
    <t>GUG-45603-775</t>
  </si>
  <si>
    <t>40959-32642-DN</t>
  </si>
  <si>
    <t>Rhodie Strathern</t>
  </si>
  <si>
    <t>rstrathernqn@devhub.com</t>
  </si>
  <si>
    <t>63071 Warner Terrace</t>
  </si>
  <si>
    <t>KJB-98240-098</t>
  </si>
  <si>
    <t>77746-08153-PM</t>
  </si>
  <si>
    <t>Chad Miguel</t>
  </si>
  <si>
    <t>cmiguelqo@exblog.jp</t>
  </si>
  <si>
    <t>+1 (240) 449-8992</t>
  </si>
  <si>
    <t>83 Sauthoff Junction</t>
  </si>
  <si>
    <t>JMS-48374-462</t>
  </si>
  <si>
    <t>49667-96708-JL</t>
  </si>
  <si>
    <t>Florinda Matusovsky</t>
  </si>
  <si>
    <t>+1 (518) 618-9919</t>
  </si>
  <si>
    <t>2 Moland Court</t>
  </si>
  <si>
    <t>YIT-15877-117</t>
  </si>
  <si>
    <t>24155-79322-EQ</t>
  </si>
  <si>
    <t>Morly Rocks</t>
  </si>
  <si>
    <t>mrocksqq@exblog.jp</t>
  </si>
  <si>
    <t>+353 (731) 124-0228</t>
  </si>
  <si>
    <t>21 Spenser Court</t>
  </si>
  <si>
    <t>YVK-82679-655</t>
  </si>
  <si>
    <t>95342-88311-SF</t>
  </si>
  <si>
    <t>Yuri Burrells</t>
  </si>
  <si>
    <t>yburrellsqr@vinaora.com</t>
  </si>
  <si>
    <t>+1 (859) 101-4742</t>
  </si>
  <si>
    <t>4 Brickson Park Court</t>
  </si>
  <si>
    <t>TYH-81940-054</t>
  </si>
  <si>
    <t>69374-08133-RI</t>
  </si>
  <si>
    <t>Cleopatra Goodrum</t>
  </si>
  <si>
    <t>cgoodrumqs@goodreads.com</t>
  </si>
  <si>
    <t>+1 (619) 944-5888</t>
  </si>
  <si>
    <t>94 Roxbury Road</t>
  </si>
  <si>
    <t>HTY-30660-254</t>
  </si>
  <si>
    <t>83844-95908-RX</t>
  </si>
  <si>
    <t>Joey Jefferys</t>
  </si>
  <si>
    <t>jjefferysqt@blog.com</t>
  </si>
  <si>
    <t>526 Helena Crossing</t>
  </si>
  <si>
    <t>GPW-43956-761</t>
  </si>
  <si>
    <t>09667-09231-YM</t>
  </si>
  <si>
    <t>Bearnard Wardell</t>
  </si>
  <si>
    <t>bwardellqu@adobe.com</t>
  </si>
  <si>
    <t>+1 (347) 311-2289</t>
  </si>
  <si>
    <t>57299 Tennessee Hill</t>
  </si>
  <si>
    <t>DWY-56352-412</t>
  </si>
  <si>
    <t>55427-08059-DF</t>
  </si>
  <si>
    <t>Zeke Walisiak</t>
  </si>
  <si>
    <t>zwalisiakqv@ucsd.edu</t>
  </si>
  <si>
    <t>+353 (848) 172-8155</t>
  </si>
  <si>
    <t>7 Birchwood Street</t>
  </si>
  <si>
    <t>PUH-55647-976</t>
  </si>
  <si>
    <t>06624-54037-BQ</t>
  </si>
  <si>
    <t>Wiley Leopold</t>
  </si>
  <si>
    <t>wleopoldqw@blogspot.com</t>
  </si>
  <si>
    <t>+1 (352) 173-9191</t>
  </si>
  <si>
    <t>5 Elmside Terrace</t>
  </si>
  <si>
    <t>DTB-71371-705</t>
  </si>
  <si>
    <t>48544-90737-AZ</t>
  </si>
  <si>
    <t>Chiarra Shalders</t>
  </si>
  <si>
    <t>cshaldersqx@cisco.com</t>
  </si>
  <si>
    <t>+1 (305) 787-2810</t>
  </si>
  <si>
    <t>445 Heath Terrace</t>
  </si>
  <si>
    <t>ZDC-64769-740</t>
  </si>
  <si>
    <t>79463-01597-FQ</t>
  </si>
  <si>
    <t>Sharl Southerill</t>
  </si>
  <si>
    <t>+1 (865) 959-4075</t>
  </si>
  <si>
    <t>39 Nelson Pass</t>
  </si>
  <si>
    <t>TED-81959-419</t>
  </si>
  <si>
    <t>27702-50024-XC</t>
  </si>
  <si>
    <t>Noni Furber</t>
  </si>
  <si>
    <t>nfurberqz@jugem.jp</t>
  </si>
  <si>
    <t>+1 (817) 813-2784</t>
  </si>
  <si>
    <t>565 Sloan Avenue</t>
  </si>
  <si>
    <t>FDO-25756-141</t>
  </si>
  <si>
    <t>57360-46846-NS</t>
  </si>
  <si>
    <t>Dinah Crutcher</t>
  </si>
  <si>
    <t>+353 (706) 448-6304</t>
  </si>
  <si>
    <t>89147 Northport Trail</t>
  </si>
  <si>
    <t>HKN-31467-517</t>
  </si>
  <si>
    <t>84045-66771-SL</t>
  </si>
  <si>
    <t>Charlean Keave</t>
  </si>
  <si>
    <t>ckeaver1@ucoz.com</t>
  </si>
  <si>
    <t>+1 (850) 410-9647</t>
  </si>
  <si>
    <t>08019 Fairfield Pass</t>
  </si>
  <si>
    <t>POF-29666-012</t>
  </si>
  <si>
    <t>46885-00260-TL</t>
  </si>
  <si>
    <t>Sada Roseborough</t>
  </si>
  <si>
    <t>sroseboroughr2@virginia.edu</t>
  </si>
  <si>
    <t>+1 (253) 735-5179</t>
  </si>
  <si>
    <t>779 Memorial Avenue</t>
  </si>
  <si>
    <t>IRX-59256-644</t>
  </si>
  <si>
    <t>96446-62142-EN</t>
  </si>
  <si>
    <t>Clayton Kingwell</t>
  </si>
  <si>
    <t>ckingwellr3@squarespace.com</t>
  </si>
  <si>
    <t>+353 (182) 469-0985</t>
  </si>
  <si>
    <t>947 Burrows Park</t>
  </si>
  <si>
    <t>LTN-89139-350</t>
  </si>
  <si>
    <t>07756-71018-GU</t>
  </si>
  <si>
    <t>Kacy Canto</t>
  </si>
  <si>
    <t>kcantor4@gmpg.org</t>
  </si>
  <si>
    <t>+1 (260) 735-9621</t>
  </si>
  <si>
    <t>43 Doe Crossing Center</t>
  </si>
  <si>
    <t>TXF-79780-017</t>
  </si>
  <si>
    <t>92048-47813-QB</t>
  </si>
  <si>
    <t>Mab Blakemore</t>
  </si>
  <si>
    <t>mblakemorer5@nsw.gov.au</t>
  </si>
  <si>
    <t>+1 (806) 227-6812</t>
  </si>
  <si>
    <t>70 Crescent Oaks Junction</t>
  </si>
  <si>
    <t>ALM-80762-974</t>
  </si>
  <si>
    <t>58408-27638-IB</t>
  </si>
  <si>
    <t>Dedie Gooderridge</t>
  </si>
  <si>
    <t>dgooderridger6@lycos.com</t>
  </si>
  <si>
    <t>+1 (202) 793-3951</t>
  </si>
  <si>
    <t>181 Londonderry Circle</t>
  </si>
  <si>
    <t>NXF-15738-707</t>
  </si>
  <si>
    <t>28699-16256-XV</t>
  </si>
  <si>
    <t>Javier Causnett</t>
  </si>
  <si>
    <t>+1 (301) 396-9701</t>
  </si>
  <si>
    <t>511 Rowland Alley</t>
  </si>
  <si>
    <t>MVV-19034-198</t>
  </si>
  <si>
    <t>98476-63654-CG</t>
  </si>
  <si>
    <t>Demetris Micheli</t>
  </si>
  <si>
    <t>+1 (608) 138-8374</t>
  </si>
  <si>
    <t>33123 Rigney Pass</t>
  </si>
  <si>
    <t>KUX-19632-830</t>
  </si>
  <si>
    <t>55409-07759-YG</t>
  </si>
  <si>
    <t>Chloette Bernardot</t>
  </si>
  <si>
    <t>cbernardotr9@wix.com</t>
  </si>
  <si>
    <t>+1 (936) 783-5732</t>
  </si>
  <si>
    <t>6672 Cordelia Point</t>
  </si>
  <si>
    <t>SNZ-44595-152</t>
  </si>
  <si>
    <t>06136-65250-PG</t>
  </si>
  <si>
    <t>Kim Kemery</t>
  </si>
  <si>
    <t>kkemeryra@t.co</t>
  </si>
  <si>
    <t>+1 (817) 407-3513</t>
  </si>
  <si>
    <t>95 Delladonna Parkway</t>
  </si>
  <si>
    <t>GQA-37241-629</t>
  </si>
  <si>
    <t>08405-33165-BS</t>
  </si>
  <si>
    <t>Fanchette Parlot</t>
  </si>
  <si>
    <t>fparlotrb@forbes.com</t>
  </si>
  <si>
    <t>+1 (614) 706-1246</t>
  </si>
  <si>
    <t>7765 Westridge Lane</t>
  </si>
  <si>
    <t>WVV-79948-067</t>
  </si>
  <si>
    <t>66070-30559-WI</t>
  </si>
  <si>
    <t>Ramon Cheak</t>
  </si>
  <si>
    <t>rcheakrc@tripadvisor.com</t>
  </si>
  <si>
    <t>23 Paget Point</t>
  </si>
  <si>
    <t>LHX-81117-166</t>
  </si>
  <si>
    <t>01282-28364-RZ</t>
  </si>
  <si>
    <t>Koressa O'Geneay</t>
  </si>
  <si>
    <t>kogeneayrd@utexas.edu</t>
  </si>
  <si>
    <t>+1 (303) 637-0326</t>
  </si>
  <si>
    <t>77 Rigney Hill</t>
  </si>
  <si>
    <t>GCD-75444-320</t>
  </si>
  <si>
    <t>51277-93873-RP</t>
  </si>
  <si>
    <t>Claudell Ayre</t>
  </si>
  <si>
    <t>cayrere@symantec.com</t>
  </si>
  <si>
    <t>+1 (386) 573-2575</t>
  </si>
  <si>
    <t>5645 Lotheville Crossing</t>
  </si>
  <si>
    <t>SGA-30059-217</t>
  </si>
  <si>
    <t>84405-83364-DG</t>
  </si>
  <si>
    <t>Lorianne Kyneton</t>
  </si>
  <si>
    <t>lkynetonrf@macromedia.com</t>
  </si>
  <si>
    <t>+44 (618) 634-9365</t>
  </si>
  <si>
    <t>1926 3rd Center</t>
  </si>
  <si>
    <t>GNL-98714-885</t>
  </si>
  <si>
    <t>83731-53280-YC</t>
  </si>
  <si>
    <t>Adele McFayden</t>
  </si>
  <si>
    <t>+44 (123) 755-7484</t>
  </si>
  <si>
    <t>28 Darwin Terrace</t>
  </si>
  <si>
    <t>OQA-93249-841</t>
  </si>
  <si>
    <t>03917-13632-KC</t>
  </si>
  <si>
    <t>Herta Layne</t>
  </si>
  <si>
    <t>+1 (636) 143-8338</t>
  </si>
  <si>
    <t>5495 Talisman Plaza</t>
  </si>
  <si>
    <t>DUV-12075-132</t>
  </si>
  <si>
    <t>98051-37183-SK</t>
  </si>
  <si>
    <t>Dierdre Scrigmour</t>
  </si>
  <si>
    <t>dscrigmourri@cnbc.com</t>
  </si>
  <si>
    <t>+1 (858) 976-1767</t>
  </si>
  <si>
    <t>018 Luster Pass</t>
  </si>
  <si>
    <t>48689-81852-DT</t>
  </si>
  <si>
    <t>Romy Whittlesea</t>
  </si>
  <si>
    <t>+1 (423) 297-8063</t>
  </si>
  <si>
    <t>65 Reinke Point</t>
  </si>
  <si>
    <t>KPO-24942-184</t>
  </si>
  <si>
    <t>70567-65133-CN</t>
  </si>
  <si>
    <t>Desdemona Eye</t>
  </si>
  <si>
    <t>+353 (252) 896-2096</t>
  </si>
  <si>
    <t>191 Manitowish Crossing</t>
  </si>
  <si>
    <t>SRJ-79353-838</t>
  </si>
  <si>
    <t>77869-81373-AY</t>
  </si>
  <si>
    <t>Margarette Sterland</t>
  </si>
  <si>
    <t>+1 (215) 872-6809</t>
  </si>
  <si>
    <t>5 Kenwood Pass</t>
  </si>
  <si>
    <t>XBV-40336-071</t>
  </si>
  <si>
    <t>38536-98293-JZ</t>
  </si>
  <si>
    <t>Catharine Scoines</t>
  </si>
  <si>
    <t>+353 (693) 290-4775</t>
  </si>
  <si>
    <t>39192 Glendale Hill</t>
  </si>
  <si>
    <t>RLM-96511-467</t>
  </si>
  <si>
    <t>43014-53743-XK</t>
  </si>
  <si>
    <t>Jennica Tewelson</t>
  </si>
  <si>
    <t>jtewelsonrn@samsung.com</t>
  </si>
  <si>
    <t>+1 (469) 573-8379</t>
  </si>
  <si>
    <t>4040 Hoard Junction</t>
  </si>
  <si>
    <t>AEZ-13242-456</t>
  </si>
  <si>
    <t>62494-09113-RP</t>
  </si>
  <si>
    <t>Marguerite Graves</t>
  </si>
  <si>
    <t>+1 (479) 204-9111</t>
  </si>
  <si>
    <t>91413 Scott Way</t>
  </si>
  <si>
    <t>UME-75640-698</t>
  </si>
  <si>
    <t>10940-42739-ET</t>
  </si>
  <si>
    <t>Etan Featenby</t>
  </si>
  <si>
    <t>+1 (719) 416-9560</t>
  </si>
  <si>
    <t>885 Toban Plaza</t>
  </si>
  <si>
    <t>GJC-66474-557</t>
  </si>
  <si>
    <t>64965-78386-MY</t>
  </si>
  <si>
    <t>Nicolina Jenny</t>
  </si>
  <si>
    <t>njennyrq@bigcartel.com</t>
  </si>
  <si>
    <t>+1 (562) 679-4750</t>
  </si>
  <si>
    <t>6099 American Ash Court</t>
  </si>
  <si>
    <t>IRV-20769-219</t>
  </si>
  <si>
    <t>77131-58092-GE</t>
  </si>
  <si>
    <t>Vidovic Antonelli</t>
  </si>
  <si>
    <t>+44 (810) 927-9266</t>
  </si>
  <si>
    <t>3242 Corscot Pass</t>
  </si>
  <si>
    <t>R-M-1</t>
  </si>
  <si>
    <t>E-M-0.5</t>
  </si>
  <si>
    <t>A-L-1</t>
  </si>
  <si>
    <t>E-M-1</t>
  </si>
  <si>
    <t>R-L-2.5</t>
  </si>
  <si>
    <t>L-D-1</t>
  </si>
  <si>
    <t>E-D-0.5</t>
  </si>
  <si>
    <t>L-L-0.2</t>
  </si>
  <si>
    <t>R-M-0.5</t>
  </si>
  <si>
    <t>A-D-1</t>
  </si>
  <si>
    <t>E-L-2.5</t>
  </si>
  <si>
    <t>R-D-2.5</t>
  </si>
  <si>
    <t>L-D-0.2</t>
  </si>
  <si>
    <t>R-M-2.5</t>
  </si>
  <si>
    <t>A-M-0.2</t>
  </si>
  <si>
    <t>E-D-0.2</t>
  </si>
  <si>
    <t>A-D-0.2</t>
  </si>
  <si>
    <t>A-M-1</t>
  </si>
  <si>
    <t>E-M-0.2</t>
  </si>
  <si>
    <t>A-M-0.5</t>
  </si>
  <si>
    <t>A-D-0.5</t>
  </si>
  <si>
    <t>L-M-0.2</t>
  </si>
  <si>
    <t>L-M-0.5</t>
  </si>
  <si>
    <t>L-L-0.5</t>
  </si>
  <si>
    <t>L-M-1</t>
  </si>
  <si>
    <t>R-D-0.2</t>
  </si>
  <si>
    <t>L-L-2.5</t>
  </si>
  <si>
    <t>L-D-2.5</t>
  </si>
  <si>
    <t>E-M-2.5</t>
  </si>
  <si>
    <t>A-L-0.2</t>
  </si>
  <si>
    <t>A-D-2.5</t>
  </si>
  <si>
    <t>L-D-0.5</t>
  </si>
  <si>
    <t>L-L-1</t>
  </si>
  <si>
    <t>E-L-1</t>
  </si>
  <si>
    <t>R-D-0.5</t>
  </si>
  <si>
    <t>R-L-0.5</t>
  </si>
  <si>
    <t>R-M-0.2</t>
  </si>
  <si>
    <t>A-M-2.5</t>
  </si>
  <si>
    <t>E-L-0.5</t>
  </si>
  <si>
    <t>R-D-1</t>
  </si>
  <si>
    <t>R-L-0.2</t>
  </si>
  <si>
    <t>R-L-1</t>
  </si>
  <si>
    <t>A-L-0.5</t>
  </si>
  <si>
    <t>L-M-2.5</t>
  </si>
  <si>
    <t>A-L-2.5</t>
  </si>
  <si>
    <t>E-D-1</t>
  </si>
  <si>
    <t>E-L-0.2</t>
  </si>
  <si>
    <t>E-D-2.5</t>
  </si>
  <si>
    <t>L</t>
  </si>
  <si>
    <t>D</t>
  </si>
  <si>
    <t>M</t>
  </si>
  <si>
    <t>Loyalty Card</t>
  </si>
  <si>
    <t>Yes</t>
  </si>
  <si>
    <t>No</t>
  </si>
  <si>
    <t>Rob</t>
  </si>
  <si>
    <t>Ara</t>
  </si>
  <si>
    <t>Exc</t>
  </si>
  <si>
    <t>Lib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</si>
  <si>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</si>
  <si>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</si>
  <si>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</si>
  <si>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</si>
  <si>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</si>
  <si>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</si>
  <si>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</si>
  <si>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</si>
  <si>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</si>
  <si>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</si>
  <si>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</si>
  <si>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</si>
  <si>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</si>
  <si>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</si>
  <si>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</si>
  <si>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</si>
  <si>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</si>
  <si>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</si>
  <si>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</si>
  <si>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</si>
  <si>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</si>
  <si>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</si>
  <si>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</si>
  <si>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</si>
  <si>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</si>
  <si>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</si>
  <si>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</si>
  <si>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</si>
  <si>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</si>
  <si>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</si>
  <si>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</si>
  <si>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</si>
  <si>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</si>
  <si>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</si>
  <si>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</si>
  <si>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</si>
  <si>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</si>
  <si>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</si>
  <si>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</si>
  <si>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</si>
  <si>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</si>
  <si>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</si>
  <si>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</si>
  <si>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</si>
  <si>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</si>
  <si>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</si>
  <si>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</si>
  <si>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</si>
  <si>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</si>
  <si>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</si>
  <si>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</si>
  <si>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</si>
  <si>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</si>
  <si>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</si>
  <si>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</si>
  <si>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</si>
  <si>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</si>
  <si>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</si>
  <si>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</si>
  <si>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</si>
  <si>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</si>
  <si>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</si>
  <si>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</si>
  <si>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</si>
  <si>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</si>
  <si>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</si>
  <si>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</si>
  <si>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</si>
  <si>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</si>
  <si>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</si>
  <si>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</si>
  <si>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</si>
  <si>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</si>
  <si>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</si>
  <si>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</si>
  <si>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</si>
  <si>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</si>
  <si>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</si>
  <si>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</si>
  <si>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</si>
  <si>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</si>
  <si>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</si>
  <si>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</si>
  <si>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</si>
  <si>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</si>
  <si>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</si>
  <si>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</si>
  <si>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</si>
  <si>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</si>
  <si>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</si>
  <si>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</si>
  <si>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</si>
  <si>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</si>
  <si>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</si>
  <si>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</si>
  <si>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</si>
  <si>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</si>
  <si>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</si>
  <si>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</si>
  <si>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</si>
  <si>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</si>
  <si>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</si>
  <si>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</si>
  <si>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</si>
  <si>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</si>
  <si>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</si>
  <si>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</si>
  <si>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</si>
  <si>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</si>
  <si>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</si>
  <si>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</si>
  <si>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</si>
  <si>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</si>
  <si>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</si>
  <si>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</si>
  <si>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</si>
  <si>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</si>
  <si>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</si>
  <si>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</si>
  <si>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</si>
  <si>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</si>
  <si>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</si>
  <si>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</si>
  <si>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</si>
  <si>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</si>
  <si>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</si>
  <si>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</si>
  <si>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</si>
  <si>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</si>
  <si>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</si>
  <si>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</si>
  <si>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</si>
  <si>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</si>
  <si>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</si>
  <si>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</si>
  <si>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</si>
  <si>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</si>
  <si>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</si>
  <si>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</si>
  <si>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</si>
  <si>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</si>
  <si>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</si>
  <si>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</si>
  <si>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</si>
  <si>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</si>
  <si>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</si>
  <si>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</si>
  <si>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</si>
  <si>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</si>
  <si>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</si>
  <si>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</si>
  <si>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</si>
  <si>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</si>
  <si>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</si>
  <si>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</si>
  <si>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</si>
  <si>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</si>
  <si>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</si>
  <si>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</si>
  <si>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</si>
  <si>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</si>
  <si>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</si>
  <si>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</si>
  <si>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</si>
  <si>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</si>
  <si>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</si>
  <si>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</si>
  <si>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</si>
  <si>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</si>
  <si>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</si>
  <si>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</si>
  <si>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</si>
  <si>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</si>
  <si>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</si>
  <si>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</si>
  <si>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</si>
  <si>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</si>
  <si>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</si>
  <si>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</si>
  <si>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</si>
  <si>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</si>
  <si>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</si>
  <si>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</si>
  <si>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</si>
  <si>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</si>
  <si>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</si>
  <si>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</si>
  <si>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</si>
  <si>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</si>
  <si>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</si>
  <si>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</si>
  <si>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</si>
  <si>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</si>
  <si>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</si>
  <si>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</si>
  <si>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</si>
  <si>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</si>
  <si>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</si>
  <si>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</si>
  <si>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</si>
  <si>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</si>
  <si>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</si>
  <si>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</si>
  <si>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</si>
  <si>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</si>
  <si>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</si>
  <si>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</si>
  <si>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</si>
  <si>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</si>
  <si>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</si>
  <si>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</si>
  <si>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</si>
  <si>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</si>
  <si>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</si>
  <si>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</si>
  <si>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</si>
  <si>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</si>
  <si>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</si>
  <si>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</si>
  <si>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</si>
  <si>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</si>
  <si>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</si>
  <si>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</si>
  <si>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</si>
  <si>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</si>
  <si>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</si>
  <si>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</si>
  <si>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</si>
  <si>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</si>
  <si>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</si>
  <si>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</si>
  <si>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</si>
  <si>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</si>
  <si>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</si>
  <si>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</si>
  <si>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</si>
  <si>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</si>
  <si>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</si>
  <si>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</si>
  <si>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</si>
  <si>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</si>
  <si>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</si>
  <si>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</si>
  <si>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</si>
  <si>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</si>
  <si>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</si>
  <si>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</si>
  <si>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</si>
  <si>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</si>
  <si>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</si>
  <si>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</si>
  <si>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</si>
  <si>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</si>
  <si>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</si>
  <si>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</si>
  <si>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</si>
  <si>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</si>
  <si>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</si>
  <si>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</si>
  <si>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</si>
  <si>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</si>
  <si>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</si>
  <si>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</si>
  <si>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</si>
  <si>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</si>
  <si>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</si>
  <si>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</si>
  <si>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</si>
  <si>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</si>
  <si>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</si>
  <si>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</si>
  <si>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</si>
  <si>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</si>
  <si>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</si>
  <si>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</si>
  <si>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</si>
  <si>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</si>
  <si>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</si>
  <si>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</si>
  <si>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</si>
  <si>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</si>
  <si>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</si>
  <si>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</si>
  <si>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</si>
  <si>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</si>
  <si>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</si>
  <si>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</si>
  <si>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</si>
  <si>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</si>
  <si>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</si>
  <si>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</si>
  <si>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</si>
  <si>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</si>
  <si>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</si>
  <si>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</si>
  <si>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</si>
  <si>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</si>
  <si>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</si>
  <si>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</si>
  <si>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</si>
  <si>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</si>
  <si>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</si>
  <si>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</si>
  <si>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</si>
  <si>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</si>
  <si>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</si>
  <si>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</si>
  <si>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</si>
  <si>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</si>
  <si>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</si>
  <si>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</si>
  <si>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</si>
  <si>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</si>
  <si>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</si>
  <si>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</si>
  <si>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</si>
  <si>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</si>
  <si>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</si>
  <si>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</si>
  <si>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</si>
  <si>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</si>
  <si>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</si>
  <si>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</si>
  <si>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</si>
  <si>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</si>
  <si>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</si>
  <si>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</si>
  <si>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</si>
  <si>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</si>
  <si>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</si>
  <si>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</si>
  <si>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</si>
  <si>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</si>
  <si>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</si>
  <si>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</si>
  <si>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</si>
  <si>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</si>
  <si>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</si>
  <si>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</si>
  <si>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</si>
  <si>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</si>
  <si>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</si>
  <si>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</si>
  <si>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</si>
  <si>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</si>
  <si>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</si>
  <si>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</si>
  <si>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</si>
  <si>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</si>
  <si>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</si>
  <si>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</si>
  <si>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</si>
  <si>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</si>
  <si>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</si>
  <si>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</si>
  <si>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</si>
  <si>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</si>
  <si>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</si>
  <si>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</si>
  <si>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</si>
  <si>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</si>
  <si>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</si>
  <si>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</si>
  <si>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</si>
  <si>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</si>
  <si>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</si>
  <si>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</si>
  <si>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</si>
  <si>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</si>
  <si>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</si>
  <si>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</si>
  <si>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</si>
  <si>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</si>
  <si>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</si>
  <si>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</si>
  <si>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</si>
  <si>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</si>
  <si>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</si>
  <si>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</si>
  <si>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</si>
  <si>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</si>
  <si>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</si>
  <si>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</si>
  <si>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</si>
  <si>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</si>
  <si>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</si>
  <si>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</si>
  <si>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</si>
  <si>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</si>
  <si>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</si>
  <si>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</si>
  <si>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</si>
  <si>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</si>
  <si>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</si>
  <si>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</si>
  <si>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</si>
  <si>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</si>
  <si>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</si>
  <si>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</si>
  <si>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</si>
  <si>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</si>
  <si>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</si>
  <si>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</si>
  <si>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</si>
  <si>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</si>
  <si>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</si>
  <si>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</si>
  <si>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</si>
  <si>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</si>
  <si>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</si>
  <si>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</si>
  <si>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</si>
  <si>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</si>
  <si>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</si>
  <si>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</si>
  <si>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</si>
  <si>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</si>
  <si>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</si>
  <si>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</si>
  <si>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</si>
  <si>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</si>
  <si>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</si>
  <si>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</si>
  <si>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</si>
  <si>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</si>
  <si>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</si>
  <si>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</si>
  <si>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</si>
  <si>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</si>
  <si>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</si>
  <si>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</si>
  <si>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</si>
  <si>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</si>
  <si>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</si>
  <si>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</si>
  <si>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</si>
  <si>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</si>
  <si>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</si>
  <si>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</si>
  <si>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</si>
  <si>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</si>
  <si>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</si>
  <si>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</si>
  <si>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</si>
  <si>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</si>
  <si>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</si>
  <si>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</si>
  <si>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</si>
  <si>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</si>
  <si>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</si>
  <si>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</si>
  <si>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</si>
  <si>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</si>
  <si>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</si>
  <si>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</si>
  <si>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</si>
  <si>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</si>
  <si>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</si>
  <si>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</si>
  <si>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</si>
  <si>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</si>
  <si>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</si>
  <si>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</si>
  <si>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</si>
  <si>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</si>
  <si>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</si>
  <si>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</si>
  <si>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</si>
  <si>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</si>
  <si>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</si>
  <si>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</si>
  <si>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</si>
  <si>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</si>
  <si>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</si>
  <si>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</si>
  <si>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</si>
  <si>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</si>
  <si>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</si>
  <si>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</si>
  <si>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</si>
  <si>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</si>
  <si>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</si>
  <si>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</si>
  <si>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</si>
  <si>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</si>
  <si>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</si>
  <si>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</si>
  <si>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</si>
  <si>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</si>
  <si>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</si>
  <si>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</si>
  <si>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</si>
  <si>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</si>
  <si>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</si>
  <si>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</si>
  <si>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</si>
  <si>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</si>
  <si>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</si>
  <si>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</si>
  <si>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</si>
  <si>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</si>
  <si>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</si>
  <si>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</si>
  <si>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</si>
  <si>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</si>
  <si>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</si>
  <si>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</si>
  <si>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</si>
  <si>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</si>
  <si>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</si>
  <si>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</si>
  <si>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</si>
  <si>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</si>
  <si>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</si>
  <si>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</si>
  <si>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</si>
  <si>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</si>
  <si>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</si>
  <si>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</si>
  <si>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</si>
  <si>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</si>
  <si>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</si>
  <si>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</si>
  <si>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</si>
  <si>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</si>
  <si>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</si>
  <si>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</si>
  <si>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</si>
  <si>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</si>
  <si>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</si>
  <si>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</si>
  <si>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</si>
  <si>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</si>
  <si>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</si>
  <si>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</si>
  <si>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</si>
  <si>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</si>
  <si>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</si>
  <si>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</si>
  <si>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</si>
  <si>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</si>
  <si>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</si>
  <si>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</si>
  <si>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</si>
  <si>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</si>
  <si>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</si>
  <si>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</si>
  <si>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</si>
  <si>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</si>
  <si>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</si>
  <si>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</si>
  <si>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</si>
  <si>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</si>
  <si>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</si>
  <si>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</si>
  <si>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</si>
  <si>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</si>
  <si>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</si>
  <si>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</si>
  <si>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</si>
  <si>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</si>
  <si>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</si>
  <si>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</si>
  <si>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</si>
  <si>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</si>
  <si>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</si>
  <si>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</si>
  <si>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</si>
  <si>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</si>
  <si>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</si>
  <si>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</si>
  <si>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</si>
  <si>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</si>
  <si>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</si>
  <si>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</si>
  <si>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</si>
  <si>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</si>
  <si>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</si>
  <si>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</si>
  <si>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</si>
  <si>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</si>
  <si>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</si>
  <si>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</si>
  <si>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</si>
  <si>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</si>
  <si>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</si>
  <si>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</si>
  <si>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</si>
  <si>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</si>
  <si>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</si>
  <si>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</si>
  <si>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</si>
  <si>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</si>
  <si>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</si>
  <si>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</si>
  <si>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</si>
  <si>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</si>
  <si>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</si>
  <si>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</si>
  <si>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</si>
  <si>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</si>
  <si>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</si>
  <si>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</si>
  <si>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</si>
  <si>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</si>
  <si>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</si>
  <si>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</si>
  <si>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</si>
  <si>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</si>
  <si>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</si>
  <si>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</si>
  <si>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</si>
  <si>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</si>
  <si>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</si>
  <si>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</si>
  <si>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</si>
  <si>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</si>
  <si>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</si>
  <si>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</si>
  <si>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</si>
  <si>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</si>
  <si>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</si>
  <si>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</si>
  <si>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</si>
  <si>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</si>
  <si>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</si>
  <si>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</si>
  <si>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</si>
  <si>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</si>
  <si>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</si>
  <si>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</si>
  <si>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</si>
  <si>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</si>
  <si>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</si>
  <si>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</si>
  <si>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</si>
  <si>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</si>
  <si>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</si>
  <si>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</si>
  <si>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</si>
  <si>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</si>
  <si>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</si>
  <si>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</si>
  <si>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</si>
  <si>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</si>
  <si>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</si>
  <si>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</si>
  <si>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</si>
  <si>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</si>
  <si>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</si>
  <si>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</si>
  <si>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</si>
  <si>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</si>
  <si>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</si>
  <si>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</si>
  <si>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</si>
  <si>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</si>
  <si>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</si>
  <si>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</si>
  <si>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</si>
  <si>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</si>
  <si>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</si>
  <si>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</si>
  <si>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</si>
  <si>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</si>
  <si>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</si>
  <si>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</si>
  <si>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</si>
  <si>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</si>
  <si>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</si>
  <si>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</si>
  <si>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</si>
  <si>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</si>
  <si>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</si>
  <si>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</si>
  <si>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</si>
  <si>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</si>
  <si>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</si>
  <si>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</si>
  <si>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</si>
  <si>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</si>
  <si>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</si>
  <si>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</si>
  <si>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</si>
  <si>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</si>
  <si>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</si>
  <si>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</si>
  <si>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</si>
  <si>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</si>
  <si>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</si>
  <si>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</si>
  <si>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</si>
  <si>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</si>
  <si>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</si>
  <si>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</si>
  <si>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</si>
  <si>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</si>
  <si>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</si>
  <si>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</si>
  <si>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</si>
  <si>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</si>
  <si>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</si>
  <si>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</si>
  <si>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</si>
  <si>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</si>
  <si>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</si>
  <si>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</si>
  <si>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</si>
  <si>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</si>
  <si>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</si>
  <si>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</si>
  <si>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</si>
  <si>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</si>
  <si>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</si>
  <si>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</si>
  <si>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</si>
  <si>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</si>
  <si>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</si>
  <si>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</si>
  <si>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</si>
  <si>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</si>
  <si>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</si>
  <si>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</si>
  <si>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</si>
  <si>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</si>
  <si>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</si>
  <si>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</si>
  <si>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</si>
  <si>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</si>
  <si>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</si>
  <si>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</si>
  <si>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</si>
  <si>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</si>
  <si>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</si>
  <si>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</si>
  <si>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</si>
  <si>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</si>
  <si>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</si>
  <si>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</si>
  <si>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</si>
  <si>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</si>
  <si>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</si>
  <si>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</si>
  <si>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</si>
  <si>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</si>
  <si>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</si>
  <si>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</si>
  <si>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</si>
  <si>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</si>
  <si>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</si>
  <si>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</si>
  <si>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</si>
  <si>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</si>
  <si>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</si>
  <si>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</si>
  <si>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</si>
  <si>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</si>
  <si>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</si>
  <si>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</si>
  <si>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</si>
  <si>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</si>
  <si>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</si>
  <si>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</si>
  <si>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</si>
  <si>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</si>
  <si>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</si>
  <si>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</si>
  <si>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</si>
  <si>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</si>
  <si>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</si>
  <si>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</si>
  <si>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</si>
  <si>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</si>
  <si>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</si>
  <si>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</si>
  <si>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</si>
  <si>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</si>
  <si>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</si>
  <si>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</si>
  <si>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</si>
  <si>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</si>
  <si>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</si>
  <si>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</si>
  <si>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</si>
  <si>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</si>
  <si>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</si>
  <si>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</si>
  <si>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</si>
  <si>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</si>
  <si>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</si>
  <si>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</si>
  <si>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</si>
  <si>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</si>
  <si>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</si>
  <si>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</si>
  <si>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</si>
  <si>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</si>
  <si>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</si>
  <si>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</si>
  <si>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</si>
  <si>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</si>
  <si>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</si>
  <si>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</si>
  <si>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</si>
  <si>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</si>
  <si>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</si>
  <si>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</si>
  <si>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</si>
  <si>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</si>
  <si>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</si>
  <si>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</si>
  <si>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</si>
  <si>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</si>
  <si>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</si>
  <si>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</si>
  <si>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</si>
  <si>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</si>
  <si>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</si>
  <si>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</si>
  <si>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</si>
  <si>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</si>
  <si>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</si>
  <si>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</si>
  <si>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</si>
  <si>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</si>
  <si>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</si>
  <si>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</si>
  <si>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</si>
  <si>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</si>
  <si>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</si>
  <si>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</si>
  <si>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</si>
  <si>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</si>
  <si>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</si>
  <si>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</si>
  <si>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</si>
  <si>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</si>
  <si>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</si>
  <si>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</si>
  <si>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</si>
  <si>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</si>
  <si>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</si>
  <si>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</si>
  <si>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</si>
  <si>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</si>
  <si>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</si>
  <si>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</si>
  <si>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</si>
  <si>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</si>
  <si>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</si>
  <si>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</si>
  <si>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</si>
  <si>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</si>
  <si>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</si>
  <si>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</si>
  <si>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</si>
  <si>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</si>
  <si>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</si>
  <si>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</si>
  <si>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</si>
  <si>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</si>
  <si>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</si>
  <si>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</si>
  <si>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</si>
  <si>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</si>
  <si>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</si>
  <si>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</si>
  <si>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</si>
  <si>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</si>
  <si>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</si>
  <si>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</si>
  <si>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</si>
  <si>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</si>
  <si>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</si>
  <si>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</si>
  <si>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</si>
  <si>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</si>
  <si>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</si>
  <si>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</si>
  <si>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</si>
  <si>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</si>
  <si>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</si>
  <si>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</si>
  <si>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</si>
  <si>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</si>
  <si>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</si>
  <si>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</si>
  <si>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</si>
  <si>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</si>
  <si>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</si>
  <si>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</si>
  <si>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</si>
  <si>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</si>
  <si>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</si>
  <si>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</si>
  <si>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</si>
  <si>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</si>
  <si>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</si>
  <si>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</si>
  <si>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</si>
  <si>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</si>
  <si>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</si>
  <si>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</si>
  <si>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</si>
  <si>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</si>
  <si>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</si>
  <si>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</si>
  <si>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</si>
  <si>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</si>
  <si>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</si>
  <si>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</si>
  <si>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</si>
  <si>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</si>
  <si>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</si>
  <si>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</si>
  <si>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</si>
  <si>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</si>
  <si>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</si>
  <si>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</si>
  <si>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</si>
  <si>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</si>
  <si>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</si>
  <si>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</si>
  <si>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</si>
  <si>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</si>
  <si>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</si>
  <si>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</si>
  <si>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</si>
  <si>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</si>
  <si>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</si>
  <si>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</si>
  <si>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</si>
  <si>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</si>
  <si>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</si>
  <si>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</si>
  <si>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</si>
  <si>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</si>
  <si>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</si>
  <si>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</si>
  <si>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</si>
  <si>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</si>
  <si>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</si>
  <si>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</si>
  <si>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</si>
  <si>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</si>
  <si>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</si>
  <si>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</si>
  <si>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</si>
  <si>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</si>
  <si>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</si>
  <si>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</si>
  <si>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</si>
  <si>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</si>
  <si>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</si>
  <si>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</si>
  <si>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</si>
  <si>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</si>
  <si>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</si>
  <si>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</si>
  <si>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</si>
  <si>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</si>
  <si>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</si>
  <si>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</si>
  <si>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</si>
  <si>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</si>
  <si>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</si>
  <si>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</si>
  <si>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</si>
  <si>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</si>
  <si>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</si>
  <si>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</si>
  <si>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</si>
  <si>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</si>
  <si>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</si>
  <si>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</si>
  <si>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</si>
  <si>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</si>
  <si>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</si>
  <si>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</si>
  <si>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</si>
  <si>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</si>
  <si>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</si>
  <si>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</si>
  <si>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</si>
  <si>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</si>
  <si>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</si>
  <si>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</si>
  <si>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</si>
  <si>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</si>
  <si>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</si>
  <si>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</si>
  <si>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</si>
  <si>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</si>
  <si>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</si>
  <si>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</si>
  <si>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</si>
  <si>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</si>
  <si>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</si>
  <si>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</si>
  <si>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</si>
  <si>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</si>
  <si>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</si>
  <si>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</si>
  <si>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</si>
  <si>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</si>
  <si>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</si>
  <si>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</si>
  <si>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</si>
  <si>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</si>
  <si>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</si>
  <si>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</si>
  <si>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</si>
  <si>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</si>
  <si>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</si>
  <si>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</si>
  <si>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</si>
  <si>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</si>
  <si>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</si>
  <si>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</si>
  <si>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</si>
  <si>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</si>
  <si>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</si>
  <si>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</si>
  <si>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</si>
  <si>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</si>
  <si>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</si>
  <si>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</si>
  <si>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</si>
  <si>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</si>
  <si>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</si>
  <si>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</si>
  <si>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</si>
  <si>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</si>
  <si>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</si>
  <si>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</si>
  <si>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</si>
  <si>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</si>
  <si>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</si>
  <si>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</si>
  <si>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</si>
  <si>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</si>
  <si>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</si>
  <si>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</si>
  <si>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</si>
  <si>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</si>
  <si>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</si>
  <si>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</si>
  <si>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</si>
  <si>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</si>
  <si>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</si>
  <si>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</si>
  <si>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</si>
  <si>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</si>
  <si>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</si>
  <si>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</si>
  <si>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</si>
  <si>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</si>
  <si>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</si>
  <si>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</si>
  <si>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</si>
  <si>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</si>
  <si>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</si>
  <si>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</si>
  <si>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</si>
  <si>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</si>
  <si>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</si>
  <si>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</si>
  <si>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</si>
  <si>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</si>
  <si>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</si>
  <si>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</si>
  <si>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</si>
  <si>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</si>
  <si>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</si>
  <si>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</si>
  <si>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</si>
  <si>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</si>
  <si>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</si>
  <si>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</si>
  <si>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</si>
  <si>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</si>
  <si>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</si>
  <si>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</si>
  <si>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</si>
  <si>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</si>
  <si>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</si>
  <si>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</si>
  <si>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</si>
  <si>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</si>
  <si>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</si>
  <si>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</si>
  <si>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</si>
  <si>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</si>
  <si>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</si>
  <si>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</si>
  <si>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</si>
  <si>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</si>
  <si>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</si>
  <si>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</si>
  <si>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</si>
  <si>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</si>
  <si>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</si>
  <si>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</si>
  <si>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</si>
  <si>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</si>
  <si>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</si>
  <si>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</si>
  <si>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</si>
  <si>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</si>
  <si>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</si>
  <si>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</si>
  <si>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</si>
  <si>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</si>
  <si>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</si>
  <si>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</si>
  <si>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</si>
  <si>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</si>
  <si>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</si>
  <si>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</si>
  <si>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</si>
  <si>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</si>
  <si>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</si>
  <si>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</si>
  <si>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</si>
  <si>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</si>
  <si>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</si>
  <si>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</si>
  <si>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</si>
  <si>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</si>
  <si>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</si>
  <si>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</si>
  <si>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</si>
  <si>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</si>
  <si>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</si>
  <si>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</si>
  <si>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</si>
  <si>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</si>
  <si>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</si>
  <si>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</si>
  <si>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</si>
  <si>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</si>
  <si>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</si>
  <si>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</si>
  <si>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</si>
  <si>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</si>
  <si>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</si>
  <si>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</si>
  <si>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</si>
  <si>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</si>
  <si>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</si>
  <si>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</si>
  <si>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</si>
  <si>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</si>
  <si>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</si>
  <si>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</si>
  <si>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</si>
  <si>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</si>
  <si>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</si>
  <si>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</si>
  <si>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</si>
  <si>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</si>
  <si>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</si>
  <si>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</si>
  <si>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</si>
  <si>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</si>
  <si>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</si>
  <si>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</si>
  <si>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</si>
  <si>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</si>
  <si>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</si>
  <si>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</si>
  <si>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</si>
  <si>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</si>
  <si>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</si>
  <si>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</si>
  <si>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</si>
  <si>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</si>
  <si>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</si>
  <si>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</si>
  <si>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</si>
  <si>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</si>
  <si>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</si>
  <si>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</si>
  <si>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</si>
  <si>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</si>
  <si>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</si>
  <si>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</si>
  <si>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</si>
  <si>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</si>
  <si>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</si>
  <si>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</si>
  <si>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</si>
  <si>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</si>
  <si>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</si>
  <si>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</si>
  <si>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</si>
  <si>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</si>
  <si>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</si>
  <si>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</si>
  <si>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</si>
  <si>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</si>
  <si>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</si>
  <si>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</si>
  <si>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</si>
  <si>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</si>
  <si>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</si>
  <si>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</si>
  <si>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</si>
  <si>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</si>
  <si>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</si>
  <si>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</si>
  <si>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</si>
  <si>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</si>
  <si>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</si>
  <si>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</si>
  <si>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</si>
  <si>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</si>
  <si>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</si>
  <si>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</si>
  <si>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</si>
  <si>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</si>
  <si>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</si>
  <si>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</si>
  <si>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</si>
  <si>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</si>
  <si>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</si>
  <si>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</si>
  <si>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</si>
  <si>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</si>
  <si>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</si>
  <si>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</si>
  <si>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</si>
  <si>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</si>
  <si>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</si>
  <si>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</si>
  <si>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</si>
  <si>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</si>
  <si>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</si>
  <si>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</si>
  <si>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</si>
  <si>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</si>
  <si>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</si>
  <si>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</si>
  <si>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</si>
  <si>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</si>
  <si>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</si>
  <si>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</si>
  <si>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</si>
  <si>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</si>
  <si>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</si>
  <si>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</si>
  <si>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</si>
  <si>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</si>
  <si>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</si>
  <si>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</si>
  <si>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</si>
  <si>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</si>
  <si>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</si>
  <si>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</si>
  <si>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</si>
  <si>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</si>
  <si>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</si>
  <si>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</si>
  <si>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</si>
  <si>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</si>
  <si>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</si>
  <si>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</si>
  <si>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</si>
  <si>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</si>
  <si>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</si>
  <si>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</si>
  <si>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</si>
  <si>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</si>
  <si>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</si>
  <si>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</si>
  <si>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</si>
  <si>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</si>
  <si>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</si>
  <si>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</si>
  <si>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</si>
  <si>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</si>
  <si>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</si>
  <si>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</si>
  <si>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</si>
  <si>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</si>
  <si>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</si>
  <si>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</si>
  <si>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</si>
  <si>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</si>
  <si>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</si>
  <si>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</si>
  <si>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</si>
  <si>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</si>
  <si>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</si>
  <si>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</si>
  <si>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</si>
  <si>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</si>
  <si>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</si>
  <si>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</si>
  <si>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</si>
  <si>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</si>
  <si>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</si>
  <si>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</si>
  <si>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</si>
  <si>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</si>
  <si>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</si>
  <si>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</si>
  <si>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</si>
  <si>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</si>
  <si>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</si>
  <si>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</si>
  <si>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</si>
  <si>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</si>
  <si>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</si>
  <si>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</si>
  <si>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</si>
  <si>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</si>
  <si>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</si>
  <si>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</si>
  <si>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</si>
  <si>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</si>
  <si>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</si>
  <si>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</si>
  <si>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</si>
  <si>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</si>
  <si>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</si>
  <si>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</si>
  <si>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</si>
  <si>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</si>
  <si>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</si>
  <si>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</si>
  <si>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</si>
  <si>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</si>
  <si>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</si>
  <si>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</si>
  <si>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</si>
  <si>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</si>
  <si>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</si>
  <si>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</si>
  <si>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</si>
  <si>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</si>
  <si>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</si>
  <si>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</si>
  <si>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</si>
  <si>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</si>
  <si>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</si>
  <si>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</si>
  <si>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</si>
  <si>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</si>
  <si>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</si>
  <si>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</si>
  <si>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</si>
  <si>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</si>
  <si>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</si>
  <si>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</si>
  <si>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</si>
  <si>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</si>
  <si>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</si>
  <si>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</si>
  <si>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</si>
  <si>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</si>
  <si>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</si>
  <si>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</si>
  <si>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</si>
  <si>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</si>
  <si>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</si>
  <si>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</si>
  <si>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</si>
  <si>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</si>
  <si>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</si>
  <si>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</si>
  <si>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</si>
  <si>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</si>
  <si>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</si>
  <si>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</si>
  <si>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</si>
  <si>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</si>
  <si>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</si>
  <si>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</si>
  <si>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</si>
  <si>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</si>
  <si>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</si>
  <si>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</si>
  <si>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</si>
  <si>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</si>
  <si>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</si>
  <si>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</si>
  <si>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</si>
  <si>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</si>
  <si>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</si>
  <si>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</si>
  <si>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</si>
  <si>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</si>
  <si>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</si>
  <si>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</si>
  <si>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</si>
  <si>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</si>
  <si>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</si>
  <si>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</si>
  <si>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</si>
  <si>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</si>
  <si>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</si>
  <si>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</si>
  <si>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</si>
  <si>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</si>
  <si>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</si>
  <si>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</si>
  <si>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</si>
  <si>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</si>
  <si>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</si>
  <si>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</si>
  <si>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</si>
  <si>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</si>
  <si>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</si>
  <si>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</si>
  <si>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</si>
  <si>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</si>
  <si>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</si>
  <si>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</si>
  <si>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</si>
  <si>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</si>
  <si>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</si>
  <si>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</si>
  <si>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</si>
  <si>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</si>
  <si>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</si>
  <si>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</si>
  <si>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</si>
  <si>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</si>
  <si>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</si>
  <si>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</si>
  <si>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</si>
  <si>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</si>
  <si>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</si>
  <si>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</si>
  <si>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</si>
  <si>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</si>
  <si>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</si>
  <si>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</si>
  <si>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</si>
  <si>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</si>
  <si>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</si>
  <si>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</si>
  <si>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</si>
  <si>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</si>
  <si>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</si>
  <si>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</si>
  <si>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</si>
  <si>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</si>
  <si>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</si>
  <si>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</si>
  <si>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</si>
  <si>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</si>
  <si>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</si>
  <si>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</si>
  <si>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</si>
  <si>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</si>
  <si>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</si>
  <si>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</si>
  <si>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</si>
  <si>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</si>
  <si>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</si>
  <si>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</si>
  <si>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</si>
  <si>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</si>
  <si>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</si>
  <si>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</si>
  <si>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</si>
  <si>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</si>
  <si>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</si>
  <si>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</si>
  <si>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</si>
  <si>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</si>
  <si>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</si>
  <si>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</si>
  <si>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</si>
  <si>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</si>
  <si>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</si>
  <si>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</si>
  <si>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</si>
  <si>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</si>
  <si>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</si>
  <si>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</si>
  <si>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</si>
  <si>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</si>
  <si>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</si>
  <si>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</si>
  <si>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</si>
  <si>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</si>
  <si>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</si>
  <si>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</si>
  <si>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</si>
  <si>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</si>
  <si>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</si>
  <si>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</si>
  <si>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</si>
  <si>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</si>
  <si>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</si>
  <si>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</si>
  <si>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</si>
  <si>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</si>
  <si>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</si>
  <si>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</si>
  <si>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</si>
  <si>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</si>
  <si>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</si>
  <si>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</si>
  <si>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</si>
  <si>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</si>
  <si>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</si>
  <si>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</si>
  <si>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</si>
  <si>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</si>
  <si>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</si>
  <si>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</si>
  <si>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</si>
  <si>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</si>
  <si>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</si>
  <si>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</si>
  <si>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</si>
  <si>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</si>
  <si>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</si>
  <si>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</si>
  <si>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</si>
  <si>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</si>
  <si>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</si>
  <si>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</si>
  <si>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</si>
  <si>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</si>
  <si>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</si>
  <si>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</si>
  <si>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</si>
  <si>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</si>
  <si>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</si>
  <si>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</si>
  <si>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</si>
  <si>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</si>
  <si>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</si>
  <si>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</si>
  <si>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</si>
  <si>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</si>
  <si>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</si>
  <si>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</si>
  <si>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</si>
  <si>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</si>
  <si>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</si>
  <si>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</si>
  <si>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</si>
  <si>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</si>
  <si>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</si>
  <si>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</si>
  <si>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</si>
  <si>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</si>
  <si>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</si>
  <si>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</si>
  <si>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</si>
  <si>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</si>
  <si>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</si>
  <si>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</si>
  <si>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</si>
  <si>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</si>
  <si>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</si>
  <si>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</si>
  <si>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</si>
  <si>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</si>
  <si>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</si>
  <si>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</si>
  <si>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</si>
  <si>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</si>
  <si>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</si>
  <si>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</si>
  <si>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</si>
  <si>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</si>
  <si>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</si>
  <si>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</si>
  <si>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</si>
  <si>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</si>
  <si>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</si>
  <si>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</si>
  <si>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</si>
  <si>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</si>
  <si>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</si>
  <si>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</si>
  <si>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</si>
  <si>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</si>
  <si>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</si>
  <si>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</si>
  <si>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</si>
  <si>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</si>
  <si>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</si>
  <si>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</si>
  <si>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</si>
  <si>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</si>
  <si>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</si>
  <si>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</si>
  <si>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</si>
  <si>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</si>
  <si>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</si>
  <si>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</si>
  <si>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</si>
  <si>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</si>
  <si>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</si>
  <si>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</si>
  <si>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</si>
  <si>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</si>
  <si>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</si>
  <si>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</si>
  <si>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</si>
  <si>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</si>
  <si>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</si>
  <si>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</si>
  <si>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</si>
  <si>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</si>
  <si>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</si>
  <si>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</si>
  <si>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</si>
  <si>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</si>
  <si>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</si>
  <si>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</si>
  <si>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</si>
  <si>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</si>
  <si>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</si>
  <si>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</si>
  <si>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</si>
  <si>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</si>
  <si>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</si>
  <si>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</si>
  <si>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</si>
  <si>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</si>
  <si>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</si>
  <si>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</si>
  <si>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</si>
  <si>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</si>
  <si>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</si>
  <si>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</si>
  <si>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</si>
  <si>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</si>
  <si>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</si>
  <si>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</si>
  <si>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</si>
  <si>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</si>
  <si>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</si>
  <si>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</si>
  <si>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</si>
  <si>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</si>
  <si>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</si>
  <si>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</si>
  <si>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</si>
  <si>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</si>
  <si>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</si>
  <si>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</si>
  <si>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</si>
  <si>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</si>
  <si>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</si>
  <si>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</si>
  <si>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</si>
  <si>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</si>
  <si>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</si>
  <si>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</si>
  <si>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</si>
  <si>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</si>
  <si>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</si>
  <si>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</si>
  <si>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</si>
  <si>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</si>
  <si>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</si>
  <si>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</si>
  <si>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</si>
  <si>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</si>
  <si>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</si>
  <si>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</si>
  <si>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</si>
  <si>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</si>
  <si>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</si>
  <si>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</si>
  <si>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</si>
  <si>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</si>
  <si>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</si>
  <si>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</si>
  <si>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</si>
  <si>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</si>
  <si>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</si>
  <si>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</si>
  <si>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</si>
  <si>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</si>
  <si>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</si>
  <si>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</si>
  <si>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</si>
  <si>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</si>
  <si>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</si>
  <si>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</si>
  <si>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</si>
  <si>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</si>
  <si>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</si>
  <si>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</si>
  <si>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</si>
  <si>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</si>
  <si>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</si>
  <si>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</si>
  <si>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</si>
  <si>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</si>
  <si>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</si>
  <si>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</si>
  <si>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</si>
  <si>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</si>
  <si>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</si>
  <si>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</si>
  <si>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</si>
  <si>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</si>
  <si>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</si>
  <si>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</si>
  <si>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</si>
  <si>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</si>
  <si>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</si>
  <si>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</si>
  <si>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</si>
  <si>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</si>
  <si>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</si>
  <si>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</si>
  <si>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</si>
  <si>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</si>
  <si>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</si>
  <si>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</si>
  <si>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</si>
  <si>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</si>
  <si>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</si>
  <si>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</si>
  <si>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</si>
  <si>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</si>
  <si>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</si>
  <si>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</si>
  <si>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</si>
  <si>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</si>
  <si>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</si>
  <si>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</si>
  <si>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</si>
  <si>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</si>
  <si>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</si>
  <si>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</si>
  <si>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</si>
  <si>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</si>
  <si>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</si>
  <si>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</si>
  <si>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</si>
  <si>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</si>
  <si>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</si>
  <si>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</si>
  <si>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</si>
  <si>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</si>
  <si>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</si>
  <si>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</si>
  <si>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</si>
  <si>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</si>
  <si>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</si>
  <si>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</si>
  <si>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</si>
  <si>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</si>
  <si>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</si>
  <si>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</si>
  <si>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</si>
  <si>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</si>
  <si>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</si>
  <si>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</si>
  <si>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</si>
  <si>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</si>
  <si>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</si>
  <si>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</si>
  <si>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</si>
  <si>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</si>
  <si>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</si>
  <si>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</si>
  <si>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</si>
  <si>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</si>
  <si>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</si>
  <si>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</si>
  <si>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</si>
  <si>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</si>
  <si>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</si>
  <si>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</si>
  <si>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</si>
  <si>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</si>
  <si>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</si>
  <si>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</si>
  <si>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</si>
  <si>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</si>
  <si>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</si>
  <si>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</si>
  <si>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</si>
  <si>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</si>
  <si>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</si>
  <si>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</si>
  <si>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</si>
  <si>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</si>
  <si>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</si>
  <si>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</si>
  <si>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</si>
  <si>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</si>
  <si>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</si>
  <si>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</si>
  <si>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</si>
  <si>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</si>
  <si>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</si>
  <si>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</si>
  <si>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</si>
  <si>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</si>
  <si>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</si>
  <si>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</si>
  <si>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</si>
  <si>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</si>
  <si>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</si>
  <si>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</si>
  <si>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</si>
  <si>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</si>
  <si>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</si>
  <si>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</si>
  <si>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</si>
  <si>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</si>
  <si>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</si>
  <si>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</si>
  <si>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</si>
  <si>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</si>
  <si>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</si>
  <si>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</si>
  <si>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</si>
  <si>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</si>
  <si>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</si>
  <si>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</si>
  <si>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</si>
  <si>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</si>
  <si>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</si>
  <si>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</si>
  <si>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</si>
  <si>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</si>
  <si>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</si>
  <si>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</si>
  <si>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</si>
  <si>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</si>
  <si>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</si>
  <si>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</si>
  <si>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</si>
  <si>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</si>
  <si>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</si>
  <si>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</si>
  <si>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</si>
  <si>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</si>
  <si>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</si>
  <si>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</si>
  <si>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</si>
  <si>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</si>
  <si>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</si>
  <si>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</si>
  <si>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</si>
  <si>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</si>
  <si>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</si>
  <si>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</si>
  <si>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</si>
  <si>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</si>
  <si>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</si>
  <si>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</si>
  <si>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</si>
  <si>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</si>
  <si>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</si>
  <si>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</si>
  <si>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</si>
  <si>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</si>
  <si>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</si>
  <si>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</si>
  <si>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</si>
  <si>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</si>
  <si>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</si>
  <si>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</si>
  <si>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</si>
  <si>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</si>
  <si>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</si>
  <si>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</si>
  <si>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</si>
  <si>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</si>
  <si>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</si>
  <si>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</si>
  <si>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</si>
  <si>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</si>
  <si>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</si>
  <si>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</si>
  <si>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</si>
  <si>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</si>
  <si>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</si>
  <si>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</si>
  <si>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</si>
  <si>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</si>
  <si>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</si>
  <si>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</si>
  <si>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</si>
  <si>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</si>
  <si>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</si>
  <si>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</si>
  <si>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</si>
  <si>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</si>
  <si>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</si>
  <si>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</si>
  <si>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</si>
  <si>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</si>
  <si>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</si>
  <si>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</si>
  <si>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</si>
  <si>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</si>
  <si>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</si>
  <si>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</si>
  <si>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</si>
  <si>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</si>
  <si>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</si>
  <si>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</si>
  <si>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</si>
  <si>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</si>
  <si>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</si>
  <si>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</si>
  <si>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</si>
  <si>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</si>
  <si>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</si>
  <si>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</si>
  <si>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</si>
  <si>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</si>
  <si>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</si>
  <si>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</si>
  <si>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</si>
  <si>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</si>
  <si>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</si>
  <si>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</si>
  <si>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</si>
  <si>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</si>
  <si>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</si>
  <si>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</si>
  <si>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</si>
  <si>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</si>
  <si>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</si>
  <si>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</si>
  <si>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</si>
  <si>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</si>
  <si>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</si>
  <si>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</si>
  <si>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</si>
  <si>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</si>
  <si>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</si>
  <si>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</si>
  <si>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</si>
  <si>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</si>
  <si>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</si>
  <si>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</si>
  <si>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</si>
  <si>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</si>
  <si>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</si>
  <si>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</si>
  <si>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</si>
  <si>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</si>
  <si>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</si>
  <si>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</si>
  <si>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</si>
  <si>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</si>
  <si>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</si>
  <si>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</si>
  <si>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</si>
  <si>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</si>
  <si>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</si>
  <si>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</si>
  <si>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</si>
  <si>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</si>
  <si>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</si>
  <si>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</si>
  <si>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</si>
  <si>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</si>
  <si>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</si>
  <si>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</si>
  <si>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</si>
  <si>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</si>
  <si>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</si>
  <si>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</si>
  <si>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</si>
  <si>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</si>
  <si>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</si>
  <si>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</si>
  <si>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</si>
  <si>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</si>
  <si>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</si>
  <si>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</si>
  <si>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</si>
  <si>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</si>
  <si>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</si>
  <si>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</si>
  <si>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</si>
  <si>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</si>
  <si>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</si>
  <si>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</si>
  <si>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</si>
  <si>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</si>
  <si>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</si>
  <si>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</si>
  <si>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</si>
  <si>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</si>
  <si>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</si>
  <si>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</si>
  <si>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</si>
  <si>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</si>
  <si>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</si>
  <si>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</si>
  <si>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</si>
  <si>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</si>
  <si>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</si>
  <si>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</si>
  <si>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</si>
  <si>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</si>
  <si>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</si>
  <si>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</si>
  <si>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</si>
  <si>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</si>
  <si>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</si>
  <si>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</si>
  <si>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</si>
  <si>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</si>
  <si>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</si>
  <si>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</si>
  <si>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</si>
  <si>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</si>
  <si>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</si>
  <si>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</si>
  <si>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</si>
  <si>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</si>
  <si>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</si>
  <si>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</si>
  <si>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</si>
  <si>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</si>
  <si>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</si>
  <si>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</si>
  <si>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</si>
  <si>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</si>
  <si>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</si>
  <si>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</si>
  <si>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</si>
  <si>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</si>
  <si>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</si>
  <si>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</si>
  <si>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</si>
  <si>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</si>
  <si>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</si>
  <si>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</si>
  <si>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</si>
  <si>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</si>
  <si>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</si>
  <si>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</si>
  <si>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</si>
  <si>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</si>
  <si>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</si>
  <si>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</si>
  <si>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</si>
  <si>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</si>
  <si>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</si>
  <si>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</si>
  <si>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</si>
  <si>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</si>
  <si>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</si>
  <si>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</si>
  <si>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</si>
  <si>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</si>
  <si>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</si>
  <si>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</si>
  <si>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</si>
  <si>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</si>
  <si>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</si>
  <si>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</si>
  <si>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</si>
  <si>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</si>
  <si>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</si>
  <si>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</si>
  <si>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</si>
  <si>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</si>
  <si>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</si>
  <si>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</si>
  <si>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</si>
  <si>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</si>
  <si>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</si>
  <si>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</si>
  <si>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</si>
  <si>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</si>
  <si>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</si>
  <si>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</si>
  <si>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</si>
  <si>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</si>
  <si>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</si>
  <si>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</si>
  <si>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</si>
  <si>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</si>
  <si>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</si>
  <si>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</si>
  <si>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</si>
  <si>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</si>
  <si>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</si>
  <si>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</si>
  <si>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</si>
  <si>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</si>
  <si>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</si>
  <si>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</si>
  <si>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</si>
  <si>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</si>
  <si>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</si>
  <si>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</si>
  <si>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</si>
  <si>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</si>
  <si>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</si>
  <si>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</si>
  <si>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</si>
  <si>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</si>
  <si>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</si>
  <si>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</si>
  <si>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</si>
  <si>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</si>
  <si>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</si>
  <si>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</si>
  <si>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</si>
  <si>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</si>
  <si>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</si>
  <si>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</si>
  <si>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</si>
  <si>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</si>
  <si>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</si>
  <si>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</si>
  <si>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</si>
  <si>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</si>
  <si>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</si>
  <si>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</si>
  <si>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</si>
  <si>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</si>
  <si>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</si>
  <si>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</si>
  <si>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</si>
  <si>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</si>
  <si>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</si>
  <si>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</si>
  <si>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</si>
  <si>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</si>
  <si>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</si>
  <si>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</si>
  <si>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</si>
  <si>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</si>
  <si>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</si>
  <si>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</si>
  <si>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</si>
  <si>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</si>
  <si>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</si>
  <si>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</si>
  <si>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</si>
  <si>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</si>
  <si>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</si>
  <si>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</si>
  <si>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</si>
  <si>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</si>
  <si>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</si>
  <si>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</si>
  <si>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</si>
  <si>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</si>
  <si>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</si>
  <si>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</si>
  <si>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</si>
  <si>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</si>
  <si>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</si>
  <si>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</si>
  <si>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</si>
  <si>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</si>
  <si>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</si>
  <si>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</si>
  <si>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</si>
  <si>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</si>
  <si>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</si>
  <si>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</si>
  <si>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</si>
  <si>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</si>
  <si>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</si>
  <si>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</si>
  <si>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</si>
  <si>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</si>
  <si>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</si>
  <si>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</si>
  <si>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</si>
  <si>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</si>
  <si>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</si>
  <si>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</si>
  <si>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</si>
  <si>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</si>
  <si>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</si>
  <si>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</si>
  <si>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</si>
  <si>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</si>
  <si>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</si>
  <si>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</si>
  <si>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</si>
  <si>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</si>
  <si>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</si>
  <si>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</si>
  <si>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</si>
  <si>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</si>
  <si>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</si>
  <si>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</si>
  <si>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</si>
  <si>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</si>
  <si>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</si>
  <si>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</si>
  <si>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</si>
  <si>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</si>
  <si>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</si>
  <si>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</si>
  <si>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</si>
  <si>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</si>
  <si>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</si>
  <si>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</si>
  <si>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</si>
  <si>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</si>
  <si>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</si>
  <si>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</si>
  <si>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</si>
  <si>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</si>
  <si>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</si>
  <si>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</si>
  <si>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</si>
  <si>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</si>
  <si>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</si>
  <si>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</si>
  <si>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</si>
  <si>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</si>
  <si>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</si>
  <si>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</si>
  <si>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</si>
  <si>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</si>
  <si>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</si>
  <si>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</si>
  <si>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</si>
  <si>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</si>
  <si>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</si>
  <si>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</si>
  <si>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</si>
  <si>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</si>
  <si>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</si>
  <si>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</si>
  <si>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</si>
  <si>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</si>
  <si>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</si>
  <si>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</si>
  <si>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</si>
  <si>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</si>
  <si>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</si>
  <si>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</si>
  <si>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</si>
  <si>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</si>
  <si>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</si>
  <si>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</si>
  <si>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</si>
  <si>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</si>
  <si>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</si>
  <si>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</si>
  <si>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</si>
  <si>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</si>
  <si>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</si>
  <si>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</si>
  <si>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</si>
  <si>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</si>
  <si>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</si>
  <si>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</si>
  <si>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</si>
  <si>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</si>
  <si>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</si>
  <si>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</si>
  <si>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</si>
  <si>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</si>
  <si>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</si>
  <si>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</si>
  <si>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</si>
  <si>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</si>
  <si>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</si>
  <si>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</si>
  <si>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</si>
  <si>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</si>
  <si>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</si>
  <si>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</si>
  <si>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</si>
  <si>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</si>
  <si>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</si>
  <si>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</si>
  <si>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</si>
  <si>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</si>
  <si>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</si>
  <si>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</si>
  <si>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</si>
  <si>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</si>
  <si>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</si>
  <si>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</si>
  <si>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</si>
  <si>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</si>
  <si>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</si>
  <si>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</si>
  <si>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</si>
  <si>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</si>
  <si>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</si>
  <si>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</si>
  <si>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</si>
  <si>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</si>
  <si>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</si>
  <si>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</si>
  <si>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</si>
  <si>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</si>
  <si>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</si>
  <si>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</si>
  <si>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</si>
  <si>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</si>
  <si>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</si>
  <si>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</si>
  <si>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</si>
  <si>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</si>
  <si>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</si>
  <si>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</si>
  <si>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</si>
  <si>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</si>
  <si>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</si>
  <si>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</si>
  <si>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</si>
  <si>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</si>
  <si>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</si>
  <si>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</si>
  <si>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</si>
  <si>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</si>
  <si>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</si>
  <si>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</si>
  <si>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</si>
  <si>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</si>
  <si>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</si>
  <si>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</si>
  <si>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</si>
  <si>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</si>
  <si>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</si>
  <si>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</si>
  <si>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</si>
  <si>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</si>
  <si>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</si>
  <si>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</si>
  <si>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</si>
  <si>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</si>
  <si>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</si>
  <si>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</si>
  <si>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</si>
  <si>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</si>
  <si>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</si>
  <si>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</si>
  <si>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</si>
  <si>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</si>
  <si>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</si>
  <si>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</si>
  <si>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</si>
  <si>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</si>
  <si>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</si>
  <si>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</si>
  <si>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</si>
  <si>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</si>
  <si>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</si>
  <si>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</si>
  <si>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</si>
  <si>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</si>
  <si>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</si>
  <si>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</si>
  <si>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</si>
  <si>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</si>
  <si>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</si>
  <si>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</si>
  <si>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</si>
  <si>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</si>
  <si>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</si>
  <si>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</si>
  <si>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</si>
  <si>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</si>
  <si>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</si>
  <si>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</si>
  <si>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</si>
  <si>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</si>
  <si>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</si>
  <si>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</si>
  <si>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</si>
  <si>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</si>
  <si>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</si>
  <si>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</si>
  <si>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</si>
  <si>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</si>
  <si>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</si>
  <si>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</si>
  <si>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</si>
  <si>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</si>
  <si>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</si>
  <si>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</si>
  <si>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</si>
  <si>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</si>
  <si>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</si>
  <si>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</si>
  <si>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</si>
  <si>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</si>
  <si>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</si>
  <si>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</si>
  <si>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</si>
  <si>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</si>
  <si>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</si>
  <si>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</si>
  <si>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</si>
  <si>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</si>
  <si>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</si>
  <si>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</si>
  <si>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</si>
  <si>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</si>
  <si>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</si>
  <si>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</si>
  <si>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</si>
  <si>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</si>
  <si>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</si>
  <si>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</si>
  <si>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</si>
  <si>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</si>
  <si>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</si>
  <si>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</si>
  <si>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</si>
  <si>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</si>
  <si>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</si>
  <si>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</si>
  <si>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</si>
  <si>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</si>
  <si>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</si>
  <si>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</si>
  <si>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</si>
  <si>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</si>
  <si>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</si>
  <si>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</si>
  <si>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</si>
  <si>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</si>
  <si>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</si>
  <si>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</si>
  <si>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</si>
  <si>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</si>
  <si>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</si>
  <si>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</si>
  <si>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</si>
  <si>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</si>
  <si>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</si>
  <si>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</si>
  <si>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</si>
  <si>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</si>
  <si>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</si>
  <si>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</si>
  <si>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</si>
  <si>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</si>
  <si>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</si>
  <si>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</si>
  <si>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</si>
  <si>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</si>
  <si>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</si>
  <si>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</si>
  <si>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</si>
  <si>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</si>
  <si>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</si>
  <si>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</si>
  <si>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</si>
  <si>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</si>
  <si>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</si>
  <si>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</si>
  <si>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</si>
  <si>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</si>
  <si>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</si>
  <si>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</si>
  <si>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</si>
  <si>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</si>
  <si>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</si>
  <si>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</si>
  <si>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</si>
  <si>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</si>
  <si>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</si>
  <si>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</si>
  <si>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</si>
  <si>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</si>
  <si>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</si>
  <si>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</si>
  <si>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</si>
  <si>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</si>
  <si>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</si>
  <si>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</si>
  <si>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</si>
  <si>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</si>
  <si>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</si>
  <si>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</si>
  <si>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</si>
  <si>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</si>
  <si>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</si>
  <si>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</si>
  <si>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</si>
  <si>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</si>
  <si>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</si>
  <si>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</si>
  <si>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</si>
  <si>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</si>
  <si>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</si>
  <si>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</si>
  <si>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</si>
  <si>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</si>
  <si>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</si>
  <si>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</si>
  <si>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</si>
  <si>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</si>
  <si>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</si>
  <si>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</si>
  <si>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</si>
  <si>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</si>
  <si>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</si>
  <si>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</si>
  <si>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</si>
  <si>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</si>
  <si>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</si>
  <si>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</si>
  <si>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</si>
  <si>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</si>
  <si>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</si>
  <si>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</si>
  <si>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</si>
  <si>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</si>
  <si>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</si>
  <si>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</si>
  <si>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</si>
  <si>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</si>
  <si>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</si>
  <si>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</si>
  <si>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</si>
  <si>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</si>
  <si>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</si>
  <si>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</si>
  <si>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</si>
  <si>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</si>
  <si>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</si>
  <si>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</si>
  <si>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</si>
  <si>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</si>
  <si>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</si>
  <si>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</si>
  <si>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</si>
  <si>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</si>
  <si>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</si>
  <si>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</si>
  <si>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</si>
  <si>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</si>
  <si>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</si>
  <si>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</si>
  <si>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</si>
  <si>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</si>
  <si>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</si>
  <si>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</si>
  <si>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</si>
  <si>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</si>
  <si>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</si>
  <si>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</si>
  <si>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</si>
  <si>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</si>
  <si>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</si>
  <si>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</si>
  <si>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</si>
  <si>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</si>
  <si>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</si>
  <si>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</si>
  <si>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</si>
  <si>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</si>
  <si>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</si>
  <si>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</si>
  <si>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</si>
  <si>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</si>
  <si>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</si>
  <si>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</si>
  <si>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</si>
  <si>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</si>
  <si>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</si>
  <si>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</si>
  <si>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</si>
  <si>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</si>
  <si>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</si>
  <si>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</si>
  <si>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</si>
  <si>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</si>
  <si>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</si>
  <si>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</si>
  <si>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</si>
  <si>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</si>
  <si>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</si>
  <si>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</si>
  <si>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</si>
  <si>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</si>
  <si>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</si>
  <si>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</si>
  <si>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</si>
  <si>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</si>
  <si>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</si>
  <si>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</si>
  <si>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</si>
  <si>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</si>
  <si>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</si>
  <si>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</si>
  <si>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</si>
  <si>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</si>
  <si>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</si>
  <si>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</si>
  <si>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</si>
  <si>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</si>
  <si>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</si>
  <si>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</si>
  <si>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</si>
  <si>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</si>
  <si>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</si>
  <si>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</si>
  <si>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</si>
  <si>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</si>
  <si>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</si>
  <si>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</si>
  <si>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</si>
  <si>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</si>
  <si>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</si>
  <si>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</si>
  <si>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</si>
  <si>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</si>
  <si>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</si>
  <si>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</si>
  <si>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</si>
  <si>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</si>
  <si>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</si>
  <si>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</si>
  <si>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</si>
  <si>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</si>
  <si>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</si>
  <si>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</si>
  <si>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</si>
  <si>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</si>
  <si>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</si>
  <si>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</si>
  <si>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</si>
  <si>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</si>
  <si>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</si>
  <si>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</si>
  <si>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</si>
  <si>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</si>
  <si>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</si>
  <si>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</si>
  <si>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</si>
  <si>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</si>
  <si>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</si>
  <si>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</si>
  <si>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</si>
  <si>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</si>
  <si>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</si>
  <si>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</si>
  <si>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</si>
  <si>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</si>
  <si>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</si>
  <si>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</si>
  <si>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</si>
  <si>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</si>
  <si>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</si>
  <si>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</si>
  <si>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</si>
  <si>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</si>
  <si>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</si>
  <si>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</si>
  <si>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</si>
  <si>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</si>
  <si>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</si>
  <si>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</si>
  <si>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</si>
  <si>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</si>
  <si>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</si>
  <si>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</si>
  <si>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</si>
  <si>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</si>
  <si>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</si>
  <si>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</si>
  <si>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</si>
  <si>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</si>
  <si>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</si>
  <si>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</si>
  <si>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</si>
  <si>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</si>
  <si>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</si>
  <si>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</si>
  <si>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</si>
  <si>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</si>
  <si>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</si>
  <si>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</si>
  <si>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</si>
  <si>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</si>
  <si>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</si>
  <si>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</si>
  <si>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</si>
  <si>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</si>
  <si>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</si>
  <si>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</si>
  <si>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</si>
  <si>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</si>
  <si>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</si>
  <si>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</si>
  <si>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</si>
  <si>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</si>
  <si>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</si>
  <si>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</si>
  <si>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</si>
  <si>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</si>
  <si>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</si>
  <si>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</si>
  <si>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</si>
  <si>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</si>
  <si>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</si>
  <si>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</si>
  <si>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</si>
  <si>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</si>
  <si>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</si>
  <si>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</si>
  <si>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</si>
  <si>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</si>
  <si>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</si>
  <si>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</si>
  <si>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</si>
  <si>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</si>
  <si>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</si>
  <si>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</si>
  <si>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</si>
  <si>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</si>
  <si>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</si>
  <si>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</si>
  <si>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</si>
  <si>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</si>
  <si>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</si>
  <si>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</si>
  <si>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</si>
  <si>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</si>
  <si>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</si>
  <si>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</si>
  <si>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</si>
  <si>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</si>
  <si>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</si>
  <si>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</si>
  <si>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</si>
  <si>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</si>
  <si>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</si>
  <si>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</si>
  <si>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</si>
  <si>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</si>
  <si>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</si>
  <si>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</si>
  <si>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</si>
  <si>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</si>
  <si>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</si>
  <si>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</si>
  <si>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</si>
  <si>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</si>
  <si>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</si>
  <si>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</si>
  <si>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</si>
  <si>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</si>
  <si>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</si>
  <si>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</si>
  <si>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</si>
  <si>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</si>
  <si>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</si>
  <si>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</si>
  <si>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</si>
  <si>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</si>
  <si>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</si>
  <si>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</si>
  <si>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</si>
  <si>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</si>
  <si>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</si>
  <si>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</si>
  <si>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</si>
  <si>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</si>
  <si>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</si>
  <si>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</si>
  <si>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</si>
  <si>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</si>
  <si>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</si>
  <si>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</si>
  <si>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</si>
  <si>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</si>
  <si>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</si>
  <si>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</si>
  <si>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</si>
  <si>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</si>
  <si>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</si>
  <si>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</si>
  <si>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</si>
  <si>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</si>
  <si>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</si>
  <si>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</si>
  <si>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</si>
  <si>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</si>
  <si>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</si>
  <si>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</si>
  <si>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</si>
  <si>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</si>
  <si>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</si>
  <si>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</si>
  <si>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</si>
  <si>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</si>
  <si>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</si>
  <si>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</si>
  <si>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</si>
  <si>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</si>
  <si>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</si>
  <si>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</si>
  <si>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</si>
  <si>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</si>
  <si>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</si>
  <si>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</si>
  <si>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</si>
  <si>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</si>
  <si>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</si>
  <si>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</si>
  <si>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</si>
  <si>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</si>
  <si>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</si>
  <si>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</si>
  <si>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</si>
  <si>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</si>
  <si>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</si>
  <si>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</si>
  <si>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</si>
  <si>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</si>
  <si>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</si>
  <si>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</si>
  <si>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</si>
  <si>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</si>
  <si>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</si>
  <si>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</si>
  <si>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</si>
  <si>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</si>
  <si>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</si>
  <si>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</si>
  <si>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</si>
  <si>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</si>
  <si>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</si>
  <si>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</si>
  <si>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</si>
  <si>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</si>
  <si>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</si>
  <si>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</si>
  <si>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</si>
  <si>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</si>
  <si>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</si>
  <si>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</si>
  <si>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</si>
  <si>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</si>
  <si>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</si>
  <si>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</si>
  <si>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</si>
  <si>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</si>
  <si>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</si>
  <si>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</si>
  <si>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</si>
  <si>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</si>
  <si>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</si>
  <si>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</si>
  <si>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</si>
  <si>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</si>
  <si>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</si>
  <si>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</si>
  <si>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</si>
  <si>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</si>
  <si>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</si>
  <si>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</si>
  <si>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</si>
  <si>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</si>
  <si>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</si>
  <si>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</si>
  <si>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</si>
  <si>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</si>
  <si>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</si>
  <si>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</si>
  <si>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</si>
  <si>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</si>
  <si>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</si>
  <si>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</si>
  <si>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</si>
  <si>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</si>
  <si>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</si>
  <si>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</si>
  <si>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</si>
  <si>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</si>
  <si>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</si>
  <si>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</si>
  <si>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</si>
  <si>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</si>
  <si>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</si>
  <si>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</si>
  <si>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</si>
  <si>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</si>
  <si>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</si>
  <si>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</si>
  <si>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</si>
  <si>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</si>
  <si>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</si>
  <si>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</si>
  <si>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</si>
  <si>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</si>
  <si>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</si>
  <si>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</si>
  <si>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</si>
  <si>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</si>
  <si>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</si>
  <si>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</si>
  <si>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</si>
  <si>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</si>
  <si>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</si>
  <si>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</si>
  <si>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</si>
  <si>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</si>
  <si>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</si>
  <si>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</si>
  <si>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</si>
  <si>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</si>
  <si>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</si>
  <si>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</si>
  <si>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</si>
  <si>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</si>
  <si>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</si>
  <si>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</si>
  <si>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</si>
  <si>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</si>
  <si>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</si>
  <si>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</si>
  <si>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</si>
  <si>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</si>
  <si>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</si>
  <si>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</si>
  <si>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</si>
  <si>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</si>
  <si>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</si>
  <si>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</si>
  <si>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</si>
  <si>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</si>
  <si>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</si>
  <si>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</si>
  <si>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</si>
  <si>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</si>
  <si>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</si>
  <si>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</si>
  <si>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</si>
  <si>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</si>
  <si>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</si>
  <si>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</si>
  <si>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</si>
  <si>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</si>
  <si>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</si>
  <si>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</si>
  <si>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</si>
  <si>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</si>
  <si>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</si>
  <si>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</si>
  <si>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</si>
  <si>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</si>
  <si>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</si>
  <si>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</si>
  <si>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</si>
  <si>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</si>
  <si>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</si>
  <si>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</si>
  <si>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</si>
  <si>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</si>
  <si>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</si>
  <si>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</si>
  <si>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</si>
  <si>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</si>
  <si>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</si>
  <si>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</si>
  <si>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</si>
  <si>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</si>
  <si>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</si>
  <si>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</si>
  <si>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</si>
  <si>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</si>
  <si>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</si>
  <si>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</si>
  <si>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</si>
  <si>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</si>
  <si>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</si>
  <si>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</si>
  <si>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</si>
  <si>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</si>
  <si>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</si>
  <si>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</si>
  <si>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</si>
  <si>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</si>
  <si>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</si>
  <si>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</si>
  <si>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</si>
  <si>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</si>
  <si>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</si>
  <si>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</si>
  <si>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</si>
  <si>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</si>
  <si>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</si>
  <si>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</si>
  <si>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</si>
  <si>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</si>
  <si>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</si>
  <si>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</si>
  <si>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</si>
  <si>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</si>
  <si>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</si>
  <si>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</si>
  <si>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</si>
  <si>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</si>
  <si>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</si>
  <si>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</si>
  <si>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</si>
  <si>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</si>
  <si>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</si>
  <si>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</si>
  <si>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</si>
  <si>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</si>
  <si>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</si>
  <si>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</si>
  <si>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</si>
  <si>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</si>
  <si>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</si>
  <si>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</si>
  <si>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</si>
  <si>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</si>
  <si>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</si>
  <si>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</si>
  <si>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</si>
  <si>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</si>
  <si>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</si>
  <si>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</si>
  <si>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</si>
  <si>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</si>
  <si>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</si>
  <si>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</si>
  <si>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</si>
  <si>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</si>
  <si>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</si>
  <si>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</si>
  <si>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</si>
  <si>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</si>
  <si>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</si>
  <si>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</si>
  <si>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</si>
  <si>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</si>
  <si>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</si>
  <si>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</si>
  <si>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</si>
  <si>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</si>
  <si>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</si>
  <si>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</si>
  <si>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</si>
  <si>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</si>
  <si>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</si>
  <si>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</si>
  <si>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</si>
  <si>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</si>
  <si>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</si>
  <si>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</si>
  <si>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</si>
  <si>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</si>
  <si>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</si>
  <si>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</si>
  <si>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</si>
  <si>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</si>
  <si>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</si>
  <si>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</si>
  <si>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</si>
  <si>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</si>
  <si>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</si>
  <si>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</si>
  <si>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</si>
  <si>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</si>
  <si>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</si>
  <si>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</si>
  <si>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</si>
  <si>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</si>
  <si>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</si>
  <si>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</si>
  <si>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</si>
  <si>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</si>
  <si>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</si>
  <si>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</si>
  <si>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</si>
  <si>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</si>
  <si>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</si>
  <si>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</si>
  <si>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</si>
  <si>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</si>
  <si>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</si>
  <si>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</si>
  <si>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</si>
  <si>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</si>
  <si>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</si>
  <si>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</si>
  <si>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</si>
  <si>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</si>
  <si>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</si>
  <si>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</si>
  <si>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</si>
  <si>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</si>
  <si>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</si>
  <si>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</si>
  <si>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</si>
  <si>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</si>
  <si>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</si>
  <si>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</si>
  <si>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</si>
  <si>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</si>
  <si>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</si>
  <si>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</si>
  <si>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</si>
  <si>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</si>
  <si>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</si>
  <si>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</si>
  <si>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</si>
  <si>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</si>
  <si>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</si>
  <si>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</si>
  <si>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</si>
  <si>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</si>
  <si>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</si>
  <si>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</si>
  <si>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</si>
  <si>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</si>
  <si>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</si>
  <si>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</si>
  <si>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</si>
  <si>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</si>
  <si>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</si>
  <si>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</si>
  <si>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</si>
  <si>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</si>
  <si>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</si>
  <si>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</si>
  <si>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</si>
  <si>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</si>
  <si>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</si>
  <si>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</si>
  <si>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</si>
  <si>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</si>
  <si>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</si>
  <si>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</si>
  <si>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</si>
  <si>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</si>
  <si>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</si>
  <si>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</si>
  <si>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</si>
  <si>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</si>
  <si>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</si>
  <si>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</si>
  <si>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</si>
  <si>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</si>
  <si>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</si>
  <si>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</si>
  <si>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</si>
  <si>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</si>
  <si>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</si>
  <si>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</si>
  <si>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</si>
  <si>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</si>
  <si>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</si>
  <si>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</si>
  <si>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</si>
  <si>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</si>
  <si>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</si>
  <si>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</si>
  <si>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</si>
  <si>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</si>
  <si>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</si>
  <si>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</si>
  <si>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</si>
  <si>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</si>
  <si>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</si>
  <si>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</si>
  <si>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</si>
  <si>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</si>
  <si>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</si>
  <si>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</si>
  <si>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</si>
  <si>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</si>
  <si>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</si>
  <si>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</si>
  <si>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</si>
  <si>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</si>
  <si>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</si>
  <si>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</si>
  <si>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</si>
  <si>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</si>
  <si>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</si>
  <si>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</si>
  <si>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</si>
  <si>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</si>
  <si>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</si>
  <si>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</si>
  <si>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</si>
  <si>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</si>
  <si>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</si>
  <si>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</si>
  <si>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</si>
  <si>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</si>
  <si>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</si>
  <si>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</si>
  <si>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</si>
  <si>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</si>
  <si>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</si>
  <si>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</si>
  <si>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</si>
  <si>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</si>
  <si>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</si>
  <si>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</si>
  <si>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</si>
  <si>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</si>
  <si>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</si>
  <si>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</si>
  <si>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</si>
  <si>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</si>
  <si>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</si>
  <si>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</si>
  <si>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</si>
  <si>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</si>
  <si>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</si>
  <si>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</si>
  <si>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</si>
  <si>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</si>
  <si>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</si>
  <si>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</si>
  <si>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</si>
  <si>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</si>
  <si>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</si>
  <si>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</si>
  <si>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</si>
  <si>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</si>
  <si>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</si>
  <si>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</si>
  <si>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</si>
  <si>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</si>
  <si>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</si>
  <si>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</si>
  <si>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</si>
  <si>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</si>
  <si>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</si>
  <si>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</si>
  <si>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</si>
  <si>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</si>
  <si>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</si>
  <si>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</si>
  <si>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</si>
  <si>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</si>
  <si>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</si>
  <si>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</si>
  <si>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</si>
  <si>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</si>
  <si>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</si>
  <si>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</si>
  <si>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</si>
  <si>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</si>
  <si>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</si>
  <si>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</si>
  <si>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</si>
  <si>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</si>
  <si>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</si>
  <si>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</si>
  <si>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</si>
  <si>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</si>
  <si>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</si>
  <si>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</si>
  <si>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</si>
  <si>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</si>
  <si>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</si>
  <si>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</si>
  <si>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</si>
  <si>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</si>
  <si>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</si>
  <si>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</si>
  <si>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</si>
  <si>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</si>
  <si>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</si>
  <si>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</si>
  <si>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</si>
  <si>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</si>
  <si>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</si>
  <si>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</si>
  <si>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</si>
  <si>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</si>
  <si>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</si>
  <si>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</si>
  <si>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</si>
  <si>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</si>
  <si>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</si>
  <si>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</si>
  <si>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</si>
  <si>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</si>
  <si>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</si>
  <si>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</si>
  <si>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</si>
  <si>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</si>
  <si>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</si>
  <si>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</si>
  <si>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</si>
  <si>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</si>
  <si>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</si>
  <si>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</si>
  <si>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</si>
  <si>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</si>
  <si>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</si>
  <si>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</si>
  <si>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</si>
  <si>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</si>
  <si>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</si>
  <si>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</si>
  <si>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</si>
  <si>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</si>
  <si>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</si>
  <si>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</si>
  <si>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</si>
  <si>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</si>
  <si>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</si>
  <si>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</si>
  <si>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</si>
  <si>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</si>
  <si>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</si>
  <si>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</si>
  <si>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</si>
  <si>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</si>
  <si>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</si>
  <si>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</si>
  <si>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</si>
  <si>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</si>
  <si>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</si>
  <si>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</si>
  <si>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</si>
  <si>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</si>
  <si>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</si>
  <si>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</si>
  <si>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</si>
  <si>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</si>
  <si>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</si>
  <si>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</si>
  <si>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</si>
  <si>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</si>
  <si>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</si>
  <si>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</si>
  <si>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</si>
  <si>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</si>
  <si>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</si>
  <si>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</si>
  <si>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</si>
  <si>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</si>
  <si>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</si>
  <si>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</si>
  <si>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</si>
  <si>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</si>
  <si>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</si>
  <si>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</si>
  <si>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</si>
  <si>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</si>
  <si>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</si>
  <si>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</si>
  <si>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</si>
  <si>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</si>
  <si>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</si>
  <si>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</si>
  <si>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</si>
  <si>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</si>
  <si>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</si>
  <si>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</si>
  <si>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</si>
  <si>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</si>
  <si>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</si>
  <si>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</si>
  <si>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</si>
  <si>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</si>
  <si>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</si>
  <si>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</si>
  <si>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</si>
  <si>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</si>
  <si>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</si>
  <si>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</si>
  <si>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</si>
  <si>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</si>
  <si>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</si>
  <si>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</si>
  <si>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</si>
  <si>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</si>
  <si>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</si>
  <si>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</si>
  <si>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</si>
  <si>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</si>
  <si>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</si>
  <si>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</si>
  <si>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</si>
  <si>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</si>
  <si>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</si>
  <si>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</si>
  <si>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</si>
  <si>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</si>
  <si>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</si>
  <si>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</si>
  <si>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</si>
  <si>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</si>
  <si>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</si>
  <si>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</si>
  <si>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</si>
  <si>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</si>
  <si>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</si>
  <si>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</si>
  <si>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</si>
  <si>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</si>
  <si>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</si>
  <si>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</si>
  <si>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</si>
  <si>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</si>
  <si>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</si>
  <si>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</si>
  <si>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</si>
  <si>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</si>
  <si>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</si>
  <si>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</si>
  <si>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</si>
  <si>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</si>
  <si>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</si>
  <si>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</si>
  <si>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</si>
  <si>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</si>
  <si>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</si>
  <si>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</si>
  <si>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</si>
  <si>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</si>
  <si>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</si>
  <si>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</si>
  <si>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</si>
  <si>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</si>
  <si>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</si>
  <si>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</si>
  <si>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</si>
  <si>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</si>
  <si>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</si>
  <si>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</si>
  <si>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</si>
  <si>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</si>
  <si>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</si>
  <si>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</si>
  <si>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</si>
  <si>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</si>
  <si>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</si>
  <si>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</si>
  <si>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</si>
  <si>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</si>
  <si>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</si>
  <si>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</si>
  <si>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</si>
  <si>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</si>
  <si>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</si>
  <si>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</si>
  <si>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</si>
  <si>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</si>
  <si>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</si>
  <si>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</si>
  <si>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</si>
  <si>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</si>
  <si>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</si>
  <si>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</si>
  <si>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</si>
  <si>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</si>
  <si>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</si>
  <si>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</si>
  <si>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</si>
  <si>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</si>
  <si>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</si>
  <si>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</si>
  <si>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</si>
  <si>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</si>
  <si>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</si>
  <si>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</si>
  <si>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</si>
  <si>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</si>
  <si>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</si>
  <si>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</si>
  <si>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</si>
  <si>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</si>
  <si>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</si>
  <si>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</si>
  <si>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</si>
  <si>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</si>
  <si>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</si>
  <si>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</si>
  <si>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</si>
  <si>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</si>
  <si>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</si>
  <si>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</si>
  <si>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</si>
  <si>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</si>
  <si>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</si>
  <si>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</si>
  <si>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</si>
  <si>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</si>
  <si>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</si>
  <si>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</si>
  <si>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</si>
  <si>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</si>
  <si>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</si>
  <si>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</si>
  <si>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</si>
  <si>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</si>
  <si>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</si>
  <si>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</si>
  <si>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</si>
  <si>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</si>
  <si>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</si>
  <si>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</si>
  <si>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</si>
  <si>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</si>
  <si>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</si>
  <si>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</si>
  <si>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</si>
  <si>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</si>
  <si>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</si>
  <si>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</si>
  <si>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</si>
  <si>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</si>
  <si>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</si>
  <si>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</si>
  <si>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</si>
  <si>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</si>
  <si>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</si>
  <si>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</si>
  <si>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</si>
  <si>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</si>
  <si>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</si>
  <si>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</si>
  <si>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</si>
  <si>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</si>
  <si>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</si>
  <si>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</si>
  <si>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</si>
  <si>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</si>
  <si>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</si>
  <si>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</si>
  <si>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</si>
  <si>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</si>
  <si>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</si>
  <si>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</si>
  <si>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</si>
  <si>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</si>
  <si>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</si>
  <si>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</si>
  <si>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</si>
  <si>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</si>
  <si>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</si>
  <si>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</si>
  <si>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</si>
  <si>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</si>
  <si>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</si>
  <si>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</si>
  <si>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</si>
  <si>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</si>
  <si>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</si>
  <si>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</si>
  <si>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</si>
  <si>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</si>
  <si>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</si>
  <si>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</si>
  <si>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</si>
  <si>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</si>
  <si>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</si>
  <si>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</si>
  <si>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</si>
  <si>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</si>
  <si>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</si>
  <si>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</si>
  <si>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</si>
  <si>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</si>
  <si>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</si>
  <si>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</si>
  <si>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</si>
  <si>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</si>
  <si>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</si>
  <si>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</si>
  <si>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</si>
  <si>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</si>
  <si>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</si>
  <si>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</si>
  <si>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</si>
  <si>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</si>
  <si>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</si>
  <si>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</si>
  <si>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</si>
  <si>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</si>
  <si>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</si>
  <si>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</si>
  <si>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</si>
  <si>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</si>
  <si>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</si>
  <si>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</si>
  <si>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</si>
  <si>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</si>
  <si>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</si>
  <si>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</si>
  <si>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</si>
  <si>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</si>
  <si>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</si>
  <si>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</si>
  <si>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</si>
  <si>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</si>
  <si>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</si>
  <si>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</si>
  <si>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</si>
  <si>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</si>
  <si>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</si>
  <si>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</si>
  <si>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</si>
  <si>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</si>
  <si>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</si>
  <si>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</si>
  <si>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</si>
  <si>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</si>
  <si>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</si>
  <si>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</si>
  <si>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</si>
  <si>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</si>
  <si>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</si>
  <si>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</si>
  <si>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</si>
  <si>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</si>
  <si>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</si>
  <si>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</si>
  <si>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</si>
  <si>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</si>
  <si>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</si>
  <si>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</si>
  <si>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</si>
  <si>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</si>
  <si>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</si>
  <si>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</si>
  <si>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</si>
  <si>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</si>
  <si>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</si>
  <si>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</si>
  <si>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</si>
  <si>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</si>
  <si>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</si>
  <si>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</si>
  <si>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</si>
  <si>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</si>
  <si>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</si>
  <si>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</si>
  <si>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</si>
  <si>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</si>
  <si>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</si>
  <si>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</si>
  <si>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</si>
  <si>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</si>
  <si>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</si>
  <si>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</si>
  <si>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</si>
  <si>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</si>
  <si>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</si>
  <si>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</si>
  <si>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</si>
  <si>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</si>
  <si>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</si>
  <si>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</si>
  <si>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</si>
  <si>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</si>
  <si>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</si>
  <si>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</si>
  <si>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</si>
  <si>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</si>
  <si>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</si>
  <si>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</si>
  <si>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</si>
  <si>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</si>
  <si>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</si>
  <si>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</si>
  <si>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</si>
  <si>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</si>
  <si>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</si>
  <si>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</si>
  <si>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</si>
  <si>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</si>
  <si>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</si>
  <si>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</si>
  <si>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</si>
  <si>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</si>
  <si>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</si>
  <si>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</si>
  <si>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</si>
  <si>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</si>
  <si>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</si>
  <si>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</si>
  <si>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</si>
  <si>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</si>
  <si>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</si>
  <si>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</si>
  <si>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</si>
  <si>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</si>
  <si>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</si>
  <si>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</si>
  <si>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</si>
  <si>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</si>
  <si>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</si>
  <si>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</si>
  <si>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</si>
  <si>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</si>
  <si>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</si>
  <si>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</si>
  <si>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</si>
  <si>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</si>
  <si>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</si>
  <si>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</si>
  <si>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</si>
  <si>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</si>
  <si>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</si>
  <si>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</si>
  <si>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</si>
  <si>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</si>
  <si>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</si>
  <si>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</si>
  <si>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</si>
  <si>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</si>
  <si>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</si>
  <si>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</si>
  <si>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</si>
  <si>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</si>
  <si>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</si>
  <si>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</si>
  <si>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</si>
  <si>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</si>
  <si>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</si>
  <si>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</si>
  <si>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</si>
  <si>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</si>
  <si>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</si>
  <si>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</si>
  <si>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</si>
  <si>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</si>
  <si>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</si>
  <si>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</si>
  <si>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</si>
  <si>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</si>
  <si>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</si>
  <si>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</si>
  <si>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</si>
  <si>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</si>
  <si>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</si>
  <si>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</si>
  <si>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</si>
  <si>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</si>
  <si>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</si>
  <si>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</si>
  <si>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</si>
  <si>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</si>
  <si>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</si>
  <si>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</si>
  <si>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</si>
  <si>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</si>
  <si>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</si>
  <si>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</si>
  <si>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</si>
  <si>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</si>
  <si>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</si>
  <si>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</si>
  <si>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</si>
  <si>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</si>
  <si>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</si>
  <si>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</si>
  <si>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</si>
  <si>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</si>
  <si>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</si>
  <si>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</si>
  <si>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</si>
  <si>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</si>
  <si>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</si>
  <si>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</si>
  <si>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</si>
  <si>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</si>
  <si>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</si>
  <si>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</si>
  <si>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</si>
  <si>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</si>
  <si>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</si>
  <si>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</si>
  <si>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</si>
  <si>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</si>
  <si>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</si>
  <si>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</si>
  <si>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</si>
  <si>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</si>
  <si>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</si>
  <si>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</si>
  <si>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</si>
  <si>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</si>
  <si>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</si>
  <si>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</si>
  <si>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</si>
  <si>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</si>
  <si>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</si>
  <si>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</si>
  <si>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</si>
  <si>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</si>
  <si>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</si>
  <si>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</si>
  <si>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</si>
  <si>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</si>
  <si>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</si>
  <si>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</si>
  <si>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</si>
  <si>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</si>
  <si>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</si>
  <si>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</si>
  <si>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</si>
  <si>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</si>
  <si>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</si>
  <si>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</si>
  <si>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</si>
  <si>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</si>
  <si>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</si>
  <si>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</si>
  <si>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</si>
  <si>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</si>
  <si>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</si>
  <si>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</si>
  <si>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</si>
  <si>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</si>
  <si>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</si>
  <si>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</si>
  <si>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</si>
  <si>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</si>
  <si>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</si>
  <si>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</si>
  <si>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</si>
  <si>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</si>
  <si>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</si>
  <si>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</si>
  <si>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</si>
  <si>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</si>
  <si>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</si>
  <si>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</si>
  <si>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</si>
  <si>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</si>
  <si>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</si>
  <si>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</si>
  <si>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</si>
  <si>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</si>
  <si>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</si>
  <si>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</si>
  <si>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</si>
  <si>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</si>
  <si>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</si>
  <si>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</si>
  <si>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</si>
  <si>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</si>
  <si>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</si>
  <si>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</si>
  <si>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</si>
  <si>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</si>
  <si>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</si>
  <si>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</si>
  <si>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</si>
  <si>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</si>
  <si>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</si>
  <si>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</si>
  <si>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</si>
  <si>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</si>
  <si>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</si>
  <si>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</si>
  <si>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</si>
  <si>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</si>
  <si>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</si>
  <si>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</si>
  <si>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</si>
  <si>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</si>
  <si>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</si>
  <si>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</si>
  <si>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</si>
  <si>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</si>
  <si>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</si>
  <si>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</si>
  <si>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</si>
  <si>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</si>
  <si>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</si>
  <si>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</si>
  <si>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</si>
  <si>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</si>
  <si>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</si>
  <si>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</si>
  <si>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</si>
  <si>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</si>
  <si>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</si>
  <si>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</si>
  <si>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</si>
  <si>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</si>
  <si>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</si>
  <si>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</si>
  <si>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</si>
  <si>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</si>
  <si>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</si>
  <si>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</si>
  <si>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</si>
  <si>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</si>
  <si>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</si>
  <si>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</si>
  <si>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</si>
  <si>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</si>
  <si>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</si>
  <si>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</si>
  <si>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</si>
  <si>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</si>
  <si>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</si>
  <si>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</si>
  <si>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</si>
  <si>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</si>
  <si>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</si>
  <si>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</si>
  <si>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</si>
  <si>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</si>
  <si>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</si>
  <si>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</si>
  <si>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</si>
  <si>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</si>
  <si>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</si>
  <si>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</si>
  <si>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</si>
  <si>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</si>
  <si>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</si>
  <si>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</si>
  <si>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</si>
  <si>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</si>
  <si>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</si>
  <si>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</si>
  <si>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</si>
  <si>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</si>
  <si>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</si>
  <si>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</si>
  <si>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</si>
  <si>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</si>
  <si>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</si>
  <si>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</si>
  <si>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</si>
  <si>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</si>
  <si>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</si>
  <si>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</si>
  <si>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</si>
  <si>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</si>
  <si>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</si>
  <si>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</si>
  <si>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</si>
  <si>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</si>
  <si>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</si>
  <si>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</si>
  <si>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</si>
  <si>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</si>
  <si>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</si>
  <si>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</si>
  <si>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</si>
  <si>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</si>
  <si>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</si>
  <si>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</si>
  <si>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</si>
  <si>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</si>
  <si>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</si>
  <si>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</si>
  <si>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</si>
  <si>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</si>
  <si>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</si>
  <si>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</si>
  <si>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</si>
  <si>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</si>
  <si>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</si>
  <si>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</si>
  <si>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</si>
  <si>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</si>
  <si>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</si>
  <si>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</si>
  <si>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</si>
  <si>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</si>
  <si>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</si>
  <si>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</si>
  <si>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</si>
  <si>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</si>
  <si>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</si>
  <si>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</si>
  <si>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</si>
  <si>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</si>
  <si>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</si>
  <si>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</si>
  <si>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</si>
  <si>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</si>
  <si>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</si>
  <si>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</si>
  <si>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</si>
  <si>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</si>
  <si>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</si>
  <si>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</si>
  <si>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</si>
  <si>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</si>
  <si>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</si>
  <si>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</si>
  <si>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</si>
  <si>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</si>
  <si>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</si>
  <si>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</si>
  <si>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</si>
  <si>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</si>
  <si>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</si>
  <si>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</si>
  <si>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</si>
  <si>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</si>
  <si>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</si>
  <si>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</si>
  <si>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</si>
  <si>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</si>
  <si>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</si>
  <si>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</si>
  <si>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</si>
  <si>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</si>
  <si>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</si>
  <si>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</si>
  <si>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</si>
  <si>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</si>
  <si>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</si>
  <si>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</si>
  <si>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</si>
  <si>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</si>
  <si>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</si>
  <si>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</si>
  <si>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</si>
  <si>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</si>
  <si>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</si>
  <si>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</si>
  <si>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</si>
  <si>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</si>
  <si>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</si>
  <si>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</si>
  <si>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</si>
  <si>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</si>
  <si>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</si>
  <si>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</si>
  <si>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</si>
  <si>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</si>
  <si>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</si>
  <si>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</si>
  <si>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</si>
  <si>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</si>
  <si>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</si>
  <si>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</si>
  <si>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</si>
  <si>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</si>
  <si>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</si>
  <si>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</si>
  <si>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</si>
  <si>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</si>
  <si>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</si>
  <si>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</si>
  <si>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</si>
  <si>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</si>
  <si>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</si>
  <si>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</si>
  <si>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</si>
  <si>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</si>
  <si>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</si>
  <si>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</si>
  <si>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</si>
  <si>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</si>
  <si>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</si>
  <si>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</si>
  <si>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</si>
  <si>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</si>
  <si>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</si>
  <si>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</si>
  <si>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</si>
  <si>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</si>
  <si>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</si>
  <si>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</si>
  <si>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</si>
  <si>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</si>
  <si>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</si>
  <si>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</si>
  <si>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</si>
  <si>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</si>
  <si>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</si>
  <si>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</si>
  <si>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</si>
  <si>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</si>
  <si>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</si>
  <si>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</si>
  <si>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</si>
  <si>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</si>
  <si>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</si>
  <si>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</si>
  <si>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</si>
  <si>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</si>
  <si>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</si>
  <si>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</si>
  <si>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</si>
  <si>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</si>
  <si>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</si>
  <si>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</si>
  <si>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</si>
  <si>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</si>
  <si>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</si>
  <si>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</si>
  <si>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</si>
  <si>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</si>
  <si>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</si>
  <si>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</si>
  <si>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</si>
  <si>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</si>
  <si>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</si>
  <si>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</si>
  <si>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</si>
  <si>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</si>
  <si>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</si>
  <si>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</si>
  <si>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</si>
  <si>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</si>
  <si>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</si>
  <si>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</si>
  <si>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</si>
  <si>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</si>
  <si>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</si>
  <si>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</si>
  <si>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</si>
  <si>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</si>
  <si>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</si>
  <si>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</si>
  <si>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</si>
  <si>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</si>
  <si>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</si>
  <si>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</si>
  <si>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</si>
  <si>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</si>
  <si>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</si>
  <si>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</si>
  <si>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</si>
  <si>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</si>
  <si>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</si>
  <si>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</si>
  <si>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</si>
  <si>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</si>
  <si>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</si>
  <si>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</si>
  <si>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</si>
  <si>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</si>
  <si>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</si>
  <si>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</si>
  <si>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</si>
  <si>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</si>
  <si>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</si>
  <si>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</si>
  <si>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</si>
  <si>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</si>
  <si>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</si>
  <si>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</si>
  <si>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</si>
  <si>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</si>
  <si>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</si>
  <si>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</si>
  <si>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</si>
  <si>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</si>
  <si>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</si>
  <si>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</si>
  <si>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</si>
  <si>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</si>
  <si>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</si>
  <si>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</si>
  <si>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</si>
  <si>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</si>
  <si>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</si>
  <si>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</si>
  <si>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</si>
  <si>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</si>
  <si>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</si>
  <si>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</si>
  <si>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</si>
  <si>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</si>
  <si>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</si>
  <si>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</si>
  <si>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</si>
  <si>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</si>
  <si>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</si>
  <si>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</si>
  <si>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</si>
  <si>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</si>
  <si>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</si>
  <si>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</si>
  <si>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</si>
  <si>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</si>
  <si>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</si>
  <si>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</si>
  <si>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</si>
  <si>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</si>
  <si>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</si>
  <si>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</si>
  <si>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</si>
  <si>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</si>
  <si>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</si>
  <si>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</si>
  <si>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</si>
  <si>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</si>
  <si>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</si>
  <si>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</si>
  <si>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</si>
  <si>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</si>
  <si>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</si>
  <si>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</si>
  <si>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</si>
  <si>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</si>
  <si>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</si>
  <si>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</si>
  <si>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</si>
  <si>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</si>
  <si>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</si>
  <si>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</si>
  <si>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</si>
  <si>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</si>
  <si>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</si>
  <si>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</si>
  <si>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</si>
  <si>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</si>
  <si>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</si>
  <si>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</si>
  <si>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</si>
  <si>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</si>
  <si>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</si>
  <si>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</si>
  <si>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</si>
  <si>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</si>
  <si>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</si>
  <si>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</si>
  <si>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</si>
  <si>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</si>
  <si>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</si>
  <si>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</si>
  <si>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</si>
  <si>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</si>
  <si>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</si>
  <si>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</si>
  <si>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</si>
  <si>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</si>
  <si>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</si>
  <si>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</si>
  <si>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</si>
  <si>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</si>
  <si>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</si>
  <si>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</si>
  <si>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</si>
  <si>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</si>
  <si>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</si>
  <si>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</si>
  <si>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</si>
  <si>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</si>
  <si>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</si>
  <si>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</si>
  <si>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</si>
  <si>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</si>
  <si>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</si>
  <si>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</si>
  <si>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</si>
  <si>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</si>
  <si>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</si>
  <si>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</si>
  <si>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</si>
  <si>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</si>
  <si>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</si>
  <si>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</si>
  <si>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</si>
  <si>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</si>
  <si>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</si>
  <si>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</si>
  <si>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</si>
  <si>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</si>
  <si>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</si>
  <si>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</si>
  <si>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</si>
  <si>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</si>
  <si>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</si>
  <si>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</si>
  <si>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</si>
  <si>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</si>
  <si>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</si>
  <si>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</si>
  <si>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</si>
  <si>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</si>
  <si>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</si>
  <si>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</si>
  <si>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</si>
  <si>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</si>
  <si>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</si>
  <si>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</si>
  <si>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</si>
  <si>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</si>
  <si>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</si>
  <si>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</si>
  <si>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</si>
  <si>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</si>
  <si>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</si>
  <si>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</si>
  <si>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</si>
  <si>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</si>
  <si>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</si>
  <si>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</si>
  <si>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</si>
  <si>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</si>
  <si>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</si>
  <si>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</si>
  <si>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</si>
  <si>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</si>
  <si>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</si>
  <si>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</si>
  <si>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</si>
  <si>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</si>
  <si>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</si>
  <si>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</si>
  <si>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</si>
  <si>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</si>
  <si>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</si>
  <si>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</si>
  <si>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</si>
  <si>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</si>
  <si>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</si>
  <si>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</si>
  <si>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</si>
  <si>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</si>
  <si>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</si>
  <si>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</si>
  <si>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</si>
  <si>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</si>
  <si>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</si>
  <si>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</si>
  <si>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</si>
  <si>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</si>
  <si>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</si>
  <si>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</si>
  <si>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</si>
  <si>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</si>
  <si>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</si>
  <si>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</si>
  <si>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</si>
  <si>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</si>
  <si>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</si>
  <si>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</si>
  <si>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</si>
  <si>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</si>
  <si>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</si>
  <si>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</si>
  <si>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</si>
  <si>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</si>
  <si>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</si>
  <si>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</si>
  <si>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</si>
  <si>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</si>
  <si>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</si>
  <si>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</si>
  <si>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</si>
  <si>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</si>
  <si>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</si>
  <si>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</si>
  <si>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</si>
  <si>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</si>
  <si>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</si>
  <si>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</si>
  <si>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</si>
  <si>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</si>
  <si>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</si>
  <si>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</si>
  <si>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</si>
  <si>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</si>
  <si>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</si>
  <si>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</si>
  <si>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</si>
  <si>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</si>
  <si>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</si>
  <si>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</si>
  <si>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</si>
  <si>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</si>
  <si>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</si>
  <si>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</si>
  <si>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</si>
  <si>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</si>
  <si>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</si>
  <si>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</si>
  <si>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</si>
  <si>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</si>
  <si>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</si>
  <si>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</si>
  <si>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</si>
  <si>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</si>
  <si>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</si>
  <si>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</si>
  <si>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</si>
  <si>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</si>
  <si>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</si>
  <si>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</si>
  <si>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</si>
  <si>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</si>
  <si>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</si>
  <si>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</si>
  <si>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</si>
  <si>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</si>
  <si>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</si>
  <si>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</si>
  <si>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</si>
  <si>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</si>
  <si>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</si>
  <si>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</si>
  <si>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</si>
  <si>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</si>
  <si>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</si>
  <si>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</si>
  <si>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</si>
  <si>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</si>
  <si>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</si>
  <si>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</si>
  <si>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</si>
  <si>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</si>
  <si>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</si>
  <si>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</si>
  <si>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</si>
  <si>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</si>
  <si>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</si>
  <si>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</si>
  <si>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</si>
  <si>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</si>
  <si>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</si>
  <si>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</si>
  <si>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</si>
  <si>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</si>
  <si>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</si>
  <si>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</si>
  <si>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</si>
  <si>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</si>
  <si>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</si>
  <si>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</si>
  <si>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</si>
  <si>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</si>
  <si>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</si>
  <si>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</si>
  <si>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</si>
  <si>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</si>
  <si>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</si>
  <si>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</si>
  <si>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</si>
  <si>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</si>
  <si>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</si>
  <si>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</si>
  <si>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</si>
  <si>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</si>
  <si>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</si>
  <si>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</si>
  <si>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</si>
  <si>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</si>
  <si>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</si>
  <si>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</si>
  <si>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</si>
  <si>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</si>
  <si>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</si>
  <si>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</si>
  <si>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</si>
  <si>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</si>
  <si>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</si>
  <si>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</si>
  <si>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</si>
  <si>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</si>
  <si>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</si>
  <si>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</si>
  <si>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</si>
  <si>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</si>
  <si>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</si>
  <si>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</si>
  <si>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</si>
  <si>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</si>
  <si>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</si>
  <si>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</si>
  <si>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</si>
  <si>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</si>
  <si>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</si>
  <si>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</si>
  <si>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</si>
  <si>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</si>
  <si>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</si>
  <si>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</si>
  <si>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</si>
  <si>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</si>
  <si>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</si>
  <si>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</si>
  <si>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</si>
  <si>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</si>
  <si>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</si>
  <si>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</si>
  <si>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</si>
  <si>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</si>
  <si>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</si>
  <si>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</si>
  <si>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</si>
  <si>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</si>
  <si>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</si>
  <si>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</si>
  <si>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</si>
  <si>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</si>
  <si>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</si>
  <si>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</si>
  <si>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</si>
  <si>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</si>
  <si>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</si>
  <si>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</si>
  <si>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</si>
  <si>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</si>
  <si>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</si>
  <si>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</si>
  <si>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</si>
  <si>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</si>
  <si>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</si>
  <si>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</si>
  <si>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</si>
  <si>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</si>
  <si>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</si>
  <si>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</si>
  <si>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</si>
  <si>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</si>
  <si>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</si>
  <si>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</si>
  <si>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</si>
  <si>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</si>
  <si>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</si>
  <si>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</si>
  <si>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</si>
  <si>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</si>
  <si>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</si>
  <si>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</si>
  <si>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</si>
  <si>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</si>
  <si>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</si>
  <si>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</si>
  <si>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</si>
  <si>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</si>
  <si>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</si>
  <si>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</si>
  <si>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</si>
  <si>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</si>
  <si>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</si>
  <si>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</si>
  <si>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</si>
  <si>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</si>
  <si>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</si>
  <si>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</si>
  <si>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</si>
  <si>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</si>
  <si>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</si>
  <si>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</si>
  <si>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</si>
  <si>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</si>
  <si>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</si>
  <si>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</si>
  <si>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</si>
  <si>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</si>
  <si>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</si>
  <si>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</si>
  <si>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</si>
  <si>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</si>
  <si>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</si>
  <si>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</si>
  <si>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</si>
  <si>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</si>
  <si>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</si>
  <si>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</si>
  <si>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</si>
  <si>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</si>
  <si>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</si>
  <si>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</si>
  <si>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</si>
  <si>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</si>
  <si>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</si>
  <si>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</si>
  <si>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</si>
  <si>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</si>
  <si>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</si>
  <si>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</si>
  <si>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</si>
  <si>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</si>
  <si>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</si>
  <si>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</si>
  <si>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</si>
  <si>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</si>
  <si>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</si>
  <si>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</si>
  <si>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</si>
  <si>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</si>
  <si>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</si>
  <si>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</si>
  <si>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</si>
  <si>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</si>
  <si>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</si>
  <si>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</si>
  <si>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</si>
  <si>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</si>
  <si>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</si>
  <si>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</si>
  <si>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</si>
  <si>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</si>
  <si>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</si>
  <si>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</si>
  <si>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</si>
  <si>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</si>
  <si>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</si>
  <si>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</si>
  <si>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</si>
  <si>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</si>
  <si>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</si>
  <si>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</si>
  <si>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</si>
  <si>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</si>
  <si>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</si>
  <si>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</si>
  <si>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</si>
  <si>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</si>
  <si>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</si>
  <si>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</si>
  <si>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</si>
  <si>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</si>
  <si>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</si>
  <si>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</si>
  <si>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</si>
  <si>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</si>
  <si>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</si>
  <si>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</si>
  <si>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</si>
  <si>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</si>
  <si>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</si>
  <si>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</si>
  <si>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</si>
  <si>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</si>
  <si>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</si>
  <si>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</si>
  <si>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</si>
  <si>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</si>
  <si>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</si>
  <si>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</si>
  <si>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</si>
  <si>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</si>
  <si>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</si>
  <si>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</si>
  <si>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</si>
  <si>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</si>
  <si>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</si>
  <si>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</si>
  <si>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</si>
  <si>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</si>
  <si>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</si>
  <si>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</si>
  <si>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</si>
  <si>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</si>
  <si>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</si>
  <si>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</si>
  <si>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</si>
  <si>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</si>
  <si>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</si>
  <si>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</si>
  <si>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</si>
  <si>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</si>
  <si>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</si>
  <si>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</si>
  <si>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</si>
  <si>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</si>
  <si>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</si>
  <si>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</si>
  <si>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</si>
  <si>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</si>
  <si>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</si>
  <si>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</si>
  <si>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</si>
  <si>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</si>
  <si>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</si>
  <si>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</si>
  <si>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</si>
  <si>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</si>
  <si>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</si>
  <si>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</si>
  <si>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</si>
  <si>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</si>
  <si>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</si>
  <si>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</si>
  <si>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</si>
  <si>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</si>
  <si>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</si>
  <si>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</si>
  <si>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</si>
  <si>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</si>
  <si>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</si>
  <si>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</si>
  <si>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</si>
  <si>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</si>
  <si>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</si>
  <si>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</si>
  <si>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</si>
  <si>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</si>
  <si>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</si>
  <si>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</si>
  <si>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</si>
  <si>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</si>
  <si>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</si>
  <si>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</si>
  <si>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</si>
  <si>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</si>
  <si>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</si>
  <si>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</si>
  <si>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</si>
  <si>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</si>
  <si>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</si>
  <si>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</si>
  <si>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</si>
  <si>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</si>
  <si>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</si>
  <si>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</si>
  <si>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</si>
  <si>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</si>
  <si>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</si>
  <si>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</si>
  <si>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</si>
  <si>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</si>
  <si>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</si>
  <si>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</si>
  <si>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</si>
  <si>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</si>
  <si>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</si>
  <si>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</si>
  <si>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</si>
  <si>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</si>
  <si>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</si>
  <si>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</si>
  <si>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</si>
  <si>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</si>
  <si>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</si>
  <si>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</si>
  <si>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</si>
  <si>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</si>
  <si>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</si>
  <si>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</si>
  <si>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</si>
  <si>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</si>
  <si>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</si>
  <si>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</si>
  <si>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</si>
  <si>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</si>
  <si>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</si>
  <si>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</si>
  <si>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</si>
  <si>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</si>
  <si>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</si>
  <si>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</si>
  <si>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</si>
  <si>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</si>
  <si>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</si>
  <si>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</si>
  <si>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</si>
  <si>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</si>
  <si>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</si>
  <si>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</si>
  <si>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</si>
  <si>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</si>
  <si>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</si>
  <si>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</si>
  <si>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</si>
  <si>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</si>
  <si>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</si>
  <si>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</si>
  <si>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</si>
  <si>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</si>
  <si>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</si>
  <si>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</si>
  <si>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</si>
  <si>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</si>
  <si>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</si>
  <si>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</si>
  <si>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</si>
  <si>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</si>
  <si>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</si>
  <si>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</si>
  <si>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</si>
  <si>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</si>
  <si>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</si>
  <si>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</si>
  <si>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</si>
  <si>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</si>
  <si>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</si>
  <si>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</si>
  <si>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</si>
  <si>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</si>
  <si>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</si>
  <si>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</si>
  <si>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</si>
  <si>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</si>
  <si>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</si>
  <si>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</si>
  <si>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</si>
  <si>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</si>
  <si>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</si>
  <si>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</si>
  <si>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</si>
  <si>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</si>
  <si>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</si>
  <si>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</si>
  <si>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</si>
  <si>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</si>
  <si>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</si>
  <si>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</si>
  <si>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</si>
  <si>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</si>
  <si>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</si>
  <si>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</si>
  <si>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</si>
  <si>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</si>
  <si>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</si>
  <si>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</si>
  <si>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</si>
  <si>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</si>
  <si>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</si>
  <si>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</si>
  <si>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</si>
  <si>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</si>
  <si>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</si>
  <si>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</si>
  <si>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</si>
  <si>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</si>
  <si>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</si>
  <si>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</si>
  <si>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</si>
  <si>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</si>
  <si>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</si>
  <si>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</si>
  <si>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</si>
  <si>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</si>
  <si>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</si>
  <si>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</si>
  <si>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</si>
  <si>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</si>
  <si>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</si>
  <si>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</si>
  <si>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</si>
  <si>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</si>
  <si>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</si>
  <si>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</si>
  <si>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</si>
  <si>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</si>
  <si>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</si>
  <si>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</si>
  <si>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</si>
  <si>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</si>
  <si>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</si>
  <si>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</si>
  <si>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</si>
  <si>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</si>
  <si>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</si>
  <si>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</si>
  <si>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</si>
  <si>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</si>
  <si>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</si>
  <si>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</si>
  <si>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</si>
  <si>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</si>
  <si>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</si>
  <si>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</si>
  <si>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</si>
  <si>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</si>
  <si>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</si>
  <si>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</si>
  <si>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</si>
  <si>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</si>
  <si>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</si>
  <si>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</si>
  <si>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</si>
  <si>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</si>
  <si>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</si>
  <si>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</si>
  <si>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</si>
  <si>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</si>
  <si>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</si>
  <si>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</si>
  <si>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</si>
  <si>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</si>
  <si>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</si>
  <si>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</si>
  <si>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</si>
  <si>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</si>
  <si>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</si>
  <si>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</si>
  <si>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</si>
  <si>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</si>
  <si>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</si>
  <si>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</si>
  <si>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</si>
  <si>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</si>
  <si>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</si>
  <si>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</si>
  <si>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</si>
  <si>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</si>
  <si>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</si>
  <si>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</si>
  <si>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</si>
  <si>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</si>
  <si>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</si>
  <si>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</si>
  <si>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</si>
  <si>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</si>
  <si>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</si>
  <si>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</si>
  <si>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</si>
  <si>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</si>
  <si>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</si>
  <si>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</si>
  <si>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</si>
  <si>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</si>
  <si>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</si>
  <si>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</si>
  <si>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</si>
  <si>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</si>
  <si>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</si>
  <si>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</si>
  <si>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</si>
  <si>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</si>
  <si>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</si>
  <si>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</si>
  <si>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</si>
  <si>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</si>
  <si>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</si>
  <si>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</si>
  <si>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</si>
  <si>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</si>
  <si>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</si>
  <si>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</si>
  <si>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</si>
  <si>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</si>
  <si>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</si>
  <si>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</si>
  <si>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</si>
  <si>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</si>
  <si>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</si>
  <si>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</si>
  <si>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</si>
  <si>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</si>
  <si>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</si>
  <si>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</si>
  <si>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</si>
  <si>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</si>
  <si>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</si>
  <si>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</si>
  <si>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</si>
  <si>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</si>
  <si>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</si>
  <si>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</si>
  <si>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</si>
  <si>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</si>
  <si>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</si>
  <si>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</si>
  <si>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</si>
  <si>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</si>
  <si>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</si>
  <si>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</si>
  <si>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</si>
  <si>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</si>
  <si>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</si>
  <si>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</si>
  <si>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</si>
  <si>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</si>
  <si>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</si>
  <si>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</si>
  <si>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</si>
  <si>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</si>
  <si>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</si>
  <si>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</si>
  <si>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</si>
  <si>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</si>
  <si>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</si>
  <si>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</si>
  <si>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</si>
  <si>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</si>
  <si>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</si>
  <si>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</si>
  <si>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</si>
  <si>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</si>
  <si>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</si>
  <si>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</si>
  <si>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</si>
  <si>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</si>
  <si>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</si>
  <si>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</si>
  <si>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</si>
  <si>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</si>
  <si>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</si>
  <si>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</si>
  <si>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</si>
  <si>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</si>
  <si>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</si>
  <si>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</si>
  <si>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</si>
  <si>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</si>
  <si>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</si>
  <si>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</si>
  <si>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</si>
  <si>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</si>
  <si>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</si>
  <si>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</si>
  <si>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</si>
  <si>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</si>
  <si>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</si>
  <si>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</si>
  <si>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</si>
  <si>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</si>
  <si>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</si>
  <si>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</si>
  <si>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</si>
  <si>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</si>
  <si>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</si>
  <si>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</si>
  <si>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</si>
  <si>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</si>
  <si>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</si>
  <si>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</si>
  <si>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</si>
  <si>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</si>
  <si>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</si>
  <si>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</si>
  <si>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</si>
  <si>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</si>
  <si>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</si>
  <si>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</si>
  <si>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</si>
  <si>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</si>
  <si>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</si>
  <si>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</si>
  <si>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</si>
  <si>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</si>
  <si>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</si>
  <si>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</si>
  <si>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</si>
  <si>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</si>
  <si>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</si>
  <si>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</si>
  <si>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</si>
  <si>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</si>
  <si>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</si>
  <si>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</si>
  <si>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</si>
  <si>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</si>
  <si>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</si>
  <si>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</si>
  <si>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</si>
  <si>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</si>
  <si>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</si>
  <si>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</si>
  <si>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</si>
  <si>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</si>
  <si>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</si>
  <si>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</si>
  <si>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</si>
  <si>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</si>
  <si>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</si>
  <si>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</si>
  <si>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</si>
  <si>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</si>
  <si>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</si>
  <si>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</si>
  <si>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</si>
  <si>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</si>
  <si>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</si>
  <si>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</si>
  <si>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</si>
  <si>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</si>
  <si>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</si>
  <si>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</si>
  <si>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</si>
  <si>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</si>
  <si>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</si>
  <si>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</si>
  <si>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</si>
  <si>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</si>
  <si>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</si>
  <si>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</si>
  <si>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</si>
  <si>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</si>
  <si>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</si>
  <si>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</si>
  <si>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</si>
  <si>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</si>
  <si>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</si>
  <si>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</si>
  <si>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</si>
  <si>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</si>
  <si>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</si>
  <si>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</si>
  <si>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</si>
  <si>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</si>
  <si>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</si>
  <si>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</si>
  <si>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</si>
  <si>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</si>
  <si>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</si>
  <si>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</si>
  <si>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</si>
  <si>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</si>
  <si>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</si>
  <si>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</si>
  <si>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</si>
  <si>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</si>
  <si>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</si>
  <si>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</si>
  <si>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</si>
  <si>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</si>
  <si>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</si>
  <si>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</si>
  <si>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</si>
  <si>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</si>
  <si>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</si>
  <si>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</si>
  <si>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</si>
  <si>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</si>
  <si>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</si>
  <si>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</si>
  <si>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</si>
  <si>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</si>
  <si>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</si>
  <si>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</si>
  <si>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</si>
  <si>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</si>
  <si>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</si>
  <si>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</si>
  <si>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</si>
  <si>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</si>
  <si>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</si>
  <si>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</si>
  <si>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</si>
  <si>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</si>
  <si>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</si>
  <si>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</si>
  <si>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</si>
  <si>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</si>
  <si>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</si>
  <si>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</si>
  <si>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</si>
  <si>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</si>
  <si>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</si>
  <si>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</si>
  <si>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</si>
  <si>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</si>
  <si>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</si>
  <si>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</si>
  <si>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</si>
  <si>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</si>
  <si>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</si>
  <si>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</si>
  <si>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</si>
  <si>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</si>
  <si>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</si>
  <si>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</si>
  <si>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</si>
  <si>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</si>
  <si>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</si>
  <si>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</si>
  <si>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</si>
  <si>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</si>
  <si>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</si>
  <si>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</si>
  <si>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</si>
  <si>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</si>
  <si>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</si>
  <si>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</si>
  <si>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</si>
  <si>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</si>
  <si>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</si>
  <si>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</si>
  <si>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</si>
  <si>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</si>
  <si>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</si>
  <si>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</si>
  <si>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</si>
  <si>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</si>
  <si>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</si>
  <si>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</si>
  <si>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</si>
  <si>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</si>
  <si>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</si>
  <si>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</si>
  <si>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</si>
  <si>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</si>
  <si>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</si>
  <si>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</si>
  <si>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</si>
  <si>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</si>
  <si>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</si>
  <si>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</si>
  <si>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</si>
  <si>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</si>
  <si>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</si>
  <si>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</si>
  <si>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</si>
  <si>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</si>
  <si>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</si>
  <si>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</si>
  <si>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</si>
  <si>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</si>
  <si>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</si>
  <si>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</si>
  <si>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</si>
  <si>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</si>
  <si>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</si>
  <si>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</si>
  <si>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</si>
  <si>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</si>
  <si>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</si>
  <si>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</si>
  <si>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</si>
  <si>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</si>
  <si>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</si>
  <si>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</si>
  <si>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</si>
  <si>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</si>
  <si>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</si>
  <si>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</si>
  <si>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</si>
  <si>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</si>
  <si>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</si>
  <si>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</si>
  <si>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</si>
  <si>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</si>
  <si>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</si>
  <si>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</si>
  <si>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</si>
  <si>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</si>
  <si>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</si>
  <si>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</si>
  <si>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</si>
  <si>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</si>
  <si>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</si>
  <si>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</si>
  <si>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</si>
  <si>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</si>
  <si>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</si>
  <si>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</si>
  <si>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</si>
  <si>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</si>
  <si>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</si>
  <si>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</si>
  <si>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</si>
  <si>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</si>
  <si>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</si>
  <si>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</si>
  <si>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</si>
  <si>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</si>
  <si>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</si>
  <si>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</si>
  <si>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</si>
  <si>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</si>
  <si>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</si>
  <si>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</si>
  <si>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</si>
  <si>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</si>
  <si>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</si>
  <si>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</si>
  <si>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</si>
  <si>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</si>
  <si>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</si>
  <si>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</si>
  <si>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</si>
  <si>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</si>
  <si>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</si>
  <si>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</si>
  <si>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</si>
  <si>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</si>
  <si>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</si>
  <si>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</si>
  <si>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</si>
  <si>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</si>
  <si>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</si>
  <si>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</si>
  <si>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</si>
  <si>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</si>
  <si>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</si>
  <si>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</si>
  <si>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</si>
  <si>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</si>
  <si>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</si>
  <si>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</si>
  <si>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</si>
  <si>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</si>
  <si>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</si>
  <si>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</si>
  <si>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</si>
  <si>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</si>
  <si>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</si>
  <si>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</si>
  <si>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</si>
  <si>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</si>
  <si>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</si>
  <si>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</si>
  <si>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</si>
  <si>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</si>
  <si>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</si>
  <si>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</si>
  <si>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</si>
  <si>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</si>
  <si>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</si>
  <si>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</si>
  <si>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</si>
  <si>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</si>
  <si>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</si>
  <si>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</si>
  <si>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</si>
  <si>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</si>
  <si>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</si>
  <si>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</si>
  <si>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</si>
  <si>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</si>
  <si>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</si>
  <si>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</si>
  <si>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</si>
  <si>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</si>
  <si>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</si>
  <si>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</si>
  <si>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</si>
  <si>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</si>
  <si>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</si>
  <si>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</si>
  <si>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</si>
  <si>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</si>
  <si>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</si>
  <si>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</si>
  <si>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</si>
  <si>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</si>
  <si>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</si>
  <si>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</si>
  <si>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</si>
  <si>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</si>
  <si>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</si>
  <si>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</si>
  <si>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</si>
  <si>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</si>
  <si>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</si>
  <si>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</si>
  <si>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</si>
  <si>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</si>
  <si>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</si>
  <si>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</si>
  <si>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</si>
  <si>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</si>
  <si>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</si>
  <si>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</si>
  <si>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</si>
  <si>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</si>
  <si>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</si>
  <si>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</si>
  <si>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</si>
  <si>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</si>
  <si>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</si>
  <si>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</si>
  <si>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</si>
  <si>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</si>
  <si>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</si>
  <si>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</si>
  <si>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</si>
  <si>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</si>
  <si>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</si>
  <si>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</si>
  <si>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</si>
  <si>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</si>
  <si>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</si>
  <si>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</si>
  <si>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</si>
  <si>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</si>
  <si>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</si>
  <si>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</si>
  <si>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</si>
  <si>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</si>
  <si>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</si>
  <si>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</si>
  <si>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</si>
  <si>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</si>
  <si>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</si>
  <si>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</si>
  <si>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</si>
  <si>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</si>
  <si>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</si>
  <si>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</si>
  <si>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</si>
  <si>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</si>
  <si>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</si>
  <si>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</si>
  <si>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</si>
  <si>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</si>
  <si>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</si>
  <si>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</si>
  <si>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</si>
  <si>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</si>
  <si>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</si>
  <si>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</si>
  <si>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</si>
  <si>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</si>
  <si>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</si>
  <si>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</si>
  <si>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</si>
  <si>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</si>
  <si>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</si>
  <si>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</si>
  <si>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</si>
  <si>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</si>
  <si>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</si>
  <si>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</si>
  <si>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</si>
  <si>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</si>
  <si>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</si>
  <si>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</si>
  <si>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</si>
  <si>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</si>
  <si>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</si>
  <si>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</si>
  <si>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</si>
  <si>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</si>
  <si>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</si>
  <si>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</si>
  <si>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</si>
  <si>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</si>
  <si>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</si>
  <si>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</si>
  <si>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</si>
  <si>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</si>
  <si>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</si>
  <si>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</si>
  <si>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</si>
  <si>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</si>
  <si>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</si>
  <si>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</si>
  <si>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</si>
  <si>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</si>
  <si>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</si>
  <si>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</si>
  <si>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</si>
  <si>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</si>
  <si>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</si>
  <si>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</si>
  <si>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</si>
  <si>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</si>
  <si>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</si>
  <si>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</si>
  <si>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</si>
  <si>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</si>
  <si>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</si>
  <si>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</si>
  <si>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</si>
  <si>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</si>
  <si>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</si>
  <si>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</si>
  <si>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</si>
  <si>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</si>
  <si>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</si>
  <si>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</si>
  <si>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</si>
  <si>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</si>
  <si>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</si>
  <si>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</si>
  <si>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</si>
  <si>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</si>
  <si>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</si>
  <si>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</si>
  <si>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</si>
  <si>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</si>
  <si>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</si>
  <si>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</si>
  <si>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</si>
  <si>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</si>
  <si>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</si>
  <si>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</si>
  <si>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</si>
  <si>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</si>
  <si>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</si>
  <si>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</si>
  <si>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</si>
  <si>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</si>
  <si>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</si>
  <si>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</si>
  <si>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</si>
  <si>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</si>
  <si>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</si>
  <si>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</si>
  <si>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</si>
  <si>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</si>
  <si>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</si>
  <si>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</si>
  <si>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</si>
  <si>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</si>
  <si>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</si>
  <si>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</si>
  <si>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</si>
  <si>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</si>
  <si>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</si>
  <si>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</si>
  <si>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</si>
  <si>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</si>
  <si>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</si>
  <si>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</si>
  <si>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</si>
  <si>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</si>
  <si>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</si>
  <si>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</si>
  <si>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</si>
  <si>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</si>
  <si>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</si>
  <si>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</si>
  <si>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</si>
  <si>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</si>
  <si>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</si>
  <si>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</si>
  <si>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</si>
  <si>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</si>
  <si>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</si>
  <si>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</si>
  <si>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</si>
  <si>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</si>
  <si>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</si>
  <si>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</si>
  <si>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</si>
  <si>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</si>
  <si>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</si>
  <si>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</si>
  <si>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</si>
  <si>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</si>
  <si>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</si>
  <si>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</si>
  <si>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</si>
  <si>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</si>
  <si>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</si>
  <si>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</si>
  <si>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</si>
  <si>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</si>
  <si>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</si>
  <si>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</si>
  <si>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</si>
  <si>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</si>
  <si>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</si>
  <si>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</si>
  <si>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</si>
  <si>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</si>
  <si>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</si>
  <si>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</si>
  <si>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</si>
  <si>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</si>
  <si>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</si>
  <si>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</si>
  <si>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</si>
  <si>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</si>
  <si>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</si>
  <si>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</si>
  <si>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</si>
  <si>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</si>
  <si>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</si>
  <si>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</si>
  <si>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</si>
  <si>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</si>
  <si>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</si>
  <si>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</si>
  <si>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</si>
  <si>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</si>
  <si>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</si>
  <si>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</si>
  <si>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</si>
  <si>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</si>
  <si>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</si>
  <si>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</si>
  <si>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</si>
  <si>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</si>
  <si>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</si>
  <si>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</si>
  <si>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</si>
  <si>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</si>
  <si>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</si>
  <si>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</si>
  <si>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</si>
  <si>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</si>
  <si>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</si>
  <si>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</si>
  <si>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</si>
  <si>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</si>
  <si>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</si>
  <si>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</si>
  <si>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</si>
  <si>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</si>
  <si>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</si>
  <si>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</si>
  <si>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</si>
  <si>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</si>
  <si>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</si>
  <si>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</si>
  <si>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</si>
  <si>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</si>
  <si>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</si>
  <si>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</si>
  <si>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</si>
  <si>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</si>
  <si>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</si>
  <si>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</si>
  <si>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</si>
  <si>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</si>
  <si>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</si>
  <si>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</si>
  <si>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</si>
  <si>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</si>
  <si>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</si>
  <si>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</si>
  <si>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</si>
  <si>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</si>
  <si>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</si>
  <si>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</si>
  <si>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</si>
  <si>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</si>
  <si>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</si>
  <si>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</si>
  <si>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</si>
  <si>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</si>
  <si>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</si>
  <si>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</si>
  <si>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</si>
  <si>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</si>
  <si>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</si>
  <si>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</si>
  <si>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</si>
  <si>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</si>
  <si>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</si>
  <si>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</si>
  <si>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</si>
  <si>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</si>
  <si>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</si>
  <si>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</si>
  <si>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</si>
  <si>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</si>
  <si>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</si>
  <si>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</si>
  <si>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</si>
  <si>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</si>
  <si>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</si>
  <si>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</si>
  <si>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</si>
  <si>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</si>
  <si>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</si>
  <si>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</si>
  <si>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</si>
  <si>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</si>
  <si>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</si>
  <si>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</si>
  <si>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</si>
  <si>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</si>
  <si>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</si>
  <si>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</si>
  <si>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</si>
  <si>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</si>
  <si>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</si>
  <si>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</si>
  <si>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</si>
  <si>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</si>
  <si>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</si>
  <si>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</si>
  <si>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</si>
  <si>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</si>
  <si>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</si>
  <si>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</si>
  <si>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</si>
  <si>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</si>
  <si>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</si>
  <si>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</si>
  <si>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</si>
  <si>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</si>
  <si>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</si>
  <si>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</si>
  <si>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</si>
  <si>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</si>
  <si>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</si>
  <si>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</si>
  <si>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</si>
  <si>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</si>
  <si>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</si>
  <si>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</si>
  <si>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</si>
  <si>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</si>
  <si>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</si>
  <si>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</si>
  <si>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</si>
  <si>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</si>
  <si>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</si>
  <si>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</si>
  <si>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</si>
  <si>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</si>
  <si>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</si>
  <si>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</si>
  <si>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</si>
  <si>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</si>
  <si>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</si>
  <si>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</si>
  <si>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</si>
  <si>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</si>
  <si>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</si>
  <si>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</si>
  <si>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</si>
  <si>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</si>
  <si>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</si>
  <si>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</si>
  <si>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</si>
  <si>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</si>
  <si>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</si>
  <si>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</si>
  <si>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</si>
  <si>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</si>
  <si>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</si>
  <si>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</si>
  <si>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</si>
  <si>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</si>
  <si>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</si>
  <si>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</si>
  <si>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</si>
  <si>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</si>
  <si>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</si>
  <si>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</si>
  <si>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</si>
  <si>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</si>
  <si>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</si>
  <si>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</si>
  <si>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</si>
  <si>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</si>
  <si>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</si>
  <si>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</si>
  <si>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</si>
  <si>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</si>
  <si>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</si>
  <si>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</si>
  <si>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</si>
  <si>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</si>
  <si>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</si>
  <si>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</si>
  <si>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</si>
  <si>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</si>
  <si>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</si>
  <si>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</si>
  <si>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</si>
  <si>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</si>
  <si>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</si>
  <si>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</si>
  <si>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</si>
  <si>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</si>
  <si>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</si>
  <si>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</si>
  <si>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</si>
  <si>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</si>
  <si>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</si>
  <si>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</si>
  <si>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</si>
  <si>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</si>
  <si>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</si>
  <si>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</si>
  <si>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</si>
  <si>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</si>
  <si>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</si>
  <si>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</si>
  <si>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</si>
  <si>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</si>
  <si>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</si>
  <si>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</si>
  <si>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</si>
  <si>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</si>
  <si>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</si>
  <si>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</si>
  <si>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</si>
  <si>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</si>
  <si>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</si>
  <si>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</si>
  <si>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</si>
  <si>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</si>
  <si>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</si>
  <si>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</si>
  <si>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</si>
  <si>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</si>
  <si>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</si>
  <si>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</si>
  <si>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</si>
  <si>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</si>
  <si>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</si>
  <si>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</si>
  <si>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</si>
  <si>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</si>
  <si>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</si>
  <si>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</si>
  <si>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</si>
  <si>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</si>
  <si>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</si>
  <si>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</si>
  <si>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</si>
  <si>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</si>
  <si>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</si>
  <si>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</si>
  <si>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</si>
  <si>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</si>
  <si>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</si>
  <si>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</si>
  <si>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</si>
  <si>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</si>
  <si>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</si>
  <si>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</si>
  <si>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</si>
  <si>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</si>
  <si>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</si>
  <si>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</si>
  <si>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</si>
  <si>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</si>
  <si>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</si>
  <si>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</si>
  <si>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</si>
  <si>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</si>
  <si>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</si>
  <si>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</si>
  <si>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</si>
  <si>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</si>
  <si>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</si>
  <si>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</si>
  <si>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</si>
  <si>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</si>
  <si>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</si>
  <si>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</si>
  <si>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</si>
  <si>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</si>
  <si>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</si>
  <si>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</si>
  <si>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</si>
  <si>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</si>
  <si>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</si>
  <si>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</si>
  <si>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</si>
  <si>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</si>
  <si>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</si>
  <si>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</si>
  <si>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</si>
  <si>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</si>
  <si>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</si>
  <si>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</si>
  <si>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</si>
  <si>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</si>
  <si>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</si>
  <si>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</si>
  <si>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</si>
  <si>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</si>
  <si>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</si>
  <si>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</si>
  <si>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</si>
  <si>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</si>
  <si>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</si>
  <si>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</si>
  <si>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</si>
  <si>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</si>
  <si>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</si>
  <si>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</si>
  <si>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</si>
  <si>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</si>
  <si>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</si>
  <si>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</si>
  <si>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</si>
  <si>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</si>
  <si>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</si>
  <si>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</si>
  <si>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</si>
  <si>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</si>
  <si>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</si>
  <si>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</si>
  <si>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</si>
  <si>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</si>
  <si>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</si>
  <si>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</si>
  <si>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</si>
  <si>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</si>
  <si>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</si>
  <si>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</si>
  <si>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</si>
  <si>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</si>
  <si>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</si>
  <si>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</si>
  <si>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</si>
  <si>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</si>
  <si>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</si>
  <si>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</si>
  <si>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</si>
  <si>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</si>
  <si>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</si>
  <si>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</si>
  <si>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</si>
  <si>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</si>
  <si>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</si>
  <si>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</si>
  <si>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</si>
  <si>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</si>
  <si>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</si>
  <si>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</si>
  <si>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</si>
  <si>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</si>
  <si>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</si>
  <si>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</si>
  <si>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</si>
  <si>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</si>
  <si>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</si>
  <si>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</si>
  <si>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</si>
  <si>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</si>
  <si>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</si>
  <si>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</si>
  <si>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</si>
  <si>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</si>
  <si>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</si>
  <si>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</si>
  <si>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</si>
  <si>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</si>
  <si>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</si>
  <si>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</si>
  <si>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</si>
  <si>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</si>
  <si>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</si>
  <si>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</si>
  <si>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</si>
  <si>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</si>
  <si>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</si>
  <si>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</si>
  <si>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</si>
  <si>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</si>
  <si>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</si>
  <si>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</si>
  <si>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</si>
  <si>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</si>
  <si>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</si>
  <si>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</si>
  <si>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</si>
  <si>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</si>
  <si>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</si>
  <si>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</si>
  <si>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</si>
  <si>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</si>
  <si>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</si>
  <si>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</si>
  <si>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</si>
  <si>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</si>
  <si>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</si>
  <si>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</si>
  <si>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</si>
  <si>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</si>
  <si>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</si>
  <si>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</si>
  <si>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</si>
  <si>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</si>
  <si>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</si>
  <si>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</si>
  <si>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</si>
  <si>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</si>
  <si>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</si>
  <si>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</si>
  <si>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</si>
  <si>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</si>
  <si>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</si>
  <si>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</si>
  <si>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</si>
  <si>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</si>
  <si>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</si>
  <si>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</si>
  <si>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</si>
  <si>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</si>
  <si>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</si>
  <si>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</si>
  <si>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</si>
  <si>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</si>
  <si>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</si>
  <si>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</si>
  <si>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</si>
  <si>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</si>
  <si>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</si>
  <si>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</si>
  <si>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</si>
  <si>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</si>
  <si>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</si>
  <si>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</si>
  <si>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</si>
  <si>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</si>
  <si>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</si>
  <si>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</si>
  <si>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</si>
  <si>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</si>
  <si>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</si>
  <si>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</si>
  <si>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</si>
  <si>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</si>
  <si>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</si>
  <si>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</si>
  <si>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</si>
  <si>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</si>
  <si>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</si>
  <si>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</si>
  <si>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</si>
  <si>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</si>
  <si>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</si>
  <si>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</si>
  <si>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</si>
  <si>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</si>
  <si>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</si>
  <si>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</si>
  <si>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</si>
  <si>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</si>
  <si>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</si>
  <si>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</si>
  <si>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</si>
  <si>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</si>
  <si>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</si>
  <si>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</si>
  <si>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</si>
  <si>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</si>
  <si>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</si>
  <si>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</si>
  <si>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</si>
  <si>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</si>
  <si>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</si>
  <si>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</si>
  <si>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</si>
  <si>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</si>
  <si>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</si>
  <si>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</si>
  <si>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</si>
  <si>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</si>
  <si>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</si>
  <si>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</si>
  <si>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</si>
  <si>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</si>
  <si>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</si>
  <si>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</si>
  <si>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</si>
  <si>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</si>
  <si>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</si>
  <si>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</si>
  <si>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</si>
  <si>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</si>
  <si>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</si>
  <si>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</si>
  <si>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</si>
  <si>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</si>
  <si>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</si>
  <si>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</si>
  <si>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</si>
  <si>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</si>
  <si>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</si>
  <si>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</si>
  <si>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</si>
  <si>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</si>
  <si>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</si>
  <si>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</si>
  <si>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</si>
  <si>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</si>
  <si>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</si>
  <si>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</si>
  <si>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</si>
  <si>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</si>
  <si>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</si>
  <si>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</si>
  <si>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</si>
  <si>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</si>
  <si>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</si>
  <si>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</si>
  <si>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</si>
  <si>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</si>
  <si>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</si>
  <si>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</si>
  <si>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</si>
  <si>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</si>
  <si>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</si>
  <si>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</si>
  <si>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</si>
  <si>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</si>
  <si>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</si>
  <si>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</si>
  <si>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</si>
  <si>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</si>
  <si>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</si>
  <si>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</si>
  <si>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</si>
  <si>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</si>
  <si>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</si>
  <si>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</si>
  <si>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</si>
  <si>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</si>
  <si>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</si>
  <si>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</si>
  <si>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</si>
  <si>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</si>
  <si>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</si>
  <si>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</si>
  <si>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</si>
  <si>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</si>
  <si>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</si>
  <si>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</si>
  <si>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</si>
  <si>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</si>
  <si>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</si>
  <si>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</si>
  <si>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</si>
  <si>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</si>
  <si>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</si>
  <si>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</si>
  <si>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</si>
  <si>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</si>
  <si>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</si>
  <si>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</si>
  <si>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</si>
  <si>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</si>
  <si>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</si>
  <si>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</si>
  <si>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</si>
  <si>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</si>
  <si>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</si>
  <si>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</si>
  <si>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</si>
  <si>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</si>
  <si>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</si>
  <si>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</si>
  <si>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</si>
  <si>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</si>
  <si>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</si>
  <si>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</si>
  <si>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</si>
  <si>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</si>
  <si>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</si>
  <si>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</si>
  <si>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</si>
  <si>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</si>
  <si>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</si>
  <si>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</si>
  <si>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</si>
  <si>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</si>
  <si>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</si>
  <si>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</si>
  <si>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</si>
  <si>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</si>
  <si>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</si>
  <si>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</si>
  <si>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</si>
  <si>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</si>
  <si>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</si>
  <si>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</si>
  <si>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</si>
  <si>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</si>
  <si>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</si>
  <si>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</si>
  <si>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</si>
  <si>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</si>
  <si>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</si>
  <si>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</si>
  <si>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</si>
  <si>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</si>
  <si>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</si>
  <si>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</si>
  <si>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</si>
  <si>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</si>
  <si>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</si>
  <si>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</si>
  <si>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</si>
  <si>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</si>
  <si>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</si>
  <si>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</si>
  <si>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</si>
  <si>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</si>
  <si>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</si>
  <si>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</si>
  <si>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</si>
  <si>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</si>
  <si>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</si>
  <si>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</si>
  <si>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</si>
  <si>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</si>
  <si>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</si>
  <si>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</si>
  <si>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</si>
  <si>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</si>
  <si>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</si>
  <si>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</si>
  <si>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</si>
  <si>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</si>
  <si>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</si>
  <si>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</si>
  <si>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</si>
  <si>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</si>
  <si>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</si>
  <si>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</si>
  <si>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</si>
  <si>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</si>
  <si>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</si>
  <si>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</si>
  <si>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</si>
  <si>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</si>
  <si>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</si>
  <si>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</si>
  <si>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</si>
  <si>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</si>
  <si>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</si>
  <si>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</si>
  <si>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</si>
  <si>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</si>
  <si>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</si>
  <si>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</si>
  <si>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</si>
  <si>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</si>
  <si>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</si>
  <si>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</si>
  <si>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</si>
  <si>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</si>
  <si>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</si>
  <si>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</si>
  <si>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</si>
  <si>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</si>
  <si>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</si>
  <si>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</si>
  <si>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</si>
  <si>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</si>
  <si>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</si>
  <si>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</si>
  <si>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</si>
  <si>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</si>
  <si>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</si>
  <si>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</si>
  <si>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</si>
  <si>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</si>
  <si>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</si>
  <si>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</si>
  <si>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</si>
  <si>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</si>
  <si>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</si>
  <si>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</si>
  <si>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</si>
  <si>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</si>
  <si>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</si>
  <si>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</si>
  <si>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</si>
  <si>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</si>
  <si>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</si>
  <si>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</si>
  <si>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</si>
  <si>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</si>
  <si>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</si>
  <si>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</si>
  <si>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</si>
  <si>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</si>
  <si>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</si>
  <si>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</si>
  <si>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</si>
  <si>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</si>
  <si>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</si>
  <si>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</si>
  <si>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</si>
  <si>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</si>
  <si>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</si>
  <si>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</si>
  <si>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</si>
  <si>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</si>
  <si>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</si>
  <si>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</si>
  <si>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</si>
  <si>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</si>
  <si>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</si>
  <si>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</si>
  <si>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</si>
  <si>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</si>
  <si>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</si>
  <si>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</si>
  <si>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</si>
  <si>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</si>
  <si>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</si>
  <si>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</si>
  <si>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</si>
  <si>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</si>
  <si>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</si>
  <si>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</si>
  <si>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</si>
  <si>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</si>
  <si>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</si>
  <si>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</si>
  <si>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</si>
  <si>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</si>
  <si>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</si>
  <si>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</si>
  <si>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</si>
  <si>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</si>
  <si>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</si>
  <si>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</si>
  <si>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</si>
  <si>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</si>
  <si>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</si>
  <si>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</si>
  <si>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</si>
  <si>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</si>
  <si>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</si>
  <si>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</si>
  <si>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</si>
  <si>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</si>
  <si>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</si>
  <si>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</si>
  <si>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</si>
  <si>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</si>
  <si>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</si>
  <si>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</si>
  <si>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</si>
  <si>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</si>
  <si>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</si>
  <si>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</si>
  <si>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</si>
  <si>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</si>
  <si>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</si>
  <si>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</si>
  <si>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</si>
  <si>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</si>
  <si>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</si>
  <si>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</si>
  <si>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</si>
  <si>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</si>
  <si>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</si>
  <si>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</si>
  <si>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</si>
  <si>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</si>
  <si>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</si>
  <si>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</si>
  <si>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</si>
  <si>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</si>
  <si>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</si>
  <si>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</si>
  <si>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</si>
  <si>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</si>
  <si>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</si>
  <si>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</si>
  <si>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</si>
  <si>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</si>
  <si>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</si>
  <si>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</si>
  <si>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</si>
  <si>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</si>
  <si>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</si>
  <si>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</si>
  <si>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</si>
  <si>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</si>
  <si>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</si>
  <si>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</si>
  <si>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</si>
  <si>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</si>
  <si>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</si>
  <si>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</si>
  <si>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</si>
  <si>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</si>
  <si>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</si>
  <si>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</si>
  <si>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</si>
  <si>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</si>
  <si>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</si>
  <si>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</si>
  <si>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</si>
  <si>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</si>
  <si>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</si>
  <si>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</si>
  <si>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</si>
  <si>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</si>
  <si>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</si>
  <si>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</si>
  <si>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</si>
  <si>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</si>
  <si>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</si>
  <si>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</si>
  <si>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</si>
  <si>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</si>
  <si>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</si>
  <si>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</si>
  <si>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</si>
  <si>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</si>
  <si>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</si>
  <si>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</si>
  <si>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</si>
  <si>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</si>
  <si>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</si>
  <si>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</si>
  <si>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</si>
  <si>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</si>
  <si>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</si>
  <si>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</si>
  <si>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</si>
  <si>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</si>
  <si>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</si>
  <si>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</si>
  <si>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</si>
  <si>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</si>
  <si>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</si>
  <si>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</si>
  <si>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</si>
  <si>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</si>
  <si>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</si>
  <si>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</si>
  <si>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</si>
  <si>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</si>
  <si>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</si>
  <si>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</si>
  <si>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</si>
  <si>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</si>
  <si>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</si>
  <si>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</si>
  <si>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</si>
  <si>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</si>
  <si>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</si>
  <si>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</si>
  <si>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</si>
  <si>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</si>
  <si>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</si>
  <si>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</si>
  <si>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</si>
  <si>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</si>
  <si>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</si>
  <si>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</si>
  <si>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</si>
  <si>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</si>
  <si>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</si>
  <si>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</si>
  <si>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</si>
  <si>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</si>
  <si>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</si>
  <si>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</si>
  <si>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</si>
  <si>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</si>
  <si>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</si>
  <si>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</si>
  <si>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</si>
  <si>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</si>
  <si>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</si>
  <si>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</si>
  <si>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</si>
  <si>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</si>
  <si>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</si>
  <si>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</si>
  <si>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</si>
  <si>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</si>
  <si>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</si>
  <si>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</si>
  <si>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</si>
  <si>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</si>
  <si>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</si>
  <si>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</si>
  <si>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</si>
  <si>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</si>
  <si>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</si>
  <si>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</si>
  <si>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</si>
  <si>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</si>
  <si>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</si>
  <si>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</si>
  <si>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</si>
  <si>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</si>
  <si>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</si>
  <si>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</si>
  <si>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</si>
  <si>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</si>
  <si>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</si>
  <si>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</si>
  <si>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</si>
  <si>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</si>
  <si>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</si>
  <si>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</si>
  <si>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</si>
  <si>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</si>
  <si>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</si>
  <si>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</si>
  <si>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</si>
  <si>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</si>
  <si>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</si>
  <si>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</si>
  <si>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</si>
  <si>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</si>
  <si>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</si>
  <si>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</si>
  <si>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</si>
  <si>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</si>
  <si>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</si>
  <si>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</si>
  <si>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</si>
  <si>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</si>
  <si>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</si>
  <si>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</si>
  <si>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</si>
  <si>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</si>
  <si>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</si>
  <si>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</si>
  <si>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</si>
  <si>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</si>
  <si>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</si>
  <si>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</si>
  <si>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</si>
  <si>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</si>
  <si>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</si>
  <si>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</si>
  <si>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</si>
  <si>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</si>
  <si>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</si>
  <si>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</si>
  <si>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</si>
  <si>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</si>
  <si>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</si>
  <si>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</si>
  <si>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</si>
  <si>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</si>
  <si>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</si>
  <si>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</si>
  <si>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</si>
  <si>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</si>
  <si>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</si>
  <si>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</si>
  <si>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</si>
  <si>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</si>
  <si>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</si>
  <si>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</si>
  <si>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</si>
  <si>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</si>
  <si>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</si>
  <si>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</si>
  <si>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</si>
  <si>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</si>
  <si>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</si>
  <si>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</si>
  <si>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</si>
  <si>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</si>
  <si>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</si>
  <si>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</si>
  <si>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</si>
  <si>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</si>
  <si>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</si>
  <si>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</si>
  <si>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</si>
  <si>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</si>
  <si>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</si>
  <si>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</si>
  <si>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</si>
  <si>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</si>
  <si>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</si>
  <si>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</si>
  <si>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</si>
  <si>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</si>
  <si>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</si>
  <si>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</si>
  <si>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</si>
  <si>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</si>
  <si>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</si>
  <si>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</si>
  <si>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</si>
  <si>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</si>
  <si>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</si>
  <si>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</si>
  <si>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</si>
  <si>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</si>
  <si>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</si>
  <si>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</si>
  <si>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</si>
  <si>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</si>
  <si>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</si>
  <si>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</si>
  <si>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</si>
  <si>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</si>
  <si>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</si>
  <si>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</si>
  <si>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</si>
  <si>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</si>
  <si>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</si>
  <si>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</si>
  <si>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</si>
  <si>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</si>
  <si>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</si>
  <si>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</si>
  <si>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</si>
  <si>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</si>
  <si>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</si>
  <si>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</si>
  <si>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</si>
  <si>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</si>
  <si>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</si>
  <si>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</si>
  <si>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</si>
  <si>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</si>
  <si>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</si>
  <si>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</si>
  <si>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</si>
  <si>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</si>
  <si>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</si>
  <si>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</si>
  <si>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</si>
  <si>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</si>
  <si>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</si>
  <si>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</si>
  <si>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</si>
  <si>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</si>
  <si>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</si>
  <si>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</si>
  <si>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</si>
  <si>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</si>
  <si>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</si>
  <si>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</si>
  <si>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</si>
  <si>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</si>
  <si>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</si>
  <si>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</si>
  <si>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</si>
  <si>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</si>
  <si>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</si>
  <si>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</si>
  <si>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</si>
  <si>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</si>
  <si>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</si>
  <si>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</si>
  <si>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</si>
  <si>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</si>
  <si>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</si>
  <si>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</si>
  <si>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</si>
  <si>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</si>
  <si>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</si>
  <si>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</si>
  <si>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</si>
  <si>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</si>
  <si>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</si>
  <si>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</si>
  <si>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</si>
  <si>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</si>
  <si>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</si>
  <si>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</si>
  <si>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</si>
  <si>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</si>
  <si>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</si>
  <si>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</si>
  <si>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</si>
  <si>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</si>
  <si>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</si>
  <si>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</si>
  <si>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</si>
  <si>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</si>
  <si>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</si>
  <si>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</si>
  <si>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</si>
  <si>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</si>
  <si>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</si>
  <si>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</si>
  <si>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</si>
  <si>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</si>
  <si>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</si>
  <si>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</si>
  <si>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</si>
  <si>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</si>
  <si>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</si>
  <si>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</si>
  <si>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</si>
  <si>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</si>
  <si>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</si>
  <si>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</si>
  <si>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</si>
  <si>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</si>
  <si>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</si>
  <si>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</si>
  <si>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</si>
  <si>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</si>
  <si>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</si>
  <si>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</si>
  <si>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</si>
  <si>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</si>
  <si>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</si>
  <si>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</si>
  <si>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</si>
  <si>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</si>
  <si>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</si>
  <si>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</si>
  <si>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</si>
  <si>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</si>
  <si>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</si>
  <si>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</si>
  <si>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</si>
  <si>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</si>
  <si>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</si>
  <si>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</si>
  <si>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</si>
  <si>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</si>
  <si>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</si>
  <si>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</si>
  <si>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</si>
  <si>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</si>
  <si>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</si>
  <si>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</si>
  <si>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</si>
  <si>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</si>
  <si>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</si>
  <si>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</si>
  <si>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</si>
  <si>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</si>
  <si>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</si>
  <si>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</si>
  <si>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</si>
  <si>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</si>
  <si>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</si>
  <si>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</si>
  <si>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</si>
  <si>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</si>
  <si>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</si>
  <si>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</si>
  <si>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</si>
  <si>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</si>
  <si>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</si>
  <si>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</si>
  <si>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</si>
  <si>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</si>
  <si>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</si>
  <si>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</si>
  <si>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</si>
  <si>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</si>
  <si>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</si>
  <si>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</si>
  <si>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</si>
  <si>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</si>
  <si>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</si>
  <si>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</si>
  <si>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</si>
  <si>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</si>
  <si>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</si>
  <si>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</si>
  <si>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</si>
  <si>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</si>
  <si>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</si>
  <si>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</si>
  <si>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</si>
  <si>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</si>
  <si>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</si>
  <si>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</si>
  <si>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</si>
  <si>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</si>
  <si>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</si>
  <si>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</si>
  <si>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</si>
  <si>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</si>
  <si>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</si>
  <si>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</si>
  <si>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</si>
  <si>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</si>
  <si>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</si>
  <si>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</si>
  <si>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</si>
  <si>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</si>
  <si>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</si>
  <si>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</si>
  <si>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</si>
  <si>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</si>
  <si>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</si>
  <si>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</si>
  <si>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</si>
  <si>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</si>
  <si>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</si>
  <si>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</si>
  <si>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</si>
  <si>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</si>
  <si>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</si>
  <si>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</si>
  <si>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</si>
  <si>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</si>
  <si>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</si>
  <si>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</si>
  <si>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</si>
  <si>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</si>
  <si>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</si>
  <si>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</si>
  <si>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</si>
  <si>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</si>
  <si>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</si>
  <si>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</si>
  <si>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</si>
  <si>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</si>
  <si>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</si>
  <si>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</si>
  <si>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</si>
  <si>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</si>
  <si>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</si>
  <si>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</si>
  <si>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</si>
  <si>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</si>
  <si>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</si>
  <si>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</si>
  <si>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</si>
  <si>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</si>
  <si>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</si>
  <si>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</si>
  <si>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</si>
  <si>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</si>
  <si>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</si>
  <si>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</si>
  <si>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</si>
  <si>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</si>
  <si>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</si>
  <si>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</si>
  <si>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</si>
  <si>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</si>
  <si>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</si>
  <si>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</si>
  <si>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</si>
  <si>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</si>
  <si>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</si>
  <si>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</si>
  <si>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</si>
  <si>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</si>
  <si>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</si>
  <si>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</si>
  <si>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</si>
  <si>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</si>
  <si>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</si>
  <si>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</si>
  <si>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</si>
  <si>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</si>
  <si>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</si>
  <si>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</si>
  <si>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</si>
  <si>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</si>
  <si>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</si>
  <si>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</si>
  <si>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</si>
  <si>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</si>
  <si>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</si>
  <si>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</si>
  <si>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</si>
  <si>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</si>
  <si>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</si>
  <si>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</si>
  <si>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</si>
  <si>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</si>
  <si>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</si>
  <si>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</si>
  <si>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</si>
  <si>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</si>
  <si>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</si>
  <si>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</si>
  <si>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</si>
  <si>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</si>
  <si>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</si>
  <si>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</si>
  <si>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</si>
  <si>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</si>
  <si>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</si>
  <si>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</si>
  <si>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</si>
  <si>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</si>
  <si>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</si>
  <si>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</si>
  <si>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</si>
  <si>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</si>
  <si>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</si>
  <si>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</si>
  <si>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</si>
  <si>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</si>
  <si>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</si>
  <si>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</si>
  <si>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</si>
  <si>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</si>
  <si>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</si>
  <si>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</si>
  <si>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</si>
  <si>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</si>
  <si>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</si>
  <si>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</si>
  <si>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</si>
  <si>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</si>
  <si>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</si>
  <si>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</si>
  <si>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</si>
  <si>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</si>
  <si>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</si>
  <si>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</si>
  <si>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</si>
  <si>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</si>
  <si>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</si>
  <si>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</si>
  <si>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</si>
  <si>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</si>
  <si>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</si>
  <si>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</si>
  <si>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</si>
  <si>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</si>
  <si>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</si>
  <si>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</si>
  <si>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</si>
  <si>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</si>
  <si>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</si>
  <si>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</si>
  <si>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</si>
  <si>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</si>
  <si>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</si>
  <si>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</si>
  <si>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</si>
  <si>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</si>
  <si>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</si>
  <si>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</si>
  <si>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</si>
  <si>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</si>
  <si>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</si>
  <si>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</si>
  <si>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</si>
  <si>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</si>
  <si>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</si>
  <si>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</si>
  <si>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</si>
  <si>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</si>
  <si>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</si>
  <si>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</si>
  <si>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</si>
  <si>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</si>
  <si>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</si>
  <si>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</si>
  <si>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</si>
  <si>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</si>
  <si>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</si>
  <si>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</si>
  <si>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</si>
  <si>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</si>
  <si>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</si>
  <si>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</si>
  <si>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</si>
  <si>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</si>
  <si>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</si>
  <si>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</si>
  <si>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</si>
  <si>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</si>
  <si>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</si>
  <si>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</si>
  <si>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</si>
  <si>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</si>
  <si>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</si>
  <si>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</si>
  <si>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</si>
  <si>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</si>
  <si>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</si>
  <si>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</si>
  <si>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</si>
  <si>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</si>
  <si>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</si>
  <si>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</si>
  <si>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</si>
  <si>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</si>
  <si>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</si>
  <si>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</si>
  <si>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</si>
  <si>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</si>
  <si>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</si>
  <si>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</si>
  <si>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</si>
  <si>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</si>
  <si>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</si>
  <si>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</si>
  <si>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</si>
  <si>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</si>
  <si>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</si>
  <si>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</si>
  <si>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</si>
  <si>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</si>
  <si>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</si>
  <si>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</si>
  <si>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</si>
  <si>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</si>
  <si>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</si>
  <si>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</si>
  <si>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</si>
  <si>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</si>
  <si>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</si>
  <si>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</si>
  <si>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</si>
  <si>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</si>
  <si>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</si>
  <si>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</si>
  <si>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</si>
  <si>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</si>
  <si>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</si>
  <si>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</si>
  <si>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</si>
  <si>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</si>
  <si>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</si>
  <si>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</si>
  <si>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</si>
  <si>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</si>
  <si>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</si>
  <si>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</si>
  <si>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</si>
  <si>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</si>
  <si>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</si>
  <si>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</si>
  <si>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</si>
  <si>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</si>
  <si>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</si>
  <si>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</si>
  <si>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</si>
  <si>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</si>
  <si>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</si>
  <si>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</si>
  <si>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</si>
  <si>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</si>
  <si>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</si>
  <si>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</si>
  <si>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</si>
  <si>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</si>
  <si>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</si>
  <si>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</si>
  <si>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</si>
  <si>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</si>
  <si>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</si>
  <si>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</si>
  <si>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</si>
  <si>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</si>
  <si>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</si>
  <si>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</si>
  <si>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</si>
  <si>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</si>
  <si>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</si>
  <si>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</si>
  <si>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</si>
  <si>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</si>
  <si>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</si>
  <si>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</si>
  <si>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</si>
  <si>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</si>
  <si>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</si>
  <si>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</si>
  <si>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</si>
  <si>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</si>
  <si>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</si>
  <si>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</si>
  <si>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</si>
  <si>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</si>
  <si>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</si>
  <si>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</si>
  <si>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</si>
  <si>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</si>
  <si>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</si>
  <si>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</si>
  <si>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</si>
  <si>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</si>
  <si>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</si>
  <si>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</si>
  <si>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</si>
  <si>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</si>
  <si>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</si>
  <si>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</si>
  <si>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</si>
  <si>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</si>
  <si>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</si>
  <si>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</si>
  <si>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</si>
  <si>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</si>
  <si>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</si>
  <si>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</si>
  <si>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</si>
  <si>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</si>
  <si>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</si>
  <si>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</si>
  <si>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</si>
  <si>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</si>
  <si>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</si>
  <si>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</si>
  <si>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</si>
  <si>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</si>
  <si>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</si>
  <si>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</si>
  <si>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</si>
  <si>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</si>
  <si>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</si>
  <si>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</si>
  <si>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</si>
  <si>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</si>
  <si>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</si>
  <si>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</si>
  <si>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</si>
  <si>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</si>
  <si>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</si>
  <si>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</si>
  <si>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</si>
  <si>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</si>
  <si>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</si>
  <si>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</si>
  <si>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</si>
  <si>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</si>
  <si>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</si>
  <si>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</si>
  <si>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</si>
  <si>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</si>
  <si>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</si>
  <si>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</si>
  <si>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</si>
  <si>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</si>
  <si>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</si>
  <si>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</si>
  <si>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</si>
  <si>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</si>
  <si>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</si>
  <si>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</si>
  <si>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</si>
  <si>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</si>
  <si>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</si>
  <si>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</si>
  <si>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</si>
  <si>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</si>
  <si>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</si>
  <si>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</si>
  <si>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</si>
  <si>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</si>
  <si>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</si>
  <si>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</si>
  <si>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</si>
  <si>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</si>
  <si>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</si>
  <si>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</si>
  <si>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</si>
  <si>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</si>
  <si>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</si>
  <si>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</si>
  <si>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</si>
  <si>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</si>
  <si>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</si>
  <si>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</si>
  <si>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</si>
  <si>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</si>
  <si>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</si>
  <si>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</si>
  <si>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</si>
  <si>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</si>
  <si>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</si>
  <si>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</si>
  <si>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</si>
  <si>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</si>
  <si>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</si>
  <si>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</si>
  <si>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</si>
  <si>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</si>
  <si>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</si>
  <si>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</si>
  <si>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</si>
  <si>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</si>
  <si>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</si>
  <si>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</si>
  <si>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</si>
  <si>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</si>
  <si>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</si>
  <si>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</si>
  <si>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</si>
  <si>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</si>
  <si>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</si>
  <si>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</si>
  <si>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</si>
  <si>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</si>
  <si>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</si>
  <si>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</si>
  <si>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</si>
  <si>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</si>
  <si>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</si>
  <si>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</si>
  <si>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</si>
  <si>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</si>
  <si>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</si>
  <si>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</si>
  <si>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</si>
  <si>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</si>
  <si>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</si>
  <si>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</si>
  <si>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</si>
  <si>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</si>
  <si>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</si>
  <si>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</si>
  <si>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</si>
  <si>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</si>
  <si>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</si>
  <si>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</si>
  <si>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</si>
  <si>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</si>
  <si>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</si>
  <si>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</si>
  <si>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</si>
  <si>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</si>
  <si>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</si>
  <si>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</si>
  <si>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</si>
  <si>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</si>
  <si>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</si>
  <si>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</si>
  <si>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</si>
  <si>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</si>
  <si>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</si>
  <si>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</si>
  <si>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</si>
  <si>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</si>
  <si>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</si>
  <si>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</si>
  <si>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</si>
  <si>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</si>
  <si>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</si>
  <si>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</si>
  <si>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</si>
  <si>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</si>
  <si>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</si>
  <si>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</si>
  <si>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</si>
  <si>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</si>
  <si>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</si>
  <si>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</si>
  <si>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</si>
  <si>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</si>
  <si>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</si>
  <si>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</si>
  <si>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</si>
  <si>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</si>
  <si>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</si>
  <si>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</si>
  <si>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</si>
  <si>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</si>
  <si>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</si>
  <si>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</si>
  <si>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</si>
  <si>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</si>
  <si>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</si>
  <si>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</si>
  <si>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</si>
  <si>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</si>
  <si>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</si>
  <si>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</si>
  <si>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</si>
  <si>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</si>
  <si>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</si>
  <si>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</si>
  <si>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</si>
  <si>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</si>
  <si>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</si>
  <si>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</si>
  <si>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</si>
  <si>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</si>
  <si>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</si>
  <si>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</si>
  <si>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</si>
  <si>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</si>
  <si>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</si>
  <si>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</si>
  <si>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</si>
  <si>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</si>
  <si>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</si>
  <si>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</si>
  <si>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</si>
  <si>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</si>
  <si>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</si>
  <si>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</si>
  <si>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</si>
  <si>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</si>
  <si>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</si>
  <si>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</si>
  <si>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</si>
  <si>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</si>
  <si>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</si>
  <si>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</si>
  <si>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</si>
  <si>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</si>
  <si>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</si>
  <si>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</si>
  <si>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</si>
  <si>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</si>
  <si>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</si>
  <si>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</si>
  <si>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</si>
  <si>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</si>
  <si>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</si>
  <si>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</si>
  <si>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</si>
  <si>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</si>
  <si>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</si>
  <si>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</si>
  <si>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</si>
  <si>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</si>
  <si>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</si>
  <si>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</si>
  <si>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</si>
  <si>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</si>
  <si>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</si>
  <si>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</si>
  <si>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</si>
  <si>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</si>
  <si>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</si>
  <si>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</si>
  <si>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</si>
  <si>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</si>
  <si>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</si>
  <si>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</si>
  <si>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</si>
  <si>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</si>
  <si>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</si>
  <si>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</si>
  <si>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</si>
  <si>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</si>
  <si>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</si>
  <si>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</si>
  <si>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</si>
  <si>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</si>
  <si>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</si>
  <si>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</si>
  <si>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</si>
  <si>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</si>
  <si>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</si>
  <si>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</si>
  <si>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</si>
  <si>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</si>
  <si>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</si>
  <si>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</si>
  <si>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</si>
  <si>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</si>
  <si>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</si>
  <si>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</si>
  <si>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</si>
  <si>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</si>
  <si>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</si>
  <si>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</si>
  <si>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</si>
  <si>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</si>
  <si>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</si>
  <si>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</si>
  <si>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</si>
  <si>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</si>
  <si>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</si>
  <si>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</si>
  <si>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</si>
  <si>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</si>
  <si>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</si>
  <si>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</si>
  <si>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</si>
  <si>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</si>
  <si>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</si>
  <si>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</si>
  <si>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</si>
  <si>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</si>
  <si>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</si>
  <si>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</si>
  <si>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</si>
  <si>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</si>
  <si>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</si>
  <si>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</si>
  <si>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</si>
  <si>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</si>
  <si>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</si>
  <si>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</si>
  <si>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</si>
  <si>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</si>
  <si>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</si>
  <si>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</si>
  <si>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</si>
  <si>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</si>
  <si>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</si>
  <si>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</si>
  <si>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</si>
  <si>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</si>
  <si>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</si>
  <si>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</si>
  <si>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</si>
  <si>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</si>
  <si>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</si>
  <si>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</si>
  <si>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</si>
  <si>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</si>
  <si>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</si>
  <si>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</si>
  <si>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</si>
  <si>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</si>
  <si>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</si>
  <si>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</si>
  <si>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</si>
  <si>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</si>
  <si>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</si>
  <si>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</si>
  <si>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</si>
  <si>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</si>
  <si>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</si>
  <si>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</si>
  <si>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</si>
  <si>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</si>
  <si>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</si>
  <si>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</si>
  <si>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</si>
  <si>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</si>
  <si>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</si>
  <si>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</si>
  <si>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</si>
  <si>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</si>
  <si>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</si>
  <si>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</si>
  <si>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</si>
  <si>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</si>
  <si>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</si>
  <si>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</si>
  <si>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</si>
  <si>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</si>
  <si>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</si>
  <si>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</si>
  <si>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</si>
  <si>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</si>
  <si>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</si>
  <si>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</si>
  <si>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</si>
  <si>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</si>
  <si>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</si>
  <si>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</si>
  <si>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</si>
  <si>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</si>
  <si>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</si>
  <si>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</si>
  <si>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</si>
  <si>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</si>
  <si>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</si>
  <si>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</si>
  <si>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</si>
  <si>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</si>
  <si>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</si>
  <si>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</si>
  <si>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</si>
  <si>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</si>
  <si>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</si>
  <si>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</si>
  <si>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</si>
  <si>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</si>
  <si>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</si>
  <si>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</si>
  <si>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</si>
  <si>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</si>
  <si>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</si>
  <si>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</si>
  <si>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</si>
  <si>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</si>
  <si>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</si>
  <si>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</si>
  <si>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</si>
  <si>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</si>
  <si>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</si>
  <si>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</si>
  <si>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</si>
  <si>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</si>
  <si>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</si>
  <si>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</si>
  <si>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</si>
  <si>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</si>
  <si>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</si>
  <si>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</si>
  <si>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</si>
  <si>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</si>
  <si>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</si>
  <si>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</si>
  <si>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</si>
  <si>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</si>
  <si>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</si>
  <si>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</si>
  <si>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</si>
  <si>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</si>
  <si>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</si>
  <si>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</si>
  <si>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</si>
  <si>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</si>
  <si>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</si>
  <si>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</si>
  <si>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</si>
  <si>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</si>
  <si>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</si>
  <si>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</si>
  <si>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</si>
  <si>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</si>
  <si>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</si>
  <si>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</si>
  <si>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</si>
  <si>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</si>
  <si>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</si>
  <si>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</si>
  <si>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</si>
  <si>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</si>
  <si>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</si>
  <si>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</si>
  <si>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</si>
  <si>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</si>
  <si>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</si>
  <si>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</si>
  <si>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</si>
  <si>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</si>
  <si>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</si>
  <si>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</si>
  <si>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</si>
  <si>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</si>
  <si>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</si>
  <si>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</si>
  <si>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</si>
  <si>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</si>
  <si>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</si>
  <si>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</si>
  <si>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</si>
  <si>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</si>
  <si>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</si>
  <si>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</si>
  <si>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</si>
  <si>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</si>
  <si>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</si>
  <si>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</si>
  <si>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</si>
  <si>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</si>
  <si>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</si>
  <si>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</si>
  <si>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</si>
  <si>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</si>
  <si>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</si>
  <si>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</si>
  <si>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</si>
  <si>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</si>
  <si>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</si>
  <si>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</si>
  <si>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</si>
  <si>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</si>
  <si>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</si>
  <si>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</si>
  <si>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</si>
  <si>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</si>
  <si>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</si>
  <si>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</si>
  <si>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</si>
  <si>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</si>
  <si>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</si>
  <si>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</si>
  <si>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</si>
  <si>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</si>
  <si>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</si>
  <si>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</si>
  <si>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</si>
  <si>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</si>
  <si>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</si>
  <si>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</si>
  <si>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</si>
  <si>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</si>
  <si>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</si>
  <si>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</si>
  <si>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</si>
  <si>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</si>
  <si>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</si>
  <si>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</si>
  <si>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</si>
  <si>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</si>
  <si>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</si>
  <si>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</si>
  <si>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</si>
  <si>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</si>
  <si>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</si>
  <si>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</si>
  <si>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</si>
  <si>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</si>
  <si>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</si>
  <si>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</si>
  <si>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</si>
  <si>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</si>
  <si>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</si>
  <si>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</si>
  <si>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</si>
  <si>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</si>
  <si>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</si>
  <si>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</si>
  <si>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</si>
  <si>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</si>
  <si>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</si>
  <si>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</si>
  <si>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</si>
  <si>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</si>
  <si>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</si>
  <si>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</si>
  <si>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</si>
  <si>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</si>
  <si>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</si>
  <si>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</si>
  <si>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</si>
  <si>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</si>
  <si>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</si>
  <si>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</si>
  <si>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</si>
  <si>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</si>
  <si>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</si>
  <si>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</si>
  <si>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</si>
  <si>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</si>
  <si>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</si>
  <si>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</si>
  <si>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</si>
  <si>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</si>
  <si>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</si>
  <si>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</si>
  <si>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</si>
  <si>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</si>
  <si>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</si>
  <si>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</si>
  <si>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</si>
  <si>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</si>
  <si>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</si>
  <si>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</si>
  <si>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</si>
  <si>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</si>
  <si>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</si>
  <si>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</si>
  <si>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</si>
  <si>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</si>
  <si>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</si>
  <si>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</si>
  <si>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</si>
  <si>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</si>
  <si>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</si>
  <si>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</si>
  <si>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</si>
  <si>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</si>
  <si>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</si>
  <si>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</si>
  <si>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</si>
  <si>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</si>
  <si>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</si>
  <si>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</si>
  <si>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</si>
  <si>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</si>
  <si>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</si>
  <si>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</si>
  <si>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</si>
  <si>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</si>
  <si>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</si>
  <si>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</si>
  <si>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</si>
  <si>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</si>
  <si>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</si>
  <si>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</si>
  <si>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</si>
  <si>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</si>
  <si>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</si>
  <si>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</si>
  <si>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</si>
  <si>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</si>
  <si>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</si>
  <si>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</si>
  <si>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</si>
  <si>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</si>
  <si>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</si>
  <si>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</si>
  <si>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</si>
  <si>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</si>
  <si>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</si>
  <si>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</si>
  <si>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</si>
  <si>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</si>
  <si>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</si>
  <si>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</si>
  <si>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</si>
  <si>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</si>
  <si>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</si>
  <si>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</si>
  <si>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</si>
  <si>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</si>
  <si>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</si>
  <si>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</si>
  <si>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</si>
  <si>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</si>
  <si>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</si>
  <si>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</si>
  <si>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</si>
  <si>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</si>
  <si>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</si>
  <si>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</si>
  <si>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</si>
  <si>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</si>
  <si>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</si>
  <si>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</si>
  <si>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</si>
  <si>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</si>
  <si>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</si>
  <si>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</si>
  <si>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</si>
  <si>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</si>
  <si>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</si>
  <si>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</si>
  <si>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</si>
  <si>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</si>
  <si>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</si>
  <si>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</si>
  <si>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</si>
  <si>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</si>
  <si>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</si>
  <si>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</si>
  <si>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</si>
  <si>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</si>
  <si>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</si>
  <si>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</si>
  <si>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</si>
  <si>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</si>
  <si>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</si>
  <si>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</si>
  <si>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</si>
  <si>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</si>
  <si>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</si>
  <si>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</si>
  <si>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</si>
  <si>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</si>
  <si>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</si>
  <si>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</si>
  <si>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</si>
  <si>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</si>
  <si>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</si>
  <si>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</si>
  <si>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</si>
  <si>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</si>
  <si>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</si>
  <si>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</si>
  <si>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</si>
  <si>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</si>
  <si>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</si>
  <si>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</si>
  <si>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</si>
  <si>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</si>
  <si>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</si>
  <si>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</si>
  <si>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</si>
  <si>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</si>
  <si>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</si>
  <si>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</si>
  <si>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</si>
  <si>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</si>
  <si>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</si>
  <si>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</si>
  <si>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</si>
  <si>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</si>
  <si>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</si>
  <si>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</si>
  <si>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</si>
  <si>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</si>
  <si>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</si>
  <si>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</si>
  <si>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</si>
  <si>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</si>
  <si>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</si>
  <si>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</si>
  <si>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</si>
  <si>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</si>
  <si>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</si>
  <si>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</si>
  <si>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</si>
  <si>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</si>
  <si>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</si>
  <si>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</si>
  <si>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</si>
  <si>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</si>
  <si>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</si>
  <si>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</si>
  <si>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</si>
  <si>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</si>
  <si>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</si>
  <si>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</si>
  <si>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</si>
  <si>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</si>
  <si>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</si>
  <si>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</si>
  <si>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</si>
  <si>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</si>
  <si>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</si>
  <si>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</si>
  <si>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</si>
  <si>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</si>
  <si>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</si>
  <si>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</si>
  <si>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</si>
  <si>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</si>
  <si>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</si>
  <si>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</si>
  <si>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</si>
  <si>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</si>
  <si>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</si>
  <si>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</si>
  <si>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</si>
  <si>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</si>
  <si>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</si>
  <si>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</si>
  <si>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</si>
  <si>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</si>
  <si>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</si>
  <si>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</si>
  <si>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</si>
  <si>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</si>
  <si>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</si>
  <si>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</si>
  <si>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</si>
  <si>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</si>
  <si>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</si>
  <si>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</si>
  <si>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</si>
  <si>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</si>
  <si>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</si>
  <si>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</si>
  <si>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</si>
  <si>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</si>
  <si>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</si>
  <si>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</si>
  <si>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</si>
  <si>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</si>
  <si>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</si>
  <si>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</si>
  <si>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</si>
  <si>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</si>
  <si>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</si>
  <si>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</si>
  <si>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</si>
  <si>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</si>
  <si>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</si>
  <si>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</si>
  <si>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</si>
  <si>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</si>
  <si>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</si>
  <si>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</si>
  <si>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</si>
  <si>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</si>
  <si>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</si>
  <si>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</si>
  <si>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</si>
  <si>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</si>
  <si>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</si>
  <si>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</si>
  <si>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</si>
  <si>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</si>
  <si>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</si>
  <si>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</si>
  <si>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</si>
  <si>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</si>
  <si>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</si>
  <si>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</si>
  <si>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</si>
  <si>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</si>
  <si>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</si>
  <si>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</si>
  <si>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</si>
  <si>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</si>
  <si>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</si>
  <si>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</si>
  <si>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</si>
  <si>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</si>
  <si>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</si>
  <si>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</si>
  <si>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</si>
  <si>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</si>
  <si>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</si>
  <si>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</si>
  <si>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</si>
  <si>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</si>
  <si>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</si>
  <si>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</si>
  <si>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</si>
  <si>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</si>
  <si>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</si>
  <si>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</si>
  <si>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</si>
  <si>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</si>
  <si>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</si>
  <si>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</si>
  <si>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</si>
  <si>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</si>
  <si>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</si>
  <si>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</si>
  <si>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</si>
  <si>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</si>
  <si>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</si>
  <si>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</si>
  <si>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</si>
  <si>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</si>
  <si>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</si>
  <si>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</si>
  <si>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</si>
  <si>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</si>
  <si>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</si>
  <si>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</si>
  <si>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</si>
  <si>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</si>
  <si>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</si>
  <si>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</si>
  <si>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</si>
  <si>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</si>
  <si>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</si>
  <si>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</si>
  <si>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</si>
  <si>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</si>
  <si>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</si>
  <si>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</si>
  <si>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</si>
  <si>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</si>
  <si>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</si>
  <si>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</si>
  <si>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</si>
  <si>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</si>
  <si>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</si>
  <si>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</si>
  <si>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</si>
  <si>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</si>
  <si>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</si>
  <si>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</si>
  <si>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</si>
  <si>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</si>
  <si>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</si>
  <si>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</si>
  <si>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</si>
  <si>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</si>
  <si>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</si>
  <si>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</si>
  <si>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</si>
  <si>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</si>
  <si>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</si>
  <si>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</si>
  <si>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</si>
  <si>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</si>
  <si>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</si>
  <si>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</si>
  <si>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</si>
  <si>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</si>
  <si>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</si>
  <si>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</si>
  <si>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</si>
  <si>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</si>
  <si>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</si>
  <si>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</si>
  <si>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</si>
  <si>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</si>
  <si>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</si>
  <si>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</si>
  <si>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</si>
  <si>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</si>
  <si>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</si>
  <si>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</si>
  <si>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</si>
  <si>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</si>
  <si>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</si>
  <si>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</si>
  <si>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</si>
  <si>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</si>
  <si>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</si>
  <si>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</si>
  <si>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</si>
  <si>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</si>
  <si>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</si>
  <si>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</si>
  <si>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</si>
  <si>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</si>
  <si>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</si>
  <si>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</si>
  <si>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</si>
  <si>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</si>
  <si>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</si>
  <si>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</si>
  <si>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</si>
  <si>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</si>
  <si>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</si>
  <si>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</si>
  <si>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</si>
  <si>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</si>
  <si>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</si>
  <si>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</si>
  <si>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</si>
  <si>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</si>
  <si>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</si>
  <si>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</si>
  <si>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</si>
  <si>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</si>
  <si>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</si>
  <si>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</si>
  <si>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</si>
  <si>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</si>
  <si>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</si>
  <si>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</si>
  <si>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</si>
  <si>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</si>
  <si>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</si>
  <si>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</si>
  <si>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</si>
  <si>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</si>
  <si>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</si>
  <si>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</si>
  <si>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</si>
  <si>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</si>
  <si>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</si>
  <si>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</si>
  <si>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</si>
  <si>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</si>
  <si>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</si>
  <si>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</si>
  <si>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</si>
  <si>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</si>
  <si>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</si>
  <si>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</si>
  <si>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</si>
  <si>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</si>
  <si>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</si>
  <si>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</si>
  <si>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</si>
  <si>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</si>
  <si>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</si>
  <si>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</si>
  <si>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</si>
  <si>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</si>
  <si>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</si>
  <si>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</si>
  <si>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</si>
  <si>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</si>
  <si>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</si>
  <si>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</si>
  <si>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</si>
  <si>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</si>
  <si>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</si>
  <si>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</si>
  <si>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</si>
  <si>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</si>
  <si>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</si>
  <si>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</si>
  <si>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</si>
  <si>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</si>
  <si>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</si>
  <si>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</si>
  <si>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</si>
  <si>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</si>
  <si>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</si>
  <si>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</si>
  <si>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</si>
  <si>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</si>
  <si>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</si>
  <si>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</si>
  <si>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</si>
  <si>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</si>
  <si>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</si>
  <si>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</si>
  <si>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</si>
  <si>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</si>
  <si>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</si>
  <si>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</si>
  <si>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</si>
  <si>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</si>
  <si>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</si>
  <si>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</si>
  <si>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</si>
  <si>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</si>
  <si>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</si>
  <si>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</si>
  <si>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</si>
  <si>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</si>
  <si>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</si>
  <si>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</si>
  <si>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</si>
  <si>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</si>
  <si>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</si>
  <si>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</si>
  <si>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</si>
  <si>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</si>
  <si>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</si>
  <si>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</si>
  <si>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</si>
  <si>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</si>
  <si>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</si>
  <si>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</si>
  <si>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</si>
  <si>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</si>
  <si>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</si>
  <si>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</si>
  <si>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</si>
  <si>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</si>
  <si>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</si>
  <si>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</si>
  <si>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</si>
  <si>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</si>
  <si>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</si>
  <si>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</si>
  <si>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</si>
  <si>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</si>
  <si>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</si>
  <si>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</si>
  <si>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</si>
  <si>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</si>
  <si>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</si>
  <si>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</si>
  <si>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</si>
  <si>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</si>
  <si>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</si>
  <si>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</si>
  <si>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</si>
  <si>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</si>
  <si>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</si>
  <si>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</si>
  <si>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</si>
  <si>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</si>
  <si>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</si>
  <si>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</si>
  <si>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</si>
  <si>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</si>
  <si>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</si>
  <si>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</si>
  <si>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</si>
  <si>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</si>
  <si>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</si>
  <si>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</si>
  <si>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</si>
  <si>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</si>
  <si>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</si>
  <si>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</si>
  <si>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</si>
  <si>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</si>
  <si>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</si>
  <si>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</si>
  <si>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</si>
  <si>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</si>
  <si>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</si>
  <si>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</si>
  <si>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</si>
  <si>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</si>
  <si>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</si>
  <si>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</si>
  <si>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</si>
  <si>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</si>
  <si>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</si>
  <si>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</si>
  <si>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</si>
  <si>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</si>
  <si>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</si>
  <si>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</si>
  <si>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</si>
  <si>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</si>
  <si>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</si>
  <si>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</si>
  <si>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</si>
  <si>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</si>
  <si>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</si>
  <si>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</si>
  <si>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</si>
  <si>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</si>
  <si>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</si>
  <si>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</si>
  <si>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</si>
  <si>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</si>
  <si>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</si>
  <si>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</si>
  <si>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</si>
  <si>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</si>
  <si>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</si>
  <si>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</si>
  <si>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</si>
  <si>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</si>
  <si>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</si>
  <si>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</si>
  <si>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</si>
  <si>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</si>
  <si>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</si>
  <si>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</si>
  <si>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</si>
  <si>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</si>
  <si>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</si>
  <si>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</si>
  <si>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</si>
  <si>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</si>
  <si>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</si>
  <si>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</si>
  <si>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</si>
  <si>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</si>
  <si>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</si>
  <si>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</si>
  <si>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</si>
  <si>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</si>
  <si>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</si>
  <si>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</si>
  <si>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</si>
  <si>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</si>
  <si>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</si>
  <si>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</si>
  <si>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</si>
  <si>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</si>
  <si>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</si>
  <si>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</si>
  <si>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</si>
  <si>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</si>
  <si>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</si>
  <si>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</si>
  <si>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</si>
  <si>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</si>
  <si>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</si>
  <si>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</si>
  <si>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</si>
  <si>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</si>
  <si>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</si>
  <si>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</si>
  <si>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</si>
  <si>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</si>
  <si>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</si>
  <si>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</si>
  <si>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</si>
  <si>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</si>
  <si>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</si>
  <si>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</si>
  <si>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</si>
  <si>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</si>
  <si>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</si>
  <si>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</si>
  <si>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</si>
  <si>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</si>
  <si>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</si>
  <si>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</si>
  <si>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</si>
  <si>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</si>
  <si>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</si>
  <si>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</si>
  <si>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</si>
  <si>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</si>
  <si>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</si>
  <si>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</si>
  <si>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</si>
  <si>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</si>
  <si>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</si>
  <si>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</si>
  <si>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</si>
  <si>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</si>
  <si>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</si>
  <si>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</si>
  <si>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</si>
  <si>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</si>
  <si>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</si>
  <si>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</si>
  <si>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</si>
  <si>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</si>
  <si>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</si>
  <si>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</si>
  <si>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</si>
  <si>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</si>
  <si>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</si>
  <si>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</si>
  <si>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</si>
  <si>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</si>
  <si>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</si>
  <si>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</si>
  <si>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</si>
  <si>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</si>
  <si>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</si>
  <si>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</si>
  <si>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</si>
  <si>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</si>
  <si>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</si>
  <si>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</si>
  <si>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</si>
  <si>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</si>
  <si>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</si>
  <si>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</si>
  <si>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</si>
  <si>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</si>
  <si>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</si>
  <si>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</si>
  <si>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</si>
  <si>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</si>
  <si>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</si>
  <si>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</si>
  <si>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</si>
  <si>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</si>
  <si>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</si>
  <si>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</si>
  <si>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</si>
  <si>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</si>
  <si>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</si>
  <si>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</si>
  <si>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</si>
  <si>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</si>
  <si>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</si>
  <si>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</si>
  <si>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</si>
  <si>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</si>
  <si>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</si>
  <si>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</si>
  <si>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</si>
  <si>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</si>
  <si>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</si>
  <si>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</si>
  <si>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</si>
  <si>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</si>
  <si>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</si>
  <si>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</si>
  <si>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</si>
  <si>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</si>
  <si>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</si>
  <si>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</si>
  <si>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</si>
  <si>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</si>
  <si>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</si>
  <si>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</si>
  <si>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</si>
  <si>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</si>
  <si>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</si>
  <si>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</si>
  <si>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</si>
  <si>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</si>
  <si>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</si>
  <si>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</si>
  <si>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</si>
  <si>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</si>
  <si>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</si>
  <si>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</si>
  <si>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</si>
  <si>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</si>
  <si>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</si>
  <si>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</si>
  <si>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</si>
  <si>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</si>
  <si>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</si>
  <si>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</si>
  <si>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</si>
  <si>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</si>
  <si>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</si>
  <si>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</si>
  <si>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</si>
  <si>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</si>
  <si>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</si>
  <si>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</si>
  <si>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</si>
  <si>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</si>
  <si>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</si>
  <si>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</si>
  <si>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</si>
  <si>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</si>
  <si>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</si>
  <si>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</si>
  <si>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</si>
  <si>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</si>
  <si>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</si>
  <si>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</si>
  <si>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</si>
  <si>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</si>
  <si>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</si>
  <si>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</si>
  <si>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</si>
  <si>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</si>
  <si>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</si>
  <si>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</si>
  <si>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</si>
  <si>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</si>
  <si>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</si>
  <si>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</si>
  <si>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</si>
  <si>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</si>
  <si>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</si>
  <si>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</si>
  <si>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</si>
  <si>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</si>
  <si>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</si>
  <si>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</si>
  <si>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</si>
  <si>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</si>
  <si>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</si>
  <si>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</si>
  <si>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</si>
  <si>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</si>
  <si>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</si>
  <si>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</si>
  <si>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</si>
  <si>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</si>
  <si>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</si>
  <si>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</si>
  <si>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</si>
  <si>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</si>
  <si>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</si>
  <si>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</si>
  <si>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</si>
  <si>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</si>
  <si>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</si>
  <si>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</si>
  <si>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</si>
  <si>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</si>
  <si>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</si>
  <si>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</si>
  <si>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</si>
  <si>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</si>
  <si>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</si>
  <si>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</si>
  <si>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</si>
  <si>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</si>
  <si>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</si>
  <si>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</si>
  <si>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</si>
  <si>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</si>
  <si>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</si>
  <si>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</si>
  <si>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</si>
  <si>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</si>
  <si>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</si>
  <si>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</si>
  <si>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</si>
  <si>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</si>
  <si>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</si>
  <si>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</si>
  <si>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</si>
  <si>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</si>
  <si>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</si>
  <si>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</si>
  <si>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</si>
  <si>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</si>
  <si>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</si>
  <si>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</si>
  <si>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</si>
  <si>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</si>
  <si>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</si>
  <si>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</si>
  <si>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</si>
  <si>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</si>
  <si>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</si>
  <si>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</si>
  <si>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</si>
  <si>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</si>
  <si>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</si>
  <si>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</si>
  <si>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</si>
  <si>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</si>
  <si>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</si>
  <si>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</si>
  <si>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</si>
  <si>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</si>
  <si>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</si>
  <si>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</si>
  <si>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</si>
  <si>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</si>
  <si>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</si>
  <si>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</si>
  <si>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</si>
  <si>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</si>
  <si>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</si>
  <si>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</si>
  <si>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</si>
  <si>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</si>
  <si>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</si>
  <si>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</si>
  <si>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</si>
  <si>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</si>
  <si>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</si>
  <si>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</si>
  <si>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</si>
  <si>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</si>
  <si>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</si>
  <si>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</si>
  <si>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</si>
  <si>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</si>
  <si>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</si>
  <si>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</si>
  <si>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</si>
  <si>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</si>
  <si>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</si>
  <si>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</si>
  <si>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</si>
  <si>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</si>
  <si>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</si>
  <si>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</si>
  <si>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</si>
  <si>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</si>
  <si>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</si>
  <si>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</si>
  <si>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</si>
  <si>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</si>
  <si>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</si>
  <si>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</si>
  <si>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</si>
  <si>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</si>
  <si>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</si>
  <si>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</si>
  <si>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</si>
  <si>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</si>
  <si>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</si>
  <si>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</si>
  <si>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</si>
  <si>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</si>
  <si>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</si>
  <si>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</si>
  <si>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</si>
  <si>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</si>
  <si>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</si>
  <si>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</si>
  <si>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</si>
  <si>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</si>
  <si>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</si>
  <si>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</si>
  <si>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</si>
  <si>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</si>
  <si>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</si>
  <si>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</si>
  <si>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</si>
  <si>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</si>
  <si>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</si>
  <si>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</si>
  <si>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</si>
  <si>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</si>
  <si>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</si>
  <si>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</si>
  <si>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</si>
  <si>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</si>
  <si>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</si>
  <si>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</si>
  <si>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</si>
  <si>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</si>
  <si>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</si>
  <si>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</si>
  <si>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</si>
  <si>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</si>
  <si>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</si>
  <si>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</si>
  <si>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</si>
  <si>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</si>
  <si>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</si>
  <si>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</si>
  <si>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</si>
  <si>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</si>
  <si>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</si>
  <si>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</si>
  <si>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</si>
  <si>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</si>
  <si>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</si>
  <si>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</si>
  <si>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</si>
  <si>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</si>
  <si>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</si>
  <si>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</si>
  <si>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</si>
  <si>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</si>
  <si>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</si>
  <si>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</si>
  <si>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</si>
  <si>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</si>
  <si>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</si>
  <si>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</si>
  <si>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</si>
  <si>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</si>
  <si>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</si>
  <si>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</si>
  <si>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</si>
  <si>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</si>
  <si>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</si>
  <si>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</si>
  <si>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</si>
  <si>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</si>
  <si>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</si>
  <si>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</si>
  <si>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</si>
  <si>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</si>
  <si>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</si>
  <si>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</si>
  <si>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</si>
  <si>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</si>
  <si>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</si>
  <si>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</si>
  <si>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</si>
  <si>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</si>
  <si>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</si>
  <si>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</si>
  <si>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</si>
  <si>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</si>
  <si>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</si>
  <si>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</si>
  <si>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</si>
  <si>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</si>
  <si>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</si>
  <si>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</si>
  <si>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</si>
  <si>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</si>
  <si>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</si>
  <si>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</si>
  <si>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</si>
  <si>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</si>
  <si>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</si>
  <si>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</si>
  <si>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</si>
  <si>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</si>
  <si>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</si>
  <si>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</si>
  <si>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</si>
  <si>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</si>
  <si>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</si>
  <si>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</si>
  <si>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</si>
  <si>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</si>
  <si>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</si>
  <si>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</si>
  <si>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</si>
  <si>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</si>
  <si>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</si>
  <si>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</si>
  <si>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</si>
  <si>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</si>
  <si>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</si>
  <si>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</si>
  <si>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</si>
  <si>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</si>
  <si>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</si>
  <si>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</si>
  <si>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</si>
  <si>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</si>
  <si>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</si>
  <si>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</si>
  <si>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</si>
  <si>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</si>
  <si>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</si>
  <si>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</si>
  <si>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</si>
  <si>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</si>
  <si>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</si>
  <si>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</si>
  <si>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</si>
  <si>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</si>
  <si>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</si>
  <si>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</si>
  <si>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</si>
  <si>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</si>
  <si>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</si>
  <si>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</si>
  <si>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</si>
  <si>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</si>
  <si>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</si>
  <si>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</si>
  <si>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</si>
  <si>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</si>
  <si>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</si>
  <si>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</si>
  <si>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</si>
  <si>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</si>
  <si>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</si>
  <si>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</si>
  <si>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</si>
  <si>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</si>
  <si>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</si>
  <si>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</si>
  <si>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</si>
  <si>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</si>
  <si>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</si>
  <si>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</si>
  <si>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</si>
  <si>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</si>
  <si>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</si>
  <si>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</si>
  <si>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</si>
  <si>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</si>
  <si>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</si>
  <si>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</si>
  <si>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</si>
  <si>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</si>
  <si>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</si>
  <si>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</si>
  <si>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</si>
  <si>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</si>
  <si>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</si>
  <si>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</si>
  <si>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</si>
  <si>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</si>
  <si>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</si>
  <si>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</si>
  <si>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</si>
  <si>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</si>
  <si>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</si>
  <si>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</si>
  <si>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</si>
  <si>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</si>
  <si>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</si>
  <si>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</si>
  <si>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</si>
  <si>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</si>
  <si>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</si>
  <si>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</si>
  <si>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</si>
  <si>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</si>
  <si>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</si>
  <si>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</si>
  <si>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</si>
  <si>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</si>
  <si>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</si>
  <si>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</si>
  <si>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</si>
  <si>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</si>
  <si>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</si>
  <si>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</si>
  <si>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</si>
  <si>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</si>
  <si>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</si>
  <si>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</si>
  <si>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</si>
  <si>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</si>
  <si>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</si>
  <si>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</si>
  <si>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</si>
  <si>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</si>
  <si>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</si>
  <si>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</si>
  <si>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</si>
  <si>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</si>
  <si>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</si>
  <si>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</si>
  <si>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</si>
  <si>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</si>
  <si>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</si>
  <si>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</si>
  <si>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</si>
  <si>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</si>
  <si>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</si>
  <si>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</si>
  <si>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</si>
  <si>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</si>
  <si>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</si>
  <si>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</si>
  <si>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</si>
  <si>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</si>
  <si>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</si>
  <si>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</si>
  <si>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</si>
  <si>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</si>
  <si>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</si>
  <si>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</si>
  <si>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</si>
  <si>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</si>
  <si>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</si>
  <si>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</si>
  <si>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</si>
  <si>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</si>
  <si>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</si>
  <si>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</si>
  <si>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</si>
  <si>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</si>
  <si>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</si>
  <si>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</si>
  <si>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</si>
  <si>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</si>
  <si>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</si>
  <si>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</si>
  <si>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</si>
  <si>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</si>
  <si>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</si>
  <si>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</si>
  <si>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</si>
  <si>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</si>
  <si>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</si>
  <si>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</si>
  <si>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</si>
  <si>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</si>
  <si>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</si>
  <si>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</si>
  <si>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</si>
  <si>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</si>
  <si>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</si>
  <si>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</si>
  <si>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</si>
  <si>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</si>
  <si>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</si>
  <si>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</si>
  <si>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</si>
  <si>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</si>
  <si>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</si>
  <si>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</si>
  <si>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</si>
  <si>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</si>
  <si>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</si>
  <si>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</si>
  <si>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</si>
  <si>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</si>
  <si>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</si>
  <si>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</si>
  <si>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</si>
  <si>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</si>
  <si>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</si>
  <si>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</si>
  <si>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</si>
  <si>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</si>
  <si>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</si>
  <si>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</si>
  <si>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</si>
  <si>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</si>
  <si>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</si>
  <si>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</si>
  <si>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</si>
  <si>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</si>
  <si>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</si>
  <si>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</si>
  <si>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</si>
  <si>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</si>
  <si>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</si>
  <si>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</si>
  <si>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</si>
  <si>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</si>
  <si>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</si>
  <si>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</si>
  <si>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</si>
  <si>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</si>
  <si>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</si>
  <si>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</si>
  <si>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</si>
  <si>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</si>
  <si>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</si>
  <si>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</si>
  <si>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</si>
  <si>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</si>
  <si>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</si>
  <si>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</si>
  <si>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</si>
  <si>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</si>
  <si>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</si>
  <si>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</si>
  <si>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</si>
  <si>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</si>
  <si>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</si>
  <si>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</si>
  <si>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</si>
  <si>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</si>
  <si>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</si>
  <si>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</si>
  <si>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</si>
  <si>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</si>
  <si>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</si>
  <si>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</si>
  <si>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</si>
  <si>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</si>
  <si>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</si>
  <si>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</si>
  <si>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</si>
  <si>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</si>
  <si>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</si>
  <si>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</si>
  <si>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</si>
  <si>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</si>
  <si>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</si>
  <si>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</si>
  <si>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</si>
  <si>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</si>
  <si>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</si>
  <si>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</si>
  <si>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</si>
  <si>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</si>
  <si>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</si>
  <si>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</si>
  <si>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</si>
  <si>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</si>
  <si>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</si>
  <si>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</si>
  <si>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</si>
  <si>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</si>
  <si>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</si>
  <si>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</si>
  <si>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</si>
  <si>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</si>
  <si>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</si>
  <si>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</si>
  <si>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</si>
  <si>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</si>
  <si>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</si>
  <si>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</si>
  <si>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</si>
  <si>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</si>
  <si>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</si>
  <si>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</si>
  <si>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</si>
  <si>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</si>
  <si>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</si>
  <si>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</si>
  <si>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</si>
  <si>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</si>
  <si>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</si>
  <si>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</si>
  <si>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</si>
  <si>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</si>
  <si>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</si>
  <si>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</si>
  <si>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</si>
  <si>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</si>
  <si>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</si>
  <si>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</si>
  <si>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</si>
  <si>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</si>
  <si>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</si>
  <si>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</si>
  <si>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</si>
  <si>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</si>
  <si>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</si>
  <si>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</si>
  <si>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</si>
  <si>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</si>
  <si>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</si>
  <si>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</si>
  <si>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</si>
  <si>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</si>
  <si>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</si>
  <si>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</si>
  <si>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</si>
  <si>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</si>
  <si>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</si>
  <si>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</si>
  <si>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</si>
  <si>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</si>
  <si>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</si>
  <si>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</si>
  <si>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</si>
  <si>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</si>
  <si>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</si>
  <si>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</si>
  <si>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</si>
  <si>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</si>
  <si>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</si>
  <si>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</si>
  <si>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</si>
  <si>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</si>
  <si>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</si>
  <si>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</si>
  <si>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</si>
  <si>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</si>
  <si>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</si>
  <si>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</si>
  <si>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</si>
  <si>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</si>
  <si>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</si>
  <si>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</si>
  <si>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</si>
  <si>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</si>
  <si>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</si>
  <si>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</si>
  <si>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</si>
  <si>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</si>
  <si>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</si>
  <si>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</si>
  <si>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</si>
  <si>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</si>
  <si>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</si>
  <si>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</si>
  <si>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</si>
  <si>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</si>
  <si>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</si>
  <si>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</si>
  <si>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</si>
  <si>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</si>
  <si>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</si>
  <si>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</si>
  <si>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</si>
  <si>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</si>
  <si>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</si>
  <si>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</si>
  <si>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</si>
  <si>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</si>
  <si>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</si>
  <si>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</si>
  <si>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</si>
  <si>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</si>
  <si>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</si>
  <si>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</si>
  <si>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</si>
  <si>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</si>
  <si>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</si>
  <si>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</si>
  <si>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</si>
  <si>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</si>
  <si>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</si>
  <si>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</si>
  <si>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</si>
  <si>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</si>
  <si>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</si>
  <si>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</si>
  <si>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</si>
  <si>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</si>
  <si>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</si>
  <si>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</si>
  <si>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</si>
  <si>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</si>
  <si>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</si>
  <si>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</si>
  <si>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</si>
  <si>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</si>
  <si>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</si>
  <si>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</si>
  <si>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</si>
  <si>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</si>
  <si>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</si>
  <si>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</si>
  <si>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</si>
  <si>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</si>
  <si>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</si>
  <si>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</si>
  <si>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</si>
  <si>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</si>
  <si>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</si>
  <si>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</si>
  <si>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</si>
  <si>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</si>
  <si>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</si>
  <si>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</si>
  <si>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</si>
  <si>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</si>
  <si>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</si>
  <si>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</si>
  <si>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</si>
  <si>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</si>
  <si>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</si>
  <si>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</si>
  <si>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</si>
  <si>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</si>
  <si>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</si>
  <si>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</si>
  <si>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</si>
  <si>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</si>
  <si>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</si>
  <si>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</si>
  <si>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</si>
  <si>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</si>
  <si>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</si>
  <si>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</si>
  <si>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</si>
  <si>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</si>
  <si>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</si>
  <si>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</si>
  <si>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</si>
  <si>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</si>
  <si>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</si>
  <si>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</si>
  <si>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</si>
  <si>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</si>
  <si>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</si>
  <si>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</si>
  <si>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</si>
  <si>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</si>
  <si>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</si>
  <si>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</si>
  <si>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</si>
  <si>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</si>
  <si>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</si>
  <si>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</si>
  <si>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</si>
  <si>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</si>
  <si>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</si>
  <si>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</si>
  <si>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</si>
  <si>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</si>
  <si>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</si>
  <si>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</si>
  <si>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</si>
  <si>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</si>
  <si>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</si>
  <si>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</si>
  <si>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</si>
  <si>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</si>
  <si>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</si>
  <si>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</si>
  <si>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</si>
  <si>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</si>
  <si>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</si>
  <si>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</si>
  <si>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</si>
  <si>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</si>
  <si>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</si>
  <si>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</si>
  <si>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</si>
  <si>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</si>
  <si>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</si>
  <si>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</si>
  <si>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</si>
  <si>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</si>
  <si>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</si>
  <si>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</si>
  <si>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</si>
  <si>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</si>
  <si>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</si>
  <si>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</si>
  <si>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</si>
  <si>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</si>
  <si>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</si>
  <si>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</si>
  <si>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</si>
  <si>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</si>
  <si>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</si>
  <si>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</si>
  <si>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</si>
  <si>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</si>
  <si>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</si>
  <si>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</si>
  <si>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</si>
  <si>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</si>
  <si>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</si>
  <si>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</si>
  <si>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</si>
  <si>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</si>
  <si>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</si>
  <si>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</si>
  <si>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</si>
  <si>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</si>
  <si>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</si>
  <si>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</si>
  <si>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</si>
  <si>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</si>
  <si>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</si>
  <si>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</si>
  <si>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</si>
  <si>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</si>
  <si>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</si>
  <si>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</si>
  <si>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</si>
  <si>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</si>
  <si>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</si>
  <si>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</si>
  <si>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</si>
  <si>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</si>
  <si>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</si>
  <si>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</si>
  <si>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</si>
  <si>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</si>
  <si>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</si>
  <si>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</si>
  <si>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</si>
  <si>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</si>
  <si>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</si>
  <si>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</si>
  <si>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</si>
  <si>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</si>
  <si>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</si>
  <si>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</si>
  <si>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</si>
  <si>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</si>
  <si>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</si>
  <si>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</si>
  <si>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</si>
  <si>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</si>
  <si>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</si>
  <si>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</si>
  <si>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</si>
  <si>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</si>
  <si>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</si>
  <si>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</si>
  <si>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</si>
  <si>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</si>
  <si>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</si>
  <si>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</si>
  <si>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</si>
  <si>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</si>
  <si>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</si>
  <si>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</si>
  <si>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</si>
  <si>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</si>
  <si>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</si>
  <si>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</si>
  <si>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</si>
  <si>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</si>
  <si>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</si>
  <si>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</si>
  <si>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</si>
  <si>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</si>
  <si>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</si>
  <si>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</si>
  <si>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</si>
  <si>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</si>
  <si>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</si>
  <si>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</si>
  <si>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</si>
  <si>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</si>
  <si>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</si>
  <si>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</si>
  <si>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</si>
  <si>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</si>
  <si>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</si>
  <si>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</si>
  <si>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</si>
  <si>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</si>
  <si>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</si>
  <si>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</si>
  <si>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</si>
  <si>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</si>
  <si>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</si>
  <si>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</si>
  <si>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</si>
  <si>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</si>
  <si>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</si>
  <si>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</si>
  <si>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</si>
  <si>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</si>
  <si>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</si>
  <si>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</si>
  <si>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</si>
  <si>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</si>
  <si>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</si>
  <si>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</si>
  <si>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</si>
  <si>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</si>
  <si>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</si>
  <si>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</si>
  <si>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</si>
  <si>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</si>
  <si>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</si>
  <si>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</si>
  <si>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</si>
  <si>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</si>
  <si>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</si>
  <si>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</si>
  <si>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</si>
  <si>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</si>
  <si>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</si>
  <si>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</si>
  <si>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</si>
  <si>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</si>
  <si>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</si>
  <si>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</si>
  <si>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</si>
  <si>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</si>
  <si>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</si>
  <si>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</si>
  <si>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</si>
  <si>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</si>
  <si>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</si>
  <si>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</si>
  <si>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</si>
  <si>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</si>
  <si>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</si>
  <si>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</si>
  <si>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</si>
  <si>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</si>
  <si>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</si>
  <si>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</si>
  <si>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</si>
  <si>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</si>
  <si>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</si>
  <si>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</si>
  <si>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</si>
  <si>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</si>
  <si>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</si>
  <si>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</si>
  <si>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</si>
  <si>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</si>
  <si>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</si>
  <si>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</si>
  <si>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</si>
  <si>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</si>
  <si>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</si>
  <si>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</si>
  <si>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</si>
  <si>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</si>
  <si>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</si>
  <si>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</si>
  <si>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</si>
  <si>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</si>
  <si>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</si>
  <si>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</si>
  <si>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</si>
  <si>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</si>
  <si>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</si>
  <si>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</si>
  <si>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</si>
  <si>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</si>
  <si>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</si>
  <si>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</si>
  <si>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</si>
  <si>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</si>
  <si>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</si>
  <si>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</si>
  <si>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</si>
  <si>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</si>
  <si>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</si>
  <si>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</si>
  <si>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</si>
  <si>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</si>
  <si>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</si>
  <si>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</si>
  <si>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</si>
  <si>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</si>
  <si>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</si>
  <si>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</si>
  <si>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</si>
  <si>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</si>
  <si>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</si>
  <si>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</si>
  <si>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</si>
  <si>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</si>
  <si>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</si>
  <si>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</si>
  <si>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</si>
  <si>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</si>
  <si>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</si>
  <si>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</si>
  <si>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</si>
  <si>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</si>
  <si>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</si>
  <si>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</si>
  <si>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</si>
  <si>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</si>
  <si>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</si>
  <si>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</si>
  <si>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</si>
  <si>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</si>
  <si>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</si>
  <si>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</si>
  <si>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</si>
  <si>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</si>
  <si>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</si>
  <si>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</si>
  <si>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</si>
  <si>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</si>
  <si>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</si>
  <si>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</si>
  <si>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</si>
  <si>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</si>
  <si>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</si>
  <si>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</si>
  <si>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</si>
  <si>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</si>
  <si>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</si>
  <si>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</si>
  <si>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</si>
  <si>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</si>
  <si>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</si>
  <si>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</si>
  <si>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</si>
  <si>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</si>
  <si>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</si>
  <si>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</si>
  <si>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</si>
  <si>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</si>
  <si>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</si>
  <si>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</si>
  <si>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</si>
  <si>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</si>
  <si>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</si>
  <si>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</si>
  <si>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</si>
  <si>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</si>
  <si>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</si>
  <si>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</si>
  <si>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</si>
  <si>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</si>
  <si>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</si>
  <si>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</si>
  <si>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</si>
  <si>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</si>
  <si>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</si>
  <si>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</si>
  <si>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</si>
  <si>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</si>
  <si>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</si>
  <si>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</si>
  <si>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</si>
  <si>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</si>
  <si>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</si>
  <si>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</si>
  <si>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</si>
  <si>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</si>
  <si>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</si>
  <si>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</si>
  <si>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</si>
  <si>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</si>
  <si>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</si>
  <si>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</si>
  <si>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</si>
  <si>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</si>
  <si>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</si>
  <si>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</si>
  <si>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</si>
  <si>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</si>
  <si>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</si>
  <si>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</si>
  <si>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</si>
  <si>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</si>
  <si>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</si>
  <si>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</si>
  <si>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</si>
  <si>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</si>
  <si>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</si>
  <si>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</si>
  <si>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</si>
  <si>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</si>
  <si>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</si>
  <si>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</si>
  <si>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</si>
  <si>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</si>
  <si>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</si>
  <si>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</si>
  <si>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</si>
  <si>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</si>
  <si>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</si>
  <si>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</si>
  <si>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</si>
  <si>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</si>
  <si>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</si>
  <si>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</si>
  <si>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</si>
  <si>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</si>
  <si>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</si>
  <si>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</si>
  <si>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</si>
  <si>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</si>
  <si>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</si>
  <si>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</si>
  <si>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</si>
  <si>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</si>
  <si>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</si>
  <si>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</si>
  <si>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</si>
  <si>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</si>
  <si>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</si>
  <si>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</si>
  <si>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</si>
  <si>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</si>
  <si>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</si>
  <si>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</si>
  <si>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</si>
  <si>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</si>
  <si>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</si>
  <si>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</si>
  <si>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</si>
  <si>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</si>
  <si>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</si>
  <si>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</si>
  <si>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</si>
  <si>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</si>
  <si>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</si>
  <si>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</si>
  <si>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</si>
  <si>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</si>
  <si>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</si>
  <si>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</si>
  <si>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</si>
  <si>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</si>
  <si>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</si>
  <si>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</si>
  <si>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</si>
  <si>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</si>
  <si>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</si>
  <si>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</si>
  <si>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</si>
  <si>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</si>
  <si>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</si>
  <si>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</si>
  <si>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</si>
  <si>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</si>
  <si>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</si>
  <si>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</si>
  <si>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</si>
  <si>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</si>
  <si>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</si>
  <si>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</si>
  <si>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</si>
  <si>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</si>
  <si>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</si>
  <si>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</si>
  <si>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</si>
  <si>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</si>
  <si>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</si>
  <si>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</si>
  <si>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</si>
  <si>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</si>
  <si>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</si>
  <si>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</si>
  <si>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</si>
  <si>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</si>
  <si>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</si>
  <si>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</si>
  <si>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</si>
  <si>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</si>
  <si>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</si>
  <si>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</si>
  <si>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</si>
  <si>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</si>
  <si>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</si>
  <si>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</si>
  <si>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</si>
  <si>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</si>
  <si>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</si>
  <si>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</si>
  <si>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</si>
  <si>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</si>
  <si>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</si>
  <si>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</si>
  <si>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</si>
  <si>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</si>
  <si>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</si>
  <si>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</si>
  <si>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</si>
  <si>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</si>
  <si>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</si>
  <si>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</si>
  <si>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</si>
  <si>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</si>
  <si>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</si>
  <si>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</si>
  <si>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</si>
  <si>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</si>
  <si>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</si>
  <si>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</si>
  <si>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</si>
  <si>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</si>
  <si>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</si>
  <si>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</si>
  <si>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</si>
  <si>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</si>
  <si>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</si>
  <si>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</si>
  <si>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</si>
  <si>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</si>
  <si>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</si>
  <si>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</si>
  <si>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</si>
  <si>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</si>
  <si>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</si>
  <si>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</si>
  <si>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</si>
  <si>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</si>
  <si>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</si>
  <si>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</si>
  <si>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</si>
  <si>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</si>
  <si>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</si>
  <si>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</si>
  <si>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</si>
  <si>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</si>
  <si>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</si>
  <si>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</si>
  <si>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</si>
  <si>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</si>
  <si>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</si>
  <si>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</si>
  <si>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</si>
  <si>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</si>
  <si>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</si>
  <si>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</si>
  <si>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</si>
  <si>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</si>
  <si>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</si>
  <si>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</si>
  <si>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</si>
  <si>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</si>
  <si>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</si>
  <si>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</si>
  <si>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</si>
  <si>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</si>
  <si>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</si>
  <si>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</si>
  <si>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</si>
  <si>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</si>
  <si>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</si>
  <si>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</si>
  <si>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</si>
  <si>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</si>
  <si>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</si>
  <si>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</si>
  <si>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</si>
  <si>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</si>
  <si>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</si>
  <si>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</si>
  <si>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</si>
  <si>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</si>
  <si>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</si>
  <si>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</si>
  <si>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</si>
  <si>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</si>
  <si>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</si>
  <si>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</si>
  <si>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</si>
  <si>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</si>
  <si>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</si>
  <si>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</si>
  <si>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</si>
  <si>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</si>
  <si>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</si>
  <si>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</si>
  <si>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</si>
  <si>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</si>
  <si>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</si>
  <si>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</si>
  <si>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</si>
  <si>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</si>
  <si>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</si>
  <si>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</si>
  <si>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</si>
  <si>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</si>
  <si>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</si>
  <si>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</si>
  <si>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</si>
  <si>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</si>
  <si>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</si>
  <si>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</si>
  <si>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</si>
  <si>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</si>
  <si>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</si>
  <si>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</si>
  <si>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</si>
  <si>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</si>
  <si>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</si>
  <si>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</si>
  <si>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</si>
  <si>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</si>
  <si>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</si>
  <si>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</si>
  <si>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</si>
  <si>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</si>
  <si>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</si>
  <si>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</si>
  <si>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</si>
  <si>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</si>
  <si>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</si>
  <si>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</si>
  <si>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</si>
  <si>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</si>
  <si>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</si>
  <si>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</si>
  <si>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</si>
  <si>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</si>
  <si>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</si>
  <si>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</si>
  <si>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</si>
  <si>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</si>
  <si>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</si>
  <si>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</si>
  <si>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</si>
  <si>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</si>
  <si>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</si>
  <si>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</si>
  <si>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</si>
  <si>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</si>
  <si>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</si>
  <si>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</si>
  <si>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</si>
  <si>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</si>
  <si>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</si>
  <si>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</si>
  <si>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</si>
  <si>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</si>
  <si>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</si>
  <si>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</si>
  <si>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</si>
  <si>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</si>
  <si>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</si>
  <si>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</si>
  <si>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</si>
  <si>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</si>
  <si>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</si>
  <si>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</si>
  <si>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</si>
  <si>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</si>
  <si>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</si>
  <si>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</si>
  <si>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</si>
  <si>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</si>
  <si>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</si>
  <si>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</si>
  <si>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</si>
  <si>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</si>
  <si>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</si>
  <si>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</si>
  <si>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</si>
  <si>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</si>
  <si>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</si>
  <si>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</si>
  <si>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</si>
  <si>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</si>
  <si>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</si>
  <si>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</si>
  <si>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</si>
  <si>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</si>
  <si>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</si>
  <si>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</si>
  <si>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</si>
  <si>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</si>
  <si>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</si>
  <si>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</si>
  <si>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</si>
  <si>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</si>
  <si>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</si>
  <si>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</si>
  <si>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</si>
  <si>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</si>
  <si>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</si>
  <si>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</si>
  <si>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</si>
  <si>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</si>
  <si>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</si>
  <si>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</si>
  <si>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</si>
  <si>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</si>
  <si>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</si>
  <si>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</si>
  <si>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</si>
  <si>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</si>
  <si>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</si>
  <si>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</si>
  <si>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</si>
  <si>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</si>
  <si>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</si>
  <si>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</si>
  <si>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</si>
  <si>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</si>
  <si>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</si>
  <si>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</si>
  <si>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</si>
  <si>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</si>
  <si>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</si>
  <si>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</si>
  <si>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</si>
  <si>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</si>
  <si>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</si>
  <si>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</si>
  <si>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</si>
  <si>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</si>
  <si>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</si>
  <si>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</si>
  <si>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</si>
  <si>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</si>
  <si>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</si>
  <si>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</si>
  <si>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</si>
  <si>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</si>
  <si>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</si>
  <si>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</si>
  <si>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</si>
  <si>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</si>
  <si>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</si>
  <si>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</si>
  <si>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</si>
  <si>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</si>
  <si>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</si>
  <si>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</si>
  <si>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</si>
  <si>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</si>
  <si>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</si>
  <si>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</si>
  <si>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</si>
  <si>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</si>
  <si>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</si>
  <si>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</si>
  <si>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</si>
  <si>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</si>
  <si>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</si>
  <si>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</si>
  <si>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</si>
  <si>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</si>
  <si>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</si>
  <si>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</si>
  <si>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</si>
  <si>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</si>
  <si>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</si>
  <si>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</si>
  <si>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</si>
  <si>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</si>
  <si>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</si>
  <si>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</si>
  <si>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</si>
  <si>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</si>
  <si>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</si>
  <si>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</si>
  <si>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</si>
  <si>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</si>
  <si>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</si>
  <si>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</si>
  <si>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</si>
  <si>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</si>
  <si>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</si>
  <si>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</si>
  <si>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</si>
  <si>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</si>
  <si>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</si>
  <si>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</si>
  <si>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</si>
  <si>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</si>
  <si>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</si>
  <si>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</si>
  <si>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</si>
  <si>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</si>
  <si>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</si>
  <si>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</si>
  <si>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</si>
  <si>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</si>
  <si>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</si>
  <si>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</si>
  <si>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</si>
  <si>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</si>
  <si>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</si>
  <si>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</si>
  <si>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</si>
  <si>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</si>
  <si>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</si>
  <si>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</si>
  <si>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</si>
  <si>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</si>
  <si>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</si>
  <si>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</si>
  <si>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</si>
  <si>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</si>
  <si>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</si>
  <si>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</si>
  <si>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</si>
  <si>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</si>
  <si>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</si>
  <si>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</si>
  <si>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</si>
  <si>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</si>
  <si>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</si>
  <si>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</si>
  <si>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</si>
  <si>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</si>
  <si>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</si>
  <si>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</si>
  <si>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</si>
  <si>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</si>
  <si>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</si>
  <si>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</si>
  <si>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</si>
  <si>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</si>
  <si>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</si>
  <si>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</si>
  <si>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</si>
  <si>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</si>
  <si>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</si>
  <si>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</si>
  <si>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</si>
  <si>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</si>
  <si>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</si>
  <si>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</si>
  <si>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</si>
  <si>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</si>
  <si>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</si>
  <si>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</si>
  <si>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</si>
  <si>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</si>
  <si>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</si>
  <si>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</si>
  <si>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</si>
  <si>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</si>
  <si>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</si>
  <si>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</si>
  <si>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</si>
  <si>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</si>
  <si>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</si>
  <si>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</si>
  <si>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</si>
  <si>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</si>
  <si>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</si>
  <si>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</si>
  <si>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</si>
  <si>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</si>
  <si>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</si>
  <si>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</si>
  <si>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</si>
  <si>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</si>
  <si>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</si>
  <si>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</si>
  <si>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</si>
  <si>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</si>
  <si>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</si>
  <si>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</si>
  <si>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</si>
  <si>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</si>
  <si>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</si>
  <si>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</si>
  <si>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</si>
  <si>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</si>
  <si>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</si>
  <si>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</si>
  <si>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</si>
  <si>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</si>
  <si>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</si>
  <si>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</si>
  <si>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</si>
  <si>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</si>
  <si>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</si>
  <si>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</si>
  <si>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</si>
  <si>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</si>
  <si>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</si>
  <si>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</si>
  <si>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</si>
  <si>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</si>
  <si>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</si>
  <si>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</si>
  <si>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</si>
  <si>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</si>
  <si>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</si>
  <si>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</si>
  <si>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</si>
  <si>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</si>
  <si>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</si>
  <si>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</si>
  <si>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</si>
  <si>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</si>
  <si>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</si>
  <si>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</si>
  <si>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</si>
  <si>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</si>
  <si>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</si>
  <si>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</si>
  <si>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</si>
  <si>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</si>
  <si>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</si>
  <si>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</si>
  <si>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</si>
  <si>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</si>
  <si>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</si>
  <si>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</si>
  <si>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</si>
  <si>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</si>
  <si>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</si>
  <si>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</si>
  <si>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</si>
  <si>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</si>
  <si>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</si>
  <si>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</si>
  <si>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</si>
  <si>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</si>
  <si>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</si>
  <si>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</si>
  <si>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</si>
  <si>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</si>
  <si>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</si>
  <si>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</si>
  <si>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</si>
  <si>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</si>
  <si>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</si>
  <si>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</si>
  <si>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</si>
  <si>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</si>
  <si>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</si>
  <si>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</si>
  <si>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</si>
  <si>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</si>
  <si>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</si>
  <si>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</si>
  <si>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</si>
  <si>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</si>
  <si>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</si>
  <si>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</si>
  <si>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</si>
  <si>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</si>
  <si>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</si>
  <si>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</si>
  <si>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</si>
  <si>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</si>
  <si>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</si>
  <si>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</si>
  <si>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</si>
  <si>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</si>
  <si>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</si>
  <si>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</si>
  <si>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</si>
  <si>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</si>
  <si>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</si>
  <si>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</si>
  <si>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</si>
  <si>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</si>
  <si>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</si>
  <si>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</si>
  <si>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</si>
  <si>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</si>
  <si>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</si>
  <si>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</si>
  <si>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</si>
  <si>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</si>
  <si>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</si>
  <si>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</si>
  <si>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</si>
  <si>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</si>
  <si>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</si>
  <si>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</si>
  <si>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</si>
  <si>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</si>
  <si>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</si>
  <si>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</si>
  <si>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</si>
  <si>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</si>
  <si>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</si>
  <si>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</si>
  <si>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</si>
  <si>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</si>
  <si>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</si>
  <si>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</si>
  <si>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</si>
  <si>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</si>
  <si>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</si>
  <si>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</si>
  <si>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</si>
  <si>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</si>
  <si>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</si>
  <si>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</si>
  <si>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</si>
  <si>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</si>
  <si>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</si>
  <si>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</si>
  <si>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</si>
  <si>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</si>
  <si>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</si>
  <si>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</si>
  <si>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</si>
  <si>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</si>
  <si>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</si>
  <si>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</si>
  <si>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</si>
  <si>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</si>
  <si>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</si>
  <si>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</si>
  <si>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</si>
  <si>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</si>
  <si>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</si>
  <si>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</si>
  <si>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</si>
  <si>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</si>
  <si>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</si>
  <si>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</si>
  <si>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</si>
  <si>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</si>
  <si>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</si>
  <si>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</si>
  <si>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</si>
  <si>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</si>
  <si>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</si>
  <si>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</si>
  <si>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</si>
  <si>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</si>
  <si>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</si>
  <si>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</si>
  <si>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</si>
  <si>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</si>
  <si>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</si>
  <si>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</si>
  <si>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</si>
  <si>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</si>
  <si>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</si>
  <si>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</si>
  <si>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</si>
  <si>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</si>
  <si>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</si>
  <si>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</si>
  <si>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</si>
  <si>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</si>
  <si>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</si>
  <si>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</si>
  <si>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</si>
  <si>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</si>
  <si>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</si>
  <si>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</si>
  <si>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</si>
  <si>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</si>
  <si>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</si>
  <si>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</si>
  <si>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</si>
  <si>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</si>
  <si>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</si>
  <si>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</si>
  <si>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</si>
  <si>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</si>
  <si>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</si>
  <si>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</si>
  <si>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</si>
  <si>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</si>
  <si>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</si>
  <si>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</si>
  <si>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</si>
  <si>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</si>
  <si>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</si>
  <si>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</si>
  <si>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</si>
  <si>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</si>
  <si>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</si>
  <si>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</si>
  <si>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</si>
  <si>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</si>
  <si>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</si>
  <si>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</si>
  <si>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</si>
  <si>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</si>
  <si>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</si>
  <si>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</si>
  <si>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</si>
  <si>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</si>
  <si>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</si>
  <si>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</si>
  <si>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</si>
  <si>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</si>
  <si>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</si>
  <si>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</si>
  <si>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</si>
  <si>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</si>
  <si>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</si>
  <si>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</si>
  <si>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</si>
  <si>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</si>
  <si>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</si>
  <si>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</si>
  <si>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</si>
  <si>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</si>
  <si>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</si>
  <si>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</si>
  <si>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</si>
  <si>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</si>
  <si>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</si>
  <si>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</si>
  <si>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</si>
  <si>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</si>
  <si>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</si>
  <si>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</si>
  <si>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</si>
  <si>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</si>
  <si>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</si>
  <si>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</si>
  <si>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</si>
  <si>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</si>
  <si>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</si>
  <si>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</si>
  <si>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</si>
  <si>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</si>
  <si>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</si>
  <si>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</si>
  <si>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</si>
  <si>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</si>
  <si>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</si>
  <si>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</si>
  <si>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</si>
  <si>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</si>
  <si>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</si>
  <si>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</si>
  <si>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</si>
  <si>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</si>
  <si>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</si>
  <si>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</si>
  <si>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</si>
  <si>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</si>
  <si>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</si>
  <si>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</si>
  <si>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</si>
  <si>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</si>
  <si>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</si>
  <si>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</si>
  <si>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</si>
  <si>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</si>
  <si>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</si>
  <si>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</si>
  <si>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</si>
  <si>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</si>
  <si>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</si>
  <si>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</si>
  <si>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</si>
  <si>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</si>
  <si>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</si>
  <si>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</si>
  <si>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</si>
  <si>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</si>
  <si>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</si>
  <si>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</si>
  <si>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</si>
  <si>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</si>
  <si>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</si>
  <si>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</si>
  <si>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</si>
  <si>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</si>
  <si>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</si>
  <si>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</si>
  <si>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</si>
  <si>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</si>
  <si>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</si>
  <si>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</si>
  <si>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</si>
  <si>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</si>
  <si>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</si>
  <si>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</si>
  <si>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</si>
  <si>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</si>
  <si>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</si>
  <si>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</si>
  <si>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</si>
  <si>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</si>
  <si>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</si>
  <si>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</si>
  <si>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</si>
  <si>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</si>
  <si>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</si>
  <si>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</si>
  <si>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</si>
  <si>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</si>
  <si>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</si>
  <si>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</si>
  <si>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</si>
  <si>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</si>
  <si>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</si>
  <si>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</si>
  <si>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</si>
  <si>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</si>
  <si>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</si>
  <si>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</si>
  <si>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</si>
  <si>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</si>
  <si>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</si>
  <si>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</si>
  <si>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</si>
  <si>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</si>
  <si>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</si>
  <si>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</si>
  <si>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</si>
  <si>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</si>
  <si>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</si>
  <si>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</si>
  <si>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</si>
  <si>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</si>
  <si>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</si>
  <si>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</si>
  <si>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</si>
  <si>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</si>
  <si>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</si>
  <si>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</si>
  <si>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</si>
  <si>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</si>
  <si>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</si>
  <si>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</si>
  <si>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</si>
  <si>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</si>
  <si>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</si>
  <si>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</si>
  <si>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</si>
  <si>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</si>
  <si>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</si>
  <si>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</si>
  <si>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</si>
  <si>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</si>
  <si>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</si>
  <si>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</si>
  <si>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</si>
  <si>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</si>
  <si>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</si>
  <si>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</si>
  <si>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</si>
  <si>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</si>
  <si>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</si>
  <si>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</si>
  <si>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</si>
  <si>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</si>
  <si>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</si>
  <si>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</si>
  <si>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</si>
  <si>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</si>
  <si>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</si>
  <si>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</si>
  <si>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</si>
  <si>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</si>
  <si>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</si>
  <si>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</si>
  <si>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</si>
  <si>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</si>
  <si>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</si>
  <si>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</si>
  <si>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</si>
  <si>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</si>
  <si>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</si>
  <si>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</si>
  <si>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</si>
  <si>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</si>
  <si>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</si>
  <si>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</si>
  <si>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</si>
  <si>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</si>
  <si>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</si>
  <si>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</si>
  <si>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</si>
  <si>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</si>
  <si>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</si>
  <si>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</si>
  <si>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</si>
  <si>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</si>
  <si>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</si>
  <si>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</si>
  <si>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</si>
  <si>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</si>
  <si>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</si>
  <si>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</si>
  <si>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</si>
  <si>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</si>
  <si>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</si>
  <si>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</si>
  <si>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</si>
  <si>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</si>
  <si>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</si>
  <si>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</si>
  <si>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</si>
  <si>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</si>
  <si>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</si>
  <si>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</si>
  <si>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</si>
  <si>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</si>
  <si>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</si>
  <si>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</si>
  <si>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</si>
  <si>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</si>
  <si>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</si>
  <si>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</si>
  <si>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</si>
  <si>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</si>
  <si>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</si>
  <si>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</si>
  <si>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</si>
  <si>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</si>
  <si>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</si>
  <si>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</si>
  <si>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</si>
  <si>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</si>
  <si>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</si>
  <si>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</si>
  <si>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</si>
  <si>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</si>
  <si>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</si>
  <si>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</si>
  <si>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</si>
  <si>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</si>
  <si>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</si>
  <si>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</si>
  <si>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</si>
  <si>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</si>
  <si>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</si>
  <si>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</si>
  <si>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</si>
  <si>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</si>
  <si>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</si>
  <si>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</si>
  <si>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</si>
  <si>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</si>
  <si>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</si>
  <si>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</si>
  <si>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</si>
  <si>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</si>
  <si>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</si>
  <si>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</si>
  <si>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</si>
  <si>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</si>
  <si>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</si>
  <si>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</si>
  <si>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</si>
  <si>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</si>
  <si>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</si>
  <si>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</si>
  <si>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</si>
  <si>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</si>
  <si>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</si>
  <si>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</si>
  <si>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</si>
  <si>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</si>
  <si>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</si>
  <si>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</si>
  <si>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</si>
  <si>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</si>
  <si>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</si>
  <si>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</si>
  <si>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</si>
  <si>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</si>
  <si>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</si>
  <si>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</si>
  <si>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</si>
  <si>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</si>
  <si>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</si>
  <si>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</si>
  <si>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</si>
  <si>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</si>
  <si>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</si>
  <si>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</si>
  <si>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</si>
  <si>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</si>
  <si>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</si>
  <si>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</si>
  <si>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</si>
  <si>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</si>
  <si>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</si>
  <si>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</si>
  <si>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</si>
  <si>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</si>
  <si>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</si>
  <si>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</si>
  <si>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</si>
  <si>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</si>
  <si>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</si>
  <si>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</si>
  <si>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</si>
  <si>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</si>
  <si>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</si>
  <si>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</si>
  <si>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</si>
  <si>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</si>
  <si>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</si>
  <si>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</si>
  <si>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</si>
  <si>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</si>
  <si>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</si>
  <si>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</si>
  <si>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</si>
  <si>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</si>
  <si>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</si>
  <si>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</si>
  <si>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</si>
  <si>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</si>
  <si>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</si>
  <si>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</si>
  <si>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</si>
  <si>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</si>
  <si>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</si>
  <si>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</si>
  <si>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</si>
  <si>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</si>
  <si>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</si>
  <si>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</si>
  <si>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</si>
  <si>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</si>
  <si>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</si>
  <si>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</si>
  <si>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</si>
  <si>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</si>
  <si>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</si>
  <si>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</si>
  <si>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</si>
  <si>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</si>
  <si>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</si>
  <si>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</si>
  <si>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</si>
  <si>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</si>
  <si>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</si>
  <si>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</si>
  <si>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</si>
  <si>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</si>
  <si>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</si>
  <si>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</si>
  <si>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</si>
  <si>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</si>
  <si>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</si>
  <si>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</si>
  <si>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</si>
  <si>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</si>
  <si>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</si>
  <si>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</si>
  <si>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</si>
  <si>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</si>
  <si>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</si>
  <si>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</si>
  <si>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</si>
  <si>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</si>
  <si>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</si>
  <si>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</si>
  <si>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</si>
  <si>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</si>
  <si>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</si>
  <si>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</si>
  <si>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</si>
  <si>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</si>
  <si>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</si>
  <si>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</si>
  <si>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</si>
  <si>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</si>
  <si>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</si>
  <si>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</si>
  <si>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</si>
  <si>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</si>
  <si>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</si>
  <si>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</si>
  <si>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</si>
  <si>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</si>
  <si>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</si>
  <si>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</si>
  <si>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</si>
  <si>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</si>
  <si>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</si>
  <si>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</si>
  <si>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</si>
  <si>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</si>
  <si>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</si>
  <si>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</si>
  <si>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</si>
  <si>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</si>
  <si>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</si>
  <si>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</si>
  <si>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</si>
  <si>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</si>
  <si>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</si>
  <si>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</si>
  <si>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</si>
  <si>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</si>
  <si>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</si>
  <si>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</si>
  <si>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</si>
  <si>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</si>
  <si>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</si>
  <si>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</si>
  <si>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</si>
  <si>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</si>
  <si>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</si>
  <si>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</si>
  <si>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</si>
  <si>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</si>
  <si>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</si>
  <si>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</si>
  <si>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</si>
  <si>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</si>
  <si>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</si>
  <si>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</si>
  <si>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</si>
  <si>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</si>
  <si>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</si>
  <si>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</si>
  <si>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</si>
  <si>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</si>
  <si>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</si>
  <si>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</si>
  <si>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</si>
  <si>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</si>
  <si>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</si>
  <si>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</si>
  <si>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</si>
  <si>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</si>
  <si>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</si>
  <si>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</si>
  <si>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</si>
  <si>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</si>
  <si>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</si>
  <si>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</si>
  <si>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</si>
  <si>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</si>
  <si>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</si>
  <si>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</si>
  <si>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</si>
  <si>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</si>
  <si>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</si>
  <si>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</si>
  <si>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</si>
  <si>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</si>
  <si>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</si>
  <si>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</si>
  <si>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</si>
  <si>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</si>
  <si>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</si>
  <si>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</si>
  <si>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</si>
  <si>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</si>
  <si>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</si>
  <si>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</si>
  <si>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</si>
  <si>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</si>
  <si>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</si>
  <si>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</si>
  <si>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</si>
  <si>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</si>
  <si>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</si>
  <si>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</si>
  <si>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</si>
  <si>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</si>
  <si>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</si>
  <si>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</si>
  <si>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</si>
  <si>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</si>
  <si>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</si>
  <si>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</si>
  <si>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</si>
  <si>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</si>
  <si>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</si>
  <si>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</si>
  <si>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</si>
  <si>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</si>
  <si>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</si>
  <si>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</si>
  <si>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</si>
  <si>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</si>
  <si>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</si>
  <si>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</si>
  <si>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</si>
  <si>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</si>
  <si>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</si>
  <si>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</si>
  <si>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</si>
  <si>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</si>
  <si>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</si>
  <si>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</si>
  <si>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</si>
  <si>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</si>
  <si>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</si>
  <si>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</si>
  <si>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</si>
  <si>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</si>
  <si>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</si>
  <si>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</si>
  <si>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</si>
  <si>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</si>
  <si>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</si>
  <si>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</si>
  <si>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</si>
  <si>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</si>
  <si>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</si>
  <si>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</si>
  <si>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</si>
  <si>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</si>
  <si>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</si>
  <si>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</si>
  <si>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</si>
  <si>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</si>
  <si>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</si>
  <si>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</si>
  <si>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</si>
  <si>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</si>
  <si>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</si>
  <si>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</si>
  <si>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</si>
  <si>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</si>
  <si>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</si>
  <si>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</si>
  <si>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</si>
  <si>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</si>
  <si>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</si>
  <si>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</si>
  <si>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</si>
  <si>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</si>
  <si>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</si>
  <si>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</si>
  <si>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</si>
  <si>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</si>
  <si>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</si>
  <si>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</si>
  <si>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</si>
  <si>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</si>
  <si>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</si>
  <si>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</si>
  <si>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</si>
  <si>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</si>
  <si>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</si>
  <si>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</si>
  <si>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</si>
  <si>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</si>
  <si>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</si>
  <si>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</si>
  <si>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</si>
  <si>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</si>
  <si>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</si>
  <si>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</si>
  <si>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</si>
  <si>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</si>
  <si>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</si>
  <si>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</si>
  <si>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</si>
  <si>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</si>
  <si>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</si>
  <si>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</si>
  <si>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</si>
  <si>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</si>
  <si>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</si>
  <si>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</si>
  <si>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</si>
  <si>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</si>
  <si>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</si>
  <si>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</si>
  <si>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</si>
  <si>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</si>
  <si>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</si>
  <si>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</si>
  <si>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</si>
  <si>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</si>
  <si>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</si>
  <si>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</si>
  <si>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</si>
  <si>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</si>
  <si>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</si>
  <si>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</si>
  <si>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</si>
  <si>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</si>
  <si>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</si>
  <si>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</si>
  <si>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</si>
  <si>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</si>
  <si>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</si>
  <si>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</si>
  <si>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</si>
  <si>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</si>
  <si>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</si>
  <si>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</si>
  <si>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</si>
  <si>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</si>
  <si>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</si>
  <si>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</si>
  <si>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</si>
  <si>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</si>
  <si>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</si>
  <si>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</si>
  <si>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</si>
  <si>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</si>
  <si>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</si>
  <si>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</si>
  <si>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</si>
  <si>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</si>
  <si>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</si>
  <si>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</si>
  <si>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</si>
  <si>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</si>
  <si>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</si>
  <si>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</si>
  <si>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</si>
  <si>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</si>
  <si>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</si>
  <si>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</si>
  <si>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</si>
  <si>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</si>
  <si>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</si>
  <si>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</si>
  <si>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</si>
  <si>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</si>
  <si>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</si>
  <si>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</si>
  <si>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</si>
  <si>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</si>
  <si>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</si>
  <si>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</si>
  <si>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</si>
  <si>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</si>
  <si>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</si>
  <si>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</si>
  <si>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</si>
  <si>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</si>
  <si>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</si>
  <si>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</si>
  <si>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</si>
  <si>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</si>
  <si>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</si>
  <si>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</si>
  <si>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</si>
  <si>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</si>
  <si>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</si>
  <si>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</si>
  <si>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</si>
  <si>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</si>
  <si>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</si>
  <si>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</si>
  <si>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</si>
  <si>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</si>
  <si>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</si>
  <si>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</si>
  <si>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</si>
  <si>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</si>
  <si>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</si>
  <si>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</si>
  <si>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</si>
  <si>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</si>
  <si>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</si>
  <si>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</si>
  <si>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</si>
  <si>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</si>
  <si>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</si>
  <si>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</si>
  <si>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</si>
  <si>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</si>
  <si>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</si>
  <si>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</si>
  <si>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</si>
  <si>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</si>
  <si>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</si>
  <si>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</si>
  <si>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</si>
  <si>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</si>
  <si>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</si>
  <si>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</si>
  <si>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</si>
  <si>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</si>
  <si>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</si>
  <si>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</si>
  <si>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</si>
  <si>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</si>
  <si>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</si>
  <si>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</si>
  <si>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</si>
  <si>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</si>
  <si>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</si>
  <si>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</si>
  <si>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</si>
  <si>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</si>
  <si>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</si>
  <si>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</si>
  <si>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</si>
  <si>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</si>
  <si>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</si>
  <si>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</si>
  <si>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</si>
  <si>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</si>
  <si>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</si>
  <si>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</si>
  <si>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</si>
  <si>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</si>
  <si>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</si>
  <si>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</si>
  <si>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</si>
  <si>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</si>
  <si>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</si>
  <si>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</si>
  <si>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</si>
  <si>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</si>
  <si>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</si>
  <si>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</si>
  <si>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</si>
  <si>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</si>
  <si>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</si>
  <si>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</si>
  <si>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</si>
  <si>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</si>
  <si>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</si>
  <si>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</si>
  <si>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</si>
  <si>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</si>
  <si>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</si>
  <si>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</si>
  <si>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</si>
  <si>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</si>
  <si>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</si>
  <si>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</si>
  <si>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</si>
  <si>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</si>
  <si>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</si>
  <si>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</si>
  <si>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</si>
  <si>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</si>
  <si>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</si>
  <si>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</si>
  <si>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</si>
  <si>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</si>
  <si>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</si>
  <si>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</si>
  <si>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</si>
  <si>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</si>
  <si>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</si>
  <si>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</si>
  <si>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</si>
  <si>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</si>
  <si>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</si>
  <si>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</si>
  <si>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</si>
  <si>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</si>
  <si>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</si>
  <si>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</si>
  <si>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</si>
  <si>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</si>
  <si>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</si>
  <si>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</si>
  <si>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</si>
  <si>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</si>
  <si>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</si>
  <si>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</si>
  <si>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</si>
  <si>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</si>
  <si>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</si>
  <si>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</si>
  <si>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</si>
  <si>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</si>
  <si>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</si>
  <si>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</si>
  <si>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</si>
  <si>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</si>
  <si>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</si>
  <si>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</si>
  <si>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</si>
  <si>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</si>
  <si>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</si>
  <si>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</si>
  <si>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</si>
  <si>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</si>
  <si>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</si>
  <si>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</si>
  <si>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</si>
  <si>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</si>
  <si>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</si>
  <si>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</si>
  <si>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</si>
  <si>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</si>
  <si>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</si>
  <si>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</si>
  <si>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</si>
  <si>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</si>
  <si>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</si>
  <si>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</si>
  <si>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</si>
  <si>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</si>
  <si>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</si>
  <si>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</si>
  <si>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</si>
  <si>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</si>
  <si>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</si>
  <si>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</si>
  <si>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</si>
  <si>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</si>
  <si>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</si>
  <si>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</si>
  <si>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</si>
  <si>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</si>
  <si>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</si>
  <si>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</si>
  <si>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</si>
  <si>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</si>
  <si>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</si>
  <si>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</si>
  <si>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</si>
  <si>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</si>
  <si>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</si>
  <si>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</si>
  <si>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</si>
  <si>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</si>
  <si>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</si>
  <si>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</si>
  <si>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</si>
  <si>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</si>
  <si>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</si>
  <si>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</si>
  <si>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</si>
  <si>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</si>
  <si>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</si>
  <si>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</si>
  <si>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</si>
  <si>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</si>
  <si>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</si>
  <si>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</si>
  <si>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</si>
  <si>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</si>
  <si>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</si>
  <si>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</si>
  <si>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</si>
  <si>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</si>
  <si>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</si>
  <si>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</si>
  <si>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</si>
  <si>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</si>
  <si>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</si>
  <si>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</si>
  <si>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</si>
  <si>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</si>
  <si>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</si>
  <si>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</si>
  <si>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</si>
  <si>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</si>
  <si>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</si>
  <si>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</si>
  <si>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</si>
  <si>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</si>
  <si>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</si>
  <si>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</si>
  <si>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</si>
  <si>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</si>
  <si>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</si>
  <si>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</si>
  <si>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</si>
  <si>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</si>
  <si>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</si>
  <si>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</si>
  <si>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</si>
  <si>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</si>
  <si>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</si>
  <si>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</si>
  <si>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</si>
  <si>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</si>
  <si>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</si>
  <si>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</si>
  <si>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</si>
  <si>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</si>
  <si>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</si>
  <si>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</si>
  <si>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</si>
  <si>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</si>
  <si>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</si>
  <si>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</si>
  <si>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</si>
  <si>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</si>
  <si>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</si>
  <si>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</si>
  <si>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</si>
  <si>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</si>
  <si>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</si>
  <si>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</si>
  <si>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</si>
  <si>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</si>
  <si>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</si>
  <si>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</si>
  <si>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</si>
  <si>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</si>
  <si>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</si>
  <si>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</si>
  <si>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</si>
  <si>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</si>
  <si>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</si>
  <si>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</si>
  <si>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</si>
  <si>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</si>
  <si>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</si>
  <si>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</si>
  <si>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</si>
  <si>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</si>
  <si>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</si>
  <si>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</si>
  <si>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</si>
  <si>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</si>
  <si>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</si>
  <si>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</si>
  <si>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</si>
  <si>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</si>
  <si>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</si>
  <si>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</si>
  <si>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</si>
  <si>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</si>
  <si>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</si>
  <si>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</si>
  <si>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</si>
  <si>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</si>
  <si>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</si>
  <si>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</si>
  <si>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</si>
  <si>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</si>
  <si>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</si>
  <si>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</si>
  <si>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</si>
  <si>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</si>
  <si>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</si>
  <si>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</si>
  <si>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</si>
  <si>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</si>
  <si>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</si>
  <si>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</si>
  <si>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</si>
  <si>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</si>
  <si>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</si>
  <si>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</si>
  <si>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</si>
  <si>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</si>
  <si>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</si>
  <si>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</si>
  <si>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</si>
  <si>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</si>
  <si>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</si>
  <si>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</si>
  <si>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</si>
  <si>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</si>
  <si>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</si>
  <si>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</si>
  <si>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</si>
  <si>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</si>
  <si>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</si>
  <si>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</si>
  <si>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</si>
  <si>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</si>
  <si>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</si>
  <si>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</si>
  <si>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</si>
  <si>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</si>
  <si>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</si>
  <si>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</si>
  <si>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</si>
  <si>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</si>
  <si>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</si>
  <si>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</si>
  <si>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</si>
  <si>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</si>
  <si>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</si>
  <si>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</si>
  <si>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</si>
  <si>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</si>
  <si>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</si>
  <si>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</si>
  <si>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</si>
  <si>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</si>
  <si>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</si>
  <si>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</si>
  <si>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</si>
  <si>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</si>
  <si>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</si>
  <si>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</si>
  <si>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</si>
  <si>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</si>
  <si>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</si>
  <si>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</si>
  <si>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</si>
  <si>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</si>
  <si>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</si>
  <si>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</si>
  <si>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</si>
  <si>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</si>
  <si>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</si>
  <si>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</si>
  <si>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</si>
  <si>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</si>
  <si>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</si>
  <si>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</si>
  <si>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</si>
  <si>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</si>
  <si>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</si>
  <si>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</si>
  <si>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</si>
  <si>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</si>
  <si>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</si>
  <si>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</si>
  <si>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</si>
  <si>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</si>
  <si>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</si>
  <si>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</si>
  <si>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</si>
  <si>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</si>
  <si>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</si>
  <si>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</si>
  <si>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</si>
  <si>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</si>
  <si>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</si>
  <si>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</si>
  <si>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</si>
  <si>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</si>
  <si>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</si>
  <si>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</si>
  <si>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</si>
  <si>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</si>
  <si>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</si>
  <si>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</si>
  <si>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</si>
  <si>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</si>
  <si>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</si>
  <si>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</si>
  <si>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</si>
  <si>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</si>
  <si>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</si>
  <si>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</si>
  <si>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</si>
  <si>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</si>
  <si>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</si>
  <si>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</si>
  <si>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</si>
  <si>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</si>
  <si>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</si>
  <si>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</si>
  <si>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</si>
  <si>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</si>
  <si>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</si>
  <si>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</si>
  <si>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</si>
  <si>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</si>
  <si>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</si>
  <si>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</si>
  <si>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</si>
  <si>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</si>
  <si>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</si>
  <si>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</si>
  <si>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</si>
  <si>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</si>
  <si>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</si>
  <si>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</si>
  <si>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</si>
  <si>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</si>
  <si>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</si>
  <si>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</si>
  <si>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</si>
  <si>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</si>
  <si>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</si>
  <si>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</si>
  <si>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</si>
  <si>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</si>
  <si>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</si>
  <si>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</si>
  <si>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</si>
  <si>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</si>
  <si>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</si>
  <si>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</si>
  <si>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</si>
  <si>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</si>
  <si>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</si>
  <si>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</si>
  <si>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</si>
  <si>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</si>
  <si>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</si>
  <si>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</si>
  <si>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</si>
  <si>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</si>
  <si>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</si>
  <si>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</si>
  <si>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</si>
  <si>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</si>
  <si>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</si>
  <si>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</si>
  <si>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</si>
  <si>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</si>
  <si>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</si>
  <si>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</si>
  <si>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</si>
  <si>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</si>
  <si>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</si>
  <si>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</si>
  <si>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</si>
  <si>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</si>
  <si>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</si>
  <si>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</si>
  <si>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</si>
  <si>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</si>
  <si>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</si>
  <si>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</si>
  <si>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</si>
  <si>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</si>
  <si>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</si>
  <si>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</si>
  <si>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</si>
  <si>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</si>
  <si>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</si>
  <si>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</si>
  <si>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</si>
  <si>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</si>
  <si>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</si>
  <si>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</si>
  <si>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</si>
  <si>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</si>
  <si>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</si>
  <si>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</si>
  <si>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</si>
  <si>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</si>
  <si>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</si>
  <si>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</si>
  <si>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</si>
  <si>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</si>
  <si>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</si>
  <si>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</si>
  <si>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</si>
  <si>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</si>
  <si>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</si>
  <si>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</si>
  <si>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</si>
  <si>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</si>
  <si>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</si>
  <si>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</si>
  <si>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</si>
  <si>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</si>
  <si>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</si>
  <si>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</si>
  <si>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</si>
  <si>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</si>
  <si>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</si>
  <si>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</si>
  <si>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</si>
  <si>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</si>
  <si>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</si>
  <si>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</si>
  <si>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</si>
  <si>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</si>
  <si>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</si>
  <si>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</si>
  <si>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</si>
  <si>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</si>
  <si>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</si>
  <si>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</si>
  <si>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</si>
  <si>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</si>
  <si>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</si>
  <si>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</si>
  <si>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</si>
  <si>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</si>
  <si>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</si>
  <si>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</si>
  <si>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</si>
  <si>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</si>
  <si>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</si>
  <si>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</si>
  <si>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</si>
  <si>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</si>
  <si>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</si>
  <si>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</si>
  <si>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</si>
  <si>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</si>
  <si>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</si>
  <si>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</si>
  <si>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</si>
  <si>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</si>
  <si>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</si>
  <si>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</si>
  <si>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</si>
  <si>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</si>
  <si>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</si>
  <si>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</si>
  <si>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</si>
  <si>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</si>
  <si>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</si>
  <si>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</si>
  <si>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</si>
  <si>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</si>
  <si>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</si>
  <si>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</si>
  <si>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</si>
  <si>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</si>
  <si>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</si>
  <si>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</si>
  <si>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</si>
  <si>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</si>
  <si>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</si>
  <si>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</si>
  <si>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</si>
  <si>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</si>
  <si>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</si>
  <si>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</si>
  <si>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</si>
  <si>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</si>
  <si>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</si>
  <si>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</si>
  <si>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</si>
  <si>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</si>
  <si>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</si>
  <si>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</si>
  <si>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</si>
  <si>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</si>
  <si>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</si>
  <si>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</si>
  <si>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</si>
  <si>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</si>
  <si>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</si>
  <si>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</si>
  <si>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</si>
  <si>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</si>
  <si>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</si>
  <si>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</si>
  <si>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</si>
  <si>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</si>
  <si>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</si>
  <si>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</si>
  <si>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</si>
  <si>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</si>
  <si>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</si>
  <si>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</si>
  <si>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</si>
  <si>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</si>
  <si>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</si>
  <si>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</si>
  <si>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</si>
  <si>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</si>
  <si>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</si>
  <si>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</si>
  <si>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</si>
  <si>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</si>
  <si>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</si>
  <si>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</si>
  <si>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</si>
  <si>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</si>
  <si>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</si>
  <si>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</si>
  <si>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</si>
  <si>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</si>
  <si>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</si>
  <si>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</si>
  <si>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</si>
  <si>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</si>
  <si>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</si>
  <si>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</si>
  <si>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</si>
  <si>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</si>
  <si>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</si>
  <si>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</si>
  <si>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</si>
  <si>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</si>
  <si>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</si>
  <si>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</si>
  <si>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</si>
  <si>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</si>
  <si>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</si>
  <si>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</si>
  <si>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</si>
  <si>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</si>
  <si>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</si>
  <si>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</si>
  <si>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</si>
  <si>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</si>
  <si>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</si>
  <si>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</si>
  <si>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</si>
  <si>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</si>
  <si>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</si>
  <si>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</si>
  <si>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</si>
  <si>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</si>
  <si>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</si>
  <si>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</si>
  <si>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</si>
  <si>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</si>
  <si>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</si>
  <si>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</si>
  <si>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</si>
  <si>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</si>
  <si>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</si>
  <si>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</si>
  <si>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</si>
  <si>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</si>
  <si>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</si>
  <si>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</si>
  <si>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</si>
  <si>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</si>
  <si>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</si>
  <si>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</si>
  <si>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</si>
  <si>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</si>
  <si>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</si>
  <si>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</si>
  <si>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</si>
  <si>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</si>
  <si>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</si>
  <si>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</si>
  <si>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</si>
  <si>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</si>
  <si>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</si>
  <si>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</si>
  <si>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</si>
  <si>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</si>
  <si>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</si>
  <si>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</si>
  <si>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</si>
  <si>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</si>
  <si>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</si>
  <si>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</si>
  <si>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</si>
  <si>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</si>
  <si>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</si>
  <si>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</si>
  <si>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</si>
  <si>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</si>
  <si>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</si>
  <si>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</si>
  <si>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</si>
  <si>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</si>
  <si>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</si>
  <si>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</si>
  <si>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</si>
  <si>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</si>
  <si>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</si>
  <si>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</si>
  <si>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</si>
  <si>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</si>
  <si>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</si>
  <si>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</si>
  <si>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</si>
  <si>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</si>
  <si>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</si>
  <si>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</si>
  <si>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</si>
  <si>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</si>
  <si>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</si>
  <si>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</si>
  <si>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</si>
  <si>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</si>
  <si>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</si>
  <si>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</si>
  <si>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</si>
  <si>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</si>
  <si>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</si>
  <si>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</si>
  <si>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</si>
  <si>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</si>
  <si>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</si>
  <si>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</si>
  <si>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</si>
  <si>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</si>
  <si>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</si>
  <si>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</si>
  <si>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</si>
  <si>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</si>
  <si>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</si>
  <si>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</si>
  <si>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</si>
  <si>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</si>
  <si>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</si>
  <si>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</si>
  <si>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</si>
  <si>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</si>
  <si>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</si>
  <si>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</si>
  <si>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</si>
  <si>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</si>
  <si>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</si>
  <si>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</si>
  <si>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</si>
  <si>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</si>
  <si>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</si>
  <si>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</si>
  <si>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</si>
  <si>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</si>
  <si>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</si>
  <si>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</si>
  <si>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</si>
  <si>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</si>
  <si>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</si>
  <si>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</si>
  <si>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</si>
  <si>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</si>
  <si>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</si>
  <si>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</si>
  <si>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</si>
  <si>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</si>
  <si>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</si>
  <si>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</si>
  <si>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</si>
  <si>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</si>
  <si>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</si>
  <si>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</si>
  <si>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</si>
  <si>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</si>
  <si>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</si>
  <si>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</si>
  <si>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</si>
  <si>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</si>
  <si>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</si>
  <si>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</si>
  <si>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</si>
  <si>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</si>
  <si>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</si>
  <si>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</si>
  <si>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</si>
  <si>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</si>
  <si>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</si>
  <si>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</si>
  <si>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</si>
  <si>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</si>
  <si>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</si>
  <si>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</si>
  <si>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</si>
  <si>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</si>
  <si>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</si>
  <si>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</si>
  <si>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</si>
  <si>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</si>
  <si>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</si>
  <si>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</si>
  <si>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</si>
  <si>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</si>
  <si>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</si>
  <si>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</si>
  <si>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</si>
  <si>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</si>
  <si>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</si>
  <si>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</si>
  <si>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</si>
  <si>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</si>
  <si>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</si>
  <si>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</si>
  <si>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</si>
  <si>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</si>
  <si>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</si>
  <si>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</si>
  <si>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</si>
  <si>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</si>
  <si>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</si>
  <si>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</si>
  <si>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</si>
  <si>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</si>
  <si>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</si>
  <si>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</si>
  <si>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</si>
  <si>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</si>
  <si>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</si>
  <si>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</si>
  <si>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</si>
  <si>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</si>
  <si>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</si>
  <si>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</si>
  <si>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</si>
  <si>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</si>
  <si>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</si>
  <si>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</si>
  <si>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</si>
  <si>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</si>
  <si>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</si>
  <si>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</si>
  <si>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</si>
  <si>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</si>
  <si>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</si>
  <si>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</si>
  <si>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</si>
  <si>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</si>
  <si>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</si>
  <si>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</si>
  <si>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</si>
  <si>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</si>
  <si>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</si>
  <si>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</si>
  <si>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</si>
  <si>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</si>
  <si>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</si>
  <si>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</si>
  <si>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</si>
  <si>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</si>
  <si>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</si>
  <si>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</si>
  <si>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</si>
  <si>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</si>
  <si>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</si>
  <si>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</si>
  <si>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</si>
  <si>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</si>
  <si>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</si>
  <si>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</si>
  <si>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</si>
  <si>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</si>
  <si>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</si>
  <si>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</si>
  <si>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</si>
  <si>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</si>
  <si>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</si>
  <si>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</si>
  <si>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</si>
  <si>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</si>
  <si>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</si>
  <si>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</si>
  <si>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</si>
  <si>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</si>
  <si>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</si>
  <si>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</si>
  <si>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</si>
  <si>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</si>
  <si>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</si>
  <si>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</si>
  <si>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</si>
  <si>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</si>
  <si>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</si>
  <si>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</si>
  <si>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</si>
  <si>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</si>
  <si>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</si>
  <si>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</si>
  <si>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</si>
  <si>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</si>
  <si>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</si>
  <si>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</si>
  <si>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</si>
  <si>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</si>
  <si>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</si>
  <si>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</si>
  <si>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</si>
  <si>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</si>
  <si>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</si>
  <si>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</si>
  <si>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</si>
  <si>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</si>
  <si>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</si>
  <si>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</si>
  <si>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</si>
  <si>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</si>
  <si>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</si>
  <si>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</si>
  <si>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</si>
  <si>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</si>
  <si>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</si>
  <si>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</si>
  <si>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</si>
  <si>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</si>
  <si>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</si>
  <si>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</si>
  <si>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</si>
  <si>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</si>
  <si>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</si>
  <si>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</si>
  <si>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</si>
  <si>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</si>
  <si>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</si>
  <si>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</si>
  <si>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</si>
  <si>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</si>
  <si>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</si>
  <si>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</si>
  <si>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</si>
  <si>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</si>
  <si>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</si>
  <si>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</si>
  <si>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</si>
  <si>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</si>
  <si>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</si>
  <si>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</si>
  <si>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</si>
  <si>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</si>
  <si>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</si>
  <si>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</si>
  <si>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</si>
  <si>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</si>
  <si>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</si>
  <si>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</si>
  <si>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</si>
  <si>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</si>
  <si>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</si>
  <si>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</si>
  <si>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</si>
  <si>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</si>
  <si>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</si>
  <si>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</si>
  <si>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</si>
  <si>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</si>
  <si>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</si>
  <si>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</si>
  <si>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</si>
  <si>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</si>
  <si>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</si>
  <si>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</si>
  <si>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</si>
  <si>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</si>
  <si>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</si>
  <si>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</si>
  <si>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</si>
  <si>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</si>
  <si>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</si>
  <si>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</si>
  <si>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</si>
  <si>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</si>
  <si>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</si>
  <si>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</si>
  <si>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</si>
  <si>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</si>
  <si>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</si>
  <si>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</si>
  <si>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</si>
  <si>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</si>
  <si>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</si>
  <si>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</si>
  <si>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</si>
  <si>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</si>
  <si>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</si>
  <si>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</si>
  <si>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</si>
  <si>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</si>
  <si>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</si>
  <si>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</si>
  <si>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</si>
  <si>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</si>
  <si>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</si>
  <si>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</si>
  <si>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</si>
  <si>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</si>
  <si>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</si>
  <si>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</si>
  <si>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</si>
  <si>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</si>
  <si>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</si>
  <si>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</si>
  <si>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</si>
  <si>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</si>
  <si>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</si>
  <si>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</si>
  <si>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</si>
  <si>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</si>
  <si>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</si>
  <si>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</si>
  <si>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</si>
  <si>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</si>
  <si>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</si>
  <si>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</si>
  <si>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</si>
  <si>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</si>
  <si>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</si>
  <si>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</si>
  <si>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</si>
  <si>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</si>
  <si>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</si>
  <si>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</si>
  <si>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</si>
  <si>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</si>
  <si>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</si>
  <si>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</si>
  <si>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</si>
  <si>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</si>
  <si>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</si>
  <si>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</si>
  <si>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</si>
  <si>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</si>
  <si>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</si>
  <si>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</si>
  <si>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</si>
  <si>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</si>
  <si>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</si>
  <si>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</si>
  <si>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</si>
  <si>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</si>
  <si>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</si>
  <si>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</si>
  <si>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</si>
  <si>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</si>
  <si>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</si>
  <si>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</si>
  <si>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</si>
  <si>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</si>
  <si>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</si>
  <si>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</si>
  <si>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</si>
  <si>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</si>
  <si>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</si>
  <si>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</si>
  <si>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</si>
  <si>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</si>
  <si>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</si>
  <si>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</si>
  <si>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</si>
  <si>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</si>
  <si>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</si>
  <si>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</si>
  <si>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</si>
  <si>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</si>
  <si>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</si>
  <si>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</si>
  <si>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</si>
  <si>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</si>
  <si>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</si>
  <si>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</si>
  <si>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</si>
  <si>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</si>
  <si>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</si>
  <si>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</si>
  <si>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</si>
  <si>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</si>
  <si>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</si>
  <si>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</si>
  <si>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</si>
  <si>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</si>
  <si>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</si>
  <si>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</si>
  <si>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</si>
  <si>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</si>
  <si>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</si>
  <si>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</si>
  <si>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</si>
  <si>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</si>
  <si>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</si>
  <si>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</si>
  <si>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</si>
  <si>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</si>
  <si>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</si>
  <si>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</si>
  <si>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</si>
  <si>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</si>
  <si>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</si>
  <si>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</si>
  <si>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</si>
  <si>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</si>
  <si>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</si>
  <si>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</si>
  <si>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</si>
  <si>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</si>
  <si>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</si>
  <si>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</si>
  <si>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</si>
  <si>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</si>
  <si>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</si>
  <si>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</si>
  <si>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</si>
  <si>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</si>
  <si>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</si>
  <si>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</si>
  <si>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</si>
  <si>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</si>
  <si>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</si>
  <si>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</si>
  <si>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</si>
  <si>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</si>
  <si>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</si>
  <si>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</si>
  <si>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</si>
  <si>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</si>
  <si>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</si>
  <si>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</si>
  <si>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</si>
  <si>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</si>
  <si>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</si>
  <si>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</si>
  <si>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</si>
  <si>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</si>
  <si>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</si>
  <si>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</si>
  <si>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</si>
  <si>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</si>
  <si>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</si>
  <si>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</si>
  <si>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</si>
  <si>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</si>
  <si>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</si>
  <si>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</si>
  <si>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</si>
  <si>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</si>
  <si>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</si>
  <si>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</si>
  <si>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</si>
  <si>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</si>
  <si>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</si>
  <si>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</si>
  <si>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</si>
  <si>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</si>
  <si>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</si>
  <si>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</si>
  <si>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</si>
  <si>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</si>
  <si>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</si>
  <si>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</si>
  <si>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</si>
  <si>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</si>
  <si>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</si>
  <si>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</si>
  <si>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</si>
  <si>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</si>
  <si>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</si>
  <si>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</si>
  <si>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</si>
  <si>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</si>
  <si>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</si>
  <si>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</si>
  <si>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</si>
  <si>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</si>
  <si>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</si>
  <si>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</si>
  <si>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</si>
  <si>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</si>
  <si>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</si>
  <si>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</si>
  <si>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</si>
  <si>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</si>
  <si>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</si>
  <si>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</si>
  <si>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</si>
  <si>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</si>
  <si>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</si>
  <si>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</si>
  <si>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</si>
  <si>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</si>
  <si>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</si>
  <si>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</si>
  <si>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</si>
  <si>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</si>
  <si>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</si>
  <si>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</si>
  <si>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</si>
  <si>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</si>
  <si>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</si>
  <si>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</si>
  <si>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</si>
  <si>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</si>
  <si>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</si>
  <si>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</si>
  <si>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</si>
  <si>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</si>
  <si>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</si>
  <si>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</si>
  <si>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</si>
  <si>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</si>
  <si>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</si>
  <si>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</si>
  <si>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</si>
  <si>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</si>
  <si>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</si>
  <si>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</si>
  <si>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</si>
  <si>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</si>
  <si>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</si>
  <si>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</si>
  <si>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</si>
  <si>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</si>
  <si>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</si>
  <si>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</si>
  <si>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</si>
  <si>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</si>
  <si>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</si>
  <si>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</si>
  <si>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</si>
  <si>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</si>
  <si>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</si>
  <si>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</si>
  <si>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</si>
  <si>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</si>
  <si>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</si>
  <si>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</si>
  <si>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</si>
  <si>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</si>
  <si>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</si>
  <si>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</si>
  <si>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</si>
  <si>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</si>
  <si>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</si>
  <si>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</si>
  <si>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</si>
  <si>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</si>
  <si>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</si>
  <si>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</si>
  <si>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</si>
  <si>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</si>
  <si>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</si>
  <si>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</si>
  <si>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</si>
  <si>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</si>
  <si>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</si>
  <si>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</si>
  <si>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</si>
  <si>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</si>
  <si>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</si>
  <si>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</si>
  <si>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</si>
  <si>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</si>
  <si>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</si>
  <si>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</si>
  <si>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</si>
  <si>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</si>
  <si>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</si>
  <si>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</si>
  <si>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</si>
  <si>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</si>
  <si>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</si>
  <si>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</si>
  <si>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</si>
  <si>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</si>
  <si>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</si>
  <si>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</si>
  <si>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</si>
  <si>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</si>
  <si>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</si>
  <si>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</si>
  <si>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</si>
  <si>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</si>
  <si>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</si>
  <si>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</si>
  <si>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</si>
  <si>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</si>
  <si>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</si>
  <si>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</si>
  <si>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</si>
  <si>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</si>
  <si>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</si>
  <si>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</si>
  <si>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</si>
  <si>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</si>
  <si>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</si>
  <si>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</si>
  <si>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</si>
  <si>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</si>
  <si>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</si>
  <si>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</si>
  <si>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</si>
  <si>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</si>
  <si>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</si>
  <si>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</si>
  <si>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</si>
  <si>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</si>
  <si>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</si>
  <si>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</si>
  <si>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</si>
  <si>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</si>
  <si>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</si>
  <si>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</si>
  <si>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</si>
  <si>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</si>
  <si>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</si>
  <si>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</si>
  <si>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</si>
  <si>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</si>
  <si>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</si>
  <si>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</si>
  <si>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</si>
  <si>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</si>
  <si>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</si>
  <si>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</si>
  <si>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</si>
  <si>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</si>
  <si>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</si>
  <si>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</si>
  <si>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</si>
  <si>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</si>
  <si>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</si>
  <si>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</si>
  <si>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</si>
  <si>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</si>
  <si>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</si>
  <si>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</si>
  <si>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</si>
  <si>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</si>
  <si>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</si>
  <si>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</si>
  <si>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</si>
  <si>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</si>
  <si>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</si>
  <si>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</si>
  <si>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</si>
  <si>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</si>
  <si>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</si>
  <si>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</si>
  <si>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</si>
  <si>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</si>
  <si>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</si>
  <si>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</si>
  <si>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</si>
  <si>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</si>
  <si>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</si>
  <si>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</si>
  <si>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</si>
  <si>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</si>
  <si>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</si>
  <si>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</si>
  <si>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</si>
  <si>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</si>
  <si>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</si>
  <si>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</si>
  <si>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</si>
  <si>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</si>
  <si>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</si>
  <si>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</si>
  <si>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</si>
  <si>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</si>
  <si>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</si>
  <si>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</si>
  <si>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</si>
  <si>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</si>
  <si>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</si>
  <si>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</si>
  <si>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</si>
  <si>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</si>
  <si>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</si>
  <si>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</si>
  <si>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</si>
  <si>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</si>
  <si>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</si>
  <si>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</si>
  <si>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</si>
  <si>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</si>
  <si>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</si>
  <si>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</si>
  <si>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</si>
  <si>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</si>
  <si>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</si>
  <si>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</si>
  <si>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</si>
  <si>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</si>
  <si>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</si>
  <si>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</si>
  <si>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</si>
  <si>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</si>
  <si>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</si>
  <si>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</si>
  <si>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</si>
  <si>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</si>
  <si>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</si>
  <si>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</si>
  <si>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</si>
  <si>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</si>
  <si>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</si>
  <si>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</si>
  <si>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</si>
  <si>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</si>
  <si>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</si>
  <si>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</si>
  <si>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</si>
  <si>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</si>
  <si>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</si>
  <si>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</si>
  <si>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</si>
  <si>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</si>
  <si>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</si>
  <si>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</si>
  <si>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</si>
  <si>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</si>
  <si>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</si>
  <si>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</si>
  <si>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</si>
  <si>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</si>
  <si>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</si>
  <si>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</si>
  <si>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</si>
  <si>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</si>
  <si>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</si>
  <si>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</si>
  <si>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</si>
  <si>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</si>
  <si>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</si>
  <si>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</si>
  <si>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</si>
  <si>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</si>
  <si>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</si>
  <si>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</si>
  <si>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</si>
  <si>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</si>
  <si>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</si>
  <si>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</si>
  <si>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</si>
  <si>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</si>
  <si>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</si>
  <si>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</si>
  <si>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</si>
  <si>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</si>
  <si>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</si>
  <si>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</si>
  <si>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</si>
  <si>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</si>
  <si>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</si>
  <si>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</si>
  <si>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</si>
  <si>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</si>
  <si>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</si>
  <si>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</si>
  <si>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</si>
  <si>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</si>
  <si>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</si>
  <si>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</si>
  <si>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</si>
  <si>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</si>
  <si>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</si>
  <si>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</si>
  <si>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</si>
  <si>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</si>
  <si>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</si>
  <si>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</si>
  <si>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</si>
  <si>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</si>
  <si>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</si>
  <si>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</si>
  <si>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</si>
  <si>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</si>
  <si>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</si>
  <si>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</si>
  <si>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</si>
  <si>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</si>
  <si>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</si>
  <si>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</si>
  <si>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</si>
  <si>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</si>
  <si>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</si>
  <si>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</si>
  <si>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</si>
  <si>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</si>
  <si>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</si>
  <si>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</si>
  <si>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</si>
  <si>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</si>
  <si>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</si>
  <si>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</si>
  <si>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</si>
  <si>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</si>
  <si>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</si>
  <si>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</si>
  <si>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</si>
  <si>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</si>
  <si>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</si>
  <si>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</si>
  <si>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</si>
  <si>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</si>
  <si>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</si>
  <si>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</si>
  <si>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</si>
  <si>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</si>
  <si>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</si>
  <si>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</si>
  <si>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</si>
  <si>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</si>
  <si>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</si>
  <si>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</si>
  <si>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</si>
  <si>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</si>
  <si>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</si>
  <si>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</si>
  <si>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</si>
  <si>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</si>
  <si>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</si>
  <si>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</si>
  <si>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</si>
  <si>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</si>
  <si>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</si>
  <si>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</si>
  <si>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</si>
  <si>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</si>
  <si>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</si>
  <si>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</si>
  <si>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</si>
  <si>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</si>
  <si>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</si>
  <si>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</si>
  <si>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</si>
  <si>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</si>
  <si>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</si>
  <si>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</si>
  <si>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</si>
  <si>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</si>
  <si>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</si>
  <si>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</si>
  <si>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</si>
  <si>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</si>
  <si>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</si>
  <si>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</si>
  <si>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</si>
  <si>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</si>
  <si>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</si>
  <si>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</si>
  <si>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</si>
  <si>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</si>
  <si>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</si>
  <si>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</si>
  <si>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</si>
  <si>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</si>
  <si>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</si>
  <si>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</si>
  <si>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</si>
  <si>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</si>
  <si>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</si>
  <si>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</si>
  <si>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</si>
  <si>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</si>
  <si>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</si>
  <si>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</si>
  <si>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</si>
  <si>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</si>
  <si>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</si>
  <si>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</si>
  <si>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</si>
  <si>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</si>
  <si>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</si>
  <si>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</si>
  <si>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</si>
  <si>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</si>
  <si>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</si>
  <si>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</si>
  <si>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</si>
  <si>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</si>
  <si>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</si>
  <si>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</si>
  <si>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</si>
  <si>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</si>
  <si>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</si>
  <si>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</si>
  <si>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</si>
  <si>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</si>
  <si>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</si>
  <si>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</si>
  <si>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</si>
  <si>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</si>
  <si>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</si>
  <si>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</si>
  <si>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</si>
  <si>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</si>
  <si>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</si>
  <si>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</si>
  <si>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</si>
  <si>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</si>
  <si>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</si>
  <si>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</si>
  <si>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</si>
  <si>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</si>
  <si>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</si>
  <si>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</si>
  <si>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</si>
  <si>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</si>
  <si>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</si>
  <si>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</si>
  <si>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</si>
  <si>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</si>
  <si>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</si>
  <si>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</si>
  <si>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</si>
  <si>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</si>
  <si>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</si>
  <si>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</si>
  <si>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</si>
  <si>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</si>
  <si>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</si>
  <si>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</si>
  <si>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</si>
  <si>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</si>
  <si>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</si>
  <si>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</si>
  <si>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</si>
  <si>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</si>
  <si>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</si>
  <si>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</si>
  <si>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</si>
  <si>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</si>
  <si>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</si>
  <si>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</si>
  <si>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</si>
  <si>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</si>
  <si>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</si>
  <si>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</si>
  <si>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</si>
  <si>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</si>
  <si>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</si>
  <si>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</si>
  <si>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</si>
  <si>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</si>
  <si>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</si>
  <si>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</si>
  <si>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</si>
  <si>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</si>
  <si>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</si>
  <si>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</si>
  <si>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</si>
  <si>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</si>
  <si>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</si>
  <si>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</si>
  <si>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</si>
  <si>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</si>
  <si>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</si>
  <si>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</si>
  <si>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</si>
  <si>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</si>
  <si>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</si>
  <si>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</si>
  <si>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</si>
  <si>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</si>
  <si>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</si>
  <si>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</si>
  <si>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</si>
  <si>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</si>
  <si>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</si>
  <si>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</si>
  <si>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</si>
  <si>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</si>
  <si>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</si>
  <si>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</si>
  <si>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</si>
  <si>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</si>
  <si>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</si>
  <si>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</si>
  <si>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</si>
  <si>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</si>
  <si>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</si>
  <si>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</si>
  <si>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</si>
  <si>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</si>
  <si>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</si>
  <si>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</si>
  <si>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</si>
  <si>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</si>
  <si>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</si>
  <si>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</si>
  <si>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</si>
  <si>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</si>
  <si>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</si>
  <si>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</si>
  <si>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</si>
  <si>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</si>
  <si>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</si>
  <si>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</si>
  <si>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</si>
  <si>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</si>
  <si>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</si>
  <si>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</si>
  <si>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</si>
  <si>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</si>
  <si>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</si>
  <si>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</si>
  <si>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</si>
  <si>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</si>
  <si>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</si>
  <si>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</si>
  <si>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</si>
  <si>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</si>
  <si>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</si>
  <si>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</si>
  <si>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</si>
  <si>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</si>
  <si>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</si>
  <si>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</si>
  <si>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</si>
  <si>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</si>
  <si>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</si>
  <si>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</si>
  <si>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</si>
  <si>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</si>
  <si>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</si>
  <si>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</si>
  <si>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</si>
  <si>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</si>
  <si>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</si>
  <si>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</si>
  <si>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</si>
  <si>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</si>
  <si>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</si>
  <si>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</si>
  <si>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</si>
  <si>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</si>
  <si>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</si>
  <si>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</si>
  <si>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</si>
  <si>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</si>
  <si>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</si>
  <si>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</si>
  <si>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</si>
  <si>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</si>
  <si>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</si>
  <si>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</si>
  <si>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</si>
  <si>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</si>
  <si>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</si>
  <si>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</si>
  <si>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</si>
  <si>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</si>
  <si>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</si>
  <si>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</si>
  <si>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</si>
  <si>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</si>
  <si>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</si>
  <si>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</si>
  <si>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</si>
  <si>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</si>
  <si>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</si>
  <si>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</si>
  <si>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</si>
  <si>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</si>
  <si>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</si>
  <si>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</si>
  <si>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</si>
  <si>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</si>
  <si>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</si>
  <si>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</si>
  <si>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</si>
  <si>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</si>
  <si>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</si>
  <si>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</si>
  <si>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</si>
  <si>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</si>
  <si>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</si>
  <si>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</si>
  <si>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</si>
  <si>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</si>
  <si>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</si>
  <si>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</si>
  <si>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</si>
  <si>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</si>
  <si>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</si>
  <si>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</si>
  <si>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</si>
  <si>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</si>
  <si>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</si>
  <si>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</si>
  <si>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</si>
  <si>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</si>
  <si>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</si>
  <si>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</si>
  <si>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</si>
  <si>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</si>
  <si>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</si>
  <si>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</si>
  <si>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</si>
  <si>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</si>
  <si>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</si>
  <si>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</si>
  <si>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</si>
  <si>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</si>
  <si>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</si>
  <si>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</si>
  <si>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</si>
  <si>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</si>
  <si>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</si>
  <si>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</si>
  <si>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</si>
  <si>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</si>
  <si>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</si>
  <si>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</si>
  <si>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</si>
  <si>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</si>
  <si>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</si>
  <si>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</si>
  <si>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</si>
  <si>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</si>
  <si>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</si>
  <si>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</si>
  <si>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</si>
  <si>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</si>
  <si>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</si>
  <si>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</si>
  <si>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</si>
  <si>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</si>
  <si>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</si>
  <si>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</si>
  <si>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</si>
  <si>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</si>
  <si>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</si>
  <si>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</si>
  <si>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</si>
  <si>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</si>
  <si>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</si>
  <si>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</si>
  <si>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</si>
  <si>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</si>
  <si>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</si>
  <si>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</si>
  <si>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</si>
  <si>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</si>
  <si>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</si>
  <si>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</si>
  <si>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</si>
  <si>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</si>
  <si>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</si>
  <si>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</si>
  <si>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</si>
  <si>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</si>
  <si>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</si>
  <si>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</si>
  <si>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</si>
  <si>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</si>
  <si>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</si>
  <si>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</si>
  <si>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</si>
  <si>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</si>
  <si>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</si>
  <si>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</si>
  <si>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</si>
  <si>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</si>
  <si>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</si>
  <si>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</si>
  <si>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</si>
  <si>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</si>
  <si>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</si>
  <si>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</si>
  <si>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</si>
  <si>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</si>
  <si>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</si>
  <si>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</si>
  <si>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</si>
  <si>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</si>
  <si>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</si>
  <si>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</si>
  <si>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</si>
  <si>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</si>
  <si>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</si>
  <si>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</si>
  <si>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</si>
  <si>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</si>
  <si>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</si>
  <si>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</si>
  <si>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</si>
  <si>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</si>
  <si>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</si>
  <si>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</si>
  <si>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</si>
  <si>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</si>
  <si>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</si>
  <si>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</si>
  <si>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</si>
  <si>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</si>
  <si>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</si>
  <si>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</si>
  <si>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</si>
  <si>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</si>
  <si>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</si>
  <si>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</si>
  <si>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</si>
  <si>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</si>
  <si>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</si>
  <si>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</si>
  <si>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</si>
  <si>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</si>
  <si>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</si>
  <si>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</si>
  <si>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</si>
  <si>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</si>
  <si>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</si>
  <si>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</si>
  <si>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</si>
  <si>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</si>
  <si>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</si>
  <si>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</si>
  <si>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</si>
  <si>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</si>
  <si>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</si>
  <si>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</si>
  <si>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</si>
  <si>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</si>
  <si>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</si>
  <si>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</si>
  <si>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</si>
  <si>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</si>
  <si>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</si>
  <si>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</si>
  <si>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</si>
  <si>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</si>
  <si>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</si>
  <si>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</si>
  <si>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</si>
  <si>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</si>
  <si>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</si>
  <si>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</si>
  <si>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</si>
  <si>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</si>
  <si>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</si>
  <si>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</si>
  <si>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</si>
  <si>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</si>
  <si>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</si>
  <si>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</si>
  <si>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</si>
  <si>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</si>
  <si>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</si>
  <si>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</si>
  <si>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</si>
  <si>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</si>
  <si>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</si>
  <si>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</si>
  <si>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</si>
  <si>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</si>
  <si>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</si>
  <si>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</si>
  <si>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</si>
  <si>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</si>
  <si>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</si>
  <si>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</si>
  <si>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</si>
  <si>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</si>
  <si>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</si>
  <si>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</si>
  <si>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</si>
  <si>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</si>
  <si>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</si>
  <si>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</si>
  <si>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</si>
  <si>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</si>
  <si>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</si>
  <si>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</si>
  <si>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</si>
  <si>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</si>
  <si>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</si>
  <si>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</si>
  <si>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</si>
  <si>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</si>
  <si>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</si>
  <si>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</si>
  <si>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</si>
  <si>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</si>
  <si>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</si>
  <si>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</si>
  <si>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</si>
  <si>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</si>
  <si>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</si>
  <si>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</si>
  <si>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</si>
  <si>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</si>
  <si>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</si>
  <si>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</si>
  <si>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</si>
  <si>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</si>
  <si>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</si>
  <si>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</si>
  <si>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</si>
  <si>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</si>
  <si>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</si>
  <si>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</si>
  <si>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</si>
  <si>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</si>
  <si>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</si>
  <si>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</si>
  <si>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</si>
  <si>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</si>
  <si>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</si>
  <si>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</si>
  <si>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</si>
  <si>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</si>
  <si>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</si>
  <si>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</si>
  <si>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</si>
  <si>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</si>
  <si>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</si>
  <si>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</si>
  <si>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</si>
  <si>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</si>
  <si>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</si>
  <si>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</si>
  <si>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</si>
  <si>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</si>
  <si>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</si>
  <si>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</si>
  <si>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</si>
  <si>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</si>
  <si>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</si>
  <si>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</si>
  <si>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</si>
  <si>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</si>
  <si>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</si>
  <si>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</si>
  <si>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</si>
  <si>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</si>
  <si>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</si>
  <si>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</si>
  <si>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</si>
  <si>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</si>
  <si>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</si>
  <si>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</si>
  <si>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</si>
  <si>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</si>
  <si>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</si>
  <si>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</si>
  <si>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</si>
  <si>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</si>
  <si>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</si>
  <si>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</si>
  <si>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</si>
  <si>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</si>
  <si>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</si>
  <si>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</si>
  <si>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</si>
  <si>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</si>
  <si>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</si>
  <si>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</si>
  <si>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</si>
  <si>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</si>
  <si>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</si>
  <si>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</si>
  <si>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</si>
  <si>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</si>
  <si>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</si>
  <si>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</si>
  <si>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</si>
  <si>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</si>
  <si>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</si>
  <si>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</si>
  <si>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</si>
  <si>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</si>
  <si>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</si>
  <si>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</si>
  <si>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</si>
  <si>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</si>
  <si>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</si>
  <si>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</si>
  <si>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</si>
  <si>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</si>
  <si>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</si>
  <si>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</si>
  <si>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</si>
  <si>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</si>
  <si>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</si>
  <si>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</si>
  <si>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</si>
  <si>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</si>
  <si>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</si>
  <si>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</si>
  <si>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</si>
  <si>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</si>
  <si>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</si>
  <si>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</si>
  <si>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</si>
  <si>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</si>
  <si>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</si>
  <si>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</si>
  <si>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</si>
  <si>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</si>
  <si>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</si>
  <si>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</si>
  <si>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</si>
  <si>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</si>
  <si>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</si>
  <si>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</si>
  <si>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</si>
  <si>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</si>
  <si>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</si>
  <si>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</si>
  <si>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</si>
  <si>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</si>
  <si>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</si>
  <si>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</si>
  <si>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</si>
  <si>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</si>
  <si>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</si>
  <si>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</si>
  <si>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</si>
  <si>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</si>
  <si>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</si>
  <si>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</si>
  <si>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</si>
  <si>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</si>
  <si>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</si>
  <si>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</si>
  <si>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</si>
  <si>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</si>
  <si>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</si>
  <si>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</si>
  <si>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</si>
  <si>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</si>
  <si>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</si>
  <si>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</si>
  <si>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</si>
  <si>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</si>
  <si>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</si>
  <si>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</si>
  <si>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</si>
  <si>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</si>
  <si>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</si>
  <si>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</si>
  <si>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</si>
  <si>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</si>
  <si>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</si>
  <si>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</si>
  <si>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</si>
  <si>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</si>
  <si>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</si>
  <si>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</si>
  <si>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</si>
  <si>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</si>
  <si>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</si>
  <si>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</si>
  <si>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</si>
  <si>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</si>
  <si>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</si>
  <si>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</si>
  <si>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</si>
  <si>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</si>
  <si>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</si>
  <si>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</si>
  <si>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</si>
  <si>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</si>
  <si>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</si>
  <si>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</si>
  <si>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</si>
  <si>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</si>
  <si>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</si>
  <si>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</si>
  <si>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</si>
  <si>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</si>
  <si>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</si>
  <si>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</si>
  <si>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</si>
  <si>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</si>
  <si>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</si>
  <si>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</si>
  <si>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</si>
  <si>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</si>
  <si>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</si>
  <si>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</si>
  <si>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</si>
  <si>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</si>
  <si>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</si>
  <si>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</si>
  <si>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</si>
  <si>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</si>
  <si>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</si>
  <si>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</si>
  <si>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</si>
  <si>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</si>
  <si>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</si>
  <si>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</si>
  <si>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</si>
  <si>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</si>
  <si>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</si>
  <si>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</si>
  <si>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</si>
  <si>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</si>
  <si>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</si>
  <si>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</si>
  <si>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</si>
  <si>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</si>
  <si>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</si>
  <si>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</si>
  <si>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</si>
  <si>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</si>
  <si>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</si>
  <si>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</si>
  <si>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</si>
  <si>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</si>
  <si>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</si>
  <si>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</si>
  <si>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</si>
  <si>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</si>
  <si>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</si>
  <si>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</si>
  <si>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</si>
  <si>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</si>
  <si>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</si>
  <si>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</si>
  <si>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</si>
  <si>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</si>
  <si>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</si>
  <si>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</si>
  <si>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</si>
  <si>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</si>
  <si>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</si>
  <si>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</si>
  <si>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</si>
  <si>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</si>
  <si>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</si>
  <si>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</si>
  <si>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</si>
  <si>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</si>
  <si>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</si>
  <si>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</si>
  <si>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</si>
  <si>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</si>
  <si>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</si>
  <si>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</si>
  <si>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</si>
  <si>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</si>
  <si>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</si>
  <si>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</si>
  <si>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</si>
  <si>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</si>
  <si>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</si>
  <si>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</si>
  <si>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</si>
  <si>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</si>
  <si>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</si>
  <si>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</si>
  <si>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</si>
  <si>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</si>
  <si>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</si>
  <si>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</si>
  <si>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</si>
  <si>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</si>
  <si>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</si>
  <si>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</si>
  <si>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</si>
  <si>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</si>
  <si>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</si>
  <si>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</si>
  <si>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</si>
  <si>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</si>
  <si>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</si>
  <si>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</si>
  <si>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</si>
  <si>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</si>
  <si>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</si>
  <si>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</si>
  <si>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</si>
  <si>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</si>
  <si>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</si>
  <si>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</si>
  <si>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</si>
  <si>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</si>
  <si>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</si>
  <si>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</si>
  <si>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</si>
  <si>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</si>
  <si>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</si>
  <si>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</si>
  <si>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</si>
  <si>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</si>
  <si>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</si>
  <si>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</si>
  <si>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</si>
  <si>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</si>
  <si>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</si>
  <si>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</si>
  <si>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</si>
  <si>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</si>
  <si>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</si>
  <si>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</si>
  <si>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</si>
  <si>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</si>
  <si>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</si>
  <si>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</si>
  <si>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</si>
  <si>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</si>
  <si>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</si>
  <si>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</si>
  <si>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</si>
  <si>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</si>
  <si>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</si>
  <si>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</si>
  <si>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</si>
  <si>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</si>
  <si>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</si>
  <si>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</si>
  <si>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</si>
  <si>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</si>
  <si>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</si>
  <si>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</si>
  <si>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</si>
  <si>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</si>
  <si>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</si>
  <si>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</si>
  <si>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</si>
  <si>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</si>
  <si>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</si>
  <si>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</si>
  <si>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</si>
  <si>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</si>
  <si>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</si>
  <si>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</si>
  <si>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</si>
  <si>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</si>
  <si>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</si>
  <si>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</si>
  <si>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</si>
  <si>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</si>
  <si>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</si>
  <si>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</si>
  <si>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</si>
  <si>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</si>
  <si>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</si>
  <si>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</si>
  <si>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</si>
  <si>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</si>
  <si>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</si>
  <si>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</si>
  <si>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</si>
  <si>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</si>
  <si>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</si>
  <si>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</si>
  <si>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</si>
  <si>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</si>
  <si>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</si>
  <si>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</si>
  <si>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</si>
  <si>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</si>
  <si>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</si>
  <si>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</si>
  <si>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</si>
  <si>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</si>
  <si>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</si>
  <si>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</si>
  <si>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</si>
  <si>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</si>
  <si>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</si>
  <si>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</si>
  <si>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</si>
  <si>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</si>
  <si>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</si>
  <si>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</si>
  <si>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</si>
  <si>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</si>
  <si>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</si>
  <si>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</si>
  <si>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</si>
  <si>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</si>
  <si>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</si>
  <si>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</si>
  <si>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</si>
  <si>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</si>
  <si>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</si>
  <si>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</si>
  <si>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</si>
  <si>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</si>
  <si>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</si>
  <si>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</si>
  <si>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</si>
  <si>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</si>
  <si>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</si>
  <si>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</si>
  <si>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</si>
  <si>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</si>
  <si>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</si>
  <si>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</si>
  <si>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</si>
  <si>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</si>
  <si>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</si>
  <si>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</si>
  <si>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</si>
  <si>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</si>
  <si>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</si>
  <si>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</si>
  <si>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</si>
  <si>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</si>
  <si>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</si>
  <si>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</si>
  <si>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</si>
  <si>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</si>
  <si>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</si>
  <si>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</si>
  <si>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</si>
  <si>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</si>
  <si>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</si>
  <si>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</si>
  <si>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</si>
  <si>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</si>
  <si>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</si>
  <si>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</si>
  <si>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</si>
  <si>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</si>
  <si>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</si>
  <si>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</si>
  <si>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</si>
  <si>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</si>
  <si>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</si>
  <si>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</si>
  <si>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</si>
  <si>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</si>
  <si>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</si>
  <si>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</si>
  <si>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</si>
  <si>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</si>
  <si>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</si>
  <si>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</si>
  <si>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</si>
  <si>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</si>
  <si>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</si>
  <si>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</si>
  <si>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</si>
  <si>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</si>
  <si>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</si>
  <si>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</si>
  <si>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</si>
  <si>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</si>
  <si>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</si>
  <si>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</si>
  <si>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</si>
  <si>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</si>
  <si>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</si>
  <si>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</si>
  <si>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</si>
  <si>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</si>
  <si>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</si>
  <si>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</si>
  <si>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</si>
  <si>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</si>
  <si>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</si>
  <si>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</si>
  <si>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</si>
  <si>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</si>
  <si>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</si>
  <si>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</si>
  <si>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</si>
  <si>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</si>
  <si>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</si>
  <si>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</si>
  <si>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</si>
  <si>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</si>
  <si>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</si>
  <si>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</si>
  <si>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</si>
  <si>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</si>
  <si>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</si>
  <si>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</si>
  <si>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</si>
  <si>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</si>
  <si>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</si>
  <si>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</si>
  <si>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</si>
  <si>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</si>
  <si>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</si>
  <si>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</si>
  <si>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</si>
  <si>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</si>
  <si>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</si>
  <si>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</si>
  <si>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</si>
  <si>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</si>
  <si>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</si>
  <si>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</si>
  <si>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</si>
  <si>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</si>
  <si>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</si>
  <si>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</si>
  <si>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</si>
  <si>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</si>
  <si>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</si>
  <si>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</si>
  <si>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</si>
  <si>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</si>
  <si>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</si>
  <si>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</si>
  <si>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</si>
  <si>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</si>
  <si>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</si>
  <si>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</si>
  <si>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</si>
  <si>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</si>
  <si>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</si>
  <si>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</si>
  <si>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</si>
  <si>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</si>
  <si>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</si>
  <si>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</si>
  <si>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</si>
  <si>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</si>
  <si>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</si>
  <si>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</si>
  <si>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</si>
  <si>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</si>
  <si>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</si>
  <si>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</si>
  <si>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</si>
  <si>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</si>
  <si>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</si>
  <si>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</si>
  <si>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</si>
  <si>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</si>
  <si>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</si>
  <si>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</si>
  <si>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</si>
  <si>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</si>
  <si>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</si>
  <si>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</si>
  <si>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</si>
  <si>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</si>
  <si>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</si>
  <si>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</si>
  <si>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</si>
  <si>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</si>
  <si>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</si>
  <si>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</si>
  <si>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</si>
  <si>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</si>
  <si>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</si>
  <si>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</si>
  <si>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</si>
  <si>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</si>
  <si>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</si>
  <si>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</si>
  <si>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</si>
  <si>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</si>
  <si>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</si>
  <si>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</si>
  <si>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</si>
  <si>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</si>
  <si>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</si>
  <si>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</si>
  <si>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</si>
  <si>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</si>
  <si>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</si>
  <si>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</si>
  <si>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</si>
  <si>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</si>
  <si>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</si>
  <si>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</si>
  <si>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</si>
  <si>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</si>
  <si>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</si>
  <si>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</si>
  <si>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</si>
  <si>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</si>
  <si>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</si>
  <si>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</si>
  <si>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</si>
  <si>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</si>
  <si>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</si>
  <si>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</si>
  <si>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</si>
  <si>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</si>
  <si>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</si>
  <si>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</si>
  <si>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</si>
  <si>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</si>
  <si>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</si>
  <si>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</si>
  <si>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</si>
  <si>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</si>
  <si>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</si>
  <si>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</si>
  <si>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</si>
  <si>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</si>
  <si>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</si>
  <si>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</si>
  <si>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</si>
  <si>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</si>
  <si>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</si>
  <si>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</si>
  <si>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</si>
  <si>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</si>
  <si>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</si>
  <si>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</si>
  <si>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</si>
  <si>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</si>
  <si>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</si>
  <si>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</si>
  <si>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</si>
  <si>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</si>
  <si>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</si>
  <si>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</si>
  <si>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</si>
  <si>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</si>
  <si>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</si>
  <si>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</si>
  <si>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</si>
  <si>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</si>
  <si>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</si>
  <si>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</si>
  <si>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</si>
  <si>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</si>
  <si>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</si>
  <si>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</si>
  <si>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</si>
  <si>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</si>
  <si>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</si>
  <si>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</si>
  <si>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</si>
  <si>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</si>
  <si>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</si>
  <si>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</si>
  <si>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</si>
  <si>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</si>
  <si>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</si>
  <si>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</si>
  <si>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</si>
  <si>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</si>
  <si>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</si>
  <si>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</si>
  <si>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</si>
  <si>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</si>
  <si>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</si>
  <si>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</si>
  <si>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</si>
  <si>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</si>
  <si>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</si>
  <si>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</si>
  <si>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</si>
  <si>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</si>
  <si>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</si>
  <si>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</si>
  <si>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</si>
  <si>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</si>
  <si>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</si>
  <si>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</si>
  <si>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</si>
  <si>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</si>
  <si>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</si>
  <si>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</si>
  <si>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</si>
  <si>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</si>
  <si>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</si>
  <si>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</si>
  <si>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</si>
  <si>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</si>
  <si>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</si>
  <si>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</si>
  <si>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</si>
  <si>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</si>
  <si>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</si>
  <si>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</si>
  <si>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</si>
  <si>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</si>
  <si>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</si>
  <si>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</si>
  <si>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</si>
  <si>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</si>
  <si>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</si>
  <si>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</si>
  <si>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</si>
  <si>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</si>
  <si>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</si>
  <si>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</si>
  <si>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</si>
  <si>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</si>
  <si>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</si>
  <si>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</si>
  <si>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</si>
  <si>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</si>
  <si>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</si>
  <si>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</si>
  <si>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</si>
  <si>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</si>
  <si>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</si>
  <si>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</si>
  <si>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</si>
  <si>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</si>
  <si>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</si>
  <si>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</si>
  <si>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</si>
  <si>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</si>
  <si>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</si>
  <si>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</si>
  <si>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</si>
  <si>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</si>
  <si>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</si>
  <si>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</si>
  <si>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</si>
  <si>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</si>
  <si>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</si>
  <si>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</si>
  <si>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</si>
  <si>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</si>
  <si>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</si>
  <si>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</si>
  <si>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</si>
  <si>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</si>
  <si>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</si>
  <si>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</si>
  <si>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</si>
  <si>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</si>
  <si>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</si>
  <si>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</si>
  <si>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</si>
  <si>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</si>
  <si>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</si>
  <si>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</si>
  <si>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</si>
  <si>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</si>
  <si>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</si>
  <si>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</si>
  <si>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</si>
  <si>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</si>
  <si>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</si>
  <si>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</si>
  <si>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</si>
  <si>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</si>
  <si>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</si>
  <si>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</si>
  <si>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</si>
  <si>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</si>
  <si>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</si>
  <si>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</si>
  <si>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</si>
  <si>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</si>
  <si>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</si>
  <si>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</si>
  <si>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</si>
  <si>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</si>
  <si>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</si>
  <si>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</si>
  <si>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</si>
  <si>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</si>
  <si>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</si>
  <si>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</si>
  <si>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</si>
  <si>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</si>
  <si>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</si>
  <si>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</si>
  <si>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</si>
  <si>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</si>
  <si>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</si>
  <si>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</si>
  <si>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</si>
  <si>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</si>
  <si>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</si>
  <si>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</si>
  <si>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</si>
  <si>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</si>
  <si>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</si>
  <si>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</si>
  <si>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</si>
  <si>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</si>
  <si>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</si>
  <si>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</si>
  <si>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</si>
  <si>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</si>
  <si>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</si>
  <si>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</si>
  <si>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</si>
  <si>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</si>
  <si>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</si>
  <si>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</si>
  <si>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</si>
  <si>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</si>
  <si>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</si>
  <si>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</si>
  <si>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</si>
  <si>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</si>
  <si>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</si>
  <si>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</si>
  <si>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</si>
  <si>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</si>
  <si>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</si>
  <si>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</si>
  <si>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</si>
  <si>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</si>
  <si>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</si>
  <si>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</si>
  <si>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</si>
  <si>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</si>
  <si>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</si>
  <si>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</si>
  <si>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</si>
  <si>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</si>
  <si>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</si>
  <si>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</si>
  <si>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</si>
  <si>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</si>
  <si>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</si>
  <si>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</si>
  <si>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</si>
  <si>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</si>
  <si>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</si>
  <si>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</si>
  <si>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</si>
  <si>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</si>
  <si>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</si>
  <si>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</si>
  <si>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</si>
  <si>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</si>
  <si>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</si>
  <si>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</si>
  <si>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</si>
  <si>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</si>
  <si>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</si>
  <si>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</si>
  <si>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</si>
  <si>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</si>
  <si>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</si>
  <si>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</si>
  <si>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</si>
  <si>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</si>
  <si>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</si>
  <si>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</si>
  <si>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</si>
  <si>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</si>
  <si>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</si>
  <si>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</si>
  <si>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</si>
  <si>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</si>
  <si>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</si>
  <si>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</si>
  <si>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</si>
  <si>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</si>
  <si>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</si>
  <si>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</si>
  <si>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</si>
  <si>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</si>
  <si>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</si>
  <si>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</si>
  <si>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</si>
  <si>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</si>
  <si>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</si>
  <si>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</si>
  <si>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</si>
  <si>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</si>
  <si>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</si>
  <si>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</si>
  <si>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</si>
  <si>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</si>
  <si>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</si>
  <si>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</si>
  <si>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</si>
  <si>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</si>
  <si>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</si>
  <si>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</si>
  <si>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</si>
  <si>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</si>
  <si>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</si>
  <si>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</si>
  <si>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</si>
  <si>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</si>
  <si>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</si>
  <si>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</si>
  <si>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</si>
  <si>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</si>
  <si>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</si>
  <si>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</si>
  <si>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</si>
  <si>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</si>
  <si>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</si>
  <si>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</si>
  <si>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</si>
  <si>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</si>
  <si>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</si>
  <si>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</si>
  <si>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</si>
  <si>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</si>
  <si>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</si>
  <si>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</si>
  <si>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</si>
  <si>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</si>
  <si>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</si>
  <si>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</si>
  <si>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</si>
  <si>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</si>
  <si>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</si>
  <si>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</si>
  <si>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</si>
  <si>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</si>
  <si>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</si>
  <si>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</si>
  <si>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</si>
  <si>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</si>
  <si>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</si>
  <si>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</si>
  <si>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</si>
  <si>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</si>
  <si>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</si>
  <si>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</si>
  <si>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</si>
  <si>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</si>
  <si>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</si>
  <si>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</si>
  <si>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</si>
  <si>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</si>
  <si>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</si>
  <si>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</si>
  <si>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</si>
  <si>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</si>
  <si>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</si>
  <si>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</si>
  <si>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</si>
  <si>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</si>
  <si>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</si>
  <si>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</si>
  <si>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</si>
  <si>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</si>
  <si>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</si>
  <si>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</si>
  <si>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</si>
  <si>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</si>
  <si>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</si>
  <si>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</si>
  <si>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</si>
  <si>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</si>
  <si>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</si>
  <si>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</si>
  <si>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</si>
  <si>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</si>
  <si>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</si>
  <si>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</si>
  <si>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</si>
  <si>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</si>
  <si>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</si>
  <si>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</si>
  <si>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</si>
  <si>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</si>
  <si>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</si>
  <si>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</si>
  <si>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</si>
  <si>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</si>
  <si>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</si>
  <si>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</si>
  <si>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</si>
  <si>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</si>
  <si>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</si>
  <si>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</si>
  <si>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</si>
  <si>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</si>
  <si>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</si>
  <si>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</si>
  <si>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</si>
  <si>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</si>
  <si>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</si>
  <si>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</si>
  <si>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</si>
  <si>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</si>
  <si>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</si>
  <si>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</si>
  <si>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</si>
  <si>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</si>
  <si>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</si>
  <si>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</si>
  <si>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</si>
  <si>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</si>
  <si>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</si>
  <si>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</si>
  <si>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</si>
  <si>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</si>
  <si>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</si>
  <si>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</si>
  <si>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</si>
  <si>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</si>
  <si>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</si>
  <si>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</si>
  <si>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</si>
  <si>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</si>
  <si>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</si>
  <si>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</si>
  <si>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</si>
  <si>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</si>
  <si>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</si>
  <si>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</si>
  <si>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</si>
  <si>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</si>
  <si>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</si>
  <si>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</si>
  <si>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</si>
  <si>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</si>
  <si>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</si>
  <si>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</si>
  <si>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</si>
  <si>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</si>
  <si>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</si>
  <si>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</si>
  <si>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</si>
  <si>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</si>
  <si>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</si>
  <si>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</si>
  <si>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</si>
  <si>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</si>
  <si>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</si>
  <si>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</si>
  <si>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</si>
  <si>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</si>
  <si>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</si>
  <si>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</si>
  <si>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</si>
  <si>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</si>
  <si>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</si>
  <si>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</si>
  <si>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</si>
  <si>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</si>
  <si>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</si>
  <si>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</si>
  <si>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</si>
  <si>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</si>
  <si>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</si>
  <si>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</si>
  <si>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</si>
  <si>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</si>
  <si>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</si>
  <si>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</si>
  <si>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</si>
  <si>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</si>
  <si>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</si>
  <si>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</si>
  <si>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</si>
  <si>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</si>
  <si>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</si>
  <si>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</si>
  <si>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</si>
  <si>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</si>
  <si>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</si>
  <si>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</si>
  <si>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</si>
  <si>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</si>
  <si>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</si>
  <si>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</si>
  <si>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</si>
  <si>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</si>
  <si>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</si>
  <si>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</si>
  <si>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</si>
  <si>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</si>
  <si>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</si>
  <si>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</si>
  <si>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</si>
  <si>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</si>
  <si>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</si>
  <si>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</si>
  <si>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</si>
  <si>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</si>
  <si>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</si>
  <si>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</si>
  <si>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</si>
  <si>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</si>
  <si>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</si>
  <si>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</si>
  <si>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</si>
  <si>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</si>
  <si>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</si>
  <si>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</si>
  <si>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</si>
  <si>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</si>
  <si>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</si>
  <si>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</si>
  <si>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</si>
  <si>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</si>
  <si>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</si>
  <si>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</si>
  <si>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</si>
  <si>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</si>
  <si>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</si>
  <si>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</si>
  <si>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</si>
  <si>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</si>
  <si>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</si>
  <si>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</si>
  <si>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</si>
  <si>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</si>
  <si>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</si>
  <si>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</si>
  <si>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</si>
  <si>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</si>
  <si>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</si>
  <si>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</si>
  <si>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</si>
  <si>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</si>
  <si>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</si>
  <si>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</si>
  <si>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</si>
  <si>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</si>
  <si>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</si>
  <si>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</si>
  <si>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</si>
  <si>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</si>
  <si>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</si>
  <si>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</si>
  <si>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</si>
  <si>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</si>
  <si>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</si>
  <si>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</si>
  <si>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</si>
  <si>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</si>
  <si>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</si>
  <si>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</si>
  <si>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</si>
  <si>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</si>
  <si>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</si>
  <si>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</si>
  <si>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</si>
  <si>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</si>
  <si>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</si>
  <si>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</si>
  <si>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</si>
  <si>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</si>
  <si>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</si>
  <si>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</si>
  <si>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</si>
  <si>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</si>
  <si>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</si>
  <si>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</si>
  <si>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</si>
  <si>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</si>
  <si>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</si>
  <si>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</si>
  <si>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</si>
  <si>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</si>
  <si>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</si>
  <si>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</si>
  <si>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</si>
  <si>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</si>
  <si>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</si>
  <si>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</si>
  <si>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</si>
  <si>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</si>
  <si>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</si>
  <si>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</si>
  <si>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</si>
  <si>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</si>
  <si>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</si>
  <si>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</si>
  <si>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</si>
  <si>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</si>
  <si>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</si>
  <si>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</si>
  <si>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</si>
  <si>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</si>
  <si>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</si>
  <si>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</si>
  <si>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</si>
  <si>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</si>
  <si>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</si>
  <si>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</si>
  <si>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</si>
  <si>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</si>
  <si>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</si>
  <si>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</si>
  <si>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</si>
  <si>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</si>
  <si>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</si>
  <si>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</si>
  <si>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</si>
  <si>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</si>
  <si>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</si>
  <si>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</si>
  <si>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</si>
  <si>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</si>
  <si>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</si>
  <si>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</si>
  <si>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</si>
  <si>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</si>
  <si>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</si>
  <si>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</si>
  <si>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</si>
  <si>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</si>
  <si>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</si>
  <si>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</si>
  <si>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</si>
  <si>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</si>
  <si>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</si>
  <si>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</si>
  <si>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</si>
  <si>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</si>
  <si>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</si>
  <si>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</si>
  <si>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</si>
  <si>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</si>
  <si>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</si>
  <si>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</si>
  <si>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</si>
  <si>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</si>
  <si>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</si>
  <si>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</si>
  <si>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</si>
  <si>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</si>
  <si>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</si>
  <si>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</si>
  <si>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</si>
  <si>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</si>
  <si>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</si>
  <si>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</si>
  <si>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</si>
  <si>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</si>
  <si>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</si>
  <si>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</si>
  <si>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</si>
  <si>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</si>
  <si>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</si>
  <si>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</si>
  <si>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</si>
  <si>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</si>
  <si>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</si>
  <si>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</si>
  <si>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</si>
  <si>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</si>
  <si>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</si>
  <si>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</si>
  <si>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</si>
  <si>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</si>
  <si>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</si>
  <si>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</si>
  <si>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</si>
  <si>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</si>
  <si>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</si>
  <si>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</si>
  <si>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</si>
  <si>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</si>
  <si>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</si>
  <si>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</si>
  <si>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</si>
  <si>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</si>
  <si>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</si>
  <si>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</si>
  <si>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</si>
  <si>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</si>
  <si>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</si>
  <si>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</si>
  <si>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</si>
  <si>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</si>
  <si>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</si>
  <si>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</si>
  <si>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</si>
  <si>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</si>
  <si>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</si>
  <si>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</si>
  <si>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</si>
  <si>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</si>
  <si>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</si>
  <si>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</si>
  <si>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</si>
  <si>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</si>
  <si>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</si>
  <si>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</si>
  <si>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</si>
  <si>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</si>
  <si>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</si>
  <si>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</si>
  <si>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</si>
  <si>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</si>
  <si>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</si>
  <si>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</si>
  <si>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</si>
  <si>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</si>
  <si>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</si>
  <si>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</si>
  <si>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</si>
  <si>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</si>
  <si>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</si>
  <si>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</si>
  <si>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</si>
  <si>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</si>
  <si>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</si>
  <si>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</si>
  <si>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</si>
  <si>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</si>
  <si>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</si>
  <si>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</si>
  <si>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</si>
  <si>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</si>
  <si>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</si>
  <si>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</si>
  <si>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</si>
  <si>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</si>
  <si>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</si>
  <si>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</si>
  <si>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</si>
  <si>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</si>
  <si>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</si>
  <si>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</si>
  <si>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</si>
  <si>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</si>
  <si>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</si>
  <si>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</si>
  <si>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</si>
  <si>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</si>
  <si>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</si>
  <si>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</si>
  <si>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</si>
  <si>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</si>
  <si>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</si>
  <si>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</si>
  <si>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</si>
  <si>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</si>
  <si>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</si>
  <si>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</si>
  <si>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</si>
  <si>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</si>
  <si>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</si>
  <si>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</si>
  <si>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</si>
  <si>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</si>
  <si>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</si>
  <si>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</si>
  <si>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</si>
  <si>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</si>
  <si>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</si>
  <si>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</si>
  <si>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</si>
  <si>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</si>
  <si>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</si>
  <si>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</si>
  <si>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</si>
  <si>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</si>
  <si>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</si>
  <si>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</si>
  <si>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</si>
  <si>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</si>
  <si>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</si>
  <si>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</si>
  <si>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</si>
  <si>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</si>
  <si>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</si>
  <si>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</si>
  <si>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</si>
  <si>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</si>
  <si>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</si>
  <si>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</si>
  <si>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</si>
  <si>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</si>
  <si>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</si>
  <si>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</si>
  <si>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</si>
  <si>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</si>
  <si>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</si>
  <si>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</si>
  <si>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</si>
  <si>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</si>
  <si>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</si>
  <si>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</si>
  <si>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</si>
  <si>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</si>
  <si>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</si>
  <si>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</si>
  <si>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</si>
  <si>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</si>
  <si>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</si>
  <si>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</si>
  <si>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</si>
  <si>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</si>
  <si>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</si>
  <si>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</si>
  <si>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</si>
  <si>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</si>
  <si>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</si>
  <si>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</si>
  <si>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</si>
  <si>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</si>
  <si>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</si>
  <si>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</si>
  <si>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</si>
  <si>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</si>
  <si>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</si>
  <si>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</si>
  <si>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</si>
  <si>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</si>
  <si>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</si>
  <si>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</si>
  <si>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</si>
  <si>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</si>
  <si>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</si>
  <si>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</si>
  <si>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</si>
  <si>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</si>
  <si>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</si>
  <si>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</si>
  <si>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</si>
  <si>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</si>
  <si>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</si>
  <si>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</si>
  <si>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</si>
  <si>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</si>
  <si>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</si>
  <si>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</si>
  <si>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</si>
  <si>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</si>
  <si>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</si>
  <si>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</si>
  <si>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</si>
  <si>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</si>
  <si>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</si>
  <si>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</si>
  <si>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</si>
  <si>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</si>
  <si>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</si>
  <si>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</si>
  <si>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</si>
  <si>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</si>
  <si>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</si>
  <si>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</si>
  <si>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</si>
  <si>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</si>
  <si>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</si>
  <si>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</si>
  <si>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</si>
  <si>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</si>
  <si>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</si>
  <si>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</si>
  <si>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</si>
  <si>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</si>
  <si>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</si>
  <si>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</si>
  <si>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</si>
  <si>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</si>
  <si>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</si>
  <si>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</si>
  <si>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</si>
  <si>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</si>
  <si>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</si>
  <si>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</si>
  <si>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</si>
  <si>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</si>
  <si>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</si>
  <si>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</si>
  <si>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</si>
  <si>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</si>
  <si>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</si>
  <si>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</si>
  <si>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</si>
  <si>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</si>
  <si>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</si>
  <si>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</si>
  <si>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</si>
  <si>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</si>
  <si>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</si>
  <si>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</si>
  <si>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</si>
  <si>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</si>
  <si>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</si>
  <si>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</si>
  <si>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</si>
  <si>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</si>
  <si>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</si>
  <si>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</si>
  <si>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</si>
  <si>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</si>
  <si>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</si>
  <si>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</si>
  <si>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</si>
  <si>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</si>
  <si>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</si>
  <si>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</si>
  <si>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</si>
  <si>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</si>
  <si>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</si>
  <si>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</si>
  <si>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</si>
  <si>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</si>
  <si>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</si>
  <si>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</si>
  <si>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</si>
  <si>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</si>
  <si>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</si>
  <si>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</si>
  <si>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</si>
  <si>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</si>
  <si>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</si>
  <si>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</si>
  <si>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</si>
  <si>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</si>
  <si>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</si>
  <si>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</si>
  <si>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</si>
  <si>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</si>
  <si>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</si>
  <si>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</si>
  <si>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</si>
  <si>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</si>
  <si>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</si>
  <si>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</si>
  <si>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</si>
  <si>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</si>
  <si>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</si>
  <si>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</si>
  <si>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</si>
  <si>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</si>
  <si>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</si>
  <si>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</si>
  <si>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</si>
  <si>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</si>
  <si>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</si>
  <si>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</si>
  <si>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</si>
  <si>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</si>
  <si>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</si>
  <si>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</si>
  <si>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</si>
  <si>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</si>
  <si>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</si>
  <si>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</si>
  <si>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</si>
  <si>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</si>
  <si>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</si>
  <si>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</si>
  <si>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</si>
  <si>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</si>
  <si>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</si>
  <si>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</si>
  <si>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</si>
  <si>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</si>
  <si>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</si>
  <si>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</si>
  <si>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</si>
  <si>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</si>
  <si>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</si>
  <si>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</si>
  <si>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</si>
  <si>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</si>
  <si>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</si>
  <si>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</si>
  <si>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</si>
  <si>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</si>
  <si>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</si>
  <si>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</si>
  <si>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</si>
  <si>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</si>
  <si>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</si>
  <si>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</si>
  <si>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</si>
  <si>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</si>
  <si>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</si>
  <si>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</si>
  <si>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</si>
  <si>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</si>
  <si>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</si>
  <si>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</si>
  <si>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</si>
  <si>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</si>
  <si>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</si>
  <si>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</si>
  <si>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</si>
  <si>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</si>
  <si>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</si>
  <si>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</si>
  <si>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</si>
  <si>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</si>
  <si>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</si>
  <si>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</si>
  <si>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</si>
  <si>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</si>
  <si>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</si>
  <si>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</si>
  <si>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</si>
  <si>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</si>
  <si>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</si>
  <si>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</si>
  <si>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</si>
  <si>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</si>
  <si>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</si>
  <si>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</si>
  <si>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</si>
  <si>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</si>
  <si>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</si>
  <si>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</si>
  <si>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</si>
  <si>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</si>
  <si>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</si>
  <si>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</si>
  <si>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</si>
  <si>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</si>
  <si>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</si>
  <si>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</si>
  <si>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</si>
  <si>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</si>
  <si>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</si>
  <si>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</si>
  <si>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</si>
  <si>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</si>
  <si>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</si>
  <si>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</si>
  <si>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</si>
  <si>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</si>
  <si>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</si>
  <si>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</si>
  <si>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</si>
  <si>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</si>
  <si>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</si>
  <si>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</si>
  <si>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</si>
  <si>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</si>
  <si>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</si>
  <si>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</si>
  <si>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</si>
  <si>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</si>
  <si>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</si>
  <si>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</si>
  <si>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</si>
  <si>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</si>
  <si>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</si>
  <si>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</si>
  <si>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</si>
  <si>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</si>
  <si>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</si>
  <si>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</si>
  <si>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</si>
  <si>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</si>
  <si>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</si>
  <si>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</si>
  <si>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</si>
  <si>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</si>
  <si>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</si>
  <si>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</si>
  <si>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</si>
  <si>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</si>
  <si>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</si>
  <si>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</si>
  <si>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</si>
  <si>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</si>
  <si>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</si>
  <si>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</si>
  <si>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</si>
  <si>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</si>
  <si>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</si>
  <si>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</si>
  <si>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</si>
  <si>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</si>
  <si>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</si>
  <si>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</si>
  <si>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</si>
  <si>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</si>
  <si>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</si>
  <si>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</si>
  <si>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</si>
  <si>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</si>
  <si>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</si>
  <si>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</si>
  <si>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</si>
  <si>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</si>
  <si>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</si>
  <si>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</si>
  <si>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</si>
  <si>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</si>
  <si>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</si>
  <si>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</si>
  <si>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</si>
  <si>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</si>
  <si>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</si>
  <si>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</si>
  <si>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</si>
  <si>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</si>
  <si>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</si>
  <si>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</si>
  <si>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</si>
  <si>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</si>
  <si>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</si>
  <si>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</si>
  <si>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</si>
  <si>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</si>
  <si>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</si>
  <si>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</si>
  <si>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</si>
  <si>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</si>
  <si>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</si>
  <si>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</si>
  <si>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</si>
  <si>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</si>
  <si>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</si>
  <si>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</si>
  <si>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</si>
  <si>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</si>
  <si>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</si>
  <si>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</si>
  <si>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</si>
  <si>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</si>
  <si>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</si>
  <si>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</si>
  <si>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</si>
  <si>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</si>
  <si>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</si>
  <si>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</si>
  <si>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</si>
  <si>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</si>
  <si>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</si>
  <si>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</si>
  <si>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</si>
  <si>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</si>
  <si>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</si>
  <si>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</si>
  <si>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</si>
  <si>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</si>
  <si>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</si>
  <si>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</si>
  <si>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</si>
  <si>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</si>
  <si>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</si>
  <si>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</si>
  <si>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</si>
  <si>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</si>
  <si>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</si>
  <si>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</si>
  <si>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</si>
  <si>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</si>
  <si>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</si>
  <si>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</si>
  <si>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</si>
  <si>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</si>
  <si>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</si>
  <si>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</si>
  <si>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</si>
  <si>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</si>
  <si>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</si>
  <si>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</si>
  <si>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</si>
  <si>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</si>
  <si>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</si>
  <si>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</si>
  <si>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</si>
  <si>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</si>
  <si>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</si>
  <si>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</si>
  <si>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</si>
  <si>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</si>
  <si>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</si>
  <si>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</si>
  <si>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</si>
  <si>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</si>
  <si>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</si>
  <si>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</si>
  <si>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</si>
  <si>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</si>
  <si>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</si>
  <si>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</si>
  <si>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</si>
  <si>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</si>
  <si>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</si>
  <si>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</si>
  <si>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</si>
  <si>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</si>
  <si>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</si>
  <si>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</si>
  <si>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</si>
  <si>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</si>
  <si>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</si>
  <si>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</si>
  <si>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</si>
  <si>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</si>
  <si>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</si>
  <si>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</si>
  <si>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</si>
  <si>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</si>
  <si>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</si>
  <si>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</si>
  <si>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</si>
  <si>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</si>
  <si>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</si>
  <si>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</si>
  <si>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</si>
  <si>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</si>
  <si>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</si>
  <si>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</si>
  <si>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</si>
  <si>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</si>
  <si>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</si>
  <si>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</si>
  <si>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</si>
  <si>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</si>
  <si>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</si>
  <si>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</si>
  <si>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</si>
  <si>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</si>
  <si>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</si>
  <si>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</si>
  <si>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</si>
  <si>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</si>
  <si>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</si>
  <si>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</si>
  <si>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</si>
  <si>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</si>
  <si>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</si>
  <si>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</si>
  <si>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</si>
  <si>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</si>
  <si>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</si>
  <si>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</si>
  <si>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</si>
  <si>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</si>
  <si>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</si>
  <si>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</si>
  <si>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</si>
  <si>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</si>
  <si>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</si>
  <si>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</si>
  <si>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</si>
  <si>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</si>
  <si>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</si>
  <si>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</si>
  <si>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</si>
  <si>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</si>
  <si>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</si>
  <si>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</si>
  <si>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</si>
  <si>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</si>
  <si>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</si>
  <si>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</si>
  <si>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</si>
  <si>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</si>
  <si>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</si>
  <si>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</si>
  <si>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</si>
  <si>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</si>
  <si>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</si>
  <si>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</si>
  <si>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</si>
  <si>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</si>
  <si>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</si>
  <si>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</si>
  <si>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</si>
  <si>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</si>
  <si>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</si>
  <si>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</si>
  <si>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</si>
  <si>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</si>
  <si>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</si>
  <si>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</si>
  <si>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</si>
  <si>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</si>
  <si>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</si>
  <si>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</si>
  <si>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</si>
  <si>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</si>
  <si>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</si>
  <si>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</si>
  <si>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</si>
  <si>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</si>
  <si>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</si>
  <si>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</si>
  <si>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</si>
  <si>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</si>
  <si>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</si>
  <si>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</si>
  <si>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</si>
  <si>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</si>
  <si>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</si>
  <si>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</si>
  <si>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</si>
  <si>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</si>
  <si>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</si>
  <si>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</si>
  <si>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</si>
  <si>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</si>
  <si>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</si>
  <si>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</si>
  <si>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</si>
  <si>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</si>
  <si>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</si>
  <si>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</si>
  <si>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</si>
  <si>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</si>
  <si>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</si>
  <si>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</si>
  <si>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</si>
  <si>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</si>
  <si>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</si>
  <si>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</si>
  <si>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</si>
  <si>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</si>
  <si>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</si>
  <si>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</si>
  <si>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</si>
  <si>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</si>
  <si>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</si>
  <si>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</si>
  <si>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</si>
  <si>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</si>
  <si>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</si>
  <si>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</si>
  <si>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</si>
  <si>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</si>
  <si>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</si>
  <si>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</si>
  <si>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</si>
  <si>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</si>
  <si>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</si>
  <si>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</si>
  <si>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</si>
  <si>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</si>
  <si>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</si>
  <si>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</si>
  <si>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</si>
  <si>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</si>
  <si>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</si>
  <si>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</si>
  <si>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</si>
  <si>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</si>
  <si>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</si>
  <si>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</si>
  <si>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</si>
  <si>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</si>
  <si>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</si>
  <si>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</si>
  <si>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</si>
  <si>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</si>
  <si>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</si>
  <si>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</si>
  <si>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</si>
  <si>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</si>
  <si>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</si>
  <si>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</si>
  <si>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</si>
  <si>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</si>
  <si>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</si>
  <si>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</si>
  <si>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</si>
  <si>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</si>
  <si>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</si>
  <si>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</si>
  <si>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</si>
  <si>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</si>
  <si>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</si>
  <si>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</si>
  <si>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</si>
  <si>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</si>
  <si>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</si>
  <si>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</si>
  <si>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</si>
  <si>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</si>
  <si>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</si>
  <si>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</si>
  <si>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</si>
  <si>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</si>
  <si>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</si>
  <si>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</si>
  <si>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</si>
  <si>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</si>
  <si>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</si>
  <si>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</si>
  <si>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</si>
  <si>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</si>
  <si>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</si>
  <si>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</si>
  <si>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</si>
  <si>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</si>
  <si>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</si>
  <si>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</si>
  <si>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</si>
  <si>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</si>
  <si>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</si>
  <si>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</si>
  <si>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</si>
  <si>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</si>
  <si>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</si>
  <si>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</si>
  <si>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</si>
  <si>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</si>
  <si>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</si>
  <si>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</si>
  <si>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</si>
  <si>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</si>
  <si>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</si>
  <si>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</si>
  <si>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</si>
  <si>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</si>
  <si>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</si>
  <si>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</si>
  <si>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</si>
  <si>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</si>
  <si>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</si>
  <si>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</si>
  <si>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</si>
  <si>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</si>
  <si>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</si>
  <si>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</si>
  <si>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</si>
  <si>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</si>
  <si>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</si>
  <si>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</si>
  <si>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</si>
  <si>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</si>
  <si>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</si>
  <si>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</si>
  <si>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</si>
  <si>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</si>
  <si>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</si>
  <si>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</si>
  <si>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</si>
  <si>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</si>
  <si>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</si>
  <si>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</si>
  <si>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</si>
  <si>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</si>
  <si>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</si>
  <si>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</si>
  <si>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</si>
  <si>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</si>
  <si>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</si>
  <si>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</si>
  <si>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</si>
  <si>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</si>
  <si>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</si>
  <si>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</si>
  <si>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</si>
  <si>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</si>
  <si>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</si>
  <si>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</si>
  <si>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</si>
  <si>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</si>
  <si>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</si>
  <si>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</si>
  <si>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</si>
  <si>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</si>
  <si>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</si>
  <si>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</si>
  <si>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</si>
  <si>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</si>
  <si>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</si>
  <si>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</si>
  <si>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</si>
  <si>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</si>
  <si>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</si>
  <si>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</si>
  <si>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</si>
  <si>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</si>
  <si>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</si>
  <si>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</si>
  <si>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</si>
  <si>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</si>
  <si>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</si>
  <si>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</si>
  <si>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</si>
  <si>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</si>
  <si>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</si>
  <si>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</si>
  <si>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</si>
  <si>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</si>
  <si>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</si>
  <si>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</si>
  <si>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</si>
  <si>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</si>
  <si>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</si>
  <si>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</si>
  <si>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</si>
  <si>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</si>
  <si>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</si>
  <si>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</si>
  <si>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</si>
  <si>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</si>
  <si>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</si>
  <si>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</si>
  <si>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</si>
  <si>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</si>
  <si>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</si>
  <si>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</si>
  <si>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</si>
  <si>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</si>
  <si>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</si>
  <si>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</si>
  <si>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</si>
  <si>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</si>
  <si>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</si>
  <si>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</si>
  <si>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</si>
  <si>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</si>
  <si>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</si>
  <si>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</si>
  <si>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</si>
  <si>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</si>
  <si>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</si>
  <si>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</si>
  <si>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</si>
  <si>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</si>
  <si>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</si>
  <si>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</si>
  <si>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</si>
  <si>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</si>
  <si>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</si>
  <si>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</si>
  <si>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</si>
  <si>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</si>
  <si>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</si>
  <si>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</si>
  <si>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</si>
  <si>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</si>
  <si>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</si>
  <si>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</si>
  <si>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</si>
  <si>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</si>
  <si>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</si>
  <si>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</si>
  <si>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</si>
  <si>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</si>
  <si>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</si>
  <si>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</si>
  <si>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</si>
  <si>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</si>
  <si>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</si>
  <si>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</si>
  <si>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</si>
  <si>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</si>
  <si>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</si>
  <si>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</si>
  <si>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</si>
  <si>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</si>
  <si>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</si>
  <si>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</si>
  <si>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</si>
  <si>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</si>
  <si>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</si>
  <si>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</si>
  <si>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</si>
  <si>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</si>
  <si>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</si>
  <si>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</si>
  <si>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</si>
  <si>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</si>
  <si>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</si>
  <si>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</si>
  <si>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</si>
  <si>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</si>
  <si>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</si>
  <si>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</si>
  <si>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</si>
  <si>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</si>
  <si>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</si>
  <si>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</si>
  <si>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</si>
  <si>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</si>
  <si>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</si>
  <si>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</si>
  <si>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</si>
  <si>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</si>
  <si>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</si>
  <si>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</si>
  <si>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</si>
  <si>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</si>
  <si>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</si>
  <si>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</si>
  <si>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</si>
  <si>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</si>
  <si>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</si>
  <si>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</si>
  <si>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</si>
  <si>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</si>
  <si>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</si>
  <si>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</si>
  <si>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</si>
  <si>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</si>
  <si>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</si>
  <si>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</si>
  <si>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</si>
  <si>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</si>
  <si>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</si>
  <si>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</si>
  <si>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</si>
  <si>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</si>
  <si>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</si>
  <si>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</si>
  <si>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</si>
  <si>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</si>
  <si>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</si>
  <si>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</si>
  <si>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</si>
  <si>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</si>
  <si>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</si>
  <si>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</si>
  <si>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</si>
  <si>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</si>
  <si>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</si>
  <si>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</si>
  <si>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</si>
  <si>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</si>
  <si>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</si>
  <si>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</si>
  <si>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</si>
  <si>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</si>
  <si>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</si>
  <si>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</si>
  <si>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</si>
  <si>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</si>
  <si>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</si>
  <si>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</si>
  <si>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</si>
  <si>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</si>
  <si>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</si>
  <si>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</si>
  <si>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</si>
  <si>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</si>
  <si>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</si>
  <si>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</si>
  <si>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</si>
  <si>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</si>
  <si>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</si>
  <si>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</si>
  <si>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</si>
  <si>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</si>
  <si>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</si>
  <si>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</si>
  <si>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</si>
  <si>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</si>
  <si>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</si>
  <si>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</si>
  <si>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</si>
  <si>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</si>
  <si>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</si>
  <si>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</si>
  <si>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</si>
  <si>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</si>
  <si>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</si>
  <si>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</si>
  <si>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</si>
  <si>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</si>
  <si>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</si>
  <si>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</si>
  <si>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</si>
  <si>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</si>
  <si>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</si>
  <si>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</si>
  <si>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</si>
  <si>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</si>
  <si>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</si>
  <si>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</si>
  <si>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</si>
  <si>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</si>
  <si>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</si>
  <si>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</si>
  <si>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</si>
  <si>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</si>
  <si>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</si>
  <si>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</si>
  <si>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</si>
  <si>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</si>
  <si>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</si>
  <si>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</si>
  <si>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</si>
  <si>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</si>
  <si>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</si>
  <si>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</si>
  <si>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</si>
  <si>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</si>
  <si>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</si>
  <si>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</si>
  <si>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</si>
  <si>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</si>
  <si>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</si>
  <si>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</si>
  <si>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</si>
  <si>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</si>
  <si>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</si>
  <si>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</si>
  <si>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</si>
  <si>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</si>
  <si>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</si>
  <si>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</si>
  <si>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</si>
  <si>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</si>
  <si>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</si>
  <si>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</si>
  <si>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</si>
  <si>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</si>
  <si>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</si>
  <si>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</si>
  <si>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</si>
  <si>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</si>
  <si>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</si>
  <si>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</si>
  <si>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</si>
  <si>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</si>
  <si>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</si>
  <si>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</si>
  <si>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</si>
  <si>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</si>
  <si>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</si>
  <si>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</si>
  <si>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</si>
  <si>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</si>
  <si>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</si>
  <si>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</si>
  <si>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</si>
  <si>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</si>
  <si>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</si>
  <si>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</si>
  <si>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</si>
  <si>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</si>
  <si>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</si>
  <si>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</si>
  <si>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</si>
  <si>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</si>
  <si>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</si>
  <si>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</si>
  <si>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</si>
  <si>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</si>
  <si>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</si>
  <si>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</si>
  <si>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</si>
  <si>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</si>
  <si>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</si>
  <si>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</si>
  <si>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</si>
  <si>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</si>
  <si>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</si>
  <si>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</si>
  <si>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</si>
  <si>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</si>
  <si>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</si>
  <si>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</si>
  <si>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</si>
  <si>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</si>
  <si>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</si>
  <si>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</si>
  <si>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</si>
  <si>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</si>
  <si>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</si>
  <si>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</si>
  <si>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</si>
  <si>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</si>
  <si>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</si>
  <si>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</si>
  <si>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</si>
  <si>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</si>
  <si>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</si>
  <si>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</si>
  <si>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</si>
  <si>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</si>
  <si>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</si>
  <si>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</si>
  <si>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</si>
  <si>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</si>
  <si>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</si>
  <si>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</si>
  <si>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</si>
  <si>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</si>
  <si>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</si>
  <si>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</si>
  <si>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</si>
  <si>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</si>
  <si>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</si>
  <si>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</si>
  <si>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</si>
  <si>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</si>
  <si>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</si>
  <si>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</si>
  <si>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</si>
  <si>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</si>
  <si>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</si>
  <si>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</si>
  <si>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</si>
  <si>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</si>
  <si>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</si>
  <si>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</si>
  <si>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</si>
  <si>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</si>
  <si>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</si>
  <si>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</si>
  <si>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</si>
  <si>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</si>
  <si>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</si>
  <si>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</si>
  <si>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</si>
  <si>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</si>
  <si>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</si>
  <si>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</si>
  <si>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</si>
  <si>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</si>
  <si>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</si>
  <si>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</si>
  <si>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</si>
  <si>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</si>
  <si>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</si>
  <si>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</si>
  <si>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</si>
  <si>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</si>
  <si>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</si>
  <si>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</si>
  <si>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</si>
  <si>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</si>
  <si>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</si>
  <si>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</si>
  <si>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</si>
  <si>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</si>
  <si>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</si>
  <si>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</si>
  <si>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</si>
  <si>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</si>
  <si>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</si>
  <si>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</si>
  <si>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</si>
  <si>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</si>
  <si>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</si>
  <si>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</si>
  <si>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</si>
  <si>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</si>
  <si>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</si>
  <si>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</si>
  <si>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</si>
  <si>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</si>
  <si>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</si>
  <si>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</si>
  <si>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</si>
  <si>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</si>
  <si>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</si>
  <si>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</si>
  <si>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</si>
  <si>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</si>
  <si>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</si>
  <si>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</si>
  <si>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</si>
  <si>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</si>
  <si>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</si>
  <si>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</si>
  <si>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</si>
  <si>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</si>
  <si>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</si>
  <si>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</si>
  <si>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</si>
  <si>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</si>
  <si>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</si>
  <si>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</si>
  <si>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</si>
  <si>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</si>
  <si>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</si>
  <si>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</si>
  <si>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</si>
  <si>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</si>
  <si>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</si>
  <si>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</si>
  <si>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</si>
  <si>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</si>
  <si>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</si>
  <si>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</si>
  <si>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</si>
  <si>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</si>
  <si>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</si>
  <si>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</si>
  <si>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</si>
  <si>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</si>
  <si>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</si>
  <si>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</si>
  <si>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</si>
  <si>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</si>
  <si>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</si>
  <si>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</si>
  <si>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</si>
  <si>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</si>
  <si>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</si>
  <si>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</si>
  <si>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</si>
  <si>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</si>
  <si>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</si>
  <si>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</si>
  <si>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</si>
  <si>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</si>
  <si>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</si>
  <si>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</si>
  <si>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</si>
  <si>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</si>
  <si>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</si>
  <si>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</si>
  <si>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</si>
  <si>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</si>
  <si>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</si>
  <si>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</si>
  <si>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</si>
  <si>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</si>
  <si>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</si>
  <si>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</si>
  <si>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</si>
  <si>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</si>
  <si>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</si>
  <si>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</si>
  <si>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</si>
  <si>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</si>
  <si>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</si>
  <si>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</si>
  <si>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</si>
  <si>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</si>
  <si>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</si>
  <si>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</si>
  <si>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</si>
  <si>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</si>
  <si>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</si>
  <si>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</si>
  <si>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</si>
  <si>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</si>
  <si>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</si>
  <si>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</si>
  <si>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</si>
  <si>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</si>
  <si>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</si>
  <si>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</si>
  <si>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</si>
  <si>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</si>
  <si>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</si>
  <si>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</si>
  <si>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</si>
  <si>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</si>
  <si>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</si>
  <si>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</si>
  <si>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</si>
  <si>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</si>
  <si>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</si>
  <si>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</si>
  <si>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</si>
  <si>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</si>
  <si>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</si>
  <si>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</si>
  <si>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</si>
  <si>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</si>
  <si>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</si>
  <si>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</si>
  <si>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</si>
  <si>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</si>
  <si>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</si>
  <si>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</si>
  <si>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</si>
  <si>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</si>
  <si>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</si>
  <si>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</si>
  <si>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</si>
  <si>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</si>
  <si>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</si>
  <si>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</si>
  <si>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</si>
  <si>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</si>
  <si>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</si>
  <si>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</si>
  <si>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</si>
  <si>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</si>
  <si>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</si>
  <si>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</si>
  <si>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</si>
  <si>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</si>
  <si>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</si>
  <si>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</si>
  <si>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</si>
  <si>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</si>
  <si>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</si>
  <si>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</si>
  <si>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</si>
  <si>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</si>
  <si>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</si>
  <si>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</si>
  <si>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</si>
  <si>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</si>
  <si>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</si>
  <si>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</si>
  <si>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</si>
  <si>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</si>
  <si>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</si>
  <si>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</si>
  <si>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</si>
  <si>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</si>
  <si>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</si>
  <si>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</si>
  <si>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</si>
  <si>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</si>
  <si>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</si>
  <si>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</si>
  <si>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</si>
  <si>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</si>
  <si>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</si>
  <si>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</si>
  <si>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</si>
  <si>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</si>
  <si>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</si>
  <si>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</si>
  <si>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</si>
  <si>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</si>
  <si>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</si>
  <si>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</si>
  <si>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</si>
  <si>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</si>
  <si>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</si>
  <si>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</si>
  <si>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</si>
  <si>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</si>
  <si>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</si>
  <si>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</si>
  <si>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</si>
  <si>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</si>
  <si>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</si>
  <si>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</si>
  <si>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</si>
  <si>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</si>
  <si>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</si>
  <si>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</si>
  <si>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</si>
  <si>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</si>
  <si>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</si>
  <si>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</si>
  <si>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</si>
  <si>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</si>
  <si>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</si>
  <si>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</si>
  <si>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</si>
  <si>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</si>
  <si>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</si>
  <si>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</si>
  <si>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</si>
  <si>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</si>
  <si>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</si>
  <si>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</si>
  <si>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</si>
  <si>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</si>
  <si>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</si>
  <si>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</si>
  <si>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</si>
  <si>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</si>
  <si>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</si>
  <si>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</si>
  <si>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</si>
  <si>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</si>
  <si>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</si>
  <si>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</si>
  <si>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</si>
  <si>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</si>
  <si>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</si>
  <si>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</si>
  <si>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</si>
  <si>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</si>
  <si>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</si>
  <si>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</si>
  <si>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</si>
  <si>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</si>
  <si>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</si>
  <si>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</si>
  <si>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</si>
  <si>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</si>
  <si>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</si>
  <si>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</si>
  <si>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</si>
  <si>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</si>
  <si>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</si>
  <si>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</si>
  <si>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</si>
  <si>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</si>
  <si>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</si>
  <si>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</si>
  <si>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</si>
  <si>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</si>
  <si>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</si>
  <si>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</si>
  <si>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</si>
  <si>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</si>
  <si>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</si>
  <si>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</si>
  <si>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</si>
  <si>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</si>
  <si>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</si>
  <si>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</si>
  <si>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</si>
  <si>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</si>
  <si>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</si>
  <si>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</si>
  <si>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</si>
  <si>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</si>
  <si>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</si>
  <si>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</si>
  <si>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</si>
  <si>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</si>
  <si>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</si>
  <si>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</si>
  <si>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</si>
  <si>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</si>
  <si>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</si>
  <si>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</si>
  <si>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</si>
  <si>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</si>
  <si>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</si>
  <si>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</si>
  <si>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</si>
  <si>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</si>
  <si>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</si>
  <si>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</si>
  <si>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</si>
  <si>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</si>
  <si>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</si>
  <si>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</si>
  <si>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</si>
  <si>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</si>
  <si>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</si>
  <si>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</si>
  <si>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</si>
  <si>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</si>
  <si>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</si>
  <si>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</si>
  <si>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</si>
  <si>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</si>
  <si>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</si>
  <si>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</si>
  <si>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</si>
  <si>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</si>
  <si>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</si>
  <si>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</si>
  <si>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</si>
  <si>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</si>
  <si>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</si>
  <si>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</si>
  <si>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</si>
  <si>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</si>
  <si>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</si>
  <si>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</si>
  <si>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</si>
  <si>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</si>
  <si>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</si>
  <si>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</si>
  <si>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</si>
  <si>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</si>
  <si>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</si>
  <si>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</si>
  <si>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</si>
  <si>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</si>
  <si>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</si>
  <si>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</si>
  <si>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</si>
  <si>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</si>
  <si>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</si>
  <si>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</si>
  <si>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</si>
  <si>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</si>
  <si>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</si>
  <si>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</si>
  <si>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</si>
  <si>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</si>
  <si>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</si>
  <si>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</si>
  <si>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</si>
  <si>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</si>
  <si>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</si>
  <si>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</si>
  <si>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</si>
  <si>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</si>
  <si>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</si>
  <si>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</si>
  <si>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</si>
  <si>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</si>
  <si>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</si>
  <si>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</si>
  <si>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</si>
  <si>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</si>
  <si>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</si>
  <si>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</si>
  <si>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</si>
  <si>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</si>
  <si>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</si>
  <si>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</si>
  <si>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</si>
  <si>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</si>
  <si>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</si>
  <si>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</si>
  <si>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</si>
  <si>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</si>
  <si>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</si>
  <si>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</si>
  <si>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</si>
  <si>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</si>
  <si>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</si>
  <si>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</si>
  <si>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</si>
  <si>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</si>
  <si>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</si>
  <si>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</si>
  <si>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</si>
  <si>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</si>
  <si>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</si>
  <si>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</si>
  <si>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</si>
  <si>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</si>
  <si>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</si>
  <si>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</si>
  <si>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</si>
  <si>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</si>
  <si>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</si>
  <si>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</si>
  <si>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</si>
  <si>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</si>
  <si>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</si>
  <si>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</si>
  <si>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</si>
  <si>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</si>
  <si>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</si>
  <si>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</si>
  <si>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</si>
  <si>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</si>
  <si>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</si>
  <si>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</si>
  <si>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</si>
  <si>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</si>
  <si>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</si>
  <si>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</si>
  <si>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</si>
  <si>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</si>
  <si>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</si>
  <si>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</si>
  <si>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</si>
  <si>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</si>
  <si>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</si>
  <si>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</si>
  <si>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</si>
  <si>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</si>
  <si>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</si>
  <si>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</si>
  <si>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</si>
  <si>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</si>
  <si>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</si>
  <si>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</si>
  <si>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</si>
  <si>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</si>
  <si>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</si>
  <si>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</si>
  <si>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</si>
  <si>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</si>
  <si>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</si>
  <si>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</si>
  <si>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</si>
  <si>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</si>
  <si>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</si>
  <si>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</si>
  <si>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</si>
  <si>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</si>
  <si>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</si>
  <si>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</si>
  <si>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</si>
  <si>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</si>
  <si>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</si>
  <si>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</si>
  <si>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</si>
  <si>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</si>
  <si>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</si>
  <si>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</si>
  <si>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</si>
  <si>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</si>
  <si>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</si>
  <si>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</si>
  <si>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</si>
  <si>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</si>
  <si>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</si>
  <si>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</si>
  <si>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</si>
  <si>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</si>
  <si>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</si>
  <si>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</si>
  <si>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</si>
  <si>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</si>
  <si>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</si>
  <si>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</si>
  <si>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</si>
  <si>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</si>
  <si>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</si>
  <si>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</si>
  <si>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</si>
  <si>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</si>
  <si>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</si>
  <si>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</si>
  <si>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</si>
  <si>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</si>
  <si>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</si>
  <si>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</si>
  <si>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</si>
  <si>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</si>
  <si>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</si>
  <si>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</si>
  <si>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</si>
  <si>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</si>
  <si>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</si>
  <si>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</si>
  <si>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</si>
  <si>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</si>
  <si>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</si>
  <si>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</si>
  <si>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</si>
  <si>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</si>
  <si>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</si>
  <si>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</si>
  <si>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</si>
  <si>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</si>
  <si>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</si>
  <si>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</si>
  <si>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</si>
  <si>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</si>
  <si>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</si>
  <si>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</si>
  <si>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</si>
  <si>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</si>
  <si>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</si>
  <si>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</si>
  <si>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</si>
  <si>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</si>
  <si>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</si>
  <si>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</si>
  <si>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</si>
  <si>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</si>
  <si>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</si>
  <si>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</si>
  <si>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</si>
  <si>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</si>
  <si>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</si>
  <si>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</si>
  <si>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</si>
  <si>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</si>
  <si>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</si>
  <si>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</si>
  <si>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</si>
  <si>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</si>
  <si>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</si>
  <si>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</si>
  <si>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</si>
  <si>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</si>
  <si>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</si>
  <si>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</si>
  <si>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</si>
  <si>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</si>
  <si>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</si>
  <si>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</si>
  <si>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</si>
  <si>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</si>
  <si>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</si>
  <si>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</si>
  <si>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</si>
  <si>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</si>
  <si>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</si>
  <si>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</si>
  <si>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</si>
  <si>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</si>
  <si>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</si>
  <si>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</si>
  <si>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</si>
  <si>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</si>
  <si>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</si>
  <si>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</si>
  <si>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</si>
  <si>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</si>
  <si>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</si>
  <si>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</si>
  <si>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</si>
  <si>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</si>
  <si>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</si>
  <si>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</si>
  <si>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</si>
  <si>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</si>
  <si>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</si>
  <si>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</si>
  <si>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</si>
  <si>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</si>
  <si>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</si>
  <si>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</si>
  <si>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</si>
  <si>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</si>
  <si>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</si>
  <si>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</si>
  <si>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</si>
  <si>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</si>
  <si>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</si>
  <si>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</si>
  <si>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</si>
  <si>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</si>
  <si>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</si>
  <si>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</si>
  <si>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</si>
  <si>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</si>
  <si>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</si>
  <si>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</si>
  <si>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</si>
  <si>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</si>
  <si>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</si>
  <si>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</si>
  <si>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</si>
  <si>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</si>
  <si>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</si>
  <si>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</si>
  <si>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</si>
  <si>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</si>
  <si>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</si>
  <si>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</si>
  <si>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</si>
  <si>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</si>
  <si>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</si>
  <si>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</si>
  <si>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</si>
  <si>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</si>
  <si>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</si>
  <si>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</si>
  <si>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</si>
  <si>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</si>
  <si>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</si>
  <si>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</si>
  <si>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</si>
  <si>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</si>
  <si>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</si>
  <si>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</si>
  <si>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</si>
  <si>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</si>
  <si>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</si>
  <si>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</si>
  <si>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</si>
  <si>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</si>
  <si>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</si>
  <si>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</si>
  <si>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</si>
  <si>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</si>
  <si>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</si>
  <si>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</si>
  <si>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</si>
  <si>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</si>
  <si>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</si>
  <si>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</si>
  <si>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</si>
  <si>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</si>
  <si>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</si>
  <si>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</si>
  <si>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</si>
  <si>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</si>
  <si>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</si>
  <si>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</si>
  <si>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</si>
  <si>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</si>
  <si>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</si>
  <si>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</si>
  <si>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</si>
  <si>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</si>
  <si>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</si>
  <si>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</si>
  <si>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</si>
  <si>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</si>
  <si>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</si>
  <si>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</si>
  <si>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</si>
  <si>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</si>
  <si>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</si>
  <si>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</si>
  <si>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</si>
  <si>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</si>
  <si>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</si>
  <si>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</si>
  <si>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</si>
  <si>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</si>
  <si>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</si>
  <si>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</si>
  <si>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</si>
  <si>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</si>
  <si>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</si>
  <si>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</si>
  <si>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</si>
  <si>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</si>
  <si>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</si>
  <si>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</si>
  <si>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</si>
  <si>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</si>
  <si>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</si>
  <si>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</si>
  <si>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</si>
  <si>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</si>
  <si>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</si>
  <si>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</si>
  <si>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</si>
  <si>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</si>
  <si>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</si>
  <si>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</si>
  <si>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</si>
  <si>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</si>
  <si>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</si>
  <si>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</si>
  <si>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</si>
  <si>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</si>
  <si>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</si>
  <si>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</si>
  <si>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</si>
  <si>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</si>
  <si>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</si>
  <si>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</si>
  <si>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</si>
  <si>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</si>
  <si>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</si>
  <si>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</si>
  <si>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</si>
  <si>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</si>
  <si>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</si>
  <si>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</si>
  <si>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</si>
  <si>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</si>
  <si>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</si>
  <si>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</si>
  <si>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</si>
  <si>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</si>
  <si>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</si>
  <si>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</si>
  <si>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</si>
  <si>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</si>
  <si>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</si>
  <si>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</si>
  <si>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</si>
  <si>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</si>
  <si>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</si>
  <si>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</si>
  <si>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</si>
  <si>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</si>
  <si>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</si>
  <si>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</si>
  <si>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</si>
  <si>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</si>
  <si>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</si>
  <si>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</si>
  <si>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</si>
  <si>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</si>
  <si>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</si>
  <si>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</si>
  <si>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</si>
  <si>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</si>
  <si>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</si>
  <si>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</si>
  <si>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</si>
  <si>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</si>
  <si>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</si>
  <si>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</si>
  <si>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</si>
  <si>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</si>
  <si>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</si>
  <si>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</si>
  <si>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</si>
  <si>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</si>
  <si>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</si>
  <si>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</si>
  <si>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</si>
  <si>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</si>
  <si>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</si>
  <si>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</si>
  <si>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</si>
  <si>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</si>
  <si>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</si>
  <si>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</si>
  <si>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</si>
  <si>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</si>
  <si>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</si>
  <si>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</si>
  <si>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</si>
  <si>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</si>
  <si>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</si>
  <si>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</si>
  <si>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</si>
  <si>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</si>
  <si>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</si>
  <si>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</si>
  <si>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</si>
  <si>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</si>
  <si>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</si>
  <si>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</si>
  <si>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</si>
  <si>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</si>
  <si>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</si>
  <si>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</si>
  <si>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</si>
  <si>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</si>
  <si>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</si>
  <si>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</si>
  <si>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</si>
  <si>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</si>
  <si>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</si>
  <si>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</si>
  <si>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</si>
  <si>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</si>
  <si>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</si>
  <si>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</si>
  <si>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</si>
  <si>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</si>
  <si>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</si>
  <si>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</si>
  <si>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</si>
  <si>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</si>
  <si>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</si>
  <si>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</si>
  <si>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</si>
  <si>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</si>
  <si>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</si>
  <si>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</si>
  <si>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</si>
  <si>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</si>
  <si>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</si>
  <si>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</si>
  <si>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</si>
  <si>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</si>
  <si>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</si>
  <si>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</si>
  <si>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</si>
  <si>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</si>
  <si>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</si>
  <si>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</si>
  <si>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</si>
  <si>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</si>
  <si>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</si>
  <si>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</si>
  <si>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</si>
  <si>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</si>
  <si>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</si>
  <si>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</si>
  <si>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</si>
  <si>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</si>
  <si>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</si>
  <si>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</si>
  <si>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</si>
  <si>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</si>
  <si>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</si>
  <si>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</si>
  <si>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</si>
  <si>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</si>
  <si>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</si>
  <si>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</si>
  <si>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</si>
  <si>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</si>
  <si>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</si>
  <si>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</si>
  <si>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</si>
  <si>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</si>
  <si>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</si>
  <si>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</si>
  <si>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</si>
  <si>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</si>
  <si>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</si>
  <si>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</si>
  <si>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</si>
  <si>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</si>
  <si>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</si>
  <si>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</si>
  <si>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</si>
  <si>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</si>
  <si>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</si>
  <si>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</si>
  <si>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</si>
  <si>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</si>
  <si>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</si>
  <si>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</si>
  <si>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</si>
  <si>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</si>
  <si>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</si>
  <si>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</si>
  <si>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</si>
  <si>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</si>
  <si>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</si>
  <si>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</si>
  <si>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</si>
  <si>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</si>
  <si>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</si>
  <si>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</si>
  <si>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</si>
  <si>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</si>
  <si>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</si>
  <si>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</si>
  <si>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</si>
  <si>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</si>
  <si>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</si>
  <si>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</si>
  <si>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</si>
  <si>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</si>
  <si>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</si>
  <si>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</si>
  <si>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</si>
  <si>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</si>
  <si>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</si>
  <si>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</si>
  <si>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</si>
  <si>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</si>
  <si>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</si>
  <si>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</si>
  <si>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</si>
  <si>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</si>
  <si>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</si>
  <si>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</si>
  <si>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</si>
  <si>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</si>
  <si>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</si>
  <si>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</si>
  <si>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</si>
  <si>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</si>
  <si>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</si>
  <si>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</si>
  <si>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</si>
  <si>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</si>
  <si>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</si>
  <si>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</si>
  <si>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</si>
  <si>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</si>
  <si>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</si>
  <si>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</si>
  <si>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</si>
  <si>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</si>
  <si>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</si>
  <si>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</si>
  <si>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</si>
  <si>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</si>
  <si>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</si>
  <si>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</si>
  <si>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</si>
  <si>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</si>
  <si>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</si>
  <si>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</si>
  <si>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</si>
  <si>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</si>
  <si>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</si>
  <si>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</si>
  <si>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</si>
  <si>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</si>
  <si>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</si>
  <si>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</si>
  <si>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</si>
  <si>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</si>
  <si>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</si>
  <si>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</si>
  <si>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</si>
  <si>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</si>
  <si>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</si>
  <si>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</si>
  <si>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</si>
  <si>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</si>
  <si>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</si>
  <si>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</si>
  <si>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</si>
  <si>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</si>
  <si>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</si>
  <si>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</si>
  <si>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</si>
  <si>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</si>
  <si>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</si>
  <si>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</si>
  <si>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</si>
  <si>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</si>
  <si>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</si>
  <si>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</si>
  <si>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</si>
  <si>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</si>
  <si>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</si>
  <si>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</si>
  <si>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</si>
  <si>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</si>
  <si>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</si>
  <si>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</si>
  <si>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</si>
  <si>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</si>
  <si>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</si>
  <si>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</si>
  <si>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</si>
  <si>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</si>
  <si>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</si>
  <si>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</si>
  <si>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</si>
  <si>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</si>
  <si>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</si>
  <si>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</si>
  <si>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</si>
  <si>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</si>
  <si>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</si>
  <si>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</si>
  <si>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</si>
  <si>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</si>
  <si>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</si>
  <si>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</si>
  <si>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</si>
  <si>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</si>
  <si>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</si>
  <si>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</si>
  <si>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</si>
  <si>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</si>
  <si>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</si>
  <si>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</si>
  <si>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</si>
  <si>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</si>
  <si>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</si>
  <si>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</si>
  <si>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</si>
  <si>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</si>
  <si>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</si>
  <si>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</si>
  <si>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</si>
  <si>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</si>
  <si>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</si>
  <si>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</si>
  <si>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</si>
  <si>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</si>
  <si>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</si>
  <si>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</si>
  <si>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</si>
  <si>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</si>
  <si>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</si>
  <si>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</si>
  <si>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</si>
  <si>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</si>
  <si>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</si>
  <si>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</si>
  <si>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</si>
  <si>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</si>
  <si>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</si>
  <si>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</si>
  <si>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</si>
  <si>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</si>
  <si>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</si>
  <si>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</si>
  <si>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</si>
  <si>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</si>
  <si>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</si>
  <si>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</si>
  <si>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</si>
  <si>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</si>
  <si>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</si>
  <si>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</si>
  <si>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</si>
  <si>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</si>
  <si>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</si>
  <si>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</si>
  <si>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</si>
  <si>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</si>
  <si>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</si>
  <si>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</si>
  <si>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</si>
  <si>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</si>
  <si>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</si>
  <si>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</si>
  <si>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</si>
  <si>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</si>
  <si>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</si>
  <si>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</si>
  <si>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</si>
  <si>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</si>
  <si>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</si>
  <si>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</si>
  <si>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</si>
  <si>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</si>
  <si>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</si>
  <si>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</si>
  <si>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</si>
  <si>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</si>
  <si>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</si>
  <si>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</si>
  <si>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</si>
  <si>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</si>
  <si>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</si>
  <si>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</si>
  <si>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</si>
  <si>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</si>
  <si>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</si>
  <si>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</si>
  <si>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</si>
  <si>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</si>
  <si>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</si>
  <si>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</si>
  <si>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</si>
  <si>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</si>
  <si>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</si>
  <si>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</si>
  <si>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</si>
  <si>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</si>
  <si>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</si>
  <si>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</si>
  <si>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</si>
  <si>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</si>
  <si>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</si>
  <si>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</si>
  <si>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</si>
  <si>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</si>
  <si>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</si>
  <si>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</si>
  <si>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</si>
  <si>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</si>
  <si>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</si>
  <si>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</si>
  <si>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</si>
  <si>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</si>
  <si>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</si>
  <si>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</si>
  <si>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</si>
  <si>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</si>
  <si>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</si>
  <si>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</si>
  <si>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</si>
  <si>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</si>
  <si>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</si>
  <si>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</si>
  <si>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</si>
  <si>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</si>
  <si>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</si>
  <si>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</si>
  <si>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</si>
  <si>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</si>
  <si>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</si>
  <si>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</si>
  <si>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</si>
  <si>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</si>
  <si>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</si>
  <si>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</si>
  <si>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</si>
  <si>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</si>
  <si>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</si>
  <si>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</si>
  <si>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</si>
  <si>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</si>
  <si>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</si>
  <si>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</si>
  <si>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</si>
  <si>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</si>
  <si>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</si>
  <si>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</si>
  <si>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</si>
  <si>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</si>
  <si>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</si>
  <si>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</si>
  <si>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</si>
  <si>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</si>
  <si>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</si>
  <si>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</si>
  <si>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</si>
  <si>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</si>
  <si>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</si>
  <si>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</si>
  <si>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</si>
  <si>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</si>
  <si>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</si>
  <si>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</si>
  <si>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</si>
  <si>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</si>
  <si>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</si>
  <si>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</si>
  <si>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</si>
  <si>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</si>
  <si>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</si>
  <si>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</si>
  <si>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</si>
  <si>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</si>
  <si>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</si>
  <si>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</si>
  <si>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</si>
  <si>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</si>
  <si>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</si>
  <si>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</si>
  <si>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</si>
  <si>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</si>
  <si>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</si>
  <si>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</si>
  <si>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</si>
  <si>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</si>
  <si>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</si>
  <si>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</si>
  <si>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</si>
  <si>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</si>
  <si>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</si>
  <si>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</si>
  <si>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</si>
  <si>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</si>
  <si>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</si>
  <si>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</si>
  <si>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</si>
  <si>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</si>
  <si>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</si>
  <si>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</si>
  <si>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</si>
  <si>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</si>
  <si>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</si>
  <si>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</si>
  <si>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</si>
  <si>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</si>
  <si>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</si>
  <si>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</si>
  <si>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</si>
  <si>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</si>
  <si>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</si>
  <si>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</si>
  <si>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</si>
  <si>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</si>
  <si>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</si>
  <si>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</si>
  <si>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</si>
  <si>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</si>
  <si>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</si>
  <si>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</si>
  <si>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</si>
  <si>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</si>
  <si>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</si>
  <si>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</si>
  <si>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</si>
  <si>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</si>
  <si>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</si>
  <si>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</si>
  <si>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</si>
  <si>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</si>
  <si>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</si>
  <si>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</si>
  <si>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</si>
  <si>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</si>
  <si>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</si>
  <si>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</si>
  <si>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</si>
  <si>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</si>
  <si>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</si>
  <si>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</si>
  <si>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</si>
  <si>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</si>
  <si>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</si>
  <si>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</si>
  <si>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</si>
  <si>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</si>
  <si>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</si>
  <si>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</si>
  <si>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</si>
  <si>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</si>
  <si>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</si>
  <si>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</si>
  <si>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</si>
  <si>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</si>
  <si>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</si>
  <si>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</si>
  <si>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</si>
  <si>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</si>
  <si>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</si>
  <si>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</si>
  <si>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</si>
  <si>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</si>
  <si>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</si>
  <si>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</si>
  <si>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</si>
  <si>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</si>
  <si>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</si>
  <si>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</si>
  <si>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</si>
  <si>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</si>
  <si>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</si>
  <si>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</si>
  <si>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</si>
  <si>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</si>
  <si>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</si>
  <si>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</si>
  <si>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</si>
  <si>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</si>
  <si>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</si>
  <si>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</si>
  <si>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</si>
  <si>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</si>
  <si>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</si>
  <si>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</si>
  <si>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</si>
  <si>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</si>
  <si>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</si>
  <si>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</si>
  <si>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</si>
  <si>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</si>
  <si>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</si>
  <si>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</si>
  <si>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</si>
  <si>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</si>
  <si>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</si>
  <si>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</si>
  <si>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</si>
  <si>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</si>
  <si>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</si>
  <si>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</si>
  <si>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Coffee Type Name</t>
  </si>
  <si>
    <t>Roast Type Name</t>
  </si>
  <si>
    <t>Robusta</t>
  </si>
  <si>
    <t>Medium</t>
  </si>
  <si>
    <t>Excelsa</t>
  </si>
  <si>
    <t>Arabica</t>
  </si>
  <si>
    <t>Light</t>
  </si>
  <si>
    <t/>
  </si>
  <si>
    <t>Liberica</t>
  </si>
  <si>
    <t>Dark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</si>
</sst>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[$-F800]dddd\,\ mmmm\ dd\,\ 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C34E87-FEC1-4C00-ABB4-32B188E48F1E}" name="Table1" displayName="Table1" ref="A1:XFD1048576" totalsRowShown="0">
  <autoFilter ref="A1:XFD1048576" xr:uid="{E5C34E87-FEC1-4C00-ABB4-32B188E48F1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  <filterColumn colId="270" hiddenButton="1"/>
    <filterColumn colId="271" hiddenButton="1"/>
    <filterColumn colId="272" hiddenButton="1"/>
    <filterColumn colId="273" hiddenButton="1"/>
    <filterColumn colId="274" hiddenButton="1"/>
    <filterColumn colId="275" hiddenButton="1"/>
    <filterColumn colId="276" hiddenButton="1"/>
    <filterColumn colId="277" hiddenButton="1"/>
    <filterColumn colId="278" hiddenButton="1"/>
    <filterColumn colId="279" hiddenButton="1"/>
    <filterColumn colId="280" hiddenButton="1"/>
    <filterColumn colId="281" hiddenButton="1"/>
    <filterColumn colId="282" hiddenButton="1"/>
    <filterColumn colId="283" hiddenButton="1"/>
    <filterColumn colId="284" hiddenButton="1"/>
    <filterColumn colId="285" hiddenButton="1"/>
    <filterColumn colId="286" hiddenButton="1"/>
    <filterColumn colId="287" hiddenButton="1"/>
    <filterColumn colId="288" hiddenButton="1"/>
    <filterColumn colId="289" hiddenButton="1"/>
    <filterColumn colId="290" hiddenButton="1"/>
    <filterColumn colId="291" hiddenButton="1"/>
    <filterColumn colId="292" hiddenButton="1"/>
    <filterColumn colId="293" hiddenButton="1"/>
    <filterColumn colId="294" hiddenButton="1"/>
    <filterColumn colId="295" hiddenButton="1"/>
    <filterColumn colId="296" hiddenButton="1"/>
    <filterColumn colId="297" hiddenButton="1"/>
    <filterColumn colId="298" hiddenButton="1"/>
    <filterColumn colId="299" hiddenButton="1"/>
    <filterColumn colId="300" hiddenButton="1"/>
    <filterColumn colId="301" hiddenButton="1"/>
    <filterColumn colId="302" hiddenButton="1"/>
    <filterColumn colId="303" hiddenButton="1"/>
    <filterColumn colId="304" hiddenButton="1"/>
    <filterColumn colId="305" hiddenButton="1"/>
    <filterColumn colId="306" hiddenButton="1"/>
    <filterColumn colId="307" hiddenButton="1"/>
    <filterColumn colId="308" hiddenButton="1"/>
    <filterColumn colId="309" hiddenButton="1"/>
    <filterColumn colId="310" hiddenButton="1"/>
    <filterColumn colId="311" hiddenButton="1"/>
    <filterColumn colId="312" hiddenButton="1"/>
    <filterColumn colId="313" hiddenButton="1"/>
    <filterColumn colId="314" hiddenButton="1"/>
    <filterColumn colId="315" hiddenButton="1"/>
    <filterColumn colId="316" hiddenButton="1"/>
    <filterColumn colId="317" hiddenButton="1"/>
    <filterColumn colId="318" hiddenButton="1"/>
    <filterColumn colId="319" hiddenButton="1"/>
    <filterColumn colId="320" hiddenButton="1"/>
    <filterColumn colId="321" hiddenButton="1"/>
    <filterColumn colId="322" hiddenButton="1"/>
    <filterColumn colId="323" hiddenButton="1"/>
    <filterColumn colId="324" hiddenButton="1"/>
    <filterColumn colId="325" hiddenButton="1"/>
    <filterColumn colId="326" hiddenButton="1"/>
    <filterColumn colId="327" hiddenButton="1"/>
    <filterColumn colId="328" hiddenButton="1"/>
    <filterColumn colId="329" hiddenButton="1"/>
    <filterColumn colId="330" hiddenButton="1"/>
    <filterColumn colId="331" hiddenButton="1"/>
    <filterColumn colId="332" hiddenButton="1"/>
    <filterColumn colId="333" hiddenButton="1"/>
    <filterColumn colId="334" hiddenButton="1"/>
    <filterColumn colId="335" hiddenButton="1"/>
    <filterColumn colId="336" hiddenButton="1"/>
    <filterColumn colId="337" hiddenButton="1"/>
    <filterColumn colId="338" hiddenButton="1"/>
    <filterColumn colId="339" hiddenButton="1"/>
    <filterColumn colId="340" hiddenButton="1"/>
    <filterColumn colId="341" hiddenButton="1"/>
    <filterColumn colId="342" hiddenButton="1"/>
    <filterColumn colId="343" hiddenButton="1"/>
    <filterColumn colId="344" hiddenButton="1"/>
    <filterColumn colId="345" hiddenButton="1"/>
    <filterColumn colId="346" hiddenButton="1"/>
    <filterColumn colId="347" hiddenButton="1"/>
    <filterColumn colId="348" hiddenButton="1"/>
    <filterColumn colId="349" hiddenButton="1"/>
    <filterColumn colId="350" hiddenButton="1"/>
    <filterColumn colId="351" hiddenButton="1"/>
    <filterColumn colId="352" hiddenButton="1"/>
    <filterColumn colId="353" hiddenButton="1"/>
    <filterColumn colId="354" hiddenButton="1"/>
    <filterColumn colId="355" hiddenButton="1"/>
    <filterColumn colId="356" hiddenButton="1"/>
    <filterColumn colId="357" hiddenButton="1"/>
    <filterColumn colId="358" hiddenButton="1"/>
    <filterColumn colId="359" hiddenButton="1"/>
    <filterColumn colId="360" hiddenButton="1"/>
    <filterColumn colId="361" hiddenButton="1"/>
    <filterColumn colId="362" hiddenButton="1"/>
    <filterColumn colId="363" hiddenButton="1"/>
    <filterColumn colId="364" hiddenButton="1"/>
    <filterColumn colId="365" hiddenButton="1"/>
    <filterColumn colId="366" hiddenButton="1"/>
    <filterColumn colId="367" hiddenButton="1"/>
    <filterColumn colId="368" hiddenButton="1"/>
    <filterColumn colId="369" hiddenButton="1"/>
    <filterColumn colId="370" hiddenButton="1"/>
    <filterColumn colId="371" hiddenButton="1"/>
    <filterColumn colId="372" hiddenButton="1"/>
    <filterColumn colId="373" hiddenButton="1"/>
    <filterColumn colId="374" hiddenButton="1"/>
    <filterColumn colId="375" hiddenButton="1"/>
    <filterColumn colId="376" hiddenButton="1"/>
    <filterColumn colId="377" hiddenButton="1"/>
    <filterColumn colId="378" hiddenButton="1"/>
    <filterColumn colId="379" hiddenButton="1"/>
    <filterColumn colId="380" hiddenButton="1"/>
    <filterColumn colId="381" hiddenButton="1"/>
    <filterColumn colId="382" hiddenButton="1"/>
    <filterColumn colId="383" hiddenButton="1"/>
    <filterColumn colId="384" hiddenButton="1"/>
    <filterColumn colId="385" hiddenButton="1"/>
    <filterColumn colId="386" hiddenButton="1"/>
    <filterColumn colId="387" hiddenButton="1"/>
    <filterColumn colId="388" hiddenButton="1"/>
    <filterColumn colId="389" hiddenButton="1"/>
    <filterColumn colId="390" hiddenButton="1"/>
    <filterColumn colId="391" hiddenButton="1"/>
    <filterColumn colId="392" hiddenButton="1"/>
    <filterColumn colId="393" hiddenButton="1"/>
    <filterColumn colId="394" hiddenButton="1"/>
    <filterColumn colId="395" hiddenButton="1"/>
    <filterColumn colId="396" hiddenButton="1"/>
    <filterColumn colId="397" hiddenButton="1"/>
    <filterColumn colId="398" hiddenButton="1"/>
    <filterColumn colId="399" hiddenButton="1"/>
    <filterColumn colId="400" hiddenButton="1"/>
    <filterColumn colId="401" hiddenButton="1"/>
    <filterColumn colId="402" hiddenButton="1"/>
    <filterColumn colId="403" hiddenButton="1"/>
    <filterColumn colId="404" hiddenButton="1"/>
    <filterColumn colId="405" hiddenButton="1"/>
    <filterColumn colId="406" hiddenButton="1"/>
    <filterColumn colId="407" hiddenButton="1"/>
    <filterColumn colId="408" hiddenButton="1"/>
    <filterColumn colId="409" hiddenButton="1"/>
    <filterColumn colId="410" hiddenButton="1"/>
    <filterColumn colId="411" hiddenButton="1"/>
    <filterColumn colId="412" hiddenButton="1"/>
    <filterColumn colId="413" hiddenButton="1"/>
    <filterColumn colId="414" hiddenButton="1"/>
    <filterColumn colId="415" hiddenButton="1"/>
    <filterColumn colId="416" hiddenButton="1"/>
    <filterColumn colId="417" hiddenButton="1"/>
    <filterColumn colId="418" hiddenButton="1"/>
    <filterColumn colId="419" hiddenButton="1"/>
    <filterColumn colId="420" hiddenButton="1"/>
    <filterColumn colId="421" hiddenButton="1"/>
    <filterColumn colId="422" hiddenButton="1"/>
    <filterColumn colId="423" hiddenButton="1"/>
    <filterColumn colId="424" hiddenButton="1"/>
    <filterColumn colId="425" hiddenButton="1"/>
    <filterColumn colId="426" hiddenButton="1"/>
    <filterColumn colId="427" hiddenButton="1"/>
    <filterColumn colId="428" hiddenButton="1"/>
    <filterColumn colId="429" hiddenButton="1"/>
    <filterColumn colId="430" hiddenButton="1"/>
    <filterColumn colId="431" hiddenButton="1"/>
    <filterColumn colId="432" hiddenButton="1"/>
    <filterColumn colId="433" hiddenButton="1"/>
    <filterColumn colId="434" hiddenButton="1"/>
    <filterColumn colId="435" hiddenButton="1"/>
    <filterColumn colId="436" hiddenButton="1"/>
    <filterColumn colId="437" hiddenButton="1"/>
    <filterColumn colId="438" hiddenButton="1"/>
    <filterColumn colId="439" hiddenButton="1"/>
    <filterColumn colId="440" hiddenButton="1"/>
    <filterColumn colId="441" hiddenButton="1"/>
    <filterColumn colId="442" hiddenButton="1"/>
    <filterColumn colId="443" hiddenButton="1"/>
    <filterColumn colId="444" hiddenButton="1"/>
    <filterColumn colId="445" hiddenButton="1"/>
    <filterColumn colId="446" hiddenButton="1"/>
    <filterColumn colId="447" hiddenButton="1"/>
    <filterColumn colId="448" hiddenButton="1"/>
    <filterColumn colId="449" hiddenButton="1"/>
    <filterColumn colId="450" hiddenButton="1"/>
    <filterColumn colId="451" hiddenButton="1"/>
    <filterColumn colId="452" hiddenButton="1"/>
    <filterColumn colId="453" hiddenButton="1"/>
    <filterColumn colId="454" hiddenButton="1"/>
    <filterColumn colId="455" hiddenButton="1"/>
    <filterColumn colId="456" hiddenButton="1"/>
    <filterColumn colId="457" hiddenButton="1"/>
    <filterColumn colId="458" hiddenButton="1"/>
    <filterColumn colId="459" hiddenButton="1"/>
    <filterColumn colId="460" hiddenButton="1"/>
    <filterColumn colId="461" hiddenButton="1"/>
    <filterColumn colId="462" hiddenButton="1"/>
    <filterColumn colId="463" hiddenButton="1"/>
    <filterColumn colId="464" hiddenButton="1"/>
    <filterColumn colId="465" hiddenButton="1"/>
    <filterColumn colId="466" hiddenButton="1"/>
    <filterColumn colId="467" hiddenButton="1"/>
    <filterColumn colId="468" hiddenButton="1"/>
    <filterColumn colId="469" hiddenButton="1"/>
    <filterColumn colId="470" hiddenButton="1"/>
    <filterColumn colId="471" hiddenButton="1"/>
    <filterColumn colId="472" hiddenButton="1"/>
    <filterColumn colId="473" hiddenButton="1"/>
    <filterColumn colId="474" hiddenButton="1"/>
    <filterColumn colId="475" hiddenButton="1"/>
    <filterColumn colId="476" hiddenButton="1"/>
    <filterColumn colId="477" hiddenButton="1"/>
    <filterColumn colId="478" hiddenButton="1"/>
    <filterColumn colId="479" hiddenButton="1"/>
    <filterColumn colId="480" hiddenButton="1"/>
    <filterColumn colId="481" hiddenButton="1"/>
    <filterColumn colId="482" hiddenButton="1"/>
    <filterColumn colId="483" hiddenButton="1"/>
    <filterColumn colId="484" hiddenButton="1"/>
    <filterColumn colId="485" hiddenButton="1"/>
    <filterColumn colId="486" hiddenButton="1"/>
    <filterColumn colId="487" hiddenButton="1"/>
    <filterColumn colId="488" hiddenButton="1"/>
    <filterColumn colId="489" hiddenButton="1"/>
    <filterColumn colId="490" hiddenButton="1"/>
    <filterColumn colId="491" hiddenButton="1"/>
    <filterColumn colId="492" hiddenButton="1"/>
    <filterColumn colId="493" hiddenButton="1"/>
    <filterColumn colId="494" hiddenButton="1"/>
    <filterColumn colId="495" hiddenButton="1"/>
    <filterColumn colId="496" hiddenButton="1"/>
    <filterColumn colId="497" hiddenButton="1"/>
    <filterColumn colId="498" hiddenButton="1"/>
    <filterColumn colId="499" hiddenButton="1"/>
    <filterColumn colId="500" hiddenButton="1"/>
    <filterColumn colId="501" hiddenButton="1"/>
    <filterColumn colId="502" hiddenButton="1"/>
    <filterColumn colId="503" hiddenButton="1"/>
    <filterColumn colId="504" hiddenButton="1"/>
    <filterColumn colId="505" hiddenButton="1"/>
    <filterColumn colId="506" hiddenButton="1"/>
    <filterColumn colId="507" hiddenButton="1"/>
    <filterColumn colId="508" hiddenButton="1"/>
    <filterColumn colId="509" hiddenButton="1"/>
    <filterColumn colId="510" hiddenButton="1"/>
    <filterColumn colId="511" hiddenButton="1"/>
    <filterColumn colId="512" hiddenButton="1"/>
    <filterColumn colId="513" hiddenButton="1"/>
    <filterColumn colId="514" hiddenButton="1"/>
    <filterColumn colId="515" hiddenButton="1"/>
    <filterColumn colId="516" hiddenButton="1"/>
    <filterColumn colId="517" hiddenButton="1"/>
    <filterColumn colId="518" hiddenButton="1"/>
    <filterColumn colId="519" hiddenButton="1"/>
    <filterColumn colId="520" hiddenButton="1"/>
    <filterColumn colId="521" hiddenButton="1"/>
    <filterColumn colId="522" hiddenButton="1"/>
    <filterColumn colId="523" hiddenButton="1"/>
    <filterColumn colId="524" hiddenButton="1"/>
    <filterColumn colId="525" hiddenButton="1"/>
    <filterColumn colId="526" hiddenButton="1"/>
    <filterColumn colId="527" hiddenButton="1"/>
    <filterColumn colId="528" hiddenButton="1"/>
    <filterColumn colId="529" hiddenButton="1"/>
    <filterColumn colId="530" hiddenButton="1"/>
    <filterColumn colId="531" hiddenButton="1"/>
    <filterColumn colId="532" hiddenButton="1"/>
    <filterColumn colId="533" hiddenButton="1"/>
    <filterColumn colId="534" hiddenButton="1"/>
    <filterColumn colId="535" hiddenButton="1"/>
    <filterColumn colId="536" hiddenButton="1"/>
    <filterColumn colId="537" hiddenButton="1"/>
    <filterColumn colId="538" hiddenButton="1"/>
    <filterColumn colId="539" hiddenButton="1"/>
    <filterColumn colId="540" hiddenButton="1"/>
    <filterColumn colId="541" hiddenButton="1"/>
    <filterColumn colId="542" hiddenButton="1"/>
    <filterColumn colId="543" hiddenButton="1"/>
    <filterColumn colId="544" hiddenButton="1"/>
    <filterColumn colId="545" hiddenButton="1"/>
    <filterColumn colId="546" hiddenButton="1"/>
    <filterColumn colId="547" hiddenButton="1"/>
    <filterColumn colId="548" hiddenButton="1"/>
    <filterColumn colId="549" hiddenButton="1"/>
    <filterColumn colId="550" hiddenButton="1"/>
    <filterColumn colId="551" hiddenButton="1"/>
    <filterColumn colId="552" hiddenButton="1"/>
    <filterColumn colId="553" hiddenButton="1"/>
    <filterColumn colId="554" hiddenButton="1"/>
    <filterColumn colId="555" hiddenButton="1"/>
    <filterColumn colId="556" hiddenButton="1"/>
    <filterColumn colId="557" hiddenButton="1"/>
    <filterColumn colId="558" hiddenButton="1"/>
    <filterColumn colId="559" hiddenButton="1"/>
    <filterColumn colId="560" hiddenButton="1"/>
    <filterColumn colId="561" hiddenButton="1"/>
    <filterColumn colId="562" hiddenButton="1"/>
    <filterColumn colId="563" hiddenButton="1"/>
    <filterColumn colId="564" hiddenButton="1"/>
    <filterColumn colId="565" hiddenButton="1"/>
    <filterColumn colId="566" hiddenButton="1"/>
    <filterColumn colId="567" hiddenButton="1"/>
    <filterColumn colId="568" hiddenButton="1"/>
    <filterColumn colId="569" hiddenButton="1"/>
    <filterColumn colId="570" hiddenButton="1"/>
    <filterColumn colId="571" hiddenButton="1"/>
    <filterColumn colId="572" hiddenButton="1"/>
    <filterColumn colId="573" hiddenButton="1"/>
    <filterColumn colId="574" hiddenButton="1"/>
    <filterColumn colId="575" hiddenButton="1"/>
    <filterColumn colId="576" hiddenButton="1"/>
    <filterColumn colId="577" hiddenButton="1"/>
    <filterColumn colId="578" hiddenButton="1"/>
    <filterColumn colId="579" hiddenButton="1"/>
    <filterColumn colId="580" hiddenButton="1"/>
    <filterColumn colId="581" hiddenButton="1"/>
    <filterColumn colId="582" hiddenButton="1"/>
    <filterColumn colId="583" hiddenButton="1"/>
    <filterColumn colId="584" hiddenButton="1"/>
    <filterColumn colId="585" hiddenButton="1"/>
    <filterColumn colId="586" hiddenButton="1"/>
    <filterColumn colId="587" hiddenButton="1"/>
    <filterColumn colId="588" hiddenButton="1"/>
    <filterColumn colId="589" hiddenButton="1"/>
    <filterColumn colId="590" hiddenButton="1"/>
    <filterColumn colId="591" hiddenButton="1"/>
    <filterColumn colId="592" hiddenButton="1"/>
    <filterColumn colId="593" hiddenButton="1"/>
    <filterColumn colId="594" hiddenButton="1"/>
    <filterColumn colId="595" hiddenButton="1"/>
    <filterColumn colId="596" hiddenButton="1"/>
    <filterColumn colId="597" hiddenButton="1"/>
    <filterColumn colId="598" hiddenButton="1"/>
    <filterColumn colId="599" hiddenButton="1"/>
    <filterColumn colId="600" hiddenButton="1"/>
    <filterColumn colId="601" hiddenButton="1"/>
    <filterColumn colId="602" hiddenButton="1"/>
    <filterColumn colId="603" hiddenButton="1"/>
    <filterColumn colId="604" hiddenButton="1"/>
    <filterColumn colId="605" hiddenButton="1"/>
    <filterColumn colId="606" hiddenButton="1"/>
    <filterColumn colId="607" hiddenButton="1"/>
    <filterColumn colId="608" hiddenButton="1"/>
    <filterColumn colId="609" hiddenButton="1"/>
    <filterColumn colId="610" hiddenButton="1"/>
    <filterColumn colId="611" hiddenButton="1"/>
    <filterColumn colId="612" hiddenButton="1"/>
    <filterColumn colId="613" hiddenButton="1"/>
    <filterColumn colId="614" hiddenButton="1"/>
    <filterColumn colId="615" hiddenButton="1"/>
    <filterColumn colId="616" hiddenButton="1"/>
    <filterColumn colId="617" hiddenButton="1"/>
    <filterColumn colId="618" hiddenButton="1"/>
    <filterColumn colId="619" hiddenButton="1"/>
    <filterColumn colId="620" hiddenButton="1"/>
    <filterColumn colId="621" hiddenButton="1"/>
    <filterColumn colId="622" hiddenButton="1"/>
    <filterColumn colId="623" hiddenButton="1"/>
    <filterColumn colId="624" hiddenButton="1"/>
    <filterColumn colId="625" hiddenButton="1"/>
    <filterColumn colId="626" hiddenButton="1"/>
    <filterColumn colId="627" hiddenButton="1"/>
    <filterColumn colId="628" hiddenButton="1"/>
    <filterColumn colId="629" hiddenButton="1"/>
    <filterColumn colId="630" hiddenButton="1"/>
    <filterColumn colId="631" hiddenButton="1"/>
    <filterColumn colId="632" hiddenButton="1"/>
    <filterColumn colId="633" hiddenButton="1"/>
    <filterColumn colId="634" hiddenButton="1"/>
    <filterColumn colId="635" hiddenButton="1"/>
    <filterColumn colId="636" hiddenButton="1"/>
    <filterColumn colId="637" hiddenButton="1"/>
    <filterColumn colId="638" hiddenButton="1"/>
    <filterColumn colId="639" hiddenButton="1"/>
    <filterColumn colId="640" hiddenButton="1"/>
    <filterColumn colId="641" hiddenButton="1"/>
    <filterColumn colId="642" hiddenButton="1"/>
    <filterColumn colId="643" hiddenButton="1"/>
    <filterColumn colId="644" hiddenButton="1"/>
    <filterColumn colId="645" hiddenButton="1"/>
    <filterColumn colId="646" hiddenButton="1"/>
    <filterColumn colId="647" hiddenButton="1"/>
    <filterColumn colId="648" hiddenButton="1"/>
    <filterColumn colId="649" hiddenButton="1"/>
    <filterColumn colId="650" hiddenButton="1"/>
    <filterColumn colId="651" hiddenButton="1"/>
    <filterColumn colId="652" hiddenButton="1"/>
    <filterColumn colId="653" hiddenButton="1"/>
    <filterColumn colId="654" hiddenButton="1"/>
    <filterColumn colId="655" hiddenButton="1"/>
    <filterColumn colId="656" hiddenButton="1"/>
    <filterColumn colId="657" hiddenButton="1"/>
    <filterColumn colId="658" hiddenButton="1"/>
    <filterColumn colId="659" hiddenButton="1"/>
    <filterColumn colId="660" hiddenButton="1"/>
    <filterColumn colId="661" hiddenButton="1"/>
    <filterColumn colId="662" hiddenButton="1"/>
    <filterColumn colId="663" hiddenButton="1"/>
    <filterColumn colId="664" hiddenButton="1"/>
    <filterColumn colId="665" hiddenButton="1"/>
    <filterColumn colId="666" hiddenButton="1"/>
    <filterColumn colId="667" hiddenButton="1"/>
    <filterColumn colId="668" hiddenButton="1"/>
    <filterColumn colId="669" hiddenButton="1"/>
    <filterColumn colId="670" hiddenButton="1"/>
    <filterColumn colId="671" hiddenButton="1"/>
    <filterColumn colId="672" hiddenButton="1"/>
    <filterColumn colId="673" hiddenButton="1"/>
    <filterColumn colId="674" hiddenButton="1"/>
    <filterColumn colId="675" hiddenButton="1"/>
    <filterColumn colId="676" hiddenButton="1"/>
    <filterColumn colId="677" hiddenButton="1"/>
    <filterColumn colId="678" hiddenButton="1"/>
    <filterColumn colId="679" hiddenButton="1"/>
    <filterColumn colId="680" hiddenButton="1"/>
    <filterColumn colId="681" hiddenButton="1"/>
    <filterColumn colId="682" hiddenButton="1"/>
    <filterColumn colId="683" hiddenButton="1"/>
    <filterColumn colId="684" hiddenButton="1"/>
    <filterColumn colId="685" hiddenButton="1"/>
    <filterColumn colId="686" hiddenButton="1"/>
    <filterColumn colId="687" hiddenButton="1"/>
    <filterColumn colId="688" hiddenButton="1"/>
    <filterColumn colId="689" hiddenButton="1"/>
    <filterColumn colId="690" hiddenButton="1"/>
    <filterColumn colId="691" hiddenButton="1"/>
    <filterColumn colId="692" hiddenButton="1"/>
    <filterColumn colId="693" hiddenButton="1"/>
    <filterColumn colId="694" hiddenButton="1"/>
    <filterColumn colId="695" hiddenButton="1"/>
    <filterColumn colId="696" hiddenButton="1"/>
    <filterColumn colId="697" hiddenButton="1"/>
    <filterColumn colId="698" hiddenButton="1"/>
    <filterColumn colId="699" hiddenButton="1"/>
    <filterColumn colId="700" hiddenButton="1"/>
    <filterColumn colId="701" hiddenButton="1"/>
    <filterColumn colId="702" hiddenButton="1"/>
    <filterColumn colId="703" hiddenButton="1"/>
    <filterColumn colId="704" hiddenButton="1"/>
    <filterColumn colId="705" hiddenButton="1"/>
    <filterColumn colId="706" hiddenButton="1"/>
    <filterColumn colId="707" hiddenButton="1"/>
    <filterColumn colId="708" hiddenButton="1"/>
    <filterColumn colId="709" hiddenButton="1"/>
    <filterColumn colId="710" hiddenButton="1"/>
    <filterColumn colId="711" hiddenButton="1"/>
    <filterColumn colId="712" hiddenButton="1"/>
    <filterColumn colId="713" hiddenButton="1"/>
    <filterColumn colId="714" hiddenButton="1"/>
    <filterColumn colId="715" hiddenButton="1"/>
    <filterColumn colId="716" hiddenButton="1"/>
    <filterColumn colId="717" hiddenButton="1"/>
    <filterColumn colId="718" hiddenButton="1"/>
    <filterColumn colId="719" hiddenButton="1"/>
    <filterColumn colId="720" hiddenButton="1"/>
    <filterColumn colId="721" hiddenButton="1"/>
    <filterColumn colId="722" hiddenButton="1"/>
    <filterColumn colId="723" hiddenButton="1"/>
    <filterColumn colId="724" hiddenButton="1"/>
    <filterColumn colId="725" hiddenButton="1"/>
    <filterColumn colId="726" hiddenButton="1"/>
    <filterColumn colId="727" hiddenButton="1"/>
    <filterColumn colId="728" hiddenButton="1"/>
    <filterColumn colId="729" hiddenButton="1"/>
    <filterColumn colId="730" hiddenButton="1"/>
    <filterColumn colId="731" hiddenButton="1"/>
    <filterColumn colId="732" hiddenButton="1"/>
    <filterColumn colId="733" hiddenButton="1"/>
    <filterColumn colId="734" hiddenButton="1"/>
    <filterColumn colId="735" hiddenButton="1"/>
    <filterColumn colId="736" hiddenButton="1"/>
    <filterColumn colId="737" hiddenButton="1"/>
    <filterColumn colId="738" hiddenButton="1"/>
    <filterColumn colId="739" hiddenButton="1"/>
    <filterColumn colId="740" hiddenButton="1"/>
    <filterColumn colId="741" hiddenButton="1"/>
    <filterColumn colId="742" hiddenButton="1"/>
    <filterColumn colId="743" hiddenButton="1"/>
    <filterColumn colId="744" hiddenButton="1"/>
    <filterColumn colId="745" hiddenButton="1"/>
    <filterColumn colId="746" hiddenButton="1"/>
    <filterColumn colId="747" hiddenButton="1"/>
    <filterColumn colId="748" hiddenButton="1"/>
    <filterColumn colId="749" hiddenButton="1"/>
    <filterColumn colId="750" hiddenButton="1"/>
    <filterColumn colId="751" hiddenButton="1"/>
    <filterColumn colId="752" hiddenButton="1"/>
    <filterColumn colId="753" hiddenButton="1"/>
    <filterColumn colId="754" hiddenButton="1"/>
    <filterColumn colId="755" hiddenButton="1"/>
    <filterColumn colId="756" hiddenButton="1"/>
    <filterColumn colId="757" hiddenButton="1"/>
    <filterColumn colId="758" hiddenButton="1"/>
    <filterColumn colId="759" hiddenButton="1"/>
    <filterColumn colId="760" hiddenButton="1"/>
    <filterColumn colId="761" hiddenButton="1"/>
    <filterColumn colId="762" hiddenButton="1"/>
    <filterColumn colId="763" hiddenButton="1"/>
    <filterColumn colId="764" hiddenButton="1"/>
    <filterColumn colId="765" hiddenButton="1"/>
    <filterColumn colId="766" hiddenButton="1"/>
    <filterColumn colId="767" hiddenButton="1"/>
    <filterColumn colId="768" hiddenButton="1"/>
    <filterColumn colId="769" hiddenButton="1"/>
    <filterColumn colId="770" hiddenButton="1"/>
    <filterColumn colId="771" hiddenButton="1"/>
    <filterColumn colId="772" hiddenButton="1"/>
    <filterColumn colId="773" hiddenButton="1"/>
    <filterColumn colId="774" hiddenButton="1"/>
    <filterColumn colId="775" hiddenButton="1"/>
    <filterColumn colId="776" hiddenButton="1"/>
    <filterColumn colId="777" hiddenButton="1"/>
    <filterColumn colId="778" hiddenButton="1"/>
    <filterColumn colId="779" hiddenButton="1"/>
    <filterColumn colId="780" hiddenButton="1"/>
    <filterColumn colId="781" hiddenButton="1"/>
    <filterColumn colId="782" hiddenButton="1"/>
    <filterColumn colId="783" hiddenButton="1"/>
    <filterColumn colId="784" hiddenButton="1"/>
    <filterColumn colId="785" hiddenButton="1"/>
    <filterColumn colId="786" hiddenButton="1"/>
    <filterColumn colId="787" hiddenButton="1"/>
    <filterColumn colId="788" hiddenButton="1"/>
    <filterColumn colId="789" hiddenButton="1"/>
    <filterColumn colId="790" hiddenButton="1"/>
    <filterColumn colId="791" hiddenButton="1"/>
    <filterColumn colId="792" hiddenButton="1"/>
    <filterColumn colId="793" hiddenButton="1"/>
    <filterColumn colId="794" hiddenButton="1"/>
    <filterColumn colId="795" hiddenButton="1"/>
    <filterColumn colId="796" hiddenButton="1"/>
    <filterColumn colId="797" hiddenButton="1"/>
    <filterColumn colId="798" hiddenButton="1"/>
    <filterColumn colId="799" hiddenButton="1"/>
    <filterColumn colId="800" hiddenButton="1"/>
    <filterColumn colId="801" hiddenButton="1"/>
    <filterColumn colId="802" hiddenButton="1"/>
    <filterColumn colId="803" hiddenButton="1"/>
    <filterColumn colId="804" hiddenButton="1"/>
    <filterColumn colId="805" hiddenButton="1"/>
    <filterColumn colId="806" hiddenButton="1"/>
    <filterColumn colId="807" hiddenButton="1"/>
    <filterColumn colId="808" hiddenButton="1"/>
    <filterColumn colId="809" hiddenButton="1"/>
    <filterColumn colId="810" hiddenButton="1"/>
    <filterColumn colId="811" hiddenButton="1"/>
    <filterColumn colId="812" hiddenButton="1"/>
    <filterColumn colId="813" hiddenButton="1"/>
    <filterColumn colId="814" hiddenButton="1"/>
    <filterColumn colId="815" hiddenButton="1"/>
    <filterColumn colId="816" hiddenButton="1"/>
    <filterColumn colId="817" hiddenButton="1"/>
    <filterColumn colId="818" hiddenButton="1"/>
    <filterColumn colId="819" hiddenButton="1"/>
    <filterColumn colId="820" hiddenButton="1"/>
    <filterColumn colId="821" hiddenButton="1"/>
    <filterColumn colId="822" hiddenButton="1"/>
    <filterColumn colId="823" hiddenButton="1"/>
    <filterColumn colId="824" hiddenButton="1"/>
    <filterColumn colId="825" hiddenButton="1"/>
    <filterColumn colId="826" hiddenButton="1"/>
    <filterColumn colId="827" hiddenButton="1"/>
    <filterColumn colId="828" hiddenButton="1"/>
    <filterColumn colId="829" hiddenButton="1"/>
    <filterColumn colId="830" hiddenButton="1"/>
    <filterColumn colId="831" hiddenButton="1"/>
    <filterColumn colId="832" hiddenButton="1"/>
    <filterColumn colId="833" hiddenButton="1"/>
    <filterColumn colId="834" hiddenButton="1"/>
    <filterColumn colId="835" hiddenButton="1"/>
    <filterColumn colId="836" hiddenButton="1"/>
    <filterColumn colId="837" hiddenButton="1"/>
    <filterColumn colId="838" hiddenButton="1"/>
    <filterColumn colId="839" hiddenButton="1"/>
    <filterColumn colId="840" hiddenButton="1"/>
    <filterColumn colId="841" hiddenButton="1"/>
    <filterColumn colId="842" hiddenButton="1"/>
    <filterColumn colId="843" hiddenButton="1"/>
    <filterColumn colId="844" hiddenButton="1"/>
    <filterColumn colId="845" hiddenButton="1"/>
    <filterColumn colId="846" hiddenButton="1"/>
    <filterColumn colId="847" hiddenButton="1"/>
    <filterColumn colId="848" hiddenButton="1"/>
    <filterColumn colId="849" hiddenButton="1"/>
    <filterColumn colId="850" hiddenButton="1"/>
    <filterColumn colId="851" hiddenButton="1"/>
    <filterColumn colId="852" hiddenButton="1"/>
    <filterColumn colId="853" hiddenButton="1"/>
    <filterColumn colId="854" hiddenButton="1"/>
    <filterColumn colId="855" hiddenButton="1"/>
    <filterColumn colId="856" hiddenButton="1"/>
    <filterColumn colId="857" hiddenButton="1"/>
    <filterColumn colId="858" hiddenButton="1"/>
    <filterColumn colId="859" hiddenButton="1"/>
    <filterColumn colId="860" hiddenButton="1"/>
    <filterColumn colId="861" hiddenButton="1"/>
    <filterColumn colId="862" hiddenButton="1"/>
    <filterColumn colId="863" hiddenButton="1"/>
    <filterColumn colId="864" hiddenButton="1"/>
    <filterColumn colId="865" hiddenButton="1"/>
    <filterColumn colId="866" hiddenButton="1"/>
    <filterColumn colId="867" hiddenButton="1"/>
    <filterColumn colId="868" hiddenButton="1"/>
    <filterColumn colId="869" hiddenButton="1"/>
    <filterColumn colId="870" hiddenButton="1"/>
    <filterColumn colId="871" hiddenButton="1"/>
    <filterColumn colId="872" hiddenButton="1"/>
    <filterColumn colId="873" hiddenButton="1"/>
    <filterColumn colId="874" hiddenButton="1"/>
    <filterColumn colId="875" hiddenButton="1"/>
    <filterColumn colId="876" hiddenButton="1"/>
    <filterColumn colId="877" hiddenButton="1"/>
    <filterColumn colId="878" hiddenButton="1"/>
    <filterColumn colId="879" hiddenButton="1"/>
    <filterColumn colId="880" hiddenButton="1"/>
    <filterColumn colId="881" hiddenButton="1"/>
    <filterColumn colId="882" hiddenButton="1"/>
    <filterColumn colId="883" hiddenButton="1"/>
    <filterColumn colId="884" hiddenButton="1"/>
    <filterColumn colId="885" hiddenButton="1"/>
    <filterColumn colId="886" hiddenButton="1"/>
    <filterColumn colId="887" hiddenButton="1"/>
    <filterColumn colId="888" hiddenButton="1"/>
    <filterColumn colId="889" hiddenButton="1"/>
    <filterColumn colId="890" hiddenButton="1"/>
    <filterColumn colId="891" hiddenButton="1"/>
    <filterColumn colId="892" hiddenButton="1"/>
    <filterColumn colId="893" hiddenButton="1"/>
    <filterColumn colId="894" hiddenButton="1"/>
    <filterColumn colId="895" hiddenButton="1"/>
    <filterColumn colId="896" hiddenButton="1"/>
    <filterColumn colId="897" hiddenButton="1"/>
    <filterColumn colId="898" hiddenButton="1"/>
    <filterColumn colId="899" hiddenButton="1"/>
    <filterColumn colId="900" hiddenButton="1"/>
    <filterColumn colId="901" hiddenButton="1"/>
    <filterColumn colId="902" hiddenButton="1"/>
    <filterColumn colId="903" hiddenButton="1"/>
    <filterColumn colId="904" hiddenButton="1"/>
    <filterColumn colId="905" hiddenButton="1"/>
    <filterColumn colId="906" hiddenButton="1"/>
    <filterColumn colId="907" hiddenButton="1"/>
    <filterColumn colId="908" hiddenButton="1"/>
    <filterColumn colId="909" hiddenButton="1"/>
    <filterColumn colId="910" hiddenButton="1"/>
    <filterColumn colId="911" hiddenButton="1"/>
    <filterColumn colId="912" hiddenButton="1"/>
    <filterColumn colId="913" hiddenButton="1"/>
    <filterColumn colId="914" hiddenButton="1"/>
    <filterColumn colId="915" hiddenButton="1"/>
    <filterColumn colId="916" hiddenButton="1"/>
    <filterColumn colId="917" hiddenButton="1"/>
    <filterColumn colId="918" hiddenButton="1"/>
    <filterColumn colId="919" hiddenButton="1"/>
    <filterColumn colId="920" hiddenButton="1"/>
    <filterColumn colId="921" hiddenButton="1"/>
    <filterColumn colId="922" hiddenButton="1"/>
    <filterColumn colId="923" hiddenButton="1"/>
    <filterColumn colId="924" hiddenButton="1"/>
    <filterColumn colId="925" hiddenButton="1"/>
    <filterColumn colId="926" hiddenButton="1"/>
    <filterColumn colId="927" hiddenButton="1"/>
    <filterColumn colId="928" hiddenButton="1"/>
    <filterColumn colId="929" hiddenButton="1"/>
    <filterColumn colId="930" hiddenButton="1"/>
    <filterColumn colId="931" hiddenButton="1"/>
    <filterColumn colId="932" hiddenButton="1"/>
    <filterColumn colId="933" hiddenButton="1"/>
    <filterColumn colId="934" hiddenButton="1"/>
    <filterColumn colId="935" hiddenButton="1"/>
    <filterColumn colId="936" hiddenButton="1"/>
    <filterColumn colId="937" hiddenButton="1"/>
    <filterColumn colId="938" hiddenButton="1"/>
    <filterColumn colId="939" hiddenButton="1"/>
    <filterColumn colId="940" hiddenButton="1"/>
    <filterColumn colId="941" hiddenButton="1"/>
    <filterColumn colId="942" hiddenButton="1"/>
    <filterColumn colId="943" hiddenButton="1"/>
    <filterColumn colId="944" hiddenButton="1"/>
    <filterColumn colId="945" hiddenButton="1"/>
    <filterColumn colId="946" hiddenButton="1"/>
    <filterColumn colId="947" hiddenButton="1"/>
    <filterColumn colId="948" hiddenButton="1"/>
    <filterColumn colId="949" hiddenButton="1"/>
    <filterColumn colId="950" hiddenButton="1"/>
    <filterColumn colId="951" hiddenButton="1"/>
    <filterColumn colId="952" hiddenButton="1"/>
    <filterColumn colId="953" hiddenButton="1"/>
    <filterColumn colId="954" hiddenButton="1"/>
    <filterColumn colId="955" hiddenButton="1"/>
    <filterColumn colId="956" hiddenButton="1"/>
    <filterColumn colId="957" hiddenButton="1"/>
    <filterColumn colId="958" hiddenButton="1"/>
    <filterColumn colId="959" hiddenButton="1"/>
    <filterColumn colId="960" hiddenButton="1"/>
    <filterColumn colId="961" hiddenButton="1"/>
    <filterColumn colId="962" hiddenButton="1"/>
    <filterColumn colId="963" hiddenButton="1"/>
    <filterColumn colId="964" hiddenButton="1"/>
    <filterColumn colId="965" hiddenButton="1"/>
    <filterColumn colId="966" hiddenButton="1"/>
    <filterColumn colId="967" hiddenButton="1"/>
    <filterColumn colId="968" hiddenButton="1"/>
    <filterColumn colId="969" hiddenButton="1"/>
    <filterColumn colId="970" hiddenButton="1"/>
    <filterColumn colId="971" hiddenButton="1"/>
    <filterColumn colId="972" hiddenButton="1"/>
    <filterColumn colId="973" hiddenButton="1"/>
    <filterColumn colId="974" hiddenButton="1"/>
    <filterColumn colId="975" hiddenButton="1"/>
    <filterColumn colId="976" hiddenButton="1"/>
    <filterColumn colId="977" hiddenButton="1"/>
    <filterColumn colId="978" hiddenButton="1"/>
    <filterColumn colId="979" hiddenButton="1"/>
    <filterColumn colId="980" hiddenButton="1"/>
    <filterColumn colId="981" hiddenButton="1"/>
    <filterColumn colId="982" hiddenButton="1"/>
    <filterColumn colId="983" hiddenButton="1"/>
    <filterColumn colId="984" hiddenButton="1"/>
    <filterColumn colId="985" hiddenButton="1"/>
    <filterColumn colId="986" hiddenButton="1"/>
    <filterColumn colId="987" hiddenButton="1"/>
    <filterColumn colId="988" hiddenButton="1"/>
    <filterColumn colId="989" hiddenButton="1"/>
    <filterColumn colId="990" hiddenButton="1"/>
    <filterColumn colId="991" hiddenButton="1"/>
    <filterColumn colId="992" hiddenButton="1"/>
    <filterColumn colId="993" hiddenButton="1"/>
    <filterColumn colId="994" hiddenButton="1"/>
    <filterColumn colId="995" hiddenButton="1"/>
    <filterColumn colId="996" hiddenButton="1"/>
    <filterColumn colId="997" hiddenButton="1"/>
    <filterColumn colId="998" hiddenButton="1"/>
    <filterColumn colId="999" hiddenButton="1"/>
    <filterColumn colId="1000" hiddenButton="1"/>
    <filterColumn colId="1001" hiddenButton="1"/>
    <filterColumn colId="1002" hiddenButton="1"/>
    <filterColumn colId="1003" hiddenButton="1"/>
    <filterColumn colId="1004" hiddenButton="1"/>
    <filterColumn colId="1005" hiddenButton="1"/>
    <filterColumn colId="1006" hiddenButton="1"/>
    <filterColumn colId="1007" hiddenButton="1"/>
    <filterColumn colId="1008" hiddenButton="1"/>
    <filterColumn colId="1009" hiddenButton="1"/>
    <filterColumn colId="1010" hiddenButton="1"/>
    <filterColumn colId="1011" hiddenButton="1"/>
    <filterColumn colId="1012" hiddenButton="1"/>
    <filterColumn colId="1013" hiddenButton="1"/>
    <filterColumn colId="1014" hiddenButton="1"/>
    <filterColumn colId="1015" hiddenButton="1"/>
    <filterColumn colId="1016" hiddenButton="1"/>
    <filterColumn colId="1017" hiddenButton="1"/>
    <filterColumn colId="1018" hiddenButton="1"/>
    <filterColumn colId="1019" hiddenButton="1"/>
    <filterColumn colId="1020" hiddenButton="1"/>
    <filterColumn colId="1021" hiddenButton="1"/>
    <filterColumn colId="1022" hiddenButton="1"/>
    <filterColumn colId="1023" hiddenButton="1"/>
    <filterColumn colId="1024" hiddenButton="1"/>
    <filterColumn colId="1025" hiddenButton="1"/>
    <filterColumn colId="1026" hiddenButton="1"/>
    <filterColumn colId="1027" hiddenButton="1"/>
    <filterColumn colId="1028" hiddenButton="1"/>
    <filterColumn colId="1029" hiddenButton="1"/>
    <filterColumn colId="1030" hiddenButton="1"/>
    <filterColumn colId="1031" hiddenButton="1"/>
    <filterColumn colId="1032" hiddenButton="1"/>
    <filterColumn colId="1033" hiddenButton="1"/>
    <filterColumn colId="1034" hiddenButton="1"/>
    <filterColumn colId="1035" hiddenButton="1"/>
    <filterColumn colId="1036" hiddenButton="1"/>
    <filterColumn colId="1037" hiddenButton="1"/>
    <filterColumn colId="1038" hiddenButton="1"/>
    <filterColumn colId="1039" hiddenButton="1"/>
    <filterColumn colId="1040" hiddenButton="1"/>
    <filterColumn colId="1041" hiddenButton="1"/>
    <filterColumn colId="1042" hiddenButton="1"/>
    <filterColumn colId="1043" hiddenButton="1"/>
    <filterColumn colId="1044" hiddenButton="1"/>
    <filterColumn colId="1045" hiddenButton="1"/>
    <filterColumn colId="1046" hiddenButton="1"/>
    <filterColumn colId="1047" hiddenButton="1"/>
    <filterColumn colId="1048" hiddenButton="1"/>
    <filterColumn colId="1049" hiddenButton="1"/>
    <filterColumn colId="1050" hiddenButton="1"/>
    <filterColumn colId="1051" hiddenButton="1"/>
    <filterColumn colId="1052" hiddenButton="1"/>
    <filterColumn colId="1053" hiddenButton="1"/>
    <filterColumn colId="1054" hiddenButton="1"/>
    <filterColumn colId="1055" hiddenButton="1"/>
    <filterColumn colId="1056" hiddenButton="1"/>
    <filterColumn colId="1057" hiddenButton="1"/>
    <filterColumn colId="1058" hiddenButton="1"/>
    <filterColumn colId="1059" hiddenButton="1"/>
    <filterColumn colId="1060" hiddenButton="1"/>
    <filterColumn colId="1061" hiddenButton="1"/>
    <filterColumn colId="1062" hiddenButton="1"/>
    <filterColumn colId="1063" hiddenButton="1"/>
    <filterColumn colId="1064" hiddenButton="1"/>
    <filterColumn colId="1065" hiddenButton="1"/>
    <filterColumn colId="1066" hiddenButton="1"/>
    <filterColumn colId="1067" hiddenButton="1"/>
    <filterColumn colId="1068" hiddenButton="1"/>
    <filterColumn colId="1069" hiddenButton="1"/>
    <filterColumn colId="1070" hiddenButton="1"/>
    <filterColumn colId="1071" hiddenButton="1"/>
    <filterColumn colId="1072" hiddenButton="1"/>
    <filterColumn colId="1073" hiddenButton="1"/>
    <filterColumn colId="1074" hiddenButton="1"/>
    <filterColumn colId="1075" hiddenButton="1"/>
    <filterColumn colId="1076" hiddenButton="1"/>
    <filterColumn colId="1077" hiddenButton="1"/>
    <filterColumn colId="1078" hiddenButton="1"/>
    <filterColumn colId="1079" hiddenButton="1"/>
    <filterColumn colId="1080" hiddenButton="1"/>
    <filterColumn colId="1081" hiddenButton="1"/>
    <filterColumn colId="1082" hiddenButton="1"/>
    <filterColumn colId="1083" hiddenButton="1"/>
    <filterColumn colId="1084" hiddenButton="1"/>
    <filterColumn colId="1085" hiddenButton="1"/>
    <filterColumn colId="1086" hiddenButton="1"/>
    <filterColumn colId="1087" hiddenButton="1"/>
    <filterColumn colId="1088" hiddenButton="1"/>
    <filterColumn colId="1089" hiddenButton="1"/>
    <filterColumn colId="1090" hiddenButton="1"/>
    <filterColumn colId="1091" hiddenButton="1"/>
    <filterColumn colId="1092" hiddenButton="1"/>
    <filterColumn colId="1093" hiddenButton="1"/>
    <filterColumn colId="1094" hiddenButton="1"/>
    <filterColumn colId="1095" hiddenButton="1"/>
    <filterColumn colId="1096" hiddenButton="1"/>
    <filterColumn colId="1097" hiddenButton="1"/>
    <filterColumn colId="1098" hiddenButton="1"/>
    <filterColumn colId="1099" hiddenButton="1"/>
    <filterColumn colId="1100" hiddenButton="1"/>
    <filterColumn colId="1101" hiddenButton="1"/>
    <filterColumn colId="1102" hiddenButton="1"/>
    <filterColumn colId="1103" hiddenButton="1"/>
    <filterColumn colId="1104" hiddenButton="1"/>
    <filterColumn colId="1105" hiddenButton="1"/>
    <filterColumn colId="1106" hiddenButton="1"/>
    <filterColumn colId="1107" hiddenButton="1"/>
    <filterColumn colId="1108" hiddenButton="1"/>
    <filterColumn colId="1109" hiddenButton="1"/>
    <filterColumn colId="1110" hiddenButton="1"/>
    <filterColumn colId="1111" hiddenButton="1"/>
    <filterColumn colId="1112" hiddenButton="1"/>
    <filterColumn colId="1113" hiddenButton="1"/>
    <filterColumn colId="1114" hiddenButton="1"/>
    <filterColumn colId="1115" hiddenButton="1"/>
    <filterColumn colId="1116" hiddenButton="1"/>
    <filterColumn colId="1117" hiddenButton="1"/>
    <filterColumn colId="1118" hiddenButton="1"/>
    <filterColumn colId="1119" hiddenButton="1"/>
    <filterColumn colId="1120" hiddenButton="1"/>
    <filterColumn colId="1121" hiddenButton="1"/>
    <filterColumn colId="1122" hiddenButton="1"/>
    <filterColumn colId="1123" hiddenButton="1"/>
    <filterColumn colId="1124" hiddenButton="1"/>
    <filterColumn colId="1125" hiddenButton="1"/>
    <filterColumn colId="1126" hiddenButton="1"/>
    <filterColumn colId="1127" hiddenButton="1"/>
    <filterColumn colId="1128" hiddenButton="1"/>
    <filterColumn colId="1129" hiddenButton="1"/>
    <filterColumn colId="1130" hiddenButton="1"/>
    <filterColumn colId="1131" hiddenButton="1"/>
    <filterColumn colId="1132" hiddenButton="1"/>
    <filterColumn colId="1133" hiddenButton="1"/>
    <filterColumn colId="1134" hiddenButton="1"/>
    <filterColumn colId="1135" hiddenButton="1"/>
    <filterColumn colId="1136" hiddenButton="1"/>
    <filterColumn colId="1137" hiddenButton="1"/>
    <filterColumn colId="1138" hiddenButton="1"/>
    <filterColumn colId="1139" hiddenButton="1"/>
    <filterColumn colId="1140" hiddenButton="1"/>
    <filterColumn colId="1141" hiddenButton="1"/>
    <filterColumn colId="1142" hiddenButton="1"/>
    <filterColumn colId="1143" hiddenButton="1"/>
    <filterColumn colId="1144" hiddenButton="1"/>
    <filterColumn colId="1145" hiddenButton="1"/>
    <filterColumn colId="1146" hiddenButton="1"/>
    <filterColumn colId="1147" hiddenButton="1"/>
    <filterColumn colId="1148" hiddenButton="1"/>
    <filterColumn colId="1149" hiddenButton="1"/>
    <filterColumn colId="1150" hiddenButton="1"/>
    <filterColumn colId="1151" hiddenButton="1"/>
    <filterColumn colId="1152" hiddenButton="1"/>
    <filterColumn colId="1153" hiddenButton="1"/>
    <filterColumn colId="1154" hiddenButton="1"/>
    <filterColumn colId="1155" hiddenButton="1"/>
    <filterColumn colId="1156" hiddenButton="1"/>
    <filterColumn colId="1157" hiddenButton="1"/>
    <filterColumn colId="1158" hiddenButton="1"/>
    <filterColumn colId="1159" hiddenButton="1"/>
    <filterColumn colId="1160" hiddenButton="1"/>
    <filterColumn colId="1161" hiddenButton="1"/>
    <filterColumn colId="1162" hiddenButton="1"/>
    <filterColumn colId="1163" hiddenButton="1"/>
    <filterColumn colId="1164" hiddenButton="1"/>
    <filterColumn colId="1165" hiddenButton="1"/>
    <filterColumn colId="1166" hiddenButton="1"/>
    <filterColumn colId="1167" hiddenButton="1"/>
    <filterColumn colId="1168" hiddenButton="1"/>
    <filterColumn colId="1169" hiddenButton="1"/>
    <filterColumn colId="1170" hiddenButton="1"/>
    <filterColumn colId="1171" hiddenButton="1"/>
    <filterColumn colId="1172" hiddenButton="1"/>
    <filterColumn colId="1173" hiddenButton="1"/>
    <filterColumn colId="1174" hiddenButton="1"/>
    <filterColumn colId="1175" hiddenButton="1"/>
    <filterColumn colId="1176" hiddenButton="1"/>
    <filterColumn colId="1177" hiddenButton="1"/>
    <filterColumn colId="1178" hiddenButton="1"/>
    <filterColumn colId="1179" hiddenButton="1"/>
    <filterColumn colId="1180" hiddenButton="1"/>
    <filterColumn colId="1181" hiddenButton="1"/>
    <filterColumn colId="1182" hiddenButton="1"/>
    <filterColumn colId="1183" hiddenButton="1"/>
    <filterColumn colId="1184" hiddenButton="1"/>
    <filterColumn colId="1185" hiddenButton="1"/>
    <filterColumn colId="1186" hiddenButton="1"/>
    <filterColumn colId="1187" hiddenButton="1"/>
    <filterColumn colId="1188" hiddenButton="1"/>
    <filterColumn colId="1189" hiddenButton="1"/>
    <filterColumn colId="1190" hiddenButton="1"/>
    <filterColumn colId="1191" hiddenButton="1"/>
    <filterColumn colId="1192" hiddenButton="1"/>
    <filterColumn colId="1193" hiddenButton="1"/>
    <filterColumn colId="1194" hiddenButton="1"/>
    <filterColumn colId="1195" hiddenButton="1"/>
    <filterColumn colId="1196" hiddenButton="1"/>
    <filterColumn colId="1197" hiddenButton="1"/>
    <filterColumn colId="1198" hiddenButton="1"/>
    <filterColumn colId="1199" hiddenButton="1"/>
    <filterColumn colId="1200" hiddenButton="1"/>
    <filterColumn colId="1201" hiddenButton="1"/>
    <filterColumn colId="1202" hiddenButton="1"/>
    <filterColumn colId="1203" hiddenButton="1"/>
    <filterColumn colId="1204" hiddenButton="1"/>
    <filterColumn colId="1205" hiddenButton="1"/>
    <filterColumn colId="1206" hiddenButton="1"/>
    <filterColumn colId="1207" hiddenButton="1"/>
    <filterColumn colId="1208" hiddenButton="1"/>
    <filterColumn colId="1209" hiddenButton="1"/>
    <filterColumn colId="1210" hiddenButton="1"/>
    <filterColumn colId="1211" hiddenButton="1"/>
    <filterColumn colId="1212" hiddenButton="1"/>
    <filterColumn colId="1213" hiddenButton="1"/>
    <filterColumn colId="1214" hiddenButton="1"/>
    <filterColumn colId="1215" hiddenButton="1"/>
    <filterColumn colId="1216" hiddenButton="1"/>
    <filterColumn colId="1217" hiddenButton="1"/>
    <filterColumn colId="1218" hiddenButton="1"/>
    <filterColumn colId="1219" hiddenButton="1"/>
    <filterColumn colId="1220" hiddenButton="1"/>
    <filterColumn colId="1221" hiddenButton="1"/>
    <filterColumn colId="1222" hiddenButton="1"/>
    <filterColumn colId="1223" hiddenButton="1"/>
    <filterColumn colId="1224" hiddenButton="1"/>
    <filterColumn colId="1225" hiddenButton="1"/>
    <filterColumn colId="1226" hiddenButton="1"/>
    <filterColumn colId="1227" hiddenButton="1"/>
    <filterColumn colId="1228" hiddenButton="1"/>
    <filterColumn colId="1229" hiddenButton="1"/>
    <filterColumn colId="1230" hiddenButton="1"/>
    <filterColumn colId="1231" hiddenButton="1"/>
    <filterColumn colId="1232" hiddenButton="1"/>
    <filterColumn colId="1233" hiddenButton="1"/>
    <filterColumn colId="1234" hiddenButton="1"/>
    <filterColumn colId="1235" hiddenButton="1"/>
    <filterColumn colId="1236" hiddenButton="1"/>
    <filterColumn colId="1237" hiddenButton="1"/>
    <filterColumn colId="1238" hiddenButton="1"/>
    <filterColumn colId="1239" hiddenButton="1"/>
    <filterColumn colId="1240" hiddenButton="1"/>
    <filterColumn colId="1241" hiddenButton="1"/>
    <filterColumn colId="1242" hiddenButton="1"/>
    <filterColumn colId="1243" hiddenButton="1"/>
    <filterColumn colId="1244" hiddenButton="1"/>
    <filterColumn colId="1245" hiddenButton="1"/>
    <filterColumn colId="1246" hiddenButton="1"/>
    <filterColumn colId="1247" hiddenButton="1"/>
    <filterColumn colId="1248" hiddenButton="1"/>
    <filterColumn colId="1249" hiddenButton="1"/>
    <filterColumn colId="1250" hiddenButton="1"/>
    <filterColumn colId="1251" hiddenButton="1"/>
    <filterColumn colId="1252" hiddenButton="1"/>
    <filterColumn colId="1253" hiddenButton="1"/>
    <filterColumn colId="1254" hiddenButton="1"/>
    <filterColumn colId="1255" hiddenButton="1"/>
    <filterColumn colId="1256" hiddenButton="1"/>
    <filterColumn colId="1257" hiddenButton="1"/>
    <filterColumn colId="1258" hiddenButton="1"/>
    <filterColumn colId="1259" hiddenButton="1"/>
    <filterColumn colId="1260" hiddenButton="1"/>
    <filterColumn colId="1261" hiddenButton="1"/>
    <filterColumn colId="1262" hiddenButton="1"/>
    <filterColumn colId="1263" hiddenButton="1"/>
    <filterColumn colId="1264" hiddenButton="1"/>
    <filterColumn colId="1265" hiddenButton="1"/>
    <filterColumn colId="1266" hiddenButton="1"/>
    <filterColumn colId="1267" hiddenButton="1"/>
    <filterColumn colId="1268" hiddenButton="1"/>
    <filterColumn colId="1269" hiddenButton="1"/>
    <filterColumn colId="1270" hiddenButton="1"/>
    <filterColumn colId="1271" hiddenButton="1"/>
    <filterColumn colId="1272" hiddenButton="1"/>
    <filterColumn colId="1273" hiddenButton="1"/>
    <filterColumn colId="1274" hiddenButton="1"/>
    <filterColumn colId="1275" hiddenButton="1"/>
    <filterColumn colId="1276" hiddenButton="1"/>
    <filterColumn colId="1277" hiddenButton="1"/>
    <filterColumn colId="1278" hiddenButton="1"/>
    <filterColumn colId="1279" hiddenButton="1"/>
    <filterColumn colId="1280" hiddenButton="1"/>
    <filterColumn colId="1281" hiddenButton="1"/>
    <filterColumn colId="1282" hiddenButton="1"/>
    <filterColumn colId="1283" hiddenButton="1"/>
    <filterColumn colId="1284" hiddenButton="1"/>
    <filterColumn colId="1285" hiddenButton="1"/>
    <filterColumn colId="1286" hiddenButton="1"/>
    <filterColumn colId="1287" hiddenButton="1"/>
    <filterColumn colId="1288" hiddenButton="1"/>
    <filterColumn colId="1289" hiddenButton="1"/>
    <filterColumn colId="1290" hiddenButton="1"/>
    <filterColumn colId="1291" hiddenButton="1"/>
    <filterColumn colId="1292" hiddenButton="1"/>
    <filterColumn colId="1293" hiddenButton="1"/>
    <filterColumn colId="1294" hiddenButton="1"/>
    <filterColumn colId="1295" hiddenButton="1"/>
    <filterColumn colId="1296" hiddenButton="1"/>
    <filterColumn colId="1297" hiddenButton="1"/>
    <filterColumn colId="1298" hiddenButton="1"/>
    <filterColumn colId="1299" hiddenButton="1"/>
    <filterColumn colId="1300" hiddenButton="1"/>
    <filterColumn colId="1301" hiddenButton="1"/>
    <filterColumn colId="1302" hiddenButton="1"/>
    <filterColumn colId="1303" hiddenButton="1"/>
    <filterColumn colId="1304" hiddenButton="1"/>
    <filterColumn colId="1305" hiddenButton="1"/>
    <filterColumn colId="1306" hiddenButton="1"/>
    <filterColumn colId="1307" hiddenButton="1"/>
    <filterColumn colId="1308" hiddenButton="1"/>
    <filterColumn colId="1309" hiddenButton="1"/>
    <filterColumn colId="1310" hiddenButton="1"/>
    <filterColumn colId="1311" hiddenButton="1"/>
    <filterColumn colId="1312" hiddenButton="1"/>
    <filterColumn colId="1313" hiddenButton="1"/>
    <filterColumn colId="1314" hiddenButton="1"/>
    <filterColumn colId="1315" hiddenButton="1"/>
    <filterColumn colId="1316" hiddenButton="1"/>
    <filterColumn colId="1317" hiddenButton="1"/>
    <filterColumn colId="1318" hiddenButton="1"/>
    <filterColumn colId="1319" hiddenButton="1"/>
    <filterColumn colId="1320" hiddenButton="1"/>
    <filterColumn colId="1321" hiddenButton="1"/>
    <filterColumn colId="1322" hiddenButton="1"/>
    <filterColumn colId="1323" hiddenButton="1"/>
    <filterColumn colId="1324" hiddenButton="1"/>
    <filterColumn colId="1325" hiddenButton="1"/>
    <filterColumn colId="1326" hiddenButton="1"/>
    <filterColumn colId="1327" hiddenButton="1"/>
    <filterColumn colId="1328" hiddenButton="1"/>
    <filterColumn colId="1329" hiddenButton="1"/>
    <filterColumn colId="1330" hiddenButton="1"/>
    <filterColumn colId="1331" hiddenButton="1"/>
    <filterColumn colId="1332" hiddenButton="1"/>
    <filterColumn colId="1333" hiddenButton="1"/>
    <filterColumn colId="1334" hiddenButton="1"/>
    <filterColumn colId="1335" hiddenButton="1"/>
    <filterColumn colId="1336" hiddenButton="1"/>
    <filterColumn colId="1337" hiddenButton="1"/>
    <filterColumn colId="1338" hiddenButton="1"/>
    <filterColumn colId="1339" hiddenButton="1"/>
    <filterColumn colId="1340" hiddenButton="1"/>
    <filterColumn colId="1341" hiddenButton="1"/>
    <filterColumn colId="1342" hiddenButton="1"/>
    <filterColumn colId="1343" hiddenButton="1"/>
    <filterColumn colId="1344" hiddenButton="1"/>
    <filterColumn colId="1345" hiddenButton="1"/>
    <filterColumn colId="1346" hiddenButton="1"/>
    <filterColumn colId="1347" hiddenButton="1"/>
    <filterColumn colId="1348" hiddenButton="1"/>
    <filterColumn colId="1349" hiddenButton="1"/>
    <filterColumn colId="1350" hiddenButton="1"/>
    <filterColumn colId="1351" hiddenButton="1"/>
    <filterColumn colId="1352" hiddenButton="1"/>
    <filterColumn colId="1353" hiddenButton="1"/>
    <filterColumn colId="1354" hiddenButton="1"/>
    <filterColumn colId="1355" hiddenButton="1"/>
    <filterColumn colId="1356" hiddenButton="1"/>
    <filterColumn colId="1357" hiddenButton="1"/>
    <filterColumn colId="1358" hiddenButton="1"/>
    <filterColumn colId="1359" hiddenButton="1"/>
    <filterColumn colId="1360" hiddenButton="1"/>
    <filterColumn colId="1361" hiddenButton="1"/>
    <filterColumn colId="1362" hiddenButton="1"/>
    <filterColumn colId="1363" hiddenButton="1"/>
    <filterColumn colId="1364" hiddenButton="1"/>
    <filterColumn colId="1365" hiddenButton="1"/>
    <filterColumn colId="1366" hiddenButton="1"/>
    <filterColumn colId="1367" hiddenButton="1"/>
    <filterColumn colId="1368" hiddenButton="1"/>
    <filterColumn colId="1369" hiddenButton="1"/>
    <filterColumn colId="1370" hiddenButton="1"/>
    <filterColumn colId="1371" hiddenButton="1"/>
    <filterColumn colId="1372" hiddenButton="1"/>
    <filterColumn colId="1373" hiddenButton="1"/>
    <filterColumn colId="1374" hiddenButton="1"/>
    <filterColumn colId="1375" hiddenButton="1"/>
    <filterColumn colId="1376" hiddenButton="1"/>
    <filterColumn colId="1377" hiddenButton="1"/>
    <filterColumn colId="1378" hiddenButton="1"/>
    <filterColumn colId="1379" hiddenButton="1"/>
    <filterColumn colId="1380" hiddenButton="1"/>
    <filterColumn colId="1381" hiddenButton="1"/>
    <filterColumn colId="1382" hiddenButton="1"/>
    <filterColumn colId="1383" hiddenButton="1"/>
    <filterColumn colId="1384" hiddenButton="1"/>
    <filterColumn colId="1385" hiddenButton="1"/>
    <filterColumn colId="1386" hiddenButton="1"/>
    <filterColumn colId="1387" hiddenButton="1"/>
    <filterColumn colId="1388" hiddenButton="1"/>
    <filterColumn colId="1389" hiddenButton="1"/>
    <filterColumn colId="1390" hiddenButton="1"/>
    <filterColumn colId="1391" hiddenButton="1"/>
    <filterColumn colId="1392" hiddenButton="1"/>
    <filterColumn colId="1393" hiddenButton="1"/>
    <filterColumn colId="1394" hiddenButton="1"/>
    <filterColumn colId="1395" hiddenButton="1"/>
    <filterColumn colId="1396" hiddenButton="1"/>
    <filterColumn colId="1397" hiddenButton="1"/>
    <filterColumn colId="1398" hiddenButton="1"/>
    <filterColumn colId="1399" hiddenButton="1"/>
    <filterColumn colId="1400" hiddenButton="1"/>
    <filterColumn colId="1401" hiddenButton="1"/>
    <filterColumn colId="1402" hiddenButton="1"/>
    <filterColumn colId="1403" hiddenButton="1"/>
    <filterColumn colId="1404" hiddenButton="1"/>
    <filterColumn colId="1405" hiddenButton="1"/>
    <filterColumn colId="1406" hiddenButton="1"/>
    <filterColumn colId="1407" hiddenButton="1"/>
    <filterColumn colId="1408" hiddenButton="1"/>
    <filterColumn colId="1409" hiddenButton="1"/>
    <filterColumn colId="1410" hiddenButton="1"/>
    <filterColumn colId="1411" hiddenButton="1"/>
    <filterColumn colId="1412" hiddenButton="1"/>
    <filterColumn colId="1413" hiddenButton="1"/>
    <filterColumn colId="1414" hiddenButton="1"/>
    <filterColumn colId="1415" hiddenButton="1"/>
    <filterColumn colId="1416" hiddenButton="1"/>
    <filterColumn colId="1417" hiddenButton="1"/>
    <filterColumn colId="1418" hiddenButton="1"/>
    <filterColumn colId="1419" hiddenButton="1"/>
    <filterColumn colId="1420" hiddenButton="1"/>
    <filterColumn colId="1421" hiddenButton="1"/>
    <filterColumn colId="1422" hiddenButton="1"/>
    <filterColumn colId="1423" hiddenButton="1"/>
    <filterColumn colId="1424" hiddenButton="1"/>
    <filterColumn colId="1425" hiddenButton="1"/>
    <filterColumn colId="1426" hiddenButton="1"/>
    <filterColumn colId="1427" hiddenButton="1"/>
    <filterColumn colId="1428" hiddenButton="1"/>
    <filterColumn colId="1429" hiddenButton="1"/>
    <filterColumn colId="1430" hiddenButton="1"/>
    <filterColumn colId="1431" hiddenButton="1"/>
    <filterColumn colId="1432" hiddenButton="1"/>
    <filterColumn colId="1433" hiddenButton="1"/>
    <filterColumn colId="1434" hiddenButton="1"/>
    <filterColumn colId="1435" hiddenButton="1"/>
    <filterColumn colId="1436" hiddenButton="1"/>
    <filterColumn colId="1437" hiddenButton="1"/>
    <filterColumn colId="1438" hiddenButton="1"/>
    <filterColumn colId="1439" hiddenButton="1"/>
    <filterColumn colId="1440" hiddenButton="1"/>
    <filterColumn colId="1441" hiddenButton="1"/>
    <filterColumn colId="1442" hiddenButton="1"/>
    <filterColumn colId="1443" hiddenButton="1"/>
    <filterColumn colId="1444" hiddenButton="1"/>
    <filterColumn colId="1445" hiddenButton="1"/>
    <filterColumn colId="1446" hiddenButton="1"/>
    <filterColumn colId="1447" hiddenButton="1"/>
    <filterColumn colId="1448" hiddenButton="1"/>
    <filterColumn colId="1449" hiddenButton="1"/>
    <filterColumn colId="1450" hiddenButton="1"/>
    <filterColumn colId="1451" hiddenButton="1"/>
    <filterColumn colId="1452" hiddenButton="1"/>
    <filterColumn colId="1453" hiddenButton="1"/>
    <filterColumn colId="1454" hiddenButton="1"/>
    <filterColumn colId="1455" hiddenButton="1"/>
    <filterColumn colId="1456" hiddenButton="1"/>
    <filterColumn colId="1457" hiddenButton="1"/>
    <filterColumn colId="1458" hiddenButton="1"/>
    <filterColumn colId="1459" hiddenButton="1"/>
    <filterColumn colId="1460" hiddenButton="1"/>
    <filterColumn colId="1461" hiddenButton="1"/>
    <filterColumn colId="1462" hiddenButton="1"/>
    <filterColumn colId="1463" hiddenButton="1"/>
    <filterColumn colId="1464" hiddenButton="1"/>
    <filterColumn colId="1465" hiddenButton="1"/>
    <filterColumn colId="1466" hiddenButton="1"/>
    <filterColumn colId="1467" hiddenButton="1"/>
    <filterColumn colId="1468" hiddenButton="1"/>
    <filterColumn colId="1469" hiddenButton="1"/>
    <filterColumn colId="1470" hiddenButton="1"/>
    <filterColumn colId="1471" hiddenButton="1"/>
    <filterColumn colId="1472" hiddenButton="1"/>
    <filterColumn colId="1473" hiddenButton="1"/>
    <filterColumn colId="1474" hiddenButton="1"/>
    <filterColumn colId="1475" hiddenButton="1"/>
    <filterColumn colId="1476" hiddenButton="1"/>
    <filterColumn colId="1477" hiddenButton="1"/>
    <filterColumn colId="1478" hiddenButton="1"/>
    <filterColumn colId="1479" hiddenButton="1"/>
    <filterColumn colId="1480" hiddenButton="1"/>
    <filterColumn colId="1481" hiddenButton="1"/>
    <filterColumn colId="1482" hiddenButton="1"/>
    <filterColumn colId="1483" hiddenButton="1"/>
    <filterColumn colId="1484" hiddenButton="1"/>
    <filterColumn colId="1485" hiddenButton="1"/>
    <filterColumn colId="1486" hiddenButton="1"/>
    <filterColumn colId="1487" hiddenButton="1"/>
    <filterColumn colId="1488" hiddenButton="1"/>
    <filterColumn colId="1489" hiddenButton="1"/>
    <filterColumn colId="1490" hiddenButton="1"/>
    <filterColumn colId="1491" hiddenButton="1"/>
    <filterColumn colId="1492" hiddenButton="1"/>
    <filterColumn colId="1493" hiddenButton="1"/>
    <filterColumn colId="1494" hiddenButton="1"/>
    <filterColumn colId="1495" hiddenButton="1"/>
    <filterColumn colId="1496" hiddenButton="1"/>
    <filterColumn colId="1497" hiddenButton="1"/>
    <filterColumn colId="1498" hiddenButton="1"/>
    <filterColumn colId="1499" hiddenButton="1"/>
    <filterColumn colId="1500" hiddenButton="1"/>
    <filterColumn colId="1501" hiddenButton="1"/>
    <filterColumn colId="1502" hiddenButton="1"/>
    <filterColumn colId="1503" hiddenButton="1"/>
    <filterColumn colId="1504" hiddenButton="1"/>
    <filterColumn colId="1505" hiddenButton="1"/>
    <filterColumn colId="1506" hiddenButton="1"/>
    <filterColumn colId="1507" hiddenButton="1"/>
    <filterColumn colId="1508" hiddenButton="1"/>
    <filterColumn colId="1509" hiddenButton="1"/>
    <filterColumn colId="1510" hiddenButton="1"/>
    <filterColumn colId="1511" hiddenButton="1"/>
    <filterColumn colId="1512" hiddenButton="1"/>
    <filterColumn colId="1513" hiddenButton="1"/>
    <filterColumn colId="1514" hiddenButton="1"/>
    <filterColumn colId="1515" hiddenButton="1"/>
    <filterColumn colId="1516" hiddenButton="1"/>
    <filterColumn colId="1517" hiddenButton="1"/>
    <filterColumn colId="1518" hiddenButton="1"/>
    <filterColumn colId="1519" hiddenButton="1"/>
    <filterColumn colId="1520" hiddenButton="1"/>
    <filterColumn colId="1521" hiddenButton="1"/>
    <filterColumn colId="1522" hiddenButton="1"/>
    <filterColumn colId="1523" hiddenButton="1"/>
    <filterColumn colId="1524" hiddenButton="1"/>
    <filterColumn colId="1525" hiddenButton="1"/>
    <filterColumn colId="1526" hiddenButton="1"/>
    <filterColumn colId="1527" hiddenButton="1"/>
    <filterColumn colId="1528" hiddenButton="1"/>
    <filterColumn colId="1529" hiddenButton="1"/>
    <filterColumn colId="1530" hiddenButton="1"/>
    <filterColumn colId="1531" hiddenButton="1"/>
    <filterColumn colId="1532" hiddenButton="1"/>
    <filterColumn colId="1533" hiddenButton="1"/>
    <filterColumn colId="1534" hiddenButton="1"/>
    <filterColumn colId="1535" hiddenButton="1"/>
    <filterColumn colId="1536" hiddenButton="1"/>
    <filterColumn colId="1537" hiddenButton="1"/>
    <filterColumn colId="1538" hiddenButton="1"/>
    <filterColumn colId="1539" hiddenButton="1"/>
    <filterColumn colId="1540" hiddenButton="1"/>
    <filterColumn colId="1541" hiddenButton="1"/>
    <filterColumn colId="1542" hiddenButton="1"/>
    <filterColumn colId="1543" hiddenButton="1"/>
    <filterColumn colId="1544" hiddenButton="1"/>
    <filterColumn colId="1545" hiddenButton="1"/>
    <filterColumn colId="1546" hiddenButton="1"/>
    <filterColumn colId="1547" hiddenButton="1"/>
    <filterColumn colId="1548" hiddenButton="1"/>
    <filterColumn colId="1549" hiddenButton="1"/>
    <filterColumn colId="1550" hiddenButton="1"/>
    <filterColumn colId="1551" hiddenButton="1"/>
    <filterColumn colId="1552" hiddenButton="1"/>
    <filterColumn colId="1553" hiddenButton="1"/>
    <filterColumn colId="1554" hiddenButton="1"/>
    <filterColumn colId="1555" hiddenButton="1"/>
    <filterColumn colId="1556" hiddenButton="1"/>
    <filterColumn colId="1557" hiddenButton="1"/>
    <filterColumn colId="1558" hiddenButton="1"/>
    <filterColumn colId="1559" hiddenButton="1"/>
    <filterColumn colId="1560" hiddenButton="1"/>
    <filterColumn colId="1561" hiddenButton="1"/>
    <filterColumn colId="1562" hiddenButton="1"/>
    <filterColumn colId="1563" hiddenButton="1"/>
    <filterColumn colId="1564" hiddenButton="1"/>
    <filterColumn colId="1565" hiddenButton="1"/>
    <filterColumn colId="1566" hiddenButton="1"/>
    <filterColumn colId="1567" hiddenButton="1"/>
    <filterColumn colId="1568" hiddenButton="1"/>
    <filterColumn colId="1569" hiddenButton="1"/>
    <filterColumn colId="1570" hiddenButton="1"/>
    <filterColumn colId="1571" hiddenButton="1"/>
    <filterColumn colId="1572" hiddenButton="1"/>
    <filterColumn colId="1573" hiddenButton="1"/>
    <filterColumn colId="1574" hiddenButton="1"/>
    <filterColumn colId="1575" hiddenButton="1"/>
    <filterColumn colId="1576" hiddenButton="1"/>
    <filterColumn colId="1577" hiddenButton="1"/>
    <filterColumn colId="1578" hiddenButton="1"/>
    <filterColumn colId="1579" hiddenButton="1"/>
    <filterColumn colId="1580" hiddenButton="1"/>
    <filterColumn colId="1581" hiddenButton="1"/>
    <filterColumn colId="1582" hiddenButton="1"/>
    <filterColumn colId="1583" hiddenButton="1"/>
    <filterColumn colId="1584" hiddenButton="1"/>
    <filterColumn colId="1585" hiddenButton="1"/>
    <filterColumn colId="1586" hiddenButton="1"/>
    <filterColumn colId="1587" hiddenButton="1"/>
    <filterColumn colId="1588" hiddenButton="1"/>
    <filterColumn colId="1589" hiddenButton="1"/>
    <filterColumn colId="1590" hiddenButton="1"/>
    <filterColumn colId="1591" hiddenButton="1"/>
    <filterColumn colId="1592" hiddenButton="1"/>
    <filterColumn colId="1593" hiddenButton="1"/>
    <filterColumn colId="1594" hiddenButton="1"/>
    <filterColumn colId="1595" hiddenButton="1"/>
    <filterColumn colId="1596" hiddenButton="1"/>
    <filterColumn colId="1597" hiddenButton="1"/>
    <filterColumn colId="1598" hiddenButton="1"/>
    <filterColumn colId="1599" hiddenButton="1"/>
    <filterColumn colId="1600" hiddenButton="1"/>
    <filterColumn colId="1601" hiddenButton="1"/>
    <filterColumn colId="1602" hiddenButton="1"/>
    <filterColumn colId="1603" hiddenButton="1"/>
    <filterColumn colId="1604" hiddenButton="1"/>
    <filterColumn colId="1605" hiddenButton="1"/>
    <filterColumn colId="1606" hiddenButton="1"/>
    <filterColumn colId="1607" hiddenButton="1"/>
    <filterColumn colId="1608" hiddenButton="1"/>
    <filterColumn colId="1609" hiddenButton="1"/>
    <filterColumn colId="1610" hiddenButton="1"/>
    <filterColumn colId="1611" hiddenButton="1"/>
    <filterColumn colId="1612" hiddenButton="1"/>
    <filterColumn colId="1613" hiddenButton="1"/>
    <filterColumn colId="1614" hiddenButton="1"/>
    <filterColumn colId="1615" hiddenButton="1"/>
    <filterColumn colId="1616" hiddenButton="1"/>
    <filterColumn colId="1617" hiddenButton="1"/>
    <filterColumn colId="1618" hiddenButton="1"/>
    <filterColumn colId="1619" hiddenButton="1"/>
    <filterColumn colId="1620" hiddenButton="1"/>
    <filterColumn colId="1621" hiddenButton="1"/>
    <filterColumn colId="1622" hiddenButton="1"/>
    <filterColumn colId="1623" hiddenButton="1"/>
    <filterColumn colId="1624" hiddenButton="1"/>
    <filterColumn colId="1625" hiddenButton="1"/>
    <filterColumn colId="1626" hiddenButton="1"/>
    <filterColumn colId="1627" hiddenButton="1"/>
    <filterColumn colId="1628" hiddenButton="1"/>
    <filterColumn colId="1629" hiddenButton="1"/>
    <filterColumn colId="1630" hiddenButton="1"/>
    <filterColumn colId="1631" hiddenButton="1"/>
    <filterColumn colId="1632" hiddenButton="1"/>
    <filterColumn colId="1633" hiddenButton="1"/>
    <filterColumn colId="1634" hiddenButton="1"/>
    <filterColumn colId="1635" hiddenButton="1"/>
    <filterColumn colId="1636" hiddenButton="1"/>
    <filterColumn colId="1637" hiddenButton="1"/>
    <filterColumn colId="1638" hiddenButton="1"/>
    <filterColumn colId="1639" hiddenButton="1"/>
    <filterColumn colId="1640" hiddenButton="1"/>
    <filterColumn colId="1641" hiddenButton="1"/>
    <filterColumn colId="1642" hiddenButton="1"/>
    <filterColumn colId="1643" hiddenButton="1"/>
    <filterColumn colId="1644" hiddenButton="1"/>
    <filterColumn colId="1645" hiddenButton="1"/>
    <filterColumn colId="1646" hiddenButton="1"/>
    <filterColumn colId="1647" hiddenButton="1"/>
    <filterColumn colId="1648" hiddenButton="1"/>
    <filterColumn colId="1649" hiddenButton="1"/>
    <filterColumn colId="1650" hiddenButton="1"/>
    <filterColumn colId="1651" hiddenButton="1"/>
    <filterColumn colId="1652" hiddenButton="1"/>
    <filterColumn colId="1653" hiddenButton="1"/>
    <filterColumn colId="1654" hiddenButton="1"/>
    <filterColumn colId="1655" hiddenButton="1"/>
    <filterColumn colId="1656" hiddenButton="1"/>
    <filterColumn colId="1657" hiddenButton="1"/>
    <filterColumn colId="1658" hiddenButton="1"/>
    <filterColumn colId="1659" hiddenButton="1"/>
    <filterColumn colId="1660" hiddenButton="1"/>
    <filterColumn colId="1661" hiddenButton="1"/>
    <filterColumn colId="1662" hiddenButton="1"/>
    <filterColumn colId="1663" hiddenButton="1"/>
    <filterColumn colId="1664" hiddenButton="1"/>
    <filterColumn colId="1665" hiddenButton="1"/>
    <filterColumn colId="1666" hiddenButton="1"/>
    <filterColumn colId="1667" hiddenButton="1"/>
    <filterColumn colId="1668" hiddenButton="1"/>
    <filterColumn colId="1669" hiddenButton="1"/>
    <filterColumn colId="1670" hiddenButton="1"/>
    <filterColumn colId="1671" hiddenButton="1"/>
    <filterColumn colId="1672" hiddenButton="1"/>
    <filterColumn colId="1673" hiddenButton="1"/>
    <filterColumn colId="1674" hiddenButton="1"/>
    <filterColumn colId="1675" hiddenButton="1"/>
    <filterColumn colId="1676" hiddenButton="1"/>
    <filterColumn colId="1677" hiddenButton="1"/>
    <filterColumn colId="1678" hiddenButton="1"/>
    <filterColumn colId="1679" hiddenButton="1"/>
    <filterColumn colId="1680" hiddenButton="1"/>
    <filterColumn colId="1681" hiddenButton="1"/>
    <filterColumn colId="1682" hiddenButton="1"/>
    <filterColumn colId="1683" hiddenButton="1"/>
    <filterColumn colId="1684" hiddenButton="1"/>
    <filterColumn colId="1685" hiddenButton="1"/>
    <filterColumn colId="1686" hiddenButton="1"/>
    <filterColumn colId="1687" hiddenButton="1"/>
    <filterColumn colId="1688" hiddenButton="1"/>
    <filterColumn colId="1689" hiddenButton="1"/>
    <filterColumn colId="1690" hiddenButton="1"/>
    <filterColumn colId="1691" hiddenButton="1"/>
    <filterColumn colId="1692" hiddenButton="1"/>
    <filterColumn colId="1693" hiddenButton="1"/>
    <filterColumn colId="1694" hiddenButton="1"/>
    <filterColumn colId="1695" hiddenButton="1"/>
    <filterColumn colId="1696" hiddenButton="1"/>
    <filterColumn colId="1697" hiddenButton="1"/>
    <filterColumn colId="1698" hiddenButton="1"/>
    <filterColumn colId="1699" hiddenButton="1"/>
    <filterColumn colId="1700" hiddenButton="1"/>
    <filterColumn colId="1701" hiddenButton="1"/>
    <filterColumn colId="1702" hiddenButton="1"/>
    <filterColumn colId="1703" hiddenButton="1"/>
    <filterColumn colId="1704" hiddenButton="1"/>
    <filterColumn colId="1705" hiddenButton="1"/>
    <filterColumn colId="1706" hiddenButton="1"/>
    <filterColumn colId="1707" hiddenButton="1"/>
    <filterColumn colId="1708" hiddenButton="1"/>
    <filterColumn colId="1709" hiddenButton="1"/>
    <filterColumn colId="1710" hiddenButton="1"/>
    <filterColumn colId="1711" hiddenButton="1"/>
    <filterColumn colId="1712" hiddenButton="1"/>
    <filterColumn colId="1713" hiddenButton="1"/>
    <filterColumn colId="1714" hiddenButton="1"/>
    <filterColumn colId="1715" hiddenButton="1"/>
    <filterColumn colId="1716" hiddenButton="1"/>
    <filterColumn colId="1717" hiddenButton="1"/>
    <filterColumn colId="1718" hiddenButton="1"/>
    <filterColumn colId="1719" hiddenButton="1"/>
    <filterColumn colId="1720" hiddenButton="1"/>
    <filterColumn colId="1721" hiddenButton="1"/>
    <filterColumn colId="1722" hiddenButton="1"/>
    <filterColumn colId="1723" hiddenButton="1"/>
    <filterColumn colId="1724" hiddenButton="1"/>
    <filterColumn colId="1725" hiddenButton="1"/>
    <filterColumn colId="1726" hiddenButton="1"/>
    <filterColumn colId="1727" hiddenButton="1"/>
    <filterColumn colId="1728" hiddenButton="1"/>
    <filterColumn colId="1729" hiddenButton="1"/>
    <filterColumn colId="1730" hiddenButton="1"/>
    <filterColumn colId="1731" hiddenButton="1"/>
    <filterColumn colId="1732" hiddenButton="1"/>
    <filterColumn colId="1733" hiddenButton="1"/>
    <filterColumn colId="1734" hiddenButton="1"/>
    <filterColumn colId="1735" hiddenButton="1"/>
    <filterColumn colId="1736" hiddenButton="1"/>
    <filterColumn colId="1737" hiddenButton="1"/>
    <filterColumn colId="1738" hiddenButton="1"/>
    <filterColumn colId="1739" hiddenButton="1"/>
    <filterColumn colId="1740" hiddenButton="1"/>
    <filterColumn colId="1741" hiddenButton="1"/>
    <filterColumn colId="1742" hiddenButton="1"/>
    <filterColumn colId="1743" hiddenButton="1"/>
    <filterColumn colId="1744" hiddenButton="1"/>
    <filterColumn colId="1745" hiddenButton="1"/>
    <filterColumn colId="1746" hiddenButton="1"/>
    <filterColumn colId="1747" hiddenButton="1"/>
    <filterColumn colId="1748" hiddenButton="1"/>
    <filterColumn colId="1749" hiddenButton="1"/>
    <filterColumn colId="1750" hiddenButton="1"/>
    <filterColumn colId="1751" hiddenButton="1"/>
    <filterColumn colId="1752" hiddenButton="1"/>
    <filterColumn colId="1753" hiddenButton="1"/>
    <filterColumn colId="1754" hiddenButton="1"/>
    <filterColumn colId="1755" hiddenButton="1"/>
    <filterColumn colId="1756" hiddenButton="1"/>
    <filterColumn colId="1757" hiddenButton="1"/>
    <filterColumn colId="1758" hiddenButton="1"/>
    <filterColumn colId="1759" hiddenButton="1"/>
    <filterColumn colId="1760" hiddenButton="1"/>
    <filterColumn colId="1761" hiddenButton="1"/>
    <filterColumn colId="1762" hiddenButton="1"/>
    <filterColumn colId="1763" hiddenButton="1"/>
    <filterColumn colId="1764" hiddenButton="1"/>
    <filterColumn colId="1765" hiddenButton="1"/>
    <filterColumn colId="1766" hiddenButton="1"/>
    <filterColumn colId="1767" hiddenButton="1"/>
    <filterColumn colId="1768" hiddenButton="1"/>
    <filterColumn colId="1769" hiddenButton="1"/>
    <filterColumn colId="1770" hiddenButton="1"/>
    <filterColumn colId="1771" hiddenButton="1"/>
    <filterColumn colId="1772" hiddenButton="1"/>
    <filterColumn colId="1773" hiddenButton="1"/>
    <filterColumn colId="1774" hiddenButton="1"/>
    <filterColumn colId="1775" hiddenButton="1"/>
    <filterColumn colId="1776" hiddenButton="1"/>
    <filterColumn colId="1777" hiddenButton="1"/>
    <filterColumn colId="1778" hiddenButton="1"/>
    <filterColumn colId="1779" hiddenButton="1"/>
    <filterColumn colId="1780" hiddenButton="1"/>
    <filterColumn colId="1781" hiddenButton="1"/>
    <filterColumn colId="1782" hiddenButton="1"/>
    <filterColumn colId="1783" hiddenButton="1"/>
    <filterColumn colId="1784" hiddenButton="1"/>
    <filterColumn colId="1785" hiddenButton="1"/>
    <filterColumn colId="1786" hiddenButton="1"/>
    <filterColumn colId="1787" hiddenButton="1"/>
    <filterColumn colId="1788" hiddenButton="1"/>
    <filterColumn colId="1789" hiddenButton="1"/>
    <filterColumn colId="1790" hiddenButton="1"/>
    <filterColumn colId="1791" hiddenButton="1"/>
    <filterColumn colId="1792" hiddenButton="1"/>
    <filterColumn colId="1793" hiddenButton="1"/>
    <filterColumn colId="1794" hiddenButton="1"/>
    <filterColumn colId="1795" hiddenButton="1"/>
    <filterColumn colId="1796" hiddenButton="1"/>
    <filterColumn colId="1797" hiddenButton="1"/>
    <filterColumn colId="1798" hiddenButton="1"/>
    <filterColumn colId="1799" hiddenButton="1"/>
    <filterColumn colId="1800" hiddenButton="1"/>
    <filterColumn colId="1801" hiddenButton="1"/>
    <filterColumn colId="1802" hiddenButton="1"/>
    <filterColumn colId="1803" hiddenButton="1"/>
    <filterColumn colId="1804" hiddenButton="1"/>
    <filterColumn colId="1805" hiddenButton="1"/>
    <filterColumn colId="1806" hiddenButton="1"/>
    <filterColumn colId="1807" hiddenButton="1"/>
    <filterColumn colId="1808" hiddenButton="1"/>
    <filterColumn colId="1809" hiddenButton="1"/>
    <filterColumn colId="1810" hiddenButton="1"/>
    <filterColumn colId="1811" hiddenButton="1"/>
    <filterColumn colId="1812" hiddenButton="1"/>
    <filterColumn colId="1813" hiddenButton="1"/>
    <filterColumn colId="1814" hiddenButton="1"/>
    <filterColumn colId="1815" hiddenButton="1"/>
    <filterColumn colId="1816" hiddenButton="1"/>
    <filterColumn colId="1817" hiddenButton="1"/>
    <filterColumn colId="1818" hiddenButton="1"/>
    <filterColumn colId="1819" hiddenButton="1"/>
    <filterColumn colId="1820" hiddenButton="1"/>
    <filterColumn colId="1821" hiddenButton="1"/>
    <filterColumn colId="1822" hiddenButton="1"/>
    <filterColumn colId="1823" hiddenButton="1"/>
    <filterColumn colId="1824" hiddenButton="1"/>
    <filterColumn colId="1825" hiddenButton="1"/>
    <filterColumn colId="1826" hiddenButton="1"/>
    <filterColumn colId="1827" hiddenButton="1"/>
    <filterColumn colId="1828" hiddenButton="1"/>
    <filterColumn colId="1829" hiddenButton="1"/>
    <filterColumn colId="1830" hiddenButton="1"/>
    <filterColumn colId="1831" hiddenButton="1"/>
    <filterColumn colId="1832" hiddenButton="1"/>
    <filterColumn colId="1833" hiddenButton="1"/>
    <filterColumn colId="1834" hiddenButton="1"/>
    <filterColumn colId="1835" hiddenButton="1"/>
    <filterColumn colId="1836" hiddenButton="1"/>
    <filterColumn colId="1837" hiddenButton="1"/>
    <filterColumn colId="1838" hiddenButton="1"/>
    <filterColumn colId="1839" hiddenButton="1"/>
    <filterColumn colId="1840" hiddenButton="1"/>
    <filterColumn colId="1841" hiddenButton="1"/>
    <filterColumn colId="1842" hiddenButton="1"/>
    <filterColumn colId="1843" hiddenButton="1"/>
    <filterColumn colId="1844" hiddenButton="1"/>
    <filterColumn colId="1845" hiddenButton="1"/>
    <filterColumn colId="1846" hiddenButton="1"/>
    <filterColumn colId="1847" hiddenButton="1"/>
    <filterColumn colId="1848" hiddenButton="1"/>
    <filterColumn colId="1849" hiddenButton="1"/>
    <filterColumn colId="1850" hiddenButton="1"/>
    <filterColumn colId="1851" hiddenButton="1"/>
    <filterColumn colId="1852" hiddenButton="1"/>
    <filterColumn colId="1853" hiddenButton="1"/>
    <filterColumn colId="1854" hiddenButton="1"/>
    <filterColumn colId="1855" hiddenButton="1"/>
    <filterColumn colId="1856" hiddenButton="1"/>
    <filterColumn colId="1857" hiddenButton="1"/>
    <filterColumn colId="1858" hiddenButton="1"/>
    <filterColumn colId="1859" hiddenButton="1"/>
    <filterColumn colId="1860" hiddenButton="1"/>
    <filterColumn colId="1861" hiddenButton="1"/>
    <filterColumn colId="1862" hiddenButton="1"/>
    <filterColumn colId="1863" hiddenButton="1"/>
    <filterColumn colId="1864" hiddenButton="1"/>
    <filterColumn colId="1865" hiddenButton="1"/>
    <filterColumn colId="1866" hiddenButton="1"/>
    <filterColumn colId="1867" hiddenButton="1"/>
    <filterColumn colId="1868" hiddenButton="1"/>
    <filterColumn colId="1869" hiddenButton="1"/>
    <filterColumn colId="1870" hiddenButton="1"/>
    <filterColumn colId="1871" hiddenButton="1"/>
    <filterColumn colId="1872" hiddenButton="1"/>
    <filterColumn colId="1873" hiddenButton="1"/>
    <filterColumn colId="1874" hiddenButton="1"/>
    <filterColumn colId="1875" hiddenButton="1"/>
    <filterColumn colId="1876" hiddenButton="1"/>
    <filterColumn colId="1877" hiddenButton="1"/>
    <filterColumn colId="1878" hiddenButton="1"/>
    <filterColumn colId="1879" hiddenButton="1"/>
    <filterColumn colId="1880" hiddenButton="1"/>
    <filterColumn colId="1881" hiddenButton="1"/>
    <filterColumn colId="1882" hiddenButton="1"/>
    <filterColumn colId="1883" hiddenButton="1"/>
    <filterColumn colId="1884" hiddenButton="1"/>
    <filterColumn colId="1885" hiddenButton="1"/>
    <filterColumn colId="1886" hiddenButton="1"/>
    <filterColumn colId="1887" hiddenButton="1"/>
    <filterColumn colId="1888" hiddenButton="1"/>
    <filterColumn colId="1889" hiddenButton="1"/>
    <filterColumn colId="1890" hiddenButton="1"/>
    <filterColumn colId="1891" hiddenButton="1"/>
    <filterColumn colId="1892" hiddenButton="1"/>
    <filterColumn colId="1893" hiddenButton="1"/>
    <filterColumn colId="1894" hiddenButton="1"/>
    <filterColumn colId="1895" hiddenButton="1"/>
    <filterColumn colId="1896" hiddenButton="1"/>
    <filterColumn colId="1897" hiddenButton="1"/>
    <filterColumn colId="1898" hiddenButton="1"/>
    <filterColumn colId="1899" hiddenButton="1"/>
    <filterColumn colId="1900" hiddenButton="1"/>
    <filterColumn colId="1901" hiddenButton="1"/>
    <filterColumn colId="1902" hiddenButton="1"/>
    <filterColumn colId="1903" hiddenButton="1"/>
    <filterColumn colId="1904" hiddenButton="1"/>
    <filterColumn colId="1905" hiddenButton="1"/>
    <filterColumn colId="1906" hiddenButton="1"/>
    <filterColumn colId="1907" hiddenButton="1"/>
    <filterColumn colId="1908" hiddenButton="1"/>
    <filterColumn colId="1909" hiddenButton="1"/>
    <filterColumn colId="1910" hiddenButton="1"/>
    <filterColumn colId="1911" hiddenButton="1"/>
    <filterColumn colId="1912" hiddenButton="1"/>
    <filterColumn colId="1913" hiddenButton="1"/>
    <filterColumn colId="1914" hiddenButton="1"/>
    <filterColumn colId="1915" hiddenButton="1"/>
    <filterColumn colId="1916" hiddenButton="1"/>
    <filterColumn colId="1917" hiddenButton="1"/>
    <filterColumn colId="1918" hiddenButton="1"/>
    <filterColumn colId="1919" hiddenButton="1"/>
    <filterColumn colId="1920" hiddenButton="1"/>
    <filterColumn colId="1921" hiddenButton="1"/>
    <filterColumn colId="1922" hiddenButton="1"/>
    <filterColumn colId="1923" hiddenButton="1"/>
    <filterColumn colId="1924" hiddenButton="1"/>
    <filterColumn colId="1925" hiddenButton="1"/>
    <filterColumn colId="1926" hiddenButton="1"/>
    <filterColumn colId="1927" hiddenButton="1"/>
    <filterColumn colId="1928" hiddenButton="1"/>
    <filterColumn colId="1929" hiddenButton="1"/>
    <filterColumn colId="1930" hiddenButton="1"/>
    <filterColumn colId="1931" hiddenButton="1"/>
    <filterColumn colId="1932" hiddenButton="1"/>
    <filterColumn colId="1933" hiddenButton="1"/>
    <filterColumn colId="1934" hiddenButton="1"/>
    <filterColumn colId="1935" hiddenButton="1"/>
    <filterColumn colId="1936" hiddenButton="1"/>
    <filterColumn colId="1937" hiddenButton="1"/>
    <filterColumn colId="1938" hiddenButton="1"/>
    <filterColumn colId="1939" hiddenButton="1"/>
    <filterColumn colId="1940" hiddenButton="1"/>
    <filterColumn colId="1941" hiddenButton="1"/>
    <filterColumn colId="1942" hiddenButton="1"/>
    <filterColumn colId="1943" hiddenButton="1"/>
    <filterColumn colId="1944" hiddenButton="1"/>
    <filterColumn colId="1945" hiddenButton="1"/>
    <filterColumn colId="1946" hiddenButton="1"/>
    <filterColumn colId="1947" hiddenButton="1"/>
    <filterColumn colId="1948" hiddenButton="1"/>
    <filterColumn colId="1949" hiddenButton="1"/>
    <filterColumn colId="1950" hiddenButton="1"/>
    <filterColumn colId="1951" hiddenButton="1"/>
    <filterColumn colId="1952" hiddenButton="1"/>
    <filterColumn colId="1953" hiddenButton="1"/>
    <filterColumn colId="1954" hiddenButton="1"/>
    <filterColumn colId="1955" hiddenButton="1"/>
    <filterColumn colId="1956" hiddenButton="1"/>
    <filterColumn colId="1957" hiddenButton="1"/>
    <filterColumn colId="1958" hiddenButton="1"/>
    <filterColumn colId="1959" hiddenButton="1"/>
    <filterColumn colId="1960" hiddenButton="1"/>
    <filterColumn colId="1961" hiddenButton="1"/>
    <filterColumn colId="1962" hiddenButton="1"/>
    <filterColumn colId="1963" hiddenButton="1"/>
    <filterColumn colId="1964" hiddenButton="1"/>
    <filterColumn colId="1965" hiddenButton="1"/>
    <filterColumn colId="1966" hiddenButton="1"/>
    <filterColumn colId="1967" hiddenButton="1"/>
    <filterColumn colId="1968" hiddenButton="1"/>
    <filterColumn colId="1969" hiddenButton="1"/>
    <filterColumn colId="1970" hiddenButton="1"/>
    <filterColumn colId="1971" hiddenButton="1"/>
    <filterColumn colId="1972" hiddenButton="1"/>
    <filterColumn colId="1973" hiddenButton="1"/>
    <filterColumn colId="1974" hiddenButton="1"/>
    <filterColumn colId="1975" hiddenButton="1"/>
    <filterColumn colId="1976" hiddenButton="1"/>
    <filterColumn colId="1977" hiddenButton="1"/>
    <filterColumn colId="1978" hiddenButton="1"/>
    <filterColumn colId="1979" hiddenButton="1"/>
    <filterColumn colId="1980" hiddenButton="1"/>
    <filterColumn colId="1981" hiddenButton="1"/>
    <filterColumn colId="1982" hiddenButton="1"/>
    <filterColumn colId="1983" hiddenButton="1"/>
    <filterColumn colId="1984" hiddenButton="1"/>
    <filterColumn colId="1985" hiddenButton="1"/>
    <filterColumn colId="1986" hiddenButton="1"/>
    <filterColumn colId="1987" hiddenButton="1"/>
    <filterColumn colId="1988" hiddenButton="1"/>
    <filterColumn colId="1989" hiddenButton="1"/>
    <filterColumn colId="1990" hiddenButton="1"/>
    <filterColumn colId="1991" hiddenButton="1"/>
    <filterColumn colId="1992" hiddenButton="1"/>
    <filterColumn colId="1993" hiddenButton="1"/>
    <filterColumn colId="1994" hiddenButton="1"/>
    <filterColumn colId="1995" hiddenButton="1"/>
    <filterColumn colId="1996" hiddenButton="1"/>
    <filterColumn colId="1997" hiddenButton="1"/>
    <filterColumn colId="1998" hiddenButton="1"/>
    <filterColumn colId="1999" hiddenButton="1"/>
    <filterColumn colId="2000" hiddenButton="1"/>
    <filterColumn colId="2001" hiddenButton="1"/>
    <filterColumn colId="2002" hiddenButton="1"/>
    <filterColumn colId="2003" hiddenButton="1"/>
    <filterColumn colId="2004" hiddenButton="1"/>
    <filterColumn colId="2005" hiddenButton="1"/>
    <filterColumn colId="2006" hiddenButton="1"/>
    <filterColumn colId="2007" hiddenButton="1"/>
    <filterColumn colId="2008" hiddenButton="1"/>
    <filterColumn colId="2009" hiddenButton="1"/>
    <filterColumn colId="2010" hiddenButton="1"/>
    <filterColumn colId="2011" hiddenButton="1"/>
    <filterColumn colId="2012" hiddenButton="1"/>
    <filterColumn colId="2013" hiddenButton="1"/>
    <filterColumn colId="2014" hiddenButton="1"/>
    <filterColumn colId="2015" hiddenButton="1"/>
    <filterColumn colId="2016" hiddenButton="1"/>
    <filterColumn colId="2017" hiddenButton="1"/>
    <filterColumn colId="2018" hiddenButton="1"/>
    <filterColumn colId="2019" hiddenButton="1"/>
    <filterColumn colId="2020" hiddenButton="1"/>
    <filterColumn colId="2021" hiddenButton="1"/>
    <filterColumn colId="2022" hiddenButton="1"/>
    <filterColumn colId="2023" hiddenButton="1"/>
    <filterColumn colId="2024" hiddenButton="1"/>
    <filterColumn colId="2025" hiddenButton="1"/>
    <filterColumn colId="2026" hiddenButton="1"/>
    <filterColumn colId="2027" hiddenButton="1"/>
    <filterColumn colId="2028" hiddenButton="1"/>
    <filterColumn colId="2029" hiddenButton="1"/>
    <filterColumn colId="2030" hiddenButton="1"/>
    <filterColumn colId="2031" hiddenButton="1"/>
    <filterColumn colId="2032" hiddenButton="1"/>
    <filterColumn colId="2033" hiddenButton="1"/>
    <filterColumn colId="2034" hiddenButton="1"/>
    <filterColumn colId="2035" hiddenButton="1"/>
    <filterColumn colId="2036" hiddenButton="1"/>
    <filterColumn colId="2037" hiddenButton="1"/>
    <filterColumn colId="2038" hiddenButton="1"/>
    <filterColumn colId="2039" hiddenButton="1"/>
    <filterColumn colId="2040" hiddenButton="1"/>
    <filterColumn colId="2041" hiddenButton="1"/>
    <filterColumn colId="2042" hiddenButton="1"/>
    <filterColumn colId="2043" hiddenButton="1"/>
    <filterColumn colId="2044" hiddenButton="1"/>
    <filterColumn colId="2045" hiddenButton="1"/>
    <filterColumn colId="2046" hiddenButton="1"/>
    <filterColumn colId="2047" hiddenButton="1"/>
    <filterColumn colId="2048" hiddenButton="1"/>
    <filterColumn colId="2049" hiddenButton="1"/>
    <filterColumn colId="2050" hiddenButton="1"/>
    <filterColumn colId="2051" hiddenButton="1"/>
    <filterColumn colId="2052" hiddenButton="1"/>
    <filterColumn colId="2053" hiddenButton="1"/>
    <filterColumn colId="2054" hiddenButton="1"/>
    <filterColumn colId="2055" hiddenButton="1"/>
    <filterColumn colId="2056" hiddenButton="1"/>
    <filterColumn colId="2057" hiddenButton="1"/>
    <filterColumn colId="2058" hiddenButton="1"/>
    <filterColumn colId="2059" hiddenButton="1"/>
    <filterColumn colId="2060" hiddenButton="1"/>
    <filterColumn colId="2061" hiddenButton="1"/>
    <filterColumn colId="2062" hiddenButton="1"/>
    <filterColumn colId="2063" hiddenButton="1"/>
    <filterColumn colId="2064" hiddenButton="1"/>
    <filterColumn colId="2065" hiddenButton="1"/>
    <filterColumn colId="2066" hiddenButton="1"/>
    <filterColumn colId="2067" hiddenButton="1"/>
    <filterColumn colId="2068" hiddenButton="1"/>
    <filterColumn colId="2069" hiddenButton="1"/>
    <filterColumn colId="2070" hiddenButton="1"/>
    <filterColumn colId="2071" hiddenButton="1"/>
    <filterColumn colId="2072" hiddenButton="1"/>
    <filterColumn colId="2073" hiddenButton="1"/>
    <filterColumn colId="2074" hiddenButton="1"/>
    <filterColumn colId="2075" hiddenButton="1"/>
    <filterColumn colId="2076" hiddenButton="1"/>
    <filterColumn colId="2077" hiddenButton="1"/>
    <filterColumn colId="2078" hiddenButton="1"/>
    <filterColumn colId="2079" hiddenButton="1"/>
    <filterColumn colId="2080" hiddenButton="1"/>
    <filterColumn colId="2081" hiddenButton="1"/>
    <filterColumn colId="2082" hiddenButton="1"/>
    <filterColumn colId="2083" hiddenButton="1"/>
    <filterColumn colId="2084" hiddenButton="1"/>
    <filterColumn colId="2085" hiddenButton="1"/>
    <filterColumn colId="2086" hiddenButton="1"/>
    <filterColumn colId="2087" hiddenButton="1"/>
    <filterColumn colId="2088" hiddenButton="1"/>
    <filterColumn colId="2089" hiddenButton="1"/>
    <filterColumn colId="2090" hiddenButton="1"/>
    <filterColumn colId="2091" hiddenButton="1"/>
    <filterColumn colId="2092" hiddenButton="1"/>
    <filterColumn colId="2093" hiddenButton="1"/>
    <filterColumn colId="2094" hiddenButton="1"/>
    <filterColumn colId="2095" hiddenButton="1"/>
    <filterColumn colId="2096" hiddenButton="1"/>
    <filterColumn colId="2097" hiddenButton="1"/>
    <filterColumn colId="2098" hiddenButton="1"/>
    <filterColumn colId="2099" hiddenButton="1"/>
    <filterColumn colId="2100" hiddenButton="1"/>
    <filterColumn colId="2101" hiddenButton="1"/>
    <filterColumn colId="2102" hiddenButton="1"/>
    <filterColumn colId="2103" hiddenButton="1"/>
    <filterColumn colId="2104" hiddenButton="1"/>
    <filterColumn colId="2105" hiddenButton="1"/>
    <filterColumn colId="2106" hiddenButton="1"/>
    <filterColumn colId="2107" hiddenButton="1"/>
    <filterColumn colId="2108" hiddenButton="1"/>
    <filterColumn colId="2109" hiddenButton="1"/>
    <filterColumn colId="2110" hiddenButton="1"/>
    <filterColumn colId="2111" hiddenButton="1"/>
    <filterColumn colId="2112" hiddenButton="1"/>
    <filterColumn colId="2113" hiddenButton="1"/>
    <filterColumn colId="2114" hiddenButton="1"/>
    <filterColumn colId="2115" hiddenButton="1"/>
    <filterColumn colId="2116" hiddenButton="1"/>
    <filterColumn colId="2117" hiddenButton="1"/>
    <filterColumn colId="2118" hiddenButton="1"/>
    <filterColumn colId="2119" hiddenButton="1"/>
    <filterColumn colId="2120" hiddenButton="1"/>
    <filterColumn colId="2121" hiddenButton="1"/>
    <filterColumn colId="2122" hiddenButton="1"/>
    <filterColumn colId="2123" hiddenButton="1"/>
    <filterColumn colId="2124" hiddenButton="1"/>
    <filterColumn colId="2125" hiddenButton="1"/>
    <filterColumn colId="2126" hiddenButton="1"/>
    <filterColumn colId="2127" hiddenButton="1"/>
    <filterColumn colId="2128" hiddenButton="1"/>
    <filterColumn colId="2129" hiddenButton="1"/>
    <filterColumn colId="2130" hiddenButton="1"/>
    <filterColumn colId="2131" hiddenButton="1"/>
    <filterColumn colId="2132" hiddenButton="1"/>
    <filterColumn colId="2133" hiddenButton="1"/>
    <filterColumn colId="2134" hiddenButton="1"/>
    <filterColumn colId="2135" hiddenButton="1"/>
    <filterColumn colId="2136" hiddenButton="1"/>
    <filterColumn colId="2137" hiddenButton="1"/>
    <filterColumn colId="2138" hiddenButton="1"/>
    <filterColumn colId="2139" hiddenButton="1"/>
    <filterColumn colId="2140" hiddenButton="1"/>
    <filterColumn colId="2141" hiddenButton="1"/>
    <filterColumn colId="2142" hiddenButton="1"/>
    <filterColumn colId="2143" hiddenButton="1"/>
    <filterColumn colId="2144" hiddenButton="1"/>
    <filterColumn colId="2145" hiddenButton="1"/>
    <filterColumn colId="2146" hiddenButton="1"/>
    <filterColumn colId="2147" hiddenButton="1"/>
    <filterColumn colId="2148" hiddenButton="1"/>
    <filterColumn colId="2149" hiddenButton="1"/>
    <filterColumn colId="2150" hiddenButton="1"/>
    <filterColumn colId="2151" hiddenButton="1"/>
    <filterColumn colId="2152" hiddenButton="1"/>
    <filterColumn colId="2153" hiddenButton="1"/>
    <filterColumn colId="2154" hiddenButton="1"/>
    <filterColumn colId="2155" hiddenButton="1"/>
    <filterColumn colId="2156" hiddenButton="1"/>
    <filterColumn colId="2157" hiddenButton="1"/>
    <filterColumn colId="2158" hiddenButton="1"/>
    <filterColumn colId="2159" hiddenButton="1"/>
    <filterColumn colId="2160" hiddenButton="1"/>
    <filterColumn colId="2161" hiddenButton="1"/>
    <filterColumn colId="2162" hiddenButton="1"/>
    <filterColumn colId="2163" hiddenButton="1"/>
    <filterColumn colId="2164" hiddenButton="1"/>
    <filterColumn colId="2165" hiddenButton="1"/>
    <filterColumn colId="2166" hiddenButton="1"/>
    <filterColumn colId="2167" hiddenButton="1"/>
    <filterColumn colId="2168" hiddenButton="1"/>
    <filterColumn colId="2169" hiddenButton="1"/>
    <filterColumn colId="2170" hiddenButton="1"/>
    <filterColumn colId="2171" hiddenButton="1"/>
    <filterColumn colId="2172" hiddenButton="1"/>
    <filterColumn colId="2173" hiddenButton="1"/>
    <filterColumn colId="2174" hiddenButton="1"/>
    <filterColumn colId="2175" hiddenButton="1"/>
    <filterColumn colId="2176" hiddenButton="1"/>
    <filterColumn colId="2177" hiddenButton="1"/>
    <filterColumn colId="2178" hiddenButton="1"/>
    <filterColumn colId="2179" hiddenButton="1"/>
    <filterColumn colId="2180" hiddenButton="1"/>
    <filterColumn colId="2181" hiddenButton="1"/>
    <filterColumn colId="2182" hiddenButton="1"/>
    <filterColumn colId="2183" hiddenButton="1"/>
    <filterColumn colId="2184" hiddenButton="1"/>
    <filterColumn colId="2185" hiddenButton="1"/>
    <filterColumn colId="2186" hiddenButton="1"/>
    <filterColumn colId="2187" hiddenButton="1"/>
    <filterColumn colId="2188" hiddenButton="1"/>
    <filterColumn colId="2189" hiddenButton="1"/>
    <filterColumn colId="2190" hiddenButton="1"/>
    <filterColumn colId="2191" hiddenButton="1"/>
    <filterColumn colId="2192" hiddenButton="1"/>
    <filterColumn colId="2193" hiddenButton="1"/>
    <filterColumn colId="2194" hiddenButton="1"/>
    <filterColumn colId="2195" hiddenButton="1"/>
    <filterColumn colId="2196" hiddenButton="1"/>
    <filterColumn colId="2197" hiddenButton="1"/>
    <filterColumn colId="2198" hiddenButton="1"/>
    <filterColumn colId="2199" hiddenButton="1"/>
    <filterColumn colId="2200" hiddenButton="1"/>
    <filterColumn colId="2201" hiddenButton="1"/>
    <filterColumn colId="2202" hiddenButton="1"/>
    <filterColumn colId="2203" hiddenButton="1"/>
    <filterColumn colId="2204" hiddenButton="1"/>
    <filterColumn colId="2205" hiddenButton="1"/>
    <filterColumn colId="2206" hiddenButton="1"/>
    <filterColumn colId="2207" hiddenButton="1"/>
    <filterColumn colId="2208" hiddenButton="1"/>
    <filterColumn colId="2209" hiddenButton="1"/>
    <filterColumn colId="2210" hiddenButton="1"/>
    <filterColumn colId="2211" hiddenButton="1"/>
    <filterColumn colId="2212" hiddenButton="1"/>
    <filterColumn colId="2213" hiddenButton="1"/>
    <filterColumn colId="2214" hiddenButton="1"/>
    <filterColumn colId="2215" hiddenButton="1"/>
    <filterColumn colId="2216" hiddenButton="1"/>
    <filterColumn colId="2217" hiddenButton="1"/>
    <filterColumn colId="2218" hiddenButton="1"/>
    <filterColumn colId="2219" hiddenButton="1"/>
    <filterColumn colId="2220" hiddenButton="1"/>
    <filterColumn colId="2221" hiddenButton="1"/>
    <filterColumn colId="2222" hiddenButton="1"/>
    <filterColumn colId="2223" hiddenButton="1"/>
    <filterColumn colId="2224" hiddenButton="1"/>
    <filterColumn colId="2225" hiddenButton="1"/>
    <filterColumn colId="2226" hiddenButton="1"/>
    <filterColumn colId="2227" hiddenButton="1"/>
    <filterColumn colId="2228" hiddenButton="1"/>
    <filterColumn colId="2229" hiddenButton="1"/>
    <filterColumn colId="2230" hiddenButton="1"/>
    <filterColumn colId="2231" hiddenButton="1"/>
    <filterColumn colId="2232" hiddenButton="1"/>
    <filterColumn colId="2233" hiddenButton="1"/>
    <filterColumn colId="2234" hiddenButton="1"/>
    <filterColumn colId="2235" hiddenButton="1"/>
    <filterColumn colId="2236" hiddenButton="1"/>
    <filterColumn colId="2237" hiddenButton="1"/>
    <filterColumn colId="2238" hiddenButton="1"/>
    <filterColumn colId="2239" hiddenButton="1"/>
    <filterColumn colId="2240" hiddenButton="1"/>
    <filterColumn colId="2241" hiddenButton="1"/>
    <filterColumn colId="2242" hiddenButton="1"/>
    <filterColumn colId="2243" hiddenButton="1"/>
    <filterColumn colId="2244" hiddenButton="1"/>
    <filterColumn colId="2245" hiddenButton="1"/>
    <filterColumn colId="2246" hiddenButton="1"/>
    <filterColumn colId="2247" hiddenButton="1"/>
    <filterColumn colId="2248" hiddenButton="1"/>
    <filterColumn colId="2249" hiddenButton="1"/>
    <filterColumn colId="2250" hiddenButton="1"/>
    <filterColumn colId="2251" hiddenButton="1"/>
    <filterColumn colId="2252" hiddenButton="1"/>
    <filterColumn colId="2253" hiddenButton="1"/>
    <filterColumn colId="2254" hiddenButton="1"/>
    <filterColumn colId="2255" hiddenButton="1"/>
    <filterColumn colId="2256" hiddenButton="1"/>
    <filterColumn colId="2257" hiddenButton="1"/>
    <filterColumn colId="2258" hiddenButton="1"/>
    <filterColumn colId="2259" hiddenButton="1"/>
    <filterColumn colId="2260" hiddenButton="1"/>
    <filterColumn colId="2261" hiddenButton="1"/>
    <filterColumn colId="2262" hiddenButton="1"/>
    <filterColumn colId="2263" hiddenButton="1"/>
    <filterColumn colId="2264" hiddenButton="1"/>
    <filterColumn colId="2265" hiddenButton="1"/>
    <filterColumn colId="2266" hiddenButton="1"/>
    <filterColumn colId="2267" hiddenButton="1"/>
    <filterColumn colId="2268" hiddenButton="1"/>
    <filterColumn colId="2269" hiddenButton="1"/>
    <filterColumn colId="2270" hiddenButton="1"/>
    <filterColumn colId="2271" hiddenButton="1"/>
    <filterColumn colId="2272" hiddenButton="1"/>
    <filterColumn colId="2273" hiddenButton="1"/>
    <filterColumn colId="2274" hiddenButton="1"/>
    <filterColumn colId="2275" hiddenButton="1"/>
    <filterColumn colId="2276" hiddenButton="1"/>
    <filterColumn colId="2277" hiddenButton="1"/>
    <filterColumn colId="2278" hiddenButton="1"/>
    <filterColumn colId="2279" hiddenButton="1"/>
    <filterColumn colId="2280" hiddenButton="1"/>
    <filterColumn colId="2281" hiddenButton="1"/>
    <filterColumn colId="2282" hiddenButton="1"/>
    <filterColumn colId="2283" hiddenButton="1"/>
    <filterColumn colId="2284" hiddenButton="1"/>
    <filterColumn colId="2285" hiddenButton="1"/>
    <filterColumn colId="2286" hiddenButton="1"/>
    <filterColumn colId="2287" hiddenButton="1"/>
    <filterColumn colId="2288" hiddenButton="1"/>
    <filterColumn colId="2289" hiddenButton="1"/>
    <filterColumn colId="2290" hiddenButton="1"/>
    <filterColumn colId="2291" hiddenButton="1"/>
    <filterColumn colId="2292" hiddenButton="1"/>
    <filterColumn colId="2293" hiddenButton="1"/>
    <filterColumn colId="2294" hiddenButton="1"/>
    <filterColumn colId="2295" hiddenButton="1"/>
    <filterColumn colId="2296" hiddenButton="1"/>
    <filterColumn colId="2297" hiddenButton="1"/>
    <filterColumn colId="2298" hiddenButton="1"/>
    <filterColumn colId="2299" hiddenButton="1"/>
    <filterColumn colId="2300" hiddenButton="1"/>
    <filterColumn colId="2301" hiddenButton="1"/>
    <filterColumn colId="2302" hiddenButton="1"/>
    <filterColumn colId="2303" hiddenButton="1"/>
    <filterColumn colId="2304" hiddenButton="1"/>
    <filterColumn colId="2305" hiddenButton="1"/>
    <filterColumn colId="2306" hiddenButton="1"/>
    <filterColumn colId="2307" hiddenButton="1"/>
    <filterColumn colId="2308" hiddenButton="1"/>
    <filterColumn colId="2309" hiddenButton="1"/>
    <filterColumn colId="2310" hiddenButton="1"/>
    <filterColumn colId="2311" hiddenButton="1"/>
    <filterColumn colId="2312" hiddenButton="1"/>
    <filterColumn colId="2313" hiddenButton="1"/>
    <filterColumn colId="2314" hiddenButton="1"/>
    <filterColumn colId="2315" hiddenButton="1"/>
    <filterColumn colId="2316" hiddenButton="1"/>
    <filterColumn colId="2317" hiddenButton="1"/>
    <filterColumn colId="2318" hiddenButton="1"/>
    <filterColumn colId="2319" hiddenButton="1"/>
    <filterColumn colId="2320" hiddenButton="1"/>
    <filterColumn colId="2321" hiddenButton="1"/>
    <filterColumn colId="2322" hiddenButton="1"/>
    <filterColumn colId="2323" hiddenButton="1"/>
    <filterColumn colId="2324" hiddenButton="1"/>
    <filterColumn colId="2325" hiddenButton="1"/>
    <filterColumn colId="2326" hiddenButton="1"/>
    <filterColumn colId="2327" hiddenButton="1"/>
    <filterColumn colId="2328" hiddenButton="1"/>
    <filterColumn colId="2329" hiddenButton="1"/>
    <filterColumn colId="2330" hiddenButton="1"/>
    <filterColumn colId="2331" hiddenButton="1"/>
    <filterColumn colId="2332" hiddenButton="1"/>
    <filterColumn colId="2333" hiddenButton="1"/>
    <filterColumn colId="2334" hiddenButton="1"/>
    <filterColumn colId="2335" hiddenButton="1"/>
    <filterColumn colId="2336" hiddenButton="1"/>
    <filterColumn colId="2337" hiddenButton="1"/>
    <filterColumn colId="2338" hiddenButton="1"/>
    <filterColumn colId="2339" hiddenButton="1"/>
    <filterColumn colId="2340" hiddenButton="1"/>
    <filterColumn colId="2341" hiddenButton="1"/>
    <filterColumn colId="2342" hiddenButton="1"/>
    <filterColumn colId="2343" hiddenButton="1"/>
    <filterColumn colId="2344" hiddenButton="1"/>
    <filterColumn colId="2345" hiddenButton="1"/>
    <filterColumn colId="2346" hiddenButton="1"/>
    <filterColumn colId="2347" hiddenButton="1"/>
    <filterColumn colId="2348" hiddenButton="1"/>
    <filterColumn colId="2349" hiddenButton="1"/>
    <filterColumn colId="2350" hiddenButton="1"/>
    <filterColumn colId="2351" hiddenButton="1"/>
    <filterColumn colId="2352" hiddenButton="1"/>
    <filterColumn colId="2353" hiddenButton="1"/>
    <filterColumn colId="2354" hiddenButton="1"/>
    <filterColumn colId="2355" hiddenButton="1"/>
    <filterColumn colId="2356" hiddenButton="1"/>
    <filterColumn colId="2357" hiddenButton="1"/>
    <filterColumn colId="2358" hiddenButton="1"/>
    <filterColumn colId="2359" hiddenButton="1"/>
    <filterColumn colId="2360" hiddenButton="1"/>
    <filterColumn colId="2361" hiddenButton="1"/>
    <filterColumn colId="2362" hiddenButton="1"/>
    <filterColumn colId="2363" hiddenButton="1"/>
    <filterColumn colId="2364" hiddenButton="1"/>
    <filterColumn colId="2365" hiddenButton="1"/>
    <filterColumn colId="2366" hiddenButton="1"/>
    <filterColumn colId="2367" hiddenButton="1"/>
    <filterColumn colId="2368" hiddenButton="1"/>
    <filterColumn colId="2369" hiddenButton="1"/>
    <filterColumn colId="2370" hiddenButton="1"/>
    <filterColumn colId="2371" hiddenButton="1"/>
    <filterColumn colId="2372" hiddenButton="1"/>
    <filterColumn colId="2373" hiddenButton="1"/>
    <filterColumn colId="2374" hiddenButton="1"/>
    <filterColumn colId="2375" hiddenButton="1"/>
    <filterColumn colId="2376" hiddenButton="1"/>
    <filterColumn colId="2377" hiddenButton="1"/>
    <filterColumn colId="2378" hiddenButton="1"/>
    <filterColumn colId="2379" hiddenButton="1"/>
    <filterColumn colId="2380" hiddenButton="1"/>
    <filterColumn colId="2381" hiddenButton="1"/>
    <filterColumn colId="2382" hiddenButton="1"/>
    <filterColumn colId="2383" hiddenButton="1"/>
    <filterColumn colId="2384" hiddenButton="1"/>
    <filterColumn colId="2385" hiddenButton="1"/>
    <filterColumn colId="2386" hiddenButton="1"/>
    <filterColumn colId="2387" hiddenButton="1"/>
    <filterColumn colId="2388" hiddenButton="1"/>
    <filterColumn colId="2389" hiddenButton="1"/>
    <filterColumn colId="2390" hiddenButton="1"/>
    <filterColumn colId="2391" hiddenButton="1"/>
    <filterColumn colId="2392" hiddenButton="1"/>
    <filterColumn colId="2393" hiddenButton="1"/>
    <filterColumn colId="2394" hiddenButton="1"/>
    <filterColumn colId="2395" hiddenButton="1"/>
    <filterColumn colId="2396" hiddenButton="1"/>
    <filterColumn colId="2397" hiddenButton="1"/>
    <filterColumn colId="2398" hiddenButton="1"/>
    <filterColumn colId="2399" hiddenButton="1"/>
    <filterColumn colId="2400" hiddenButton="1"/>
    <filterColumn colId="2401" hiddenButton="1"/>
    <filterColumn colId="2402" hiddenButton="1"/>
    <filterColumn colId="2403" hiddenButton="1"/>
    <filterColumn colId="2404" hiddenButton="1"/>
    <filterColumn colId="2405" hiddenButton="1"/>
    <filterColumn colId="2406" hiddenButton="1"/>
    <filterColumn colId="2407" hiddenButton="1"/>
    <filterColumn colId="2408" hiddenButton="1"/>
    <filterColumn colId="2409" hiddenButton="1"/>
    <filterColumn colId="2410" hiddenButton="1"/>
    <filterColumn colId="2411" hiddenButton="1"/>
    <filterColumn colId="2412" hiddenButton="1"/>
    <filterColumn colId="2413" hiddenButton="1"/>
    <filterColumn colId="2414" hiddenButton="1"/>
    <filterColumn colId="2415" hiddenButton="1"/>
    <filterColumn colId="2416" hiddenButton="1"/>
    <filterColumn colId="2417" hiddenButton="1"/>
    <filterColumn colId="2418" hiddenButton="1"/>
    <filterColumn colId="2419" hiddenButton="1"/>
    <filterColumn colId="2420" hiddenButton="1"/>
    <filterColumn colId="2421" hiddenButton="1"/>
    <filterColumn colId="2422" hiddenButton="1"/>
    <filterColumn colId="2423" hiddenButton="1"/>
    <filterColumn colId="2424" hiddenButton="1"/>
    <filterColumn colId="2425" hiddenButton="1"/>
    <filterColumn colId="2426" hiddenButton="1"/>
    <filterColumn colId="2427" hiddenButton="1"/>
    <filterColumn colId="2428" hiddenButton="1"/>
    <filterColumn colId="2429" hiddenButton="1"/>
    <filterColumn colId="2430" hiddenButton="1"/>
    <filterColumn colId="2431" hiddenButton="1"/>
    <filterColumn colId="2432" hiddenButton="1"/>
    <filterColumn colId="2433" hiddenButton="1"/>
    <filterColumn colId="2434" hiddenButton="1"/>
    <filterColumn colId="2435" hiddenButton="1"/>
    <filterColumn colId="2436" hiddenButton="1"/>
    <filterColumn colId="2437" hiddenButton="1"/>
    <filterColumn colId="2438" hiddenButton="1"/>
    <filterColumn colId="2439" hiddenButton="1"/>
    <filterColumn colId="2440" hiddenButton="1"/>
    <filterColumn colId="2441" hiddenButton="1"/>
    <filterColumn colId="2442" hiddenButton="1"/>
    <filterColumn colId="2443" hiddenButton="1"/>
    <filterColumn colId="2444" hiddenButton="1"/>
    <filterColumn colId="2445" hiddenButton="1"/>
    <filterColumn colId="2446" hiddenButton="1"/>
    <filterColumn colId="2447" hiddenButton="1"/>
    <filterColumn colId="2448" hiddenButton="1"/>
    <filterColumn colId="2449" hiddenButton="1"/>
    <filterColumn colId="2450" hiddenButton="1"/>
    <filterColumn colId="2451" hiddenButton="1"/>
    <filterColumn colId="2452" hiddenButton="1"/>
    <filterColumn colId="2453" hiddenButton="1"/>
    <filterColumn colId="2454" hiddenButton="1"/>
    <filterColumn colId="2455" hiddenButton="1"/>
    <filterColumn colId="2456" hiddenButton="1"/>
    <filterColumn colId="2457" hiddenButton="1"/>
    <filterColumn colId="2458" hiddenButton="1"/>
    <filterColumn colId="2459" hiddenButton="1"/>
    <filterColumn colId="2460" hiddenButton="1"/>
    <filterColumn colId="2461" hiddenButton="1"/>
    <filterColumn colId="2462" hiddenButton="1"/>
    <filterColumn colId="2463" hiddenButton="1"/>
    <filterColumn colId="2464" hiddenButton="1"/>
    <filterColumn colId="2465" hiddenButton="1"/>
    <filterColumn colId="2466" hiddenButton="1"/>
    <filterColumn colId="2467" hiddenButton="1"/>
    <filterColumn colId="2468" hiddenButton="1"/>
    <filterColumn colId="2469" hiddenButton="1"/>
    <filterColumn colId="2470" hiddenButton="1"/>
    <filterColumn colId="2471" hiddenButton="1"/>
    <filterColumn colId="2472" hiddenButton="1"/>
    <filterColumn colId="2473" hiddenButton="1"/>
    <filterColumn colId="2474" hiddenButton="1"/>
    <filterColumn colId="2475" hiddenButton="1"/>
    <filterColumn colId="2476" hiddenButton="1"/>
    <filterColumn colId="2477" hiddenButton="1"/>
    <filterColumn colId="2478" hiddenButton="1"/>
    <filterColumn colId="2479" hiddenButton="1"/>
    <filterColumn colId="2480" hiddenButton="1"/>
    <filterColumn colId="2481" hiddenButton="1"/>
    <filterColumn colId="2482" hiddenButton="1"/>
    <filterColumn colId="2483" hiddenButton="1"/>
    <filterColumn colId="2484" hiddenButton="1"/>
    <filterColumn colId="2485" hiddenButton="1"/>
    <filterColumn colId="2486" hiddenButton="1"/>
    <filterColumn colId="2487" hiddenButton="1"/>
    <filterColumn colId="2488" hiddenButton="1"/>
    <filterColumn colId="2489" hiddenButton="1"/>
    <filterColumn colId="2490" hiddenButton="1"/>
    <filterColumn colId="2491" hiddenButton="1"/>
    <filterColumn colId="2492" hiddenButton="1"/>
    <filterColumn colId="2493" hiddenButton="1"/>
    <filterColumn colId="2494" hiddenButton="1"/>
    <filterColumn colId="2495" hiddenButton="1"/>
    <filterColumn colId="2496" hiddenButton="1"/>
    <filterColumn colId="2497" hiddenButton="1"/>
    <filterColumn colId="2498" hiddenButton="1"/>
    <filterColumn colId="2499" hiddenButton="1"/>
    <filterColumn colId="2500" hiddenButton="1"/>
    <filterColumn colId="2501" hiddenButton="1"/>
    <filterColumn colId="2502" hiddenButton="1"/>
    <filterColumn colId="2503" hiddenButton="1"/>
    <filterColumn colId="2504" hiddenButton="1"/>
    <filterColumn colId="2505" hiddenButton="1"/>
    <filterColumn colId="2506" hiddenButton="1"/>
    <filterColumn colId="2507" hiddenButton="1"/>
    <filterColumn colId="2508" hiddenButton="1"/>
    <filterColumn colId="2509" hiddenButton="1"/>
    <filterColumn colId="2510" hiddenButton="1"/>
    <filterColumn colId="2511" hiddenButton="1"/>
    <filterColumn colId="2512" hiddenButton="1"/>
    <filterColumn colId="2513" hiddenButton="1"/>
    <filterColumn colId="2514" hiddenButton="1"/>
    <filterColumn colId="2515" hiddenButton="1"/>
    <filterColumn colId="2516" hiddenButton="1"/>
    <filterColumn colId="2517" hiddenButton="1"/>
    <filterColumn colId="2518" hiddenButton="1"/>
    <filterColumn colId="2519" hiddenButton="1"/>
    <filterColumn colId="2520" hiddenButton="1"/>
    <filterColumn colId="2521" hiddenButton="1"/>
    <filterColumn colId="2522" hiddenButton="1"/>
    <filterColumn colId="2523" hiddenButton="1"/>
    <filterColumn colId="2524" hiddenButton="1"/>
    <filterColumn colId="2525" hiddenButton="1"/>
    <filterColumn colId="2526" hiddenButton="1"/>
    <filterColumn colId="2527" hiddenButton="1"/>
    <filterColumn colId="2528" hiddenButton="1"/>
    <filterColumn colId="2529" hiddenButton="1"/>
    <filterColumn colId="2530" hiddenButton="1"/>
    <filterColumn colId="2531" hiddenButton="1"/>
    <filterColumn colId="2532" hiddenButton="1"/>
    <filterColumn colId="2533" hiddenButton="1"/>
    <filterColumn colId="2534" hiddenButton="1"/>
    <filterColumn colId="2535" hiddenButton="1"/>
    <filterColumn colId="2536" hiddenButton="1"/>
    <filterColumn colId="2537" hiddenButton="1"/>
    <filterColumn colId="2538" hiddenButton="1"/>
    <filterColumn colId="2539" hiddenButton="1"/>
    <filterColumn colId="2540" hiddenButton="1"/>
    <filterColumn colId="2541" hiddenButton="1"/>
    <filterColumn colId="2542" hiddenButton="1"/>
    <filterColumn colId="2543" hiddenButton="1"/>
    <filterColumn colId="2544" hiddenButton="1"/>
    <filterColumn colId="2545" hiddenButton="1"/>
    <filterColumn colId="2546" hiddenButton="1"/>
    <filterColumn colId="2547" hiddenButton="1"/>
    <filterColumn colId="2548" hiddenButton="1"/>
    <filterColumn colId="2549" hiddenButton="1"/>
    <filterColumn colId="2550" hiddenButton="1"/>
    <filterColumn colId="2551" hiddenButton="1"/>
    <filterColumn colId="2552" hiddenButton="1"/>
    <filterColumn colId="2553" hiddenButton="1"/>
    <filterColumn colId="2554" hiddenButton="1"/>
    <filterColumn colId="2555" hiddenButton="1"/>
    <filterColumn colId="2556" hiddenButton="1"/>
    <filterColumn colId="2557" hiddenButton="1"/>
    <filterColumn colId="2558" hiddenButton="1"/>
    <filterColumn colId="2559" hiddenButton="1"/>
    <filterColumn colId="2560" hiddenButton="1"/>
    <filterColumn colId="2561" hiddenButton="1"/>
    <filterColumn colId="2562" hiddenButton="1"/>
    <filterColumn colId="2563" hiddenButton="1"/>
    <filterColumn colId="2564" hiddenButton="1"/>
    <filterColumn colId="2565" hiddenButton="1"/>
    <filterColumn colId="2566" hiddenButton="1"/>
    <filterColumn colId="2567" hiddenButton="1"/>
    <filterColumn colId="2568" hiddenButton="1"/>
    <filterColumn colId="2569" hiddenButton="1"/>
    <filterColumn colId="2570" hiddenButton="1"/>
    <filterColumn colId="2571" hiddenButton="1"/>
    <filterColumn colId="2572" hiddenButton="1"/>
    <filterColumn colId="2573" hiddenButton="1"/>
    <filterColumn colId="2574" hiddenButton="1"/>
    <filterColumn colId="2575" hiddenButton="1"/>
    <filterColumn colId="2576" hiddenButton="1"/>
    <filterColumn colId="2577" hiddenButton="1"/>
    <filterColumn colId="2578" hiddenButton="1"/>
    <filterColumn colId="2579" hiddenButton="1"/>
    <filterColumn colId="2580" hiddenButton="1"/>
    <filterColumn colId="2581" hiddenButton="1"/>
    <filterColumn colId="2582" hiddenButton="1"/>
    <filterColumn colId="2583" hiddenButton="1"/>
    <filterColumn colId="2584" hiddenButton="1"/>
    <filterColumn colId="2585" hiddenButton="1"/>
    <filterColumn colId="2586" hiddenButton="1"/>
    <filterColumn colId="2587" hiddenButton="1"/>
    <filterColumn colId="2588" hiddenButton="1"/>
    <filterColumn colId="2589" hiddenButton="1"/>
    <filterColumn colId="2590" hiddenButton="1"/>
    <filterColumn colId="2591" hiddenButton="1"/>
    <filterColumn colId="2592" hiddenButton="1"/>
    <filterColumn colId="2593" hiddenButton="1"/>
    <filterColumn colId="2594" hiddenButton="1"/>
    <filterColumn colId="2595" hiddenButton="1"/>
    <filterColumn colId="2596" hiddenButton="1"/>
    <filterColumn colId="2597" hiddenButton="1"/>
    <filterColumn colId="2598" hiddenButton="1"/>
    <filterColumn colId="2599" hiddenButton="1"/>
    <filterColumn colId="2600" hiddenButton="1"/>
    <filterColumn colId="2601" hiddenButton="1"/>
    <filterColumn colId="2602" hiddenButton="1"/>
    <filterColumn colId="2603" hiddenButton="1"/>
    <filterColumn colId="2604" hiddenButton="1"/>
    <filterColumn colId="2605" hiddenButton="1"/>
    <filterColumn colId="2606" hiddenButton="1"/>
    <filterColumn colId="2607" hiddenButton="1"/>
    <filterColumn colId="2608" hiddenButton="1"/>
    <filterColumn colId="2609" hiddenButton="1"/>
    <filterColumn colId="2610" hiddenButton="1"/>
    <filterColumn colId="2611" hiddenButton="1"/>
    <filterColumn colId="2612" hiddenButton="1"/>
    <filterColumn colId="2613" hiddenButton="1"/>
    <filterColumn colId="2614" hiddenButton="1"/>
    <filterColumn colId="2615" hiddenButton="1"/>
    <filterColumn colId="2616" hiddenButton="1"/>
    <filterColumn colId="2617" hiddenButton="1"/>
    <filterColumn colId="2618" hiddenButton="1"/>
    <filterColumn colId="2619" hiddenButton="1"/>
    <filterColumn colId="2620" hiddenButton="1"/>
    <filterColumn colId="2621" hiddenButton="1"/>
    <filterColumn colId="2622" hiddenButton="1"/>
    <filterColumn colId="2623" hiddenButton="1"/>
    <filterColumn colId="2624" hiddenButton="1"/>
    <filterColumn colId="2625" hiddenButton="1"/>
    <filterColumn colId="2626" hiddenButton="1"/>
    <filterColumn colId="2627" hiddenButton="1"/>
    <filterColumn colId="2628" hiddenButton="1"/>
    <filterColumn colId="2629" hiddenButton="1"/>
    <filterColumn colId="2630" hiddenButton="1"/>
    <filterColumn colId="2631" hiddenButton="1"/>
    <filterColumn colId="2632" hiddenButton="1"/>
    <filterColumn colId="2633" hiddenButton="1"/>
    <filterColumn colId="2634" hiddenButton="1"/>
    <filterColumn colId="2635" hiddenButton="1"/>
    <filterColumn colId="2636" hiddenButton="1"/>
    <filterColumn colId="2637" hiddenButton="1"/>
    <filterColumn colId="2638" hiddenButton="1"/>
    <filterColumn colId="2639" hiddenButton="1"/>
    <filterColumn colId="2640" hiddenButton="1"/>
    <filterColumn colId="2641" hiddenButton="1"/>
    <filterColumn colId="2642" hiddenButton="1"/>
    <filterColumn colId="2643" hiddenButton="1"/>
    <filterColumn colId="2644" hiddenButton="1"/>
    <filterColumn colId="2645" hiddenButton="1"/>
    <filterColumn colId="2646" hiddenButton="1"/>
    <filterColumn colId="2647" hiddenButton="1"/>
    <filterColumn colId="2648" hiddenButton="1"/>
    <filterColumn colId="2649" hiddenButton="1"/>
    <filterColumn colId="2650" hiddenButton="1"/>
    <filterColumn colId="2651" hiddenButton="1"/>
    <filterColumn colId="2652" hiddenButton="1"/>
    <filterColumn colId="2653" hiddenButton="1"/>
    <filterColumn colId="2654" hiddenButton="1"/>
    <filterColumn colId="2655" hiddenButton="1"/>
    <filterColumn colId="2656" hiddenButton="1"/>
    <filterColumn colId="2657" hiddenButton="1"/>
    <filterColumn colId="2658" hiddenButton="1"/>
    <filterColumn colId="2659" hiddenButton="1"/>
    <filterColumn colId="2660" hiddenButton="1"/>
    <filterColumn colId="2661" hiddenButton="1"/>
    <filterColumn colId="2662" hiddenButton="1"/>
    <filterColumn colId="2663" hiddenButton="1"/>
    <filterColumn colId="2664" hiddenButton="1"/>
    <filterColumn colId="2665" hiddenButton="1"/>
    <filterColumn colId="2666" hiddenButton="1"/>
    <filterColumn colId="2667" hiddenButton="1"/>
    <filterColumn colId="2668" hiddenButton="1"/>
    <filterColumn colId="2669" hiddenButton="1"/>
    <filterColumn colId="2670" hiddenButton="1"/>
    <filterColumn colId="2671" hiddenButton="1"/>
    <filterColumn colId="2672" hiddenButton="1"/>
    <filterColumn colId="2673" hiddenButton="1"/>
    <filterColumn colId="2674" hiddenButton="1"/>
    <filterColumn colId="2675" hiddenButton="1"/>
    <filterColumn colId="2676" hiddenButton="1"/>
    <filterColumn colId="2677" hiddenButton="1"/>
    <filterColumn colId="2678" hiddenButton="1"/>
    <filterColumn colId="2679" hiddenButton="1"/>
    <filterColumn colId="2680" hiddenButton="1"/>
    <filterColumn colId="2681" hiddenButton="1"/>
    <filterColumn colId="2682" hiddenButton="1"/>
    <filterColumn colId="2683" hiddenButton="1"/>
    <filterColumn colId="2684" hiddenButton="1"/>
    <filterColumn colId="2685" hiddenButton="1"/>
    <filterColumn colId="2686" hiddenButton="1"/>
    <filterColumn colId="2687" hiddenButton="1"/>
    <filterColumn colId="2688" hiddenButton="1"/>
    <filterColumn colId="2689" hiddenButton="1"/>
    <filterColumn colId="2690" hiddenButton="1"/>
    <filterColumn colId="2691" hiddenButton="1"/>
    <filterColumn colId="2692" hiddenButton="1"/>
    <filterColumn colId="2693" hiddenButton="1"/>
    <filterColumn colId="2694" hiddenButton="1"/>
    <filterColumn colId="2695" hiddenButton="1"/>
    <filterColumn colId="2696" hiddenButton="1"/>
    <filterColumn colId="2697" hiddenButton="1"/>
    <filterColumn colId="2698" hiddenButton="1"/>
    <filterColumn colId="2699" hiddenButton="1"/>
    <filterColumn colId="2700" hiddenButton="1"/>
    <filterColumn colId="2701" hiddenButton="1"/>
    <filterColumn colId="2702" hiddenButton="1"/>
    <filterColumn colId="2703" hiddenButton="1"/>
    <filterColumn colId="2704" hiddenButton="1"/>
    <filterColumn colId="2705" hiddenButton="1"/>
    <filterColumn colId="2706" hiddenButton="1"/>
    <filterColumn colId="2707" hiddenButton="1"/>
    <filterColumn colId="2708" hiddenButton="1"/>
    <filterColumn colId="2709" hiddenButton="1"/>
    <filterColumn colId="2710" hiddenButton="1"/>
    <filterColumn colId="2711" hiddenButton="1"/>
    <filterColumn colId="2712" hiddenButton="1"/>
    <filterColumn colId="2713" hiddenButton="1"/>
    <filterColumn colId="2714" hiddenButton="1"/>
    <filterColumn colId="2715" hiddenButton="1"/>
    <filterColumn colId="2716" hiddenButton="1"/>
    <filterColumn colId="2717" hiddenButton="1"/>
    <filterColumn colId="2718" hiddenButton="1"/>
    <filterColumn colId="2719" hiddenButton="1"/>
    <filterColumn colId="2720" hiddenButton="1"/>
    <filterColumn colId="2721" hiddenButton="1"/>
    <filterColumn colId="2722" hiddenButton="1"/>
    <filterColumn colId="2723" hiddenButton="1"/>
    <filterColumn colId="2724" hiddenButton="1"/>
    <filterColumn colId="2725" hiddenButton="1"/>
    <filterColumn colId="2726" hiddenButton="1"/>
    <filterColumn colId="2727" hiddenButton="1"/>
    <filterColumn colId="2728" hiddenButton="1"/>
    <filterColumn colId="2729" hiddenButton="1"/>
    <filterColumn colId="2730" hiddenButton="1"/>
    <filterColumn colId="2731" hiddenButton="1"/>
    <filterColumn colId="2732" hiddenButton="1"/>
    <filterColumn colId="2733" hiddenButton="1"/>
    <filterColumn colId="2734" hiddenButton="1"/>
    <filterColumn colId="2735" hiddenButton="1"/>
    <filterColumn colId="2736" hiddenButton="1"/>
    <filterColumn colId="2737" hiddenButton="1"/>
    <filterColumn colId="2738" hiddenButton="1"/>
    <filterColumn colId="2739" hiddenButton="1"/>
    <filterColumn colId="2740" hiddenButton="1"/>
    <filterColumn colId="2741" hiddenButton="1"/>
    <filterColumn colId="2742" hiddenButton="1"/>
    <filterColumn colId="2743" hiddenButton="1"/>
    <filterColumn colId="2744" hiddenButton="1"/>
    <filterColumn colId="2745" hiddenButton="1"/>
    <filterColumn colId="2746" hiddenButton="1"/>
    <filterColumn colId="2747" hiddenButton="1"/>
    <filterColumn colId="2748" hiddenButton="1"/>
    <filterColumn colId="2749" hiddenButton="1"/>
    <filterColumn colId="2750" hiddenButton="1"/>
    <filterColumn colId="2751" hiddenButton="1"/>
    <filterColumn colId="2752" hiddenButton="1"/>
    <filterColumn colId="2753" hiddenButton="1"/>
    <filterColumn colId="2754" hiddenButton="1"/>
    <filterColumn colId="2755" hiddenButton="1"/>
    <filterColumn colId="2756" hiddenButton="1"/>
    <filterColumn colId="2757" hiddenButton="1"/>
    <filterColumn colId="2758" hiddenButton="1"/>
    <filterColumn colId="2759" hiddenButton="1"/>
    <filterColumn colId="2760" hiddenButton="1"/>
    <filterColumn colId="2761" hiddenButton="1"/>
    <filterColumn colId="2762" hiddenButton="1"/>
    <filterColumn colId="2763" hiddenButton="1"/>
    <filterColumn colId="2764" hiddenButton="1"/>
    <filterColumn colId="2765" hiddenButton="1"/>
    <filterColumn colId="2766" hiddenButton="1"/>
    <filterColumn colId="2767" hiddenButton="1"/>
    <filterColumn colId="2768" hiddenButton="1"/>
    <filterColumn colId="2769" hiddenButton="1"/>
    <filterColumn colId="2770" hiddenButton="1"/>
    <filterColumn colId="2771" hiddenButton="1"/>
    <filterColumn colId="2772" hiddenButton="1"/>
    <filterColumn colId="2773" hiddenButton="1"/>
    <filterColumn colId="2774" hiddenButton="1"/>
    <filterColumn colId="2775" hiddenButton="1"/>
    <filterColumn colId="2776" hiddenButton="1"/>
    <filterColumn colId="2777" hiddenButton="1"/>
    <filterColumn colId="2778" hiddenButton="1"/>
    <filterColumn colId="2779" hiddenButton="1"/>
    <filterColumn colId="2780" hiddenButton="1"/>
    <filterColumn colId="2781" hiddenButton="1"/>
    <filterColumn colId="2782" hiddenButton="1"/>
    <filterColumn colId="2783" hiddenButton="1"/>
    <filterColumn colId="2784" hiddenButton="1"/>
    <filterColumn colId="2785" hiddenButton="1"/>
    <filterColumn colId="2786" hiddenButton="1"/>
    <filterColumn colId="2787" hiddenButton="1"/>
    <filterColumn colId="2788" hiddenButton="1"/>
    <filterColumn colId="2789" hiddenButton="1"/>
    <filterColumn colId="2790" hiddenButton="1"/>
    <filterColumn colId="2791" hiddenButton="1"/>
    <filterColumn colId="2792" hiddenButton="1"/>
    <filterColumn colId="2793" hiddenButton="1"/>
    <filterColumn colId="2794" hiddenButton="1"/>
    <filterColumn colId="2795" hiddenButton="1"/>
    <filterColumn colId="2796" hiddenButton="1"/>
    <filterColumn colId="2797" hiddenButton="1"/>
    <filterColumn colId="2798" hiddenButton="1"/>
    <filterColumn colId="2799" hiddenButton="1"/>
    <filterColumn colId="2800" hiddenButton="1"/>
    <filterColumn colId="2801" hiddenButton="1"/>
    <filterColumn colId="2802" hiddenButton="1"/>
    <filterColumn colId="2803" hiddenButton="1"/>
    <filterColumn colId="2804" hiddenButton="1"/>
    <filterColumn colId="2805" hiddenButton="1"/>
    <filterColumn colId="2806" hiddenButton="1"/>
    <filterColumn colId="2807" hiddenButton="1"/>
    <filterColumn colId="2808" hiddenButton="1"/>
    <filterColumn colId="2809" hiddenButton="1"/>
    <filterColumn colId="2810" hiddenButton="1"/>
    <filterColumn colId="2811" hiddenButton="1"/>
    <filterColumn colId="2812" hiddenButton="1"/>
    <filterColumn colId="2813" hiddenButton="1"/>
    <filterColumn colId="2814" hiddenButton="1"/>
    <filterColumn colId="2815" hiddenButton="1"/>
    <filterColumn colId="2816" hiddenButton="1"/>
    <filterColumn colId="2817" hiddenButton="1"/>
    <filterColumn colId="2818" hiddenButton="1"/>
    <filterColumn colId="2819" hiddenButton="1"/>
    <filterColumn colId="2820" hiddenButton="1"/>
    <filterColumn colId="2821" hiddenButton="1"/>
    <filterColumn colId="2822" hiddenButton="1"/>
    <filterColumn colId="2823" hiddenButton="1"/>
    <filterColumn colId="2824" hiddenButton="1"/>
    <filterColumn colId="2825" hiddenButton="1"/>
    <filterColumn colId="2826" hiddenButton="1"/>
    <filterColumn colId="2827" hiddenButton="1"/>
    <filterColumn colId="2828" hiddenButton="1"/>
    <filterColumn colId="2829" hiddenButton="1"/>
    <filterColumn colId="2830" hiddenButton="1"/>
    <filterColumn colId="2831" hiddenButton="1"/>
    <filterColumn colId="2832" hiddenButton="1"/>
    <filterColumn colId="2833" hiddenButton="1"/>
    <filterColumn colId="2834" hiddenButton="1"/>
    <filterColumn colId="2835" hiddenButton="1"/>
    <filterColumn colId="2836" hiddenButton="1"/>
    <filterColumn colId="2837" hiddenButton="1"/>
    <filterColumn colId="2838" hiddenButton="1"/>
    <filterColumn colId="2839" hiddenButton="1"/>
    <filterColumn colId="2840" hiddenButton="1"/>
    <filterColumn colId="2841" hiddenButton="1"/>
    <filterColumn colId="2842" hiddenButton="1"/>
    <filterColumn colId="2843" hiddenButton="1"/>
    <filterColumn colId="2844" hiddenButton="1"/>
    <filterColumn colId="2845" hiddenButton="1"/>
    <filterColumn colId="2846" hiddenButton="1"/>
    <filterColumn colId="2847" hiddenButton="1"/>
    <filterColumn colId="2848" hiddenButton="1"/>
    <filterColumn colId="2849" hiddenButton="1"/>
    <filterColumn colId="2850" hiddenButton="1"/>
    <filterColumn colId="2851" hiddenButton="1"/>
    <filterColumn colId="2852" hiddenButton="1"/>
    <filterColumn colId="2853" hiddenButton="1"/>
    <filterColumn colId="2854" hiddenButton="1"/>
    <filterColumn colId="2855" hiddenButton="1"/>
    <filterColumn colId="2856" hiddenButton="1"/>
    <filterColumn colId="2857" hiddenButton="1"/>
    <filterColumn colId="2858" hiddenButton="1"/>
    <filterColumn colId="2859" hiddenButton="1"/>
    <filterColumn colId="2860" hiddenButton="1"/>
    <filterColumn colId="2861" hiddenButton="1"/>
    <filterColumn colId="2862" hiddenButton="1"/>
    <filterColumn colId="2863" hiddenButton="1"/>
    <filterColumn colId="2864" hiddenButton="1"/>
    <filterColumn colId="2865" hiddenButton="1"/>
    <filterColumn colId="2866" hiddenButton="1"/>
    <filterColumn colId="2867" hiddenButton="1"/>
    <filterColumn colId="2868" hiddenButton="1"/>
    <filterColumn colId="2869" hiddenButton="1"/>
    <filterColumn colId="2870" hiddenButton="1"/>
    <filterColumn colId="2871" hiddenButton="1"/>
    <filterColumn colId="2872" hiddenButton="1"/>
    <filterColumn colId="2873" hiddenButton="1"/>
    <filterColumn colId="2874" hiddenButton="1"/>
    <filterColumn colId="2875" hiddenButton="1"/>
    <filterColumn colId="2876" hiddenButton="1"/>
    <filterColumn colId="2877" hiddenButton="1"/>
    <filterColumn colId="2878" hiddenButton="1"/>
    <filterColumn colId="2879" hiddenButton="1"/>
    <filterColumn colId="2880" hiddenButton="1"/>
    <filterColumn colId="2881" hiddenButton="1"/>
    <filterColumn colId="2882" hiddenButton="1"/>
    <filterColumn colId="2883" hiddenButton="1"/>
    <filterColumn colId="2884" hiddenButton="1"/>
    <filterColumn colId="2885" hiddenButton="1"/>
    <filterColumn colId="2886" hiddenButton="1"/>
    <filterColumn colId="2887" hiddenButton="1"/>
    <filterColumn colId="2888" hiddenButton="1"/>
    <filterColumn colId="2889" hiddenButton="1"/>
    <filterColumn colId="2890" hiddenButton="1"/>
    <filterColumn colId="2891" hiddenButton="1"/>
    <filterColumn colId="2892" hiddenButton="1"/>
    <filterColumn colId="2893" hiddenButton="1"/>
    <filterColumn colId="2894" hiddenButton="1"/>
    <filterColumn colId="2895" hiddenButton="1"/>
    <filterColumn colId="2896" hiddenButton="1"/>
    <filterColumn colId="2897" hiddenButton="1"/>
    <filterColumn colId="2898" hiddenButton="1"/>
    <filterColumn colId="2899" hiddenButton="1"/>
    <filterColumn colId="2900" hiddenButton="1"/>
    <filterColumn colId="2901" hiddenButton="1"/>
    <filterColumn colId="2902" hiddenButton="1"/>
    <filterColumn colId="2903" hiddenButton="1"/>
    <filterColumn colId="2904" hiddenButton="1"/>
    <filterColumn colId="2905" hiddenButton="1"/>
    <filterColumn colId="2906" hiddenButton="1"/>
    <filterColumn colId="2907" hiddenButton="1"/>
    <filterColumn colId="2908" hiddenButton="1"/>
    <filterColumn colId="2909" hiddenButton="1"/>
    <filterColumn colId="2910" hiddenButton="1"/>
    <filterColumn colId="2911" hiddenButton="1"/>
    <filterColumn colId="2912" hiddenButton="1"/>
    <filterColumn colId="2913" hiddenButton="1"/>
    <filterColumn colId="2914" hiddenButton="1"/>
    <filterColumn colId="2915" hiddenButton="1"/>
    <filterColumn colId="2916" hiddenButton="1"/>
    <filterColumn colId="2917" hiddenButton="1"/>
    <filterColumn colId="2918" hiddenButton="1"/>
    <filterColumn colId="2919" hiddenButton="1"/>
    <filterColumn colId="2920" hiddenButton="1"/>
    <filterColumn colId="2921" hiddenButton="1"/>
    <filterColumn colId="2922" hiddenButton="1"/>
    <filterColumn colId="2923" hiddenButton="1"/>
    <filterColumn colId="2924" hiddenButton="1"/>
    <filterColumn colId="2925" hiddenButton="1"/>
    <filterColumn colId="2926" hiddenButton="1"/>
    <filterColumn colId="2927" hiddenButton="1"/>
    <filterColumn colId="2928" hiddenButton="1"/>
    <filterColumn colId="2929" hiddenButton="1"/>
    <filterColumn colId="2930" hiddenButton="1"/>
    <filterColumn colId="2931" hiddenButton="1"/>
    <filterColumn colId="2932" hiddenButton="1"/>
    <filterColumn colId="2933" hiddenButton="1"/>
    <filterColumn colId="2934" hiddenButton="1"/>
    <filterColumn colId="2935" hiddenButton="1"/>
    <filterColumn colId="2936" hiddenButton="1"/>
    <filterColumn colId="2937" hiddenButton="1"/>
    <filterColumn colId="2938" hiddenButton="1"/>
    <filterColumn colId="2939" hiddenButton="1"/>
    <filterColumn colId="2940" hiddenButton="1"/>
    <filterColumn colId="2941" hiddenButton="1"/>
    <filterColumn colId="2942" hiddenButton="1"/>
    <filterColumn colId="2943" hiddenButton="1"/>
    <filterColumn colId="2944" hiddenButton="1"/>
    <filterColumn colId="2945" hiddenButton="1"/>
    <filterColumn colId="2946" hiddenButton="1"/>
    <filterColumn colId="2947" hiddenButton="1"/>
    <filterColumn colId="2948" hiddenButton="1"/>
    <filterColumn colId="2949" hiddenButton="1"/>
    <filterColumn colId="2950" hiddenButton="1"/>
    <filterColumn colId="2951" hiddenButton="1"/>
    <filterColumn colId="2952" hiddenButton="1"/>
    <filterColumn colId="2953" hiddenButton="1"/>
    <filterColumn colId="2954" hiddenButton="1"/>
    <filterColumn colId="2955" hiddenButton="1"/>
    <filterColumn colId="2956" hiddenButton="1"/>
    <filterColumn colId="2957" hiddenButton="1"/>
    <filterColumn colId="2958" hiddenButton="1"/>
    <filterColumn colId="2959" hiddenButton="1"/>
    <filterColumn colId="2960" hiddenButton="1"/>
    <filterColumn colId="2961" hiddenButton="1"/>
    <filterColumn colId="2962" hiddenButton="1"/>
    <filterColumn colId="2963" hiddenButton="1"/>
    <filterColumn colId="2964" hiddenButton="1"/>
    <filterColumn colId="2965" hiddenButton="1"/>
    <filterColumn colId="2966" hiddenButton="1"/>
    <filterColumn colId="2967" hiddenButton="1"/>
    <filterColumn colId="2968" hiddenButton="1"/>
    <filterColumn colId="2969" hiddenButton="1"/>
    <filterColumn colId="2970" hiddenButton="1"/>
    <filterColumn colId="2971" hiddenButton="1"/>
    <filterColumn colId="2972" hiddenButton="1"/>
    <filterColumn colId="2973" hiddenButton="1"/>
    <filterColumn colId="2974" hiddenButton="1"/>
    <filterColumn colId="2975" hiddenButton="1"/>
    <filterColumn colId="2976" hiddenButton="1"/>
    <filterColumn colId="2977" hiddenButton="1"/>
    <filterColumn colId="2978" hiddenButton="1"/>
    <filterColumn colId="2979" hiddenButton="1"/>
    <filterColumn colId="2980" hiddenButton="1"/>
    <filterColumn colId="2981" hiddenButton="1"/>
    <filterColumn colId="2982" hiddenButton="1"/>
    <filterColumn colId="2983" hiddenButton="1"/>
    <filterColumn colId="2984" hiddenButton="1"/>
    <filterColumn colId="2985" hiddenButton="1"/>
    <filterColumn colId="2986" hiddenButton="1"/>
    <filterColumn colId="2987" hiddenButton="1"/>
    <filterColumn colId="2988" hiddenButton="1"/>
    <filterColumn colId="2989" hiddenButton="1"/>
    <filterColumn colId="2990" hiddenButton="1"/>
    <filterColumn colId="2991" hiddenButton="1"/>
    <filterColumn colId="2992" hiddenButton="1"/>
    <filterColumn colId="2993" hiddenButton="1"/>
    <filterColumn colId="2994" hiddenButton="1"/>
    <filterColumn colId="2995" hiddenButton="1"/>
    <filterColumn colId="2996" hiddenButton="1"/>
    <filterColumn colId="2997" hiddenButton="1"/>
    <filterColumn colId="2998" hiddenButton="1"/>
    <filterColumn colId="2999" hiddenButton="1"/>
    <filterColumn colId="3000" hiddenButton="1"/>
    <filterColumn colId="3001" hiddenButton="1"/>
    <filterColumn colId="3002" hiddenButton="1"/>
    <filterColumn colId="3003" hiddenButton="1"/>
    <filterColumn colId="3004" hiddenButton="1"/>
    <filterColumn colId="3005" hiddenButton="1"/>
    <filterColumn colId="3006" hiddenButton="1"/>
    <filterColumn colId="3007" hiddenButton="1"/>
    <filterColumn colId="3008" hiddenButton="1"/>
    <filterColumn colId="3009" hiddenButton="1"/>
    <filterColumn colId="3010" hiddenButton="1"/>
    <filterColumn colId="3011" hiddenButton="1"/>
    <filterColumn colId="3012" hiddenButton="1"/>
    <filterColumn colId="3013" hiddenButton="1"/>
    <filterColumn colId="3014" hiddenButton="1"/>
    <filterColumn colId="3015" hiddenButton="1"/>
    <filterColumn colId="3016" hiddenButton="1"/>
    <filterColumn colId="3017" hiddenButton="1"/>
    <filterColumn colId="3018" hiddenButton="1"/>
    <filterColumn colId="3019" hiddenButton="1"/>
    <filterColumn colId="3020" hiddenButton="1"/>
    <filterColumn colId="3021" hiddenButton="1"/>
    <filterColumn colId="3022" hiddenButton="1"/>
    <filterColumn colId="3023" hiddenButton="1"/>
    <filterColumn colId="3024" hiddenButton="1"/>
    <filterColumn colId="3025" hiddenButton="1"/>
    <filterColumn colId="3026" hiddenButton="1"/>
    <filterColumn colId="3027" hiddenButton="1"/>
    <filterColumn colId="3028" hiddenButton="1"/>
    <filterColumn colId="3029" hiddenButton="1"/>
    <filterColumn colId="3030" hiddenButton="1"/>
    <filterColumn colId="3031" hiddenButton="1"/>
    <filterColumn colId="3032" hiddenButton="1"/>
    <filterColumn colId="3033" hiddenButton="1"/>
    <filterColumn colId="3034" hiddenButton="1"/>
    <filterColumn colId="3035" hiddenButton="1"/>
    <filterColumn colId="3036" hiddenButton="1"/>
    <filterColumn colId="3037" hiddenButton="1"/>
    <filterColumn colId="3038" hiddenButton="1"/>
    <filterColumn colId="3039" hiddenButton="1"/>
    <filterColumn colId="3040" hiddenButton="1"/>
    <filterColumn colId="3041" hiddenButton="1"/>
    <filterColumn colId="3042" hiddenButton="1"/>
    <filterColumn colId="3043" hiddenButton="1"/>
    <filterColumn colId="3044" hiddenButton="1"/>
    <filterColumn colId="3045" hiddenButton="1"/>
    <filterColumn colId="3046" hiddenButton="1"/>
    <filterColumn colId="3047" hiddenButton="1"/>
    <filterColumn colId="3048" hiddenButton="1"/>
    <filterColumn colId="3049" hiddenButton="1"/>
    <filterColumn colId="3050" hiddenButton="1"/>
    <filterColumn colId="3051" hiddenButton="1"/>
    <filterColumn colId="3052" hiddenButton="1"/>
    <filterColumn colId="3053" hiddenButton="1"/>
    <filterColumn colId="3054" hiddenButton="1"/>
    <filterColumn colId="3055" hiddenButton="1"/>
    <filterColumn colId="3056" hiddenButton="1"/>
    <filterColumn colId="3057" hiddenButton="1"/>
    <filterColumn colId="3058" hiddenButton="1"/>
    <filterColumn colId="3059" hiddenButton="1"/>
    <filterColumn colId="3060" hiddenButton="1"/>
    <filterColumn colId="3061" hiddenButton="1"/>
    <filterColumn colId="3062" hiddenButton="1"/>
    <filterColumn colId="3063" hiddenButton="1"/>
    <filterColumn colId="3064" hiddenButton="1"/>
    <filterColumn colId="3065" hiddenButton="1"/>
    <filterColumn colId="3066" hiddenButton="1"/>
    <filterColumn colId="3067" hiddenButton="1"/>
    <filterColumn colId="3068" hiddenButton="1"/>
    <filterColumn colId="3069" hiddenButton="1"/>
    <filterColumn colId="3070" hiddenButton="1"/>
    <filterColumn colId="3071" hiddenButton="1"/>
    <filterColumn colId="3072" hiddenButton="1"/>
    <filterColumn colId="3073" hiddenButton="1"/>
    <filterColumn colId="3074" hiddenButton="1"/>
    <filterColumn colId="3075" hiddenButton="1"/>
    <filterColumn colId="3076" hiddenButton="1"/>
    <filterColumn colId="3077" hiddenButton="1"/>
    <filterColumn colId="3078" hiddenButton="1"/>
    <filterColumn colId="3079" hiddenButton="1"/>
    <filterColumn colId="3080" hiddenButton="1"/>
    <filterColumn colId="3081" hiddenButton="1"/>
    <filterColumn colId="3082" hiddenButton="1"/>
    <filterColumn colId="3083" hiddenButton="1"/>
    <filterColumn colId="3084" hiddenButton="1"/>
    <filterColumn colId="3085" hiddenButton="1"/>
    <filterColumn colId="3086" hiddenButton="1"/>
    <filterColumn colId="3087" hiddenButton="1"/>
    <filterColumn colId="3088" hiddenButton="1"/>
    <filterColumn colId="3089" hiddenButton="1"/>
    <filterColumn colId="3090" hiddenButton="1"/>
    <filterColumn colId="3091" hiddenButton="1"/>
    <filterColumn colId="3092" hiddenButton="1"/>
    <filterColumn colId="3093" hiddenButton="1"/>
    <filterColumn colId="3094" hiddenButton="1"/>
    <filterColumn colId="3095" hiddenButton="1"/>
    <filterColumn colId="3096" hiddenButton="1"/>
    <filterColumn colId="3097" hiddenButton="1"/>
    <filterColumn colId="3098" hiddenButton="1"/>
    <filterColumn colId="3099" hiddenButton="1"/>
    <filterColumn colId="3100" hiddenButton="1"/>
    <filterColumn colId="3101" hiddenButton="1"/>
    <filterColumn colId="3102" hiddenButton="1"/>
    <filterColumn colId="3103" hiddenButton="1"/>
    <filterColumn colId="3104" hiddenButton="1"/>
    <filterColumn colId="3105" hiddenButton="1"/>
    <filterColumn colId="3106" hiddenButton="1"/>
    <filterColumn colId="3107" hiddenButton="1"/>
    <filterColumn colId="3108" hiddenButton="1"/>
    <filterColumn colId="3109" hiddenButton="1"/>
    <filterColumn colId="3110" hiddenButton="1"/>
    <filterColumn colId="3111" hiddenButton="1"/>
    <filterColumn colId="3112" hiddenButton="1"/>
    <filterColumn colId="3113" hiddenButton="1"/>
    <filterColumn colId="3114" hiddenButton="1"/>
    <filterColumn colId="3115" hiddenButton="1"/>
    <filterColumn colId="3116" hiddenButton="1"/>
    <filterColumn colId="3117" hiddenButton="1"/>
    <filterColumn colId="3118" hiddenButton="1"/>
    <filterColumn colId="3119" hiddenButton="1"/>
    <filterColumn colId="3120" hiddenButton="1"/>
    <filterColumn colId="3121" hiddenButton="1"/>
    <filterColumn colId="3122" hiddenButton="1"/>
    <filterColumn colId="3123" hiddenButton="1"/>
    <filterColumn colId="3124" hiddenButton="1"/>
    <filterColumn colId="3125" hiddenButton="1"/>
    <filterColumn colId="3126" hiddenButton="1"/>
    <filterColumn colId="3127" hiddenButton="1"/>
    <filterColumn colId="3128" hiddenButton="1"/>
    <filterColumn colId="3129" hiddenButton="1"/>
    <filterColumn colId="3130" hiddenButton="1"/>
    <filterColumn colId="3131" hiddenButton="1"/>
    <filterColumn colId="3132" hiddenButton="1"/>
    <filterColumn colId="3133" hiddenButton="1"/>
    <filterColumn colId="3134" hiddenButton="1"/>
    <filterColumn colId="3135" hiddenButton="1"/>
    <filterColumn colId="3136" hiddenButton="1"/>
    <filterColumn colId="3137" hiddenButton="1"/>
    <filterColumn colId="3138" hiddenButton="1"/>
    <filterColumn colId="3139" hiddenButton="1"/>
    <filterColumn colId="3140" hiddenButton="1"/>
    <filterColumn colId="3141" hiddenButton="1"/>
    <filterColumn colId="3142" hiddenButton="1"/>
    <filterColumn colId="3143" hiddenButton="1"/>
    <filterColumn colId="3144" hiddenButton="1"/>
    <filterColumn colId="3145" hiddenButton="1"/>
    <filterColumn colId="3146" hiddenButton="1"/>
    <filterColumn colId="3147" hiddenButton="1"/>
    <filterColumn colId="3148" hiddenButton="1"/>
    <filterColumn colId="3149" hiddenButton="1"/>
    <filterColumn colId="3150" hiddenButton="1"/>
    <filterColumn colId="3151" hiddenButton="1"/>
    <filterColumn colId="3152" hiddenButton="1"/>
    <filterColumn colId="3153" hiddenButton="1"/>
    <filterColumn colId="3154" hiddenButton="1"/>
    <filterColumn colId="3155" hiddenButton="1"/>
    <filterColumn colId="3156" hiddenButton="1"/>
    <filterColumn colId="3157" hiddenButton="1"/>
    <filterColumn colId="3158" hiddenButton="1"/>
    <filterColumn colId="3159" hiddenButton="1"/>
    <filterColumn colId="3160" hiddenButton="1"/>
    <filterColumn colId="3161" hiddenButton="1"/>
    <filterColumn colId="3162" hiddenButton="1"/>
    <filterColumn colId="3163" hiddenButton="1"/>
    <filterColumn colId="3164" hiddenButton="1"/>
    <filterColumn colId="3165" hiddenButton="1"/>
    <filterColumn colId="3166" hiddenButton="1"/>
    <filterColumn colId="3167" hiddenButton="1"/>
    <filterColumn colId="3168" hiddenButton="1"/>
    <filterColumn colId="3169" hiddenButton="1"/>
    <filterColumn colId="3170" hiddenButton="1"/>
    <filterColumn colId="3171" hiddenButton="1"/>
    <filterColumn colId="3172" hiddenButton="1"/>
    <filterColumn colId="3173" hiddenButton="1"/>
    <filterColumn colId="3174" hiddenButton="1"/>
    <filterColumn colId="3175" hiddenButton="1"/>
    <filterColumn colId="3176" hiddenButton="1"/>
    <filterColumn colId="3177" hiddenButton="1"/>
    <filterColumn colId="3178" hiddenButton="1"/>
    <filterColumn colId="3179" hiddenButton="1"/>
    <filterColumn colId="3180" hiddenButton="1"/>
    <filterColumn colId="3181" hiddenButton="1"/>
    <filterColumn colId="3182" hiddenButton="1"/>
    <filterColumn colId="3183" hiddenButton="1"/>
    <filterColumn colId="3184" hiddenButton="1"/>
    <filterColumn colId="3185" hiddenButton="1"/>
    <filterColumn colId="3186" hiddenButton="1"/>
    <filterColumn colId="3187" hiddenButton="1"/>
    <filterColumn colId="3188" hiddenButton="1"/>
    <filterColumn colId="3189" hiddenButton="1"/>
    <filterColumn colId="3190" hiddenButton="1"/>
    <filterColumn colId="3191" hiddenButton="1"/>
    <filterColumn colId="3192" hiddenButton="1"/>
    <filterColumn colId="3193" hiddenButton="1"/>
    <filterColumn colId="3194" hiddenButton="1"/>
    <filterColumn colId="3195" hiddenButton="1"/>
    <filterColumn colId="3196" hiddenButton="1"/>
    <filterColumn colId="3197" hiddenButton="1"/>
    <filterColumn colId="3198" hiddenButton="1"/>
    <filterColumn colId="3199" hiddenButton="1"/>
    <filterColumn colId="3200" hiddenButton="1"/>
    <filterColumn colId="3201" hiddenButton="1"/>
    <filterColumn colId="3202" hiddenButton="1"/>
    <filterColumn colId="3203" hiddenButton="1"/>
    <filterColumn colId="3204" hiddenButton="1"/>
    <filterColumn colId="3205" hiddenButton="1"/>
    <filterColumn colId="3206" hiddenButton="1"/>
    <filterColumn colId="3207" hiddenButton="1"/>
    <filterColumn colId="3208" hiddenButton="1"/>
    <filterColumn colId="3209" hiddenButton="1"/>
    <filterColumn colId="3210" hiddenButton="1"/>
    <filterColumn colId="3211" hiddenButton="1"/>
    <filterColumn colId="3212" hiddenButton="1"/>
    <filterColumn colId="3213" hiddenButton="1"/>
    <filterColumn colId="3214" hiddenButton="1"/>
    <filterColumn colId="3215" hiddenButton="1"/>
    <filterColumn colId="3216" hiddenButton="1"/>
    <filterColumn colId="3217" hiddenButton="1"/>
    <filterColumn colId="3218" hiddenButton="1"/>
    <filterColumn colId="3219" hiddenButton="1"/>
    <filterColumn colId="3220" hiddenButton="1"/>
    <filterColumn colId="3221" hiddenButton="1"/>
    <filterColumn colId="3222" hiddenButton="1"/>
    <filterColumn colId="3223" hiddenButton="1"/>
    <filterColumn colId="3224" hiddenButton="1"/>
    <filterColumn colId="3225" hiddenButton="1"/>
    <filterColumn colId="3226" hiddenButton="1"/>
    <filterColumn colId="3227" hiddenButton="1"/>
    <filterColumn colId="3228" hiddenButton="1"/>
    <filterColumn colId="3229" hiddenButton="1"/>
    <filterColumn colId="3230" hiddenButton="1"/>
    <filterColumn colId="3231" hiddenButton="1"/>
    <filterColumn colId="3232" hiddenButton="1"/>
    <filterColumn colId="3233" hiddenButton="1"/>
    <filterColumn colId="3234" hiddenButton="1"/>
    <filterColumn colId="3235" hiddenButton="1"/>
    <filterColumn colId="3236" hiddenButton="1"/>
    <filterColumn colId="3237" hiddenButton="1"/>
    <filterColumn colId="3238" hiddenButton="1"/>
    <filterColumn colId="3239" hiddenButton="1"/>
    <filterColumn colId="3240" hiddenButton="1"/>
    <filterColumn colId="3241" hiddenButton="1"/>
    <filterColumn colId="3242" hiddenButton="1"/>
    <filterColumn colId="3243" hiddenButton="1"/>
    <filterColumn colId="3244" hiddenButton="1"/>
    <filterColumn colId="3245" hiddenButton="1"/>
    <filterColumn colId="3246" hiddenButton="1"/>
    <filterColumn colId="3247" hiddenButton="1"/>
    <filterColumn colId="3248" hiddenButton="1"/>
    <filterColumn colId="3249" hiddenButton="1"/>
    <filterColumn colId="3250" hiddenButton="1"/>
    <filterColumn colId="3251" hiddenButton="1"/>
    <filterColumn colId="3252" hiddenButton="1"/>
    <filterColumn colId="3253" hiddenButton="1"/>
    <filterColumn colId="3254" hiddenButton="1"/>
    <filterColumn colId="3255" hiddenButton="1"/>
    <filterColumn colId="3256" hiddenButton="1"/>
    <filterColumn colId="3257" hiddenButton="1"/>
    <filterColumn colId="3258" hiddenButton="1"/>
    <filterColumn colId="3259" hiddenButton="1"/>
    <filterColumn colId="3260" hiddenButton="1"/>
    <filterColumn colId="3261" hiddenButton="1"/>
    <filterColumn colId="3262" hiddenButton="1"/>
    <filterColumn colId="3263" hiddenButton="1"/>
    <filterColumn colId="3264" hiddenButton="1"/>
    <filterColumn colId="3265" hiddenButton="1"/>
    <filterColumn colId="3266" hiddenButton="1"/>
    <filterColumn colId="3267" hiddenButton="1"/>
    <filterColumn colId="3268" hiddenButton="1"/>
    <filterColumn colId="3269" hiddenButton="1"/>
    <filterColumn colId="3270" hiddenButton="1"/>
    <filterColumn colId="3271" hiddenButton="1"/>
    <filterColumn colId="3272" hiddenButton="1"/>
    <filterColumn colId="3273" hiddenButton="1"/>
    <filterColumn colId="3274" hiddenButton="1"/>
    <filterColumn colId="3275" hiddenButton="1"/>
    <filterColumn colId="3276" hiddenButton="1"/>
    <filterColumn colId="3277" hiddenButton="1"/>
    <filterColumn colId="3278" hiddenButton="1"/>
    <filterColumn colId="3279" hiddenButton="1"/>
    <filterColumn colId="3280" hiddenButton="1"/>
    <filterColumn colId="3281" hiddenButton="1"/>
    <filterColumn colId="3282" hiddenButton="1"/>
    <filterColumn colId="3283" hiddenButton="1"/>
    <filterColumn colId="3284" hiddenButton="1"/>
    <filterColumn colId="3285" hiddenButton="1"/>
    <filterColumn colId="3286" hiddenButton="1"/>
    <filterColumn colId="3287" hiddenButton="1"/>
    <filterColumn colId="3288" hiddenButton="1"/>
    <filterColumn colId="3289" hiddenButton="1"/>
    <filterColumn colId="3290" hiddenButton="1"/>
    <filterColumn colId="3291" hiddenButton="1"/>
    <filterColumn colId="3292" hiddenButton="1"/>
    <filterColumn colId="3293" hiddenButton="1"/>
    <filterColumn colId="3294" hiddenButton="1"/>
    <filterColumn colId="3295" hiddenButton="1"/>
    <filterColumn colId="3296" hiddenButton="1"/>
    <filterColumn colId="3297" hiddenButton="1"/>
    <filterColumn colId="3298" hiddenButton="1"/>
    <filterColumn colId="3299" hiddenButton="1"/>
    <filterColumn colId="3300" hiddenButton="1"/>
    <filterColumn colId="3301" hiddenButton="1"/>
    <filterColumn colId="3302" hiddenButton="1"/>
    <filterColumn colId="3303" hiddenButton="1"/>
    <filterColumn colId="3304" hiddenButton="1"/>
    <filterColumn colId="3305" hiddenButton="1"/>
    <filterColumn colId="3306" hiddenButton="1"/>
    <filterColumn colId="3307" hiddenButton="1"/>
    <filterColumn colId="3308" hiddenButton="1"/>
    <filterColumn colId="3309" hiddenButton="1"/>
    <filterColumn colId="3310" hiddenButton="1"/>
    <filterColumn colId="3311" hiddenButton="1"/>
    <filterColumn colId="3312" hiddenButton="1"/>
    <filterColumn colId="3313" hiddenButton="1"/>
    <filterColumn colId="3314" hiddenButton="1"/>
    <filterColumn colId="3315" hiddenButton="1"/>
    <filterColumn colId="3316" hiddenButton="1"/>
    <filterColumn colId="3317" hiddenButton="1"/>
    <filterColumn colId="3318" hiddenButton="1"/>
    <filterColumn colId="3319" hiddenButton="1"/>
    <filterColumn colId="3320" hiddenButton="1"/>
    <filterColumn colId="3321" hiddenButton="1"/>
    <filterColumn colId="3322" hiddenButton="1"/>
    <filterColumn colId="3323" hiddenButton="1"/>
    <filterColumn colId="3324" hiddenButton="1"/>
    <filterColumn colId="3325" hiddenButton="1"/>
    <filterColumn colId="3326" hiddenButton="1"/>
    <filterColumn colId="3327" hiddenButton="1"/>
    <filterColumn colId="3328" hiddenButton="1"/>
    <filterColumn colId="3329" hiddenButton="1"/>
    <filterColumn colId="3330" hiddenButton="1"/>
    <filterColumn colId="3331" hiddenButton="1"/>
    <filterColumn colId="3332" hiddenButton="1"/>
    <filterColumn colId="3333" hiddenButton="1"/>
    <filterColumn colId="3334" hiddenButton="1"/>
    <filterColumn colId="3335" hiddenButton="1"/>
    <filterColumn colId="3336" hiddenButton="1"/>
    <filterColumn colId="3337" hiddenButton="1"/>
    <filterColumn colId="3338" hiddenButton="1"/>
    <filterColumn colId="3339" hiddenButton="1"/>
    <filterColumn colId="3340" hiddenButton="1"/>
    <filterColumn colId="3341" hiddenButton="1"/>
    <filterColumn colId="3342" hiddenButton="1"/>
    <filterColumn colId="3343" hiddenButton="1"/>
    <filterColumn colId="3344" hiddenButton="1"/>
    <filterColumn colId="3345" hiddenButton="1"/>
    <filterColumn colId="3346" hiddenButton="1"/>
    <filterColumn colId="3347" hiddenButton="1"/>
    <filterColumn colId="3348" hiddenButton="1"/>
    <filterColumn colId="3349" hiddenButton="1"/>
    <filterColumn colId="3350" hiddenButton="1"/>
    <filterColumn colId="3351" hiddenButton="1"/>
    <filterColumn colId="3352" hiddenButton="1"/>
    <filterColumn colId="3353" hiddenButton="1"/>
    <filterColumn colId="3354" hiddenButton="1"/>
    <filterColumn colId="3355" hiddenButton="1"/>
    <filterColumn colId="3356" hiddenButton="1"/>
    <filterColumn colId="3357" hiddenButton="1"/>
    <filterColumn colId="3358" hiddenButton="1"/>
    <filterColumn colId="3359" hiddenButton="1"/>
    <filterColumn colId="3360" hiddenButton="1"/>
    <filterColumn colId="3361" hiddenButton="1"/>
    <filterColumn colId="3362" hiddenButton="1"/>
    <filterColumn colId="3363" hiddenButton="1"/>
    <filterColumn colId="3364" hiddenButton="1"/>
    <filterColumn colId="3365" hiddenButton="1"/>
    <filterColumn colId="3366" hiddenButton="1"/>
    <filterColumn colId="3367" hiddenButton="1"/>
    <filterColumn colId="3368" hiddenButton="1"/>
    <filterColumn colId="3369" hiddenButton="1"/>
    <filterColumn colId="3370" hiddenButton="1"/>
    <filterColumn colId="3371" hiddenButton="1"/>
    <filterColumn colId="3372" hiddenButton="1"/>
    <filterColumn colId="3373" hiddenButton="1"/>
    <filterColumn colId="3374" hiddenButton="1"/>
    <filterColumn colId="3375" hiddenButton="1"/>
    <filterColumn colId="3376" hiddenButton="1"/>
    <filterColumn colId="3377" hiddenButton="1"/>
    <filterColumn colId="3378" hiddenButton="1"/>
    <filterColumn colId="3379" hiddenButton="1"/>
    <filterColumn colId="3380" hiddenButton="1"/>
    <filterColumn colId="3381" hiddenButton="1"/>
    <filterColumn colId="3382" hiddenButton="1"/>
    <filterColumn colId="3383" hiddenButton="1"/>
    <filterColumn colId="3384" hiddenButton="1"/>
    <filterColumn colId="3385" hiddenButton="1"/>
    <filterColumn colId="3386" hiddenButton="1"/>
    <filterColumn colId="3387" hiddenButton="1"/>
    <filterColumn colId="3388" hiddenButton="1"/>
    <filterColumn colId="3389" hiddenButton="1"/>
    <filterColumn colId="3390" hiddenButton="1"/>
    <filterColumn colId="3391" hiddenButton="1"/>
    <filterColumn colId="3392" hiddenButton="1"/>
    <filterColumn colId="3393" hiddenButton="1"/>
    <filterColumn colId="3394" hiddenButton="1"/>
    <filterColumn colId="3395" hiddenButton="1"/>
    <filterColumn colId="3396" hiddenButton="1"/>
    <filterColumn colId="3397" hiddenButton="1"/>
    <filterColumn colId="3398" hiddenButton="1"/>
    <filterColumn colId="3399" hiddenButton="1"/>
    <filterColumn colId="3400" hiddenButton="1"/>
    <filterColumn colId="3401" hiddenButton="1"/>
    <filterColumn colId="3402" hiddenButton="1"/>
    <filterColumn colId="3403" hiddenButton="1"/>
    <filterColumn colId="3404" hiddenButton="1"/>
    <filterColumn colId="3405" hiddenButton="1"/>
    <filterColumn colId="3406" hiddenButton="1"/>
    <filterColumn colId="3407" hiddenButton="1"/>
    <filterColumn colId="3408" hiddenButton="1"/>
    <filterColumn colId="3409" hiddenButton="1"/>
    <filterColumn colId="3410" hiddenButton="1"/>
    <filterColumn colId="3411" hiddenButton="1"/>
    <filterColumn colId="3412" hiddenButton="1"/>
    <filterColumn colId="3413" hiddenButton="1"/>
    <filterColumn colId="3414" hiddenButton="1"/>
    <filterColumn colId="3415" hiddenButton="1"/>
    <filterColumn colId="3416" hiddenButton="1"/>
    <filterColumn colId="3417" hiddenButton="1"/>
    <filterColumn colId="3418" hiddenButton="1"/>
    <filterColumn colId="3419" hiddenButton="1"/>
    <filterColumn colId="3420" hiddenButton="1"/>
    <filterColumn colId="3421" hiddenButton="1"/>
    <filterColumn colId="3422" hiddenButton="1"/>
    <filterColumn colId="3423" hiddenButton="1"/>
    <filterColumn colId="3424" hiddenButton="1"/>
    <filterColumn colId="3425" hiddenButton="1"/>
    <filterColumn colId="3426" hiddenButton="1"/>
    <filterColumn colId="3427" hiddenButton="1"/>
    <filterColumn colId="3428" hiddenButton="1"/>
    <filterColumn colId="3429" hiddenButton="1"/>
    <filterColumn colId="3430" hiddenButton="1"/>
    <filterColumn colId="3431" hiddenButton="1"/>
    <filterColumn colId="3432" hiddenButton="1"/>
    <filterColumn colId="3433" hiddenButton="1"/>
    <filterColumn colId="3434" hiddenButton="1"/>
    <filterColumn colId="3435" hiddenButton="1"/>
    <filterColumn colId="3436" hiddenButton="1"/>
    <filterColumn colId="3437" hiddenButton="1"/>
    <filterColumn colId="3438" hiddenButton="1"/>
    <filterColumn colId="3439" hiddenButton="1"/>
    <filterColumn colId="3440" hiddenButton="1"/>
    <filterColumn colId="3441" hiddenButton="1"/>
    <filterColumn colId="3442" hiddenButton="1"/>
    <filterColumn colId="3443" hiddenButton="1"/>
    <filterColumn colId="3444" hiddenButton="1"/>
    <filterColumn colId="3445" hiddenButton="1"/>
    <filterColumn colId="3446" hiddenButton="1"/>
    <filterColumn colId="3447" hiddenButton="1"/>
    <filterColumn colId="3448" hiddenButton="1"/>
    <filterColumn colId="3449" hiddenButton="1"/>
    <filterColumn colId="3450" hiddenButton="1"/>
    <filterColumn colId="3451" hiddenButton="1"/>
    <filterColumn colId="3452" hiddenButton="1"/>
    <filterColumn colId="3453" hiddenButton="1"/>
    <filterColumn colId="3454" hiddenButton="1"/>
    <filterColumn colId="3455" hiddenButton="1"/>
    <filterColumn colId="3456" hiddenButton="1"/>
    <filterColumn colId="3457" hiddenButton="1"/>
    <filterColumn colId="3458" hiddenButton="1"/>
    <filterColumn colId="3459" hiddenButton="1"/>
    <filterColumn colId="3460" hiddenButton="1"/>
    <filterColumn colId="3461" hiddenButton="1"/>
    <filterColumn colId="3462" hiddenButton="1"/>
    <filterColumn colId="3463" hiddenButton="1"/>
    <filterColumn colId="3464" hiddenButton="1"/>
    <filterColumn colId="3465" hiddenButton="1"/>
    <filterColumn colId="3466" hiddenButton="1"/>
    <filterColumn colId="3467" hiddenButton="1"/>
    <filterColumn colId="3468" hiddenButton="1"/>
    <filterColumn colId="3469" hiddenButton="1"/>
    <filterColumn colId="3470" hiddenButton="1"/>
    <filterColumn colId="3471" hiddenButton="1"/>
    <filterColumn colId="3472" hiddenButton="1"/>
    <filterColumn colId="3473" hiddenButton="1"/>
    <filterColumn colId="3474" hiddenButton="1"/>
    <filterColumn colId="3475" hiddenButton="1"/>
    <filterColumn colId="3476" hiddenButton="1"/>
    <filterColumn colId="3477" hiddenButton="1"/>
    <filterColumn colId="3478" hiddenButton="1"/>
    <filterColumn colId="3479" hiddenButton="1"/>
    <filterColumn colId="3480" hiddenButton="1"/>
    <filterColumn colId="3481" hiddenButton="1"/>
    <filterColumn colId="3482" hiddenButton="1"/>
    <filterColumn colId="3483" hiddenButton="1"/>
    <filterColumn colId="3484" hiddenButton="1"/>
    <filterColumn colId="3485" hiddenButton="1"/>
    <filterColumn colId="3486" hiddenButton="1"/>
    <filterColumn colId="3487" hiddenButton="1"/>
    <filterColumn colId="3488" hiddenButton="1"/>
    <filterColumn colId="3489" hiddenButton="1"/>
    <filterColumn colId="3490" hiddenButton="1"/>
    <filterColumn colId="3491" hiddenButton="1"/>
    <filterColumn colId="3492" hiddenButton="1"/>
    <filterColumn colId="3493" hiddenButton="1"/>
    <filterColumn colId="3494" hiddenButton="1"/>
    <filterColumn colId="3495" hiddenButton="1"/>
    <filterColumn colId="3496" hiddenButton="1"/>
    <filterColumn colId="3497" hiddenButton="1"/>
    <filterColumn colId="3498" hiddenButton="1"/>
    <filterColumn colId="3499" hiddenButton="1"/>
    <filterColumn colId="3500" hiddenButton="1"/>
    <filterColumn colId="3501" hiddenButton="1"/>
    <filterColumn colId="3502" hiddenButton="1"/>
    <filterColumn colId="3503" hiddenButton="1"/>
    <filterColumn colId="3504" hiddenButton="1"/>
    <filterColumn colId="3505" hiddenButton="1"/>
    <filterColumn colId="3506" hiddenButton="1"/>
    <filterColumn colId="3507" hiddenButton="1"/>
    <filterColumn colId="3508" hiddenButton="1"/>
    <filterColumn colId="3509" hiddenButton="1"/>
    <filterColumn colId="3510" hiddenButton="1"/>
    <filterColumn colId="3511" hiddenButton="1"/>
    <filterColumn colId="3512" hiddenButton="1"/>
    <filterColumn colId="3513" hiddenButton="1"/>
    <filterColumn colId="3514" hiddenButton="1"/>
    <filterColumn colId="3515" hiddenButton="1"/>
    <filterColumn colId="3516" hiddenButton="1"/>
    <filterColumn colId="3517" hiddenButton="1"/>
    <filterColumn colId="3518" hiddenButton="1"/>
    <filterColumn colId="3519" hiddenButton="1"/>
    <filterColumn colId="3520" hiddenButton="1"/>
    <filterColumn colId="3521" hiddenButton="1"/>
    <filterColumn colId="3522" hiddenButton="1"/>
    <filterColumn colId="3523" hiddenButton="1"/>
    <filterColumn colId="3524" hiddenButton="1"/>
    <filterColumn colId="3525" hiddenButton="1"/>
    <filterColumn colId="3526" hiddenButton="1"/>
    <filterColumn colId="3527" hiddenButton="1"/>
    <filterColumn colId="3528" hiddenButton="1"/>
    <filterColumn colId="3529" hiddenButton="1"/>
    <filterColumn colId="3530" hiddenButton="1"/>
    <filterColumn colId="3531" hiddenButton="1"/>
    <filterColumn colId="3532" hiddenButton="1"/>
    <filterColumn colId="3533" hiddenButton="1"/>
    <filterColumn colId="3534" hiddenButton="1"/>
    <filterColumn colId="3535" hiddenButton="1"/>
    <filterColumn colId="3536" hiddenButton="1"/>
    <filterColumn colId="3537" hiddenButton="1"/>
    <filterColumn colId="3538" hiddenButton="1"/>
    <filterColumn colId="3539" hiddenButton="1"/>
    <filterColumn colId="3540" hiddenButton="1"/>
    <filterColumn colId="3541" hiddenButton="1"/>
    <filterColumn colId="3542" hiddenButton="1"/>
    <filterColumn colId="3543" hiddenButton="1"/>
    <filterColumn colId="3544" hiddenButton="1"/>
    <filterColumn colId="3545" hiddenButton="1"/>
    <filterColumn colId="3546" hiddenButton="1"/>
    <filterColumn colId="3547" hiddenButton="1"/>
    <filterColumn colId="3548" hiddenButton="1"/>
    <filterColumn colId="3549" hiddenButton="1"/>
    <filterColumn colId="3550" hiddenButton="1"/>
    <filterColumn colId="3551" hiddenButton="1"/>
    <filterColumn colId="3552" hiddenButton="1"/>
    <filterColumn colId="3553" hiddenButton="1"/>
    <filterColumn colId="3554" hiddenButton="1"/>
    <filterColumn colId="3555" hiddenButton="1"/>
    <filterColumn colId="3556" hiddenButton="1"/>
    <filterColumn colId="3557" hiddenButton="1"/>
    <filterColumn colId="3558" hiddenButton="1"/>
    <filterColumn colId="3559" hiddenButton="1"/>
    <filterColumn colId="3560" hiddenButton="1"/>
    <filterColumn colId="3561" hiddenButton="1"/>
    <filterColumn colId="3562" hiddenButton="1"/>
    <filterColumn colId="3563" hiddenButton="1"/>
    <filterColumn colId="3564" hiddenButton="1"/>
    <filterColumn colId="3565" hiddenButton="1"/>
    <filterColumn colId="3566" hiddenButton="1"/>
    <filterColumn colId="3567" hiddenButton="1"/>
    <filterColumn colId="3568" hiddenButton="1"/>
    <filterColumn colId="3569" hiddenButton="1"/>
    <filterColumn colId="3570" hiddenButton="1"/>
    <filterColumn colId="3571" hiddenButton="1"/>
    <filterColumn colId="3572" hiddenButton="1"/>
    <filterColumn colId="3573" hiddenButton="1"/>
    <filterColumn colId="3574" hiddenButton="1"/>
    <filterColumn colId="3575" hiddenButton="1"/>
    <filterColumn colId="3576" hiddenButton="1"/>
    <filterColumn colId="3577" hiddenButton="1"/>
    <filterColumn colId="3578" hiddenButton="1"/>
    <filterColumn colId="3579" hiddenButton="1"/>
    <filterColumn colId="3580" hiddenButton="1"/>
    <filterColumn colId="3581" hiddenButton="1"/>
    <filterColumn colId="3582" hiddenButton="1"/>
    <filterColumn colId="3583" hiddenButton="1"/>
    <filterColumn colId="3584" hiddenButton="1"/>
    <filterColumn colId="3585" hiddenButton="1"/>
    <filterColumn colId="3586" hiddenButton="1"/>
    <filterColumn colId="3587" hiddenButton="1"/>
    <filterColumn colId="3588" hiddenButton="1"/>
    <filterColumn colId="3589" hiddenButton="1"/>
    <filterColumn colId="3590" hiddenButton="1"/>
    <filterColumn colId="3591" hiddenButton="1"/>
    <filterColumn colId="3592" hiddenButton="1"/>
    <filterColumn colId="3593" hiddenButton="1"/>
    <filterColumn colId="3594" hiddenButton="1"/>
    <filterColumn colId="3595" hiddenButton="1"/>
    <filterColumn colId="3596" hiddenButton="1"/>
    <filterColumn colId="3597" hiddenButton="1"/>
    <filterColumn colId="3598" hiddenButton="1"/>
    <filterColumn colId="3599" hiddenButton="1"/>
    <filterColumn colId="3600" hiddenButton="1"/>
    <filterColumn colId="3601" hiddenButton="1"/>
    <filterColumn colId="3602" hiddenButton="1"/>
    <filterColumn colId="3603" hiddenButton="1"/>
    <filterColumn colId="3604" hiddenButton="1"/>
    <filterColumn colId="3605" hiddenButton="1"/>
    <filterColumn colId="3606" hiddenButton="1"/>
    <filterColumn colId="3607" hiddenButton="1"/>
    <filterColumn colId="3608" hiddenButton="1"/>
    <filterColumn colId="3609" hiddenButton="1"/>
    <filterColumn colId="3610" hiddenButton="1"/>
    <filterColumn colId="3611" hiddenButton="1"/>
    <filterColumn colId="3612" hiddenButton="1"/>
    <filterColumn colId="3613" hiddenButton="1"/>
    <filterColumn colId="3614" hiddenButton="1"/>
    <filterColumn colId="3615" hiddenButton="1"/>
    <filterColumn colId="3616" hiddenButton="1"/>
    <filterColumn colId="3617" hiddenButton="1"/>
    <filterColumn colId="3618" hiddenButton="1"/>
    <filterColumn colId="3619" hiddenButton="1"/>
    <filterColumn colId="3620" hiddenButton="1"/>
    <filterColumn colId="3621" hiddenButton="1"/>
    <filterColumn colId="3622" hiddenButton="1"/>
    <filterColumn colId="3623" hiddenButton="1"/>
    <filterColumn colId="3624" hiddenButton="1"/>
    <filterColumn colId="3625" hiddenButton="1"/>
    <filterColumn colId="3626" hiddenButton="1"/>
    <filterColumn colId="3627" hiddenButton="1"/>
    <filterColumn colId="3628" hiddenButton="1"/>
    <filterColumn colId="3629" hiddenButton="1"/>
    <filterColumn colId="3630" hiddenButton="1"/>
    <filterColumn colId="3631" hiddenButton="1"/>
    <filterColumn colId="3632" hiddenButton="1"/>
    <filterColumn colId="3633" hiddenButton="1"/>
    <filterColumn colId="3634" hiddenButton="1"/>
    <filterColumn colId="3635" hiddenButton="1"/>
    <filterColumn colId="3636" hiddenButton="1"/>
    <filterColumn colId="3637" hiddenButton="1"/>
    <filterColumn colId="3638" hiddenButton="1"/>
    <filterColumn colId="3639" hiddenButton="1"/>
    <filterColumn colId="3640" hiddenButton="1"/>
    <filterColumn colId="3641" hiddenButton="1"/>
    <filterColumn colId="3642" hiddenButton="1"/>
    <filterColumn colId="3643" hiddenButton="1"/>
    <filterColumn colId="3644" hiddenButton="1"/>
    <filterColumn colId="3645" hiddenButton="1"/>
    <filterColumn colId="3646" hiddenButton="1"/>
    <filterColumn colId="3647" hiddenButton="1"/>
    <filterColumn colId="3648" hiddenButton="1"/>
    <filterColumn colId="3649" hiddenButton="1"/>
    <filterColumn colId="3650" hiddenButton="1"/>
    <filterColumn colId="3651" hiddenButton="1"/>
    <filterColumn colId="3652" hiddenButton="1"/>
    <filterColumn colId="3653" hiddenButton="1"/>
    <filterColumn colId="3654" hiddenButton="1"/>
    <filterColumn colId="3655" hiddenButton="1"/>
    <filterColumn colId="3656" hiddenButton="1"/>
    <filterColumn colId="3657" hiddenButton="1"/>
    <filterColumn colId="3658" hiddenButton="1"/>
    <filterColumn colId="3659" hiddenButton="1"/>
    <filterColumn colId="3660" hiddenButton="1"/>
    <filterColumn colId="3661" hiddenButton="1"/>
    <filterColumn colId="3662" hiddenButton="1"/>
    <filterColumn colId="3663" hiddenButton="1"/>
    <filterColumn colId="3664" hiddenButton="1"/>
    <filterColumn colId="3665" hiddenButton="1"/>
    <filterColumn colId="3666" hiddenButton="1"/>
    <filterColumn colId="3667" hiddenButton="1"/>
    <filterColumn colId="3668" hiddenButton="1"/>
    <filterColumn colId="3669" hiddenButton="1"/>
    <filterColumn colId="3670" hiddenButton="1"/>
    <filterColumn colId="3671" hiddenButton="1"/>
    <filterColumn colId="3672" hiddenButton="1"/>
    <filterColumn colId="3673" hiddenButton="1"/>
    <filterColumn colId="3674" hiddenButton="1"/>
    <filterColumn colId="3675" hiddenButton="1"/>
    <filterColumn colId="3676" hiddenButton="1"/>
    <filterColumn colId="3677" hiddenButton="1"/>
    <filterColumn colId="3678" hiddenButton="1"/>
    <filterColumn colId="3679" hiddenButton="1"/>
    <filterColumn colId="3680" hiddenButton="1"/>
    <filterColumn colId="3681" hiddenButton="1"/>
    <filterColumn colId="3682" hiddenButton="1"/>
    <filterColumn colId="3683" hiddenButton="1"/>
    <filterColumn colId="3684" hiddenButton="1"/>
    <filterColumn colId="3685" hiddenButton="1"/>
    <filterColumn colId="3686" hiddenButton="1"/>
    <filterColumn colId="3687" hiddenButton="1"/>
    <filterColumn colId="3688" hiddenButton="1"/>
    <filterColumn colId="3689" hiddenButton="1"/>
    <filterColumn colId="3690" hiddenButton="1"/>
    <filterColumn colId="3691" hiddenButton="1"/>
    <filterColumn colId="3692" hiddenButton="1"/>
    <filterColumn colId="3693" hiddenButton="1"/>
    <filterColumn colId="3694" hiddenButton="1"/>
    <filterColumn colId="3695" hiddenButton="1"/>
    <filterColumn colId="3696" hiddenButton="1"/>
    <filterColumn colId="3697" hiddenButton="1"/>
    <filterColumn colId="3698" hiddenButton="1"/>
    <filterColumn colId="3699" hiddenButton="1"/>
    <filterColumn colId="3700" hiddenButton="1"/>
    <filterColumn colId="3701" hiddenButton="1"/>
    <filterColumn colId="3702" hiddenButton="1"/>
    <filterColumn colId="3703" hiddenButton="1"/>
    <filterColumn colId="3704" hiddenButton="1"/>
    <filterColumn colId="3705" hiddenButton="1"/>
    <filterColumn colId="3706" hiddenButton="1"/>
    <filterColumn colId="3707" hiddenButton="1"/>
    <filterColumn colId="3708" hiddenButton="1"/>
    <filterColumn colId="3709" hiddenButton="1"/>
    <filterColumn colId="3710" hiddenButton="1"/>
    <filterColumn colId="3711" hiddenButton="1"/>
    <filterColumn colId="3712" hiddenButton="1"/>
    <filterColumn colId="3713" hiddenButton="1"/>
    <filterColumn colId="3714" hiddenButton="1"/>
    <filterColumn colId="3715" hiddenButton="1"/>
    <filterColumn colId="3716" hiddenButton="1"/>
    <filterColumn colId="3717" hiddenButton="1"/>
    <filterColumn colId="3718" hiddenButton="1"/>
    <filterColumn colId="3719" hiddenButton="1"/>
    <filterColumn colId="3720" hiddenButton="1"/>
    <filterColumn colId="3721" hiddenButton="1"/>
    <filterColumn colId="3722" hiddenButton="1"/>
    <filterColumn colId="3723" hiddenButton="1"/>
    <filterColumn colId="3724" hiddenButton="1"/>
    <filterColumn colId="3725" hiddenButton="1"/>
    <filterColumn colId="3726" hiddenButton="1"/>
    <filterColumn colId="3727" hiddenButton="1"/>
    <filterColumn colId="3728" hiddenButton="1"/>
    <filterColumn colId="3729" hiddenButton="1"/>
    <filterColumn colId="3730" hiddenButton="1"/>
    <filterColumn colId="3731" hiddenButton="1"/>
    <filterColumn colId="3732" hiddenButton="1"/>
    <filterColumn colId="3733" hiddenButton="1"/>
    <filterColumn colId="3734" hiddenButton="1"/>
    <filterColumn colId="3735" hiddenButton="1"/>
    <filterColumn colId="3736" hiddenButton="1"/>
    <filterColumn colId="3737" hiddenButton="1"/>
    <filterColumn colId="3738" hiddenButton="1"/>
    <filterColumn colId="3739" hiddenButton="1"/>
    <filterColumn colId="3740" hiddenButton="1"/>
    <filterColumn colId="3741" hiddenButton="1"/>
    <filterColumn colId="3742" hiddenButton="1"/>
    <filterColumn colId="3743" hiddenButton="1"/>
    <filterColumn colId="3744" hiddenButton="1"/>
    <filterColumn colId="3745" hiddenButton="1"/>
    <filterColumn colId="3746" hiddenButton="1"/>
    <filterColumn colId="3747" hiddenButton="1"/>
    <filterColumn colId="3748" hiddenButton="1"/>
    <filterColumn colId="3749" hiddenButton="1"/>
    <filterColumn colId="3750" hiddenButton="1"/>
    <filterColumn colId="3751" hiddenButton="1"/>
    <filterColumn colId="3752" hiddenButton="1"/>
    <filterColumn colId="3753" hiddenButton="1"/>
    <filterColumn colId="3754" hiddenButton="1"/>
    <filterColumn colId="3755" hiddenButton="1"/>
    <filterColumn colId="3756" hiddenButton="1"/>
    <filterColumn colId="3757" hiddenButton="1"/>
    <filterColumn colId="3758" hiddenButton="1"/>
    <filterColumn colId="3759" hiddenButton="1"/>
    <filterColumn colId="3760" hiddenButton="1"/>
    <filterColumn colId="3761" hiddenButton="1"/>
    <filterColumn colId="3762" hiddenButton="1"/>
    <filterColumn colId="3763" hiddenButton="1"/>
    <filterColumn colId="3764" hiddenButton="1"/>
    <filterColumn colId="3765" hiddenButton="1"/>
    <filterColumn colId="3766" hiddenButton="1"/>
    <filterColumn colId="3767" hiddenButton="1"/>
    <filterColumn colId="3768" hiddenButton="1"/>
    <filterColumn colId="3769" hiddenButton="1"/>
    <filterColumn colId="3770" hiddenButton="1"/>
    <filterColumn colId="3771" hiddenButton="1"/>
    <filterColumn colId="3772" hiddenButton="1"/>
    <filterColumn colId="3773" hiddenButton="1"/>
    <filterColumn colId="3774" hiddenButton="1"/>
    <filterColumn colId="3775" hiddenButton="1"/>
    <filterColumn colId="3776" hiddenButton="1"/>
    <filterColumn colId="3777" hiddenButton="1"/>
    <filterColumn colId="3778" hiddenButton="1"/>
    <filterColumn colId="3779" hiddenButton="1"/>
    <filterColumn colId="3780" hiddenButton="1"/>
    <filterColumn colId="3781" hiddenButton="1"/>
    <filterColumn colId="3782" hiddenButton="1"/>
    <filterColumn colId="3783" hiddenButton="1"/>
    <filterColumn colId="3784" hiddenButton="1"/>
    <filterColumn colId="3785" hiddenButton="1"/>
    <filterColumn colId="3786" hiddenButton="1"/>
    <filterColumn colId="3787" hiddenButton="1"/>
    <filterColumn colId="3788" hiddenButton="1"/>
    <filterColumn colId="3789" hiddenButton="1"/>
    <filterColumn colId="3790" hiddenButton="1"/>
    <filterColumn colId="3791" hiddenButton="1"/>
    <filterColumn colId="3792" hiddenButton="1"/>
    <filterColumn colId="3793" hiddenButton="1"/>
    <filterColumn colId="3794" hiddenButton="1"/>
    <filterColumn colId="3795" hiddenButton="1"/>
    <filterColumn colId="3796" hiddenButton="1"/>
    <filterColumn colId="3797" hiddenButton="1"/>
    <filterColumn colId="3798" hiddenButton="1"/>
    <filterColumn colId="3799" hiddenButton="1"/>
    <filterColumn colId="3800" hiddenButton="1"/>
    <filterColumn colId="3801" hiddenButton="1"/>
    <filterColumn colId="3802" hiddenButton="1"/>
    <filterColumn colId="3803" hiddenButton="1"/>
    <filterColumn colId="3804" hiddenButton="1"/>
    <filterColumn colId="3805" hiddenButton="1"/>
    <filterColumn colId="3806" hiddenButton="1"/>
    <filterColumn colId="3807" hiddenButton="1"/>
    <filterColumn colId="3808" hiddenButton="1"/>
    <filterColumn colId="3809" hiddenButton="1"/>
    <filterColumn colId="3810" hiddenButton="1"/>
    <filterColumn colId="3811" hiddenButton="1"/>
    <filterColumn colId="3812" hiddenButton="1"/>
    <filterColumn colId="3813" hiddenButton="1"/>
    <filterColumn colId="3814" hiddenButton="1"/>
    <filterColumn colId="3815" hiddenButton="1"/>
    <filterColumn colId="3816" hiddenButton="1"/>
    <filterColumn colId="3817" hiddenButton="1"/>
    <filterColumn colId="3818" hiddenButton="1"/>
    <filterColumn colId="3819" hiddenButton="1"/>
    <filterColumn colId="3820" hiddenButton="1"/>
    <filterColumn colId="3821" hiddenButton="1"/>
    <filterColumn colId="3822" hiddenButton="1"/>
    <filterColumn colId="3823" hiddenButton="1"/>
    <filterColumn colId="3824" hiddenButton="1"/>
    <filterColumn colId="3825" hiddenButton="1"/>
    <filterColumn colId="3826" hiddenButton="1"/>
    <filterColumn colId="3827" hiddenButton="1"/>
    <filterColumn colId="3828" hiddenButton="1"/>
    <filterColumn colId="3829" hiddenButton="1"/>
    <filterColumn colId="3830" hiddenButton="1"/>
    <filterColumn colId="3831" hiddenButton="1"/>
    <filterColumn colId="3832" hiddenButton="1"/>
    <filterColumn colId="3833" hiddenButton="1"/>
    <filterColumn colId="3834" hiddenButton="1"/>
    <filterColumn colId="3835" hiddenButton="1"/>
    <filterColumn colId="3836" hiddenButton="1"/>
    <filterColumn colId="3837" hiddenButton="1"/>
    <filterColumn colId="3838" hiddenButton="1"/>
    <filterColumn colId="3839" hiddenButton="1"/>
    <filterColumn colId="3840" hiddenButton="1"/>
    <filterColumn colId="3841" hiddenButton="1"/>
    <filterColumn colId="3842" hiddenButton="1"/>
    <filterColumn colId="3843" hiddenButton="1"/>
    <filterColumn colId="3844" hiddenButton="1"/>
    <filterColumn colId="3845" hiddenButton="1"/>
    <filterColumn colId="3846" hiddenButton="1"/>
    <filterColumn colId="3847" hiddenButton="1"/>
    <filterColumn colId="3848" hiddenButton="1"/>
    <filterColumn colId="3849" hiddenButton="1"/>
    <filterColumn colId="3850" hiddenButton="1"/>
    <filterColumn colId="3851" hiddenButton="1"/>
    <filterColumn colId="3852" hiddenButton="1"/>
    <filterColumn colId="3853" hiddenButton="1"/>
    <filterColumn colId="3854" hiddenButton="1"/>
    <filterColumn colId="3855" hiddenButton="1"/>
    <filterColumn colId="3856" hiddenButton="1"/>
    <filterColumn colId="3857" hiddenButton="1"/>
    <filterColumn colId="3858" hiddenButton="1"/>
    <filterColumn colId="3859" hiddenButton="1"/>
    <filterColumn colId="3860" hiddenButton="1"/>
    <filterColumn colId="3861" hiddenButton="1"/>
    <filterColumn colId="3862" hiddenButton="1"/>
    <filterColumn colId="3863" hiddenButton="1"/>
    <filterColumn colId="3864" hiddenButton="1"/>
    <filterColumn colId="3865" hiddenButton="1"/>
    <filterColumn colId="3866" hiddenButton="1"/>
    <filterColumn colId="3867" hiddenButton="1"/>
    <filterColumn colId="3868" hiddenButton="1"/>
    <filterColumn colId="3869" hiddenButton="1"/>
    <filterColumn colId="3870" hiddenButton="1"/>
    <filterColumn colId="3871" hiddenButton="1"/>
    <filterColumn colId="3872" hiddenButton="1"/>
    <filterColumn colId="3873" hiddenButton="1"/>
    <filterColumn colId="3874" hiddenButton="1"/>
    <filterColumn colId="3875" hiddenButton="1"/>
    <filterColumn colId="3876" hiddenButton="1"/>
    <filterColumn colId="3877" hiddenButton="1"/>
    <filterColumn colId="3878" hiddenButton="1"/>
    <filterColumn colId="3879" hiddenButton="1"/>
    <filterColumn colId="3880" hiddenButton="1"/>
    <filterColumn colId="3881" hiddenButton="1"/>
    <filterColumn colId="3882" hiddenButton="1"/>
    <filterColumn colId="3883" hiddenButton="1"/>
    <filterColumn colId="3884" hiddenButton="1"/>
    <filterColumn colId="3885" hiddenButton="1"/>
    <filterColumn colId="3886" hiddenButton="1"/>
    <filterColumn colId="3887" hiddenButton="1"/>
    <filterColumn colId="3888" hiddenButton="1"/>
    <filterColumn colId="3889" hiddenButton="1"/>
    <filterColumn colId="3890" hiddenButton="1"/>
    <filterColumn colId="3891" hiddenButton="1"/>
    <filterColumn colId="3892" hiddenButton="1"/>
    <filterColumn colId="3893" hiddenButton="1"/>
    <filterColumn colId="3894" hiddenButton="1"/>
    <filterColumn colId="3895" hiddenButton="1"/>
    <filterColumn colId="3896" hiddenButton="1"/>
    <filterColumn colId="3897" hiddenButton="1"/>
    <filterColumn colId="3898" hiddenButton="1"/>
    <filterColumn colId="3899" hiddenButton="1"/>
    <filterColumn colId="3900" hiddenButton="1"/>
    <filterColumn colId="3901" hiddenButton="1"/>
    <filterColumn colId="3902" hiddenButton="1"/>
    <filterColumn colId="3903" hiddenButton="1"/>
    <filterColumn colId="3904" hiddenButton="1"/>
    <filterColumn colId="3905" hiddenButton="1"/>
    <filterColumn colId="3906" hiddenButton="1"/>
    <filterColumn colId="3907" hiddenButton="1"/>
    <filterColumn colId="3908" hiddenButton="1"/>
    <filterColumn colId="3909" hiddenButton="1"/>
    <filterColumn colId="3910" hiddenButton="1"/>
    <filterColumn colId="3911" hiddenButton="1"/>
    <filterColumn colId="3912" hiddenButton="1"/>
    <filterColumn colId="3913" hiddenButton="1"/>
    <filterColumn colId="3914" hiddenButton="1"/>
    <filterColumn colId="3915" hiddenButton="1"/>
    <filterColumn colId="3916" hiddenButton="1"/>
    <filterColumn colId="3917" hiddenButton="1"/>
    <filterColumn colId="3918" hiddenButton="1"/>
    <filterColumn colId="3919" hiddenButton="1"/>
    <filterColumn colId="3920" hiddenButton="1"/>
    <filterColumn colId="3921" hiddenButton="1"/>
    <filterColumn colId="3922" hiddenButton="1"/>
    <filterColumn colId="3923" hiddenButton="1"/>
    <filterColumn colId="3924" hiddenButton="1"/>
    <filterColumn colId="3925" hiddenButton="1"/>
    <filterColumn colId="3926" hiddenButton="1"/>
    <filterColumn colId="3927" hiddenButton="1"/>
    <filterColumn colId="3928" hiddenButton="1"/>
    <filterColumn colId="3929" hiddenButton="1"/>
    <filterColumn colId="3930" hiddenButton="1"/>
    <filterColumn colId="3931" hiddenButton="1"/>
    <filterColumn colId="3932" hiddenButton="1"/>
    <filterColumn colId="3933" hiddenButton="1"/>
    <filterColumn colId="3934" hiddenButton="1"/>
    <filterColumn colId="3935" hiddenButton="1"/>
    <filterColumn colId="3936" hiddenButton="1"/>
    <filterColumn colId="3937" hiddenButton="1"/>
    <filterColumn colId="3938" hiddenButton="1"/>
    <filterColumn colId="3939" hiddenButton="1"/>
    <filterColumn colId="3940" hiddenButton="1"/>
    <filterColumn colId="3941" hiddenButton="1"/>
    <filterColumn colId="3942" hiddenButton="1"/>
    <filterColumn colId="3943" hiddenButton="1"/>
    <filterColumn colId="3944" hiddenButton="1"/>
    <filterColumn colId="3945" hiddenButton="1"/>
    <filterColumn colId="3946" hiddenButton="1"/>
    <filterColumn colId="3947" hiddenButton="1"/>
    <filterColumn colId="3948" hiddenButton="1"/>
    <filterColumn colId="3949" hiddenButton="1"/>
    <filterColumn colId="3950" hiddenButton="1"/>
    <filterColumn colId="3951" hiddenButton="1"/>
    <filterColumn colId="3952" hiddenButton="1"/>
    <filterColumn colId="3953" hiddenButton="1"/>
    <filterColumn colId="3954" hiddenButton="1"/>
    <filterColumn colId="3955" hiddenButton="1"/>
    <filterColumn colId="3956" hiddenButton="1"/>
    <filterColumn colId="3957" hiddenButton="1"/>
    <filterColumn colId="3958" hiddenButton="1"/>
    <filterColumn colId="3959" hiddenButton="1"/>
    <filterColumn colId="3960" hiddenButton="1"/>
    <filterColumn colId="3961" hiddenButton="1"/>
    <filterColumn colId="3962" hiddenButton="1"/>
    <filterColumn colId="3963" hiddenButton="1"/>
    <filterColumn colId="3964" hiddenButton="1"/>
    <filterColumn colId="3965" hiddenButton="1"/>
    <filterColumn colId="3966" hiddenButton="1"/>
    <filterColumn colId="3967" hiddenButton="1"/>
    <filterColumn colId="3968" hiddenButton="1"/>
    <filterColumn colId="3969" hiddenButton="1"/>
    <filterColumn colId="3970" hiddenButton="1"/>
    <filterColumn colId="3971" hiddenButton="1"/>
    <filterColumn colId="3972" hiddenButton="1"/>
    <filterColumn colId="3973" hiddenButton="1"/>
    <filterColumn colId="3974" hiddenButton="1"/>
    <filterColumn colId="3975" hiddenButton="1"/>
    <filterColumn colId="3976" hiddenButton="1"/>
    <filterColumn colId="3977" hiddenButton="1"/>
    <filterColumn colId="3978" hiddenButton="1"/>
    <filterColumn colId="3979" hiddenButton="1"/>
    <filterColumn colId="3980" hiddenButton="1"/>
    <filterColumn colId="3981" hiddenButton="1"/>
    <filterColumn colId="3982" hiddenButton="1"/>
    <filterColumn colId="3983" hiddenButton="1"/>
    <filterColumn colId="3984" hiddenButton="1"/>
    <filterColumn colId="3985" hiddenButton="1"/>
    <filterColumn colId="3986" hiddenButton="1"/>
    <filterColumn colId="3987" hiddenButton="1"/>
    <filterColumn colId="3988" hiddenButton="1"/>
    <filterColumn colId="3989" hiddenButton="1"/>
    <filterColumn colId="3990" hiddenButton="1"/>
    <filterColumn colId="3991" hiddenButton="1"/>
    <filterColumn colId="3992" hiddenButton="1"/>
    <filterColumn colId="3993" hiddenButton="1"/>
    <filterColumn colId="3994" hiddenButton="1"/>
    <filterColumn colId="3995" hiddenButton="1"/>
    <filterColumn colId="3996" hiddenButton="1"/>
    <filterColumn colId="3997" hiddenButton="1"/>
    <filterColumn colId="3998" hiddenButton="1"/>
    <filterColumn colId="3999" hiddenButton="1"/>
    <filterColumn colId="4000" hiddenButton="1"/>
    <filterColumn colId="4001" hiddenButton="1"/>
    <filterColumn colId="4002" hiddenButton="1"/>
    <filterColumn colId="4003" hiddenButton="1"/>
    <filterColumn colId="4004" hiddenButton="1"/>
    <filterColumn colId="4005" hiddenButton="1"/>
    <filterColumn colId="4006" hiddenButton="1"/>
    <filterColumn colId="4007" hiddenButton="1"/>
    <filterColumn colId="4008" hiddenButton="1"/>
    <filterColumn colId="4009" hiddenButton="1"/>
    <filterColumn colId="4010" hiddenButton="1"/>
    <filterColumn colId="4011" hiddenButton="1"/>
    <filterColumn colId="4012" hiddenButton="1"/>
    <filterColumn colId="4013" hiddenButton="1"/>
    <filterColumn colId="4014" hiddenButton="1"/>
    <filterColumn colId="4015" hiddenButton="1"/>
    <filterColumn colId="4016" hiddenButton="1"/>
    <filterColumn colId="4017" hiddenButton="1"/>
    <filterColumn colId="4018" hiddenButton="1"/>
    <filterColumn colId="4019" hiddenButton="1"/>
    <filterColumn colId="4020" hiddenButton="1"/>
    <filterColumn colId="4021" hiddenButton="1"/>
    <filterColumn colId="4022" hiddenButton="1"/>
    <filterColumn colId="4023" hiddenButton="1"/>
    <filterColumn colId="4024" hiddenButton="1"/>
    <filterColumn colId="4025" hiddenButton="1"/>
    <filterColumn colId="4026" hiddenButton="1"/>
    <filterColumn colId="4027" hiddenButton="1"/>
    <filterColumn colId="4028" hiddenButton="1"/>
    <filterColumn colId="4029" hiddenButton="1"/>
    <filterColumn colId="4030" hiddenButton="1"/>
    <filterColumn colId="4031" hiddenButton="1"/>
    <filterColumn colId="4032" hiddenButton="1"/>
    <filterColumn colId="4033" hiddenButton="1"/>
    <filterColumn colId="4034" hiddenButton="1"/>
    <filterColumn colId="4035" hiddenButton="1"/>
    <filterColumn colId="4036" hiddenButton="1"/>
    <filterColumn colId="4037" hiddenButton="1"/>
    <filterColumn colId="4038" hiddenButton="1"/>
    <filterColumn colId="4039" hiddenButton="1"/>
    <filterColumn colId="4040" hiddenButton="1"/>
    <filterColumn colId="4041" hiddenButton="1"/>
    <filterColumn colId="4042" hiddenButton="1"/>
    <filterColumn colId="4043" hiddenButton="1"/>
    <filterColumn colId="4044" hiddenButton="1"/>
    <filterColumn colId="4045" hiddenButton="1"/>
    <filterColumn colId="4046" hiddenButton="1"/>
    <filterColumn colId="4047" hiddenButton="1"/>
    <filterColumn colId="4048" hiddenButton="1"/>
    <filterColumn colId="4049" hiddenButton="1"/>
    <filterColumn colId="4050" hiddenButton="1"/>
    <filterColumn colId="4051" hiddenButton="1"/>
    <filterColumn colId="4052" hiddenButton="1"/>
    <filterColumn colId="4053" hiddenButton="1"/>
    <filterColumn colId="4054" hiddenButton="1"/>
    <filterColumn colId="4055" hiddenButton="1"/>
    <filterColumn colId="4056" hiddenButton="1"/>
    <filterColumn colId="4057" hiddenButton="1"/>
    <filterColumn colId="4058" hiddenButton="1"/>
    <filterColumn colId="4059" hiddenButton="1"/>
    <filterColumn colId="4060" hiddenButton="1"/>
    <filterColumn colId="4061" hiddenButton="1"/>
    <filterColumn colId="4062" hiddenButton="1"/>
    <filterColumn colId="4063" hiddenButton="1"/>
    <filterColumn colId="4064" hiddenButton="1"/>
    <filterColumn colId="4065" hiddenButton="1"/>
    <filterColumn colId="4066" hiddenButton="1"/>
    <filterColumn colId="4067" hiddenButton="1"/>
    <filterColumn colId="4068" hiddenButton="1"/>
    <filterColumn colId="4069" hiddenButton="1"/>
    <filterColumn colId="4070" hiddenButton="1"/>
    <filterColumn colId="4071" hiddenButton="1"/>
    <filterColumn colId="4072" hiddenButton="1"/>
    <filterColumn colId="4073" hiddenButton="1"/>
    <filterColumn colId="4074" hiddenButton="1"/>
    <filterColumn colId="4075" hiddenButton="1"/>
    <filterColumn colId="4076" hiddenButton="1"/>
    <filterColumn colId="4077" hiddenButton="1"/>
    <filterColumn colId="4078" hiddenButton="1"/>
    <filterColumn colId="4079" hiddenButton="1"/>
    <filterColumn colId="4080" hiddenButton="1"/>
    <filterColumn colId="4081" hiddenButton="1"/>
    <filterColumn colId="4082" hiddenButton="1"/>
    <filterColumn colId="4083" hiddenButton="1"/>
    <filterColumn colId="4084" hiddenButton="1"/>
    <filterColumn colId="4085" hiddenButton="1"/>
    <filterColumn colId="4086" hiddenButton="1"/>
    <filterColumn colId="4087" hiddenButton="1"/>
    <filterColumn colId="4088" hiddenButton="1"/>
    <filterColumn colId="4089" hiddenButton="1"/>
    <filterColumn colId="4090" hiddenButton="1"/>
    <filterColumn colId="4091" hiddenButton="1"/>
    <filterColumn colId="4092" hiddenButton="1"/>
    <filterColumn colId="4093" hiddenButton="1"/>
    <filterColumn colId="4094" hiddenButton="1"/>
    <filterColumn colId="4095" hiddenButton="1"/>
    <filterColumn colId="4096" hiddenButton="1"/>
    <filterColumn colId="4097" hiddenButton="1"/>
    <filterColumn colId="4098" hiddenButton="1"/>
    <filterColumn colId="4099" hiddenButton="1"/>
    <filterColumn colId="4100" hiddenButton="1"/>
    <filterColumn colId="4101" hiddenButton="1"/>
    <filterColumn colId="4102" hiddenButton="1"/>
    <filterColumn colId="4103" hiddenButton="1"/>
    <filterColumn colId="4104" hiddenButton="1"/>
    <filterColumn colId="4105" hiddenButton="1"/>
    <filterColumn colId="4106" hiddenButton="1"/>
    <filterColumn colId="4107" hiddenButton="1"/>
    <filterColumn colId="4108" hiddenButton="1"/>
    <filterColumn colId="4109" hiddenButton="1"/>
    <filterColumn colId="4110" hiddenButton="1"/>
    <filterColumn colId="4111" hiddenButton="1"/>
    <filterColumn colId="4112" hiddenButton="1"/>
    <filterColumn colId="4113" hiddenButton="1"/>
    <filterColumn colId="4114" hiddenButton="1"/>
    <filterColumn colId="4115" hiddenButton="1"/>
    <filterColumn colId="4116" hiddenButton="1"/>
    <filterColumn colId="4117" hiddenButton="1"/>
    <filterColumn colId="4118" hiddenButton="1"/>
    <filterColumn colId="4119" hiddenButton="1"/>
    <filterColumn colId="4120" hiddenButton="1"/>
    <filterColumn colId="4121" hiddenButton="1"/>
    <filterColumn colId="4122" hiddenButton="1"/>
    <filterColumn colId="4123" hiddenButton="1"/>
    <filterColumn colId="4124" hiddenButton="1"/>
    <filterColumn colId="4125" hiddenButton="1"/>
    <filterColumn colId="4126" hiddenButton="1"/>
    <filterColumn colId="4127" hiddenButton="1"/>
    <filterColumn colId="4128" hiddenButton="1"/>
    <filterColumn colId="4129" hiddenButton="1"/>
    <filterColumn colId="4130" hiddenButton="1"/>
    <filterColumn colId="4131" hiddenButton="1"/>
    <filterColumn colId="4132" hiddenButton="1"/>
    <filterColumn colId="4133" hiddenButton="1"/>
    <filterColumn colId="4134" hiddenButton="1"/>
    <filterColumn colId="4135" hiddenButton="1"/>
    <filterColumn colId="4136" hiddenButton="1"/>
    <filterColumn colId="4137" hiddenButton="1"/>
    <filterColumn colId="4138" hiddenButton="1"/>
    <filterColumn colId="4139" hiddenButton="1"/>
    <filterColumn colId="4140" hiddenButton="1"/>
    <filterColumn colId="4141" hiddenButton="1"/>
    <filterColumn colId="4142" hiddenButton="1"/>
    <filterColumn colId="4143" hiddenButton="1"/>
    <filterColumn colId="4144" hiddenButton="1"/>
    <filterColumn colId="4145" hiddenButton="1"/>
    <filterColumn colId="4146" hiddenButton="1"/>
    <filterColumn colId="4147" hiddenButton="1"/>
    <filterColumn colId="4148" hiddenButton="1"/>
    <filterColumn colId="4149" hiddenButton="1"/>
    <filterColumn colId="4150" hiddenButton="1"/>
    <filterColumn colId="4151" hiddenButton="1"/>
    <filterColumn colId="4152" hiddenButton="1"/>
    <filterColumn colId="4153" hiddenButton="1"/>
    <filterColumn colId="4154" hiddenButton="1"/>
    <filterColumn colId="4155" hiddenButton="1"/>
    <filterColumn colId="4156" hiddenButton="1"/>
    <filterColumn colId="4157" hiddenButton="1"/>
    <filterColumn colId="4158" hiddenButton="1"/>
    <filterColumn colId="4159" hiddenButton="1"/>
    <filterColumn colId="4160" hiddenButton="1"/>
    <filterColumn colId="4161" hiddenButton="1"/>
    <filterColumn colId="4162" hiddenButton="1"/>
    <filterColumn colId="4163" hiddenButton="1"/>
    <filterColumn colId="4164" hiddenButton="1"/>
    <filterColumn colId="4165" hiddenButton="1"/>
    <filterColumn colId="4166" hiddenButton="1"/>
    <filterColumn colId="4167" hiddenButton="1"/>
    <filterColumn colId="4168" hiddenButton="1"/>
    <filterColumn colId="4169" hiddenButton="1"/>
    <filterColumn colId="4170" hiddenButton="1"/>
    <filterColumn colId="4171" hiddenButton="1"/>
    <filterColumn colId="4172" hiddenButton="1"/>
    <filterColumn colId="4173" hiddenButton="1"/>
    <filterColumn colId="4174" hiddenButton="1"/>
    <filterColumn colId="4175" hiddenButton="1"/>
    <filterColumn colId="4176" hiddenButton="1"/>
    <filterColumn colId="4177" hiddenButton="1"/>
    <filterColumn colId="4178" hiddenButton="1"/>
    <filterColumn colId="4179" hiddenButton="1"/>
    <filterColumn colId="4180" hiddenButton="1"/>
    <filterColumn colId="4181" hiddenButton="1"/>
    <filterColumn colId="4182" hiddenButton="1"/>
    <filterColumn colId="4183" hiddenButton="1"/>
    <filterColumn colId="4184" hiddenButton="1"/>
    <filterColumn colId="4185" hiddenButton="1"/>
    <filterColumn colId="4186" hiddenButton="1"/>
    <filterColumn colId="4187" hiddenButton="1"/>
    <filterColumn colId="4188" hiddenButton="1"/>
    <filterColumn colId="4189" hiddenButton="1"/>
    <filterColumn colId="4190" hiddenButton="1"/>
    <filterColumn colId="4191" hiddenButton="1"/>
    <filterColumn colId="4192" hiddenButton="1"/>
    <filterColumn colId="4193" hiddenButton="1"/>
    <filterColumn colId="4194" hiddenButton="1"/>
    <filterColumn colId="4195" hiddenButton="1"/>
    <filterColumn colId="4196" hiddenButton="1"/>
    <filterColumn colId="4197" hiddenButton="1"/>
    <filterColumn colId="4198" hiddenButton="1"/>
    <filterColumn colId="4199" hiddenButton="1"/>
    <filterColumn colId="4200" hiddenButton="1"/>
    <filterColumn colId="4201" hiddenButton="1"/>
    <filterColumn colId="4202" hiddenButton="1"/>
    <filterColumn colId="4203" hiddenButton="1"/>
    <filterColumn colId="4204" hiddenButton="1"/>
    <filterColumn colId="4205" hiddenButton="1"/>
    <filterColumn colId="4206" hiddenButton="1"/>
    <filterColumn colId="4207" hiddenButton="1"/>
    <filterColumn colId="4208" hiddenButton="1"/>
    <filterColumn colId="4209" hiddenButton="1"/>
    <filterColumn colId="4210" hiddenButton="1"/>
    <filterColumn colId="4211" hiddenButton="1"/>
    <filterColumn colId="4212" hiddenButton="1"/>
    <filterColumn colId="4213" hiddenButton="1"/>
    <filterColumn colId="4214" hiddenButton="1"/>
    <filterColumn colId="4215" hiddenButton="1"/>
    <filterColumn colId="4216" hiddenButton="1"/>
    <filterColumn colId="4217" hiddenButton="1"/>
    <filterColumn colId="4218" hiddenButton="1"/>
    <filterColumn colId="4219" hiddenButton="1"/>
    <filterColumn colId="4220" hiddenButton="1"/>
    <filterColumn colId="4221" hiddenButton="1"/>
    <filterColumn colId="4222" hiddenButton="1"/>
    <filterColumn colId="4223" hiddenButton="1"/>
    <filterColumn colId="4224" hiddenButton="1"/>
    <filterColumn colId="4225" hiddenButton="1"/>
    <filterColumn colId="4226" hiddenButton="1"/>
    <filterColumn colId="4227" hiddenButton="1"/>
    <filterColumn colId="4228" hiddenButton="1"/>
    <filterColumn colId="4229" hiddenButton="1"/>
    <filterColumn colId="4230" hiddenButton="1"/>
    <filterColumn colId="4231" hiddenButton="1"/>
    <filterColumn colId="4232" hiddenButton="1"/>
    <filterColumn colId="4233" hiddenButton="1"/>
    <filterColumn colId="4234" hiddenButton="1"/>
    <filterColumn colId="4235" hiddenButton="1"/>
    <filterColumn colId="4236" hiddenButton="1"/>
    <filterColumn colId="4237" hiddenButton="1"/>
    <filterColumn colId="4238" hiddenButton="1"/>
    <filterColumn colId="4239" hiddenButton="1"/>
    <filterColumn colId="4240" hiddenButton="1"/>
    <filterColumn colId="4241" hiddenButton="1"/>
    <filterColumn colId="4242" hiddenButton="1"/>
    <filterColumn colId="4243" hiddenButton="1"/>
    <filterColumn colId="4244" hiddenButton="1"/>
    <filterColumn colId="4245" hiddenButton="1"/>
    <filterColumn colId="4246" hiddenButton="1"/>
    <filterColumn colId="4247" hiddenButton="1"/>
    <filterColumn colId="4248" hiddenButton="1"/>
    <filterColumn colId="4249" hiddenButton="1"/>
    <filterColumn colId="4250" hiddenButton="1"/>
    <filterColumn colId="4251" hiddenButton="1"/>
    <filterColumn colId="4252" hiddenButton="1"/>
    <filterColumn colId="4253" hiddenButton="1"/>
    <filterColumn colId="4254" hiddenButton="1"/>
    <filterColumn colId="4255" hiddenButton="1"/>
    <filterColumn colId="4256" hiddenButton="1"/>
    <filterColumn colId="4257" hiddenButton="1"/>
    <filterColumn colId="4258" hiddenButton="1"/>
    <filterColumn colId="4259" hiddenButton="1"/>
    <filterColumn colId="4260" hiddenButton="1"/>
    <filterColumn colId="4261" hiddenButton="1"/>
    <filterColumn colId="4262" hiddenButton="1"/>
    <filterColumn colId="4263" hiddenButton="1"/>
    <filterColumn colId="4264" hiddenButton="1"/>
    <filterColumn colId="4265" hiddenButton="1"/>
    <filterColumn colId="4266" hiddenButton="1"/>
    <filterColumn colId="4267" hiddenButton="1"/>
    <filterColumn colId="4268" hiddenButton="1"/>
    <filterColumn colId="4269" hiddenButton="1"/>
    <filterColumn colId="4270" hiddenButton="1"/>
    <filterColumn colId="4271" hiddenButton="1"/>
    <filterColumn colId="4272" hiddenButton="1"/>
    <filterColumn colId="4273" hiddenButton="1"/>
    <filterColumn colId="4274" hiddenButton="1"/>
    <filterColumn colId="4275" hiddenButton="1"/>
    <filterColumn colId="4276" hiddenButton="1"/>
    <filterColumn colId="4277" hiddenButton="1"/>
    <filterColumn colId="4278" hiddenButton="1"/>
    <filterColumn colId="4279" hiddenButton="1"/>
    <filterColumn colId="4280" hiddenButton="1"/>
    <filterColumn colId="4281" hiddenButton="1"/>
    <filterColumn colId="4282" hiddenButton="1"/>
    <filterColumn colId="4283" hiddenButton="1"/>
    <filterColumn colId="4284" hiddenButton="1"/>
    <filterColumn colId="4285" hiddenButton="1"/>
    <filterColumn colId="4286" hiddenButton="1"/>
    <filterColumn colId="4287" hiddenButton="1"/>
    <filterColumn colId="4288" hiddenButton="1"/>
    <filterColumn colId="4289" hiddenButton="1"/>
    <filterColumn colId="4290" hiddenButton="1"/>
    <filterColumn colId="4291" hiddenButton="1"/>
    <filterColumn colId="4292" hiddenButton="1"/>
    <filterColumn colId="4293" hiddenButton="1"/>
    <filterColumn colId="4294" hiddenButton="1"/>
    <filterColumn colId="4295" hiddenButton="1"/>
    <filterColumn colId="4296" hiddenButton="1"/>
    <filterColumn colId="4297" hiddenButton="1"/>
    <filterColumn colId="4298" hiddenButton="1"/>
    <filterColumn colId="4299" hiddenButton="1"/>
    <filterColumn colId="4300" hiddenButton="1"/>
    <filterColumn colId="4301" hiddenButton="1"/>
    <filterColumn colId="4302" hiddenButton="1"/>
    <filterColumn colId="4303" hiddenButton="1"/>
    <filterColumn colId="4304" hiddenButton="1"/>
    <filterColumn colId="4305" hiddenButton="1"/>
    <filterColumn colId="4306" hiddenButton="1"/>
    <filterColumn colId="4307" hiddenButton="1"/>
    <filterColumn colId="4308" hiddenButton="1"/>
    <filterColumn colId="4309" hiddenButton="1"/>
    <filterColumn colId="4310" hiddenButton="1"/>
    <filterColumn colId="4311" hiddenButton="1"/>
    <filterColumn colId="4312" hiddenButton="1"/>
    <filterColumn colId="4313" hiddenButton="1"/>
    <filterColumn colId="4314" hiddenButton="1"/>
    <filterColumn colId="4315" hiddenButton="1"/>
    <filterColumn colId="4316" hiddenButton="1"/>
    <filterColumn colId="4317" hiddenButton="1"/>
    <filterColumn colId="4318" hiddenButton="1"/>
    <filterColumn colId="4319" hiddenButton="1"/>
    <filterColumn colId="4320" hiddenButton="1"/>
    <filterColumn colId="4321" hiddenButton="1"/>
    <filterColumn colId="4322" hiddenButton="1"/>
    <filterColumn colId="4323" hiddenButton="1"/>
    <filterColumn colId="4324" hiddenButton="1"/>
    <filterColumn colId="4325" hiddenButton="1"/>
    <filterColumn colId="4326" hiddenButton="1"/>
    <filterColumn colId="4327" hiddenButton="1"/>
    <filterColumn colId="4328" hiddenButton="1"/>
    <filterColumn colId="4329" hiddenButton="1"/>
    <filterColumn colId="4330" hiddenButton="1"/>
    <filterColumn colId="4331" hiddenButton="1"/>
    <filterColumn colId="4332" hiddenButton="1"/>
    <filterColumn colId="4333" hiddenButton="1"/>
    <filterColumn colId="4334" hiddenButton="1"/>
    <filterColumn colId="4335" hiddenButton="1"/>
    <filterColumn colId="4336" hiddenButton="1"/>
    <filterColumn colId="4337" hiddenButton="1"/>
    <filterColumn colId="4338" hiddenButton="1"/>
    <filterColumn colId="4339" hiddenButton="1"/>
    <filterColumn colId="4340" hiddenButton="1"/>
    <filterColumn colId="4341" hiddenButton="1"/>
    <filterColumn colId="4342" hiddenButton="1"/>
    <filterColumn colId="4343" hiddenButton="1"/>
    <filterColumn colId="4344" hiddenButton="1"/>
    <filterColumn colId="4345" hiddenButton="1"/>
    <filterColumn colId="4346" hiddenButton="1"/>
    <filterColumn colId="4347" hiddenButton="1"/>
    <filterColumn colId="4348" hiddenButton="1"/>
    <filterColumn colId="4349" hiddenButton="1"/>
    <filterColumn colId="4350" hiddenButton="1"/>
    <filterColumn colId="4351" hiddenButton="1"/>
    <filterColumn colId="4352" hiddenButton="1"/>
    <filterColumn colId="4353" hiddenButton="1"/>
    <filterColumn colId="4354" hiddenButton="1"/>
    <filterColumn colId="4355" hiddenButton="1"/>
    <filterColumn colId="4356" hiddenButton="1"/>
    <filterColumn colId="4357" hiddenButton="1"/>
    <filterColumn colId="4358" hiddenButton="1"/>
    <filterColumn colId="4359" hiddenButton="1"/>
    <filterColumn colId="4360" hiddenButton="1"/>
    <filterColumn colId="4361" hiddenButton="1"/>
    <filterColumn colId="4362" hiddenButton="1"/>
    <filterColumn colId="4363" hiddenButton="1"/>
    <filterColumn colId="4364" hiddenButton="1"/>
    <filterColumn colId="4365" hiddenButton="1"/>
    <filterColumn colId="4366" hiddenButton="1"/>
    <filterColumn colId="4367" hiddenButton="1"/>
    <filterColumn colId="4368" hiddenButton="1"/>
    <filterColumn colId="4369" hiddenButton="1"/>
    <filterColumn colId="4370" hiddenButton="1"/>
    <filterColumn colId="4371" hiddenButton="1"/>
    <filterColumn colId="4372" hiddenButton="1"/>
    <filterColumn colId="4373" hiddenButton="1"/>
    <filterColumn colId="4374" hiddenButton="1"/>
    <filterColumn colId="4375" hiddenButton="1"/>
    <filterColumn colId="4376" hiddenButton="1"/>
    <filterColumn colId="4377" hiddenButton="1"/>
    <filterColumn colId="4378" hiddenButton="1"/>
    <filterColumn colId="4379" hiddenButton="1"/>
    <filterColumn colId="4380" hiddenButton="1"/>
    <filterColumn colId="4381" hiddenButton="1"/>
    <filterColumn colId="4382" hiddenButton="1"/>
    <filterColumn colId="4383" hiddenButton="1"/>
    <filterColumn colId="4384" hiddenButton="1"/>
    <filterColumn colId="4385" hiddenButton="1"/>
    <filterColumn colId="4386" hiddenButton="1"/>
    <filterColumn colId="4387" hiddenButton="1"/>
    <filterColumn colId="4388" hiddenButton="1"/>
    <filterColumn colId="4389" hiddenButton="1"/>
    <filterColumn colId="4390" hiddenButton="1"/>
    <filterColumn colId="4391" hiddenButton="1"/>
    <filterColumn colId="4392" hiddenButton="1"/>
    <filterColumn colId="4393" hiddenButton="1"/>
    <filterColumn colId="4394" hiddenButton="1"/>
    <filterColumn colId="4395" hiddenButton="1"/>
    <filterColumn colId="4396" hiddenButton="1"/>
    <filterColumn colId="4397" hiddenButton="1"/>
    <filterColumn colId="4398" hiddenButton="1"/>
    <filterColumn colId="4399" hiddenButton="1"/>
    <filterColumn colId="4400" hiddenButton="1"/>
    <filterColumn colId="4401" hiddenButton="1"/>
    <filterColumn colId="4402" hiddenButton="1"/>
    <filterColumn colId="4403" hiddenButton="1"/>
    <filterColumn colId="4404" hiddenButton="1"/>
    <filterColumn colId="4405" hiddenButton="1"/>
    <filterColumn colId="4406" hiddenButton="1"/>
    <filterColumn colId="4407" hiddenButton="1"/>
    <filterColumn colId="4408" hiddenButton="1"/>
    <filterColumn colId="4409" hiddenButton="1"/>
    <filterColumn colId="4410" hiddenButton="1"/>
    <filterColumn colId="4411" hiddenButton="1"/>
    <filterColumn colId="4412" hiddenButton="1"/>
    <filterColumn colId="4413" hiddenButton="1"/>
    <filterColumn colId="4414" hiddenButton="1"/>
    <filterColumn colId="4415" hiddenButton="1"/>
    <filterColumn colId="4416" hiddenButton="1"/>
    <filterColumn colId="4417" hiddenButton="1"/>
    <filterColumn colId="4418" hiddenButton="1"/>
    <filterColumn colId="4419" hiddenButton="1"/>
    <filterColumn colId="4420" hiddenButton="1"/>
    <filterColumn colId="4421" hiddenButton="1"/>
    <filterColumn colId="4422" hiddenButton="1"/>
    <filterColumn colId="4423" hiddenButton="1"/>
    <filterColumn colId="4424" hiddenButton="1"/>
    <filterColumn colId="4425" hiddenButton="1"/>
    <filterColumn colId="4426" hiddenButton="1"/>
    <filterColumn colId="4427" hiddenButton="1"/>
    <filterColumn colId="4428" hiddenButton="1"/>
    <filterColumn colId="4429" hiddenButton="1"/>
    <filterColumn colId="4430" hiddenButton="1"/>
    <filterColumn colId="4431" hiddenButton="1"/>
    <filterColumn colId="4432" hiddenButton="1"/>
    <filterColumn colId="4433" hiddenButton="1"/>
    <filterColumn colId="4434" hiddenButton="1"/>
    <filterColumn colId="4435" hiddenButton="1"/>
    <filterColumn colId="4436" hiddenButton="1"/>
    <filterColumn colId="4437" hiddenButton="1"/>
    <filterColumn colId="4438" hiddenButton="1"/>
    <filterColumn colId="4439" hiddenButton="1"/>
    <filterColumn colId="4440" hiddenButton="1"/>
    <filterColumn colId="4441" hiddenButton="1"/>
    <filterColumn colId="4442" hiddenButton="1"/>
    <filterColumn colId="4443" hiddenButton="1"/>
    <filterColumn colId="4444" hiddenButton="1"/>
    <filterColumn colId="4445" hiddenButton="1"/>
    <filterColumn colId="4446" hiddenButton="1"/>
    <filterColumn colId="4447" hiddenButton="1"/>
    <filterColumn colId="4448" hiddenButton="1"/>
    <filterColumn colId="4449" hiddenButton="1"/>
    <filterColumn colId="4450" hiddenButton="1"/>
    <filterColumn colId="4451" hiddenButton="1"/>
    <filterColumn colId="4452" hiddenButton="1"/>
    <filterColumn colId="4453" hiddenButton="1"/>
    <filterColumn colId="4454" hiddenButton="1"/>
    <filterColumn colId="4455" hiddenButton="1"/>
    <filterColumn colId="4456" hiddenButton="1"/>
    <filterColumn colId="4457" hiddenButton="1"/>
    <filterColumn colId="4458" hiddenButton="1"/>
    <filterColumn colId="4459" hiddenButton="1"/>
    <filterColumn colId="4460" hiddenButton="1"/>
    <filterColumn colId="4461" hiddenButton="1"/>
    <filterColumn colId="4462" hiddenButton="1"/>
    <filterColumn colId="4463" hiddenButton="1"/>
    <filterColumn colId="4464" hiddenButton="1"/>
    <filterColumn colId="4465" hiddenButton="1"/>
    <filterColumn colId="4466" hiddenButton="1"/>
    <filterColumn colId="4467" hiddenButton="1"/>
    <filterColumn colId="4468" hiddenButton="1"/>
    <filterColumn colId="4469" hiddenButton="1"/>
    <filterColumn colId="4470" hiddenButton="1"/>
    <filterColumn colId="4471" hiddenButton="1"/>
    <filterColumn colId="4472" hiddenButton="1"/>
    <filterColumn colId="4473" hiddenButton="1"/>
    <filterColumn colId="4474" hiddenButton="1"/>
    <filterColumn colId="4475" hiddenButton="1"/>
    <filterColumn colId="4476" hiddenButton="1"/>
    <filterColumn colId="4477" hiddenButton="1"/>
    <filterColumn colId="4478" hiddenButton="1"/>
    <filterColumn colId="4479" hiddenButton="1"/>
    <filterColumn colId="4480" hiddenButton="1"/>
    <filterColumn colId="4481" hiddenButton="1"/>
    <filterColumn colId="4482" hiddenButton="1"/>
    <filterColumn colId="4483" hiddenButton="1"/>
    <filterColumn colId="4484" hiddenButton="1"/>
    <filterColumn colId="4485" hiddenButton="1"/>
    <filterColumn colId="4486" hiddenButton="1"/>
    <filterColumn colId="4487" hiddenButton="1"/>
    <filterColumn colId="4488" hiddenButton="1"/>
    <filterColumn colId="4489" hiddenButton="1"/>
    <filterColumn colId="4490" hiddenButton="1"/>
    <filterColumn colId="4491" hiddenButton="1"/>
    <filterColumn colId="4492" hiddenButton="1"/>
    <filterColumn colId="4493" hiddenButton="1"/>
    <filterColumn colId="4494" hiddenButton="1"/>
    <filterColumn colId="4495" hiddenButton="1"/>
    <filterColumn colId="4496" hiddenButton="1"/>
    <filterColumn colId="4497" hiddenButton="1"/>
    <filterColumn colId="4498" hiddenButton="1"/>
    <filterColumn colId="4499" hiddenButton="1"/>
    <filterColumn colId="4500" hiddenButton="1"/>
    <filterColumn colId="4501" hiddenButton="1"/>
    <filterColumn colId="4502" hiddenButton="1"/>
    <filterColumn colId="4503" hiddenButton="1"/>
    <filterColumn colId="4504" hiddenButton="1"/>
    <filterColumn colId="4505" hiddenButton="1"/>
    <filterColumn colId="4506" hiddenButton="1"/>
    <filterColumn colId="4507" hiddenButton="1"/>
    <filterColumn colId="4508" hiddenButton="1"/>
    <filterColumn colId="4509" hiddenButton="1"/>
    <filterColumn colId="4510" hiddenButton="1"/>
    <filterColumn colId="4511" hiddenButton="1"/>
    <filterColumn colId="4512" hiddenButton="1"/>
    <filterColumn colId="4513" hiddenButton="1"/>
    <filterColumn colId="4514" hiddenButton="1"/>
    <filterColumn colId="4515" hiddenButton="1"/>
    <filterColumn colId="4516" hiddenButton="1"/>
    <filterColumn colId="4517" hiddenButton="1"/>
    <filterColumn colId="4518" hiddenButton="1"/>
    <filterColumn colId="4519" hiddenButton="1"/>
    <filterColumn colId="4520" hiddenButton="1"/>
    <filterColumn colId="4521" hiddenButton="1"/>
    <filterColumn colId="4522" hiddenButton="1"/>
    <filterColumn colId="4523" hiddenButton="1"/>
    <filterColumn colId="4524" hiddenButton="1"/>
    <filterColumn colId="4525" hiddenButton="1"/>
    <filterColumn colId="4526" hiddenButton="1"/>
    <filterColumn colId="4527" hiddenButton="1"/>
    <filterColumn colId="4528" hiddenButton="1"/>
    <filterColumn colId="4529" hiddenButton="1"/>
    <filterColumn colId="4530" hiddenButton="1"/>
    <filterColumn colId="4531" hiddenButton="1"/>
    <filterColumn colId="4532" hiddenButton="1"/>
    <filterColumn colId="4533" hiddenButton="1"/>
    <filterColumn colId="4534" hiddenButton="1"/>
    <filterColumn colId="4535" hiddenButton="1"/>
    <filterColumn colId="4536" hiddenButton="1"/>
    <filterColumn colId="4537" hiddenButton="1"/>
    <filterColumn colId="4538" hiddenButton="1"/>
    <filterColumn colId="4539" hiddenButton="1"/>
    <filterColumn colId="4540" hiddenButton="1"/>
    <filterColumn colId="4541" hiddenButton="1"/>
    <filterColumn colId="4542" hiddenButton="1"/>
    <filterColumn colId="4543" hiddenButton="1"/>
    <filterColumn colId="4544" hiddenButton="1"/>
    <filterColumn colId="4545" hiddenButton="1"/>
    <filterColumn colId="4546" hiddenButton="1"/>
    <filterColumn colId="4547" hiddenButton="1"/>
    <filterColumn colId="4548" hiddenButton="1"/>
    <filterColumn colId="4549" hiddenButton="1"/>
    <filterColumn colId="4550" hiddenButton="1"/>
    <filterColumn colId="4551" hiddenButton="1"/>
    <filterColumn colId="4552" hiddenButton="1"/>
    <filterColumn colId="4553" hiddenButton="1"/>
    <filterColumn colId="4554" hiddenButton="1"/>
    <filterColumn colId="4555" hiddenButton="1"/>
    <filterColumn colId="4556" hiddenButton="1"/>
    <filterColumn colId="4557" hiddenButton="1"/>
    <filterColumn colId="4558" hiddenButton="1"/>
    <filterColumn colId="4559" hiddenButton="1"/>
    <filterColumn colId="4560" hiddenButton="1"/>
    <filterColumn colId="4561" hiddenButton="1"/>
    <filterColumn colId="4562" hiddenButton="1"/>
    <filterColumn colId="4563" hiddenButton="1"/>
    <filterColumn colId="4564" hiddenButton="1"/>
    <filterColumn colId="4565" hiddenButton="1"/>
    <filterColumn colId="4566" hiddenButton="1"/>
    <filterColumn colId="4567" hiddenButton="1"/>
    <filterColumn colId="4568" hiddenButton="1"/>
    <filterColumn colId="4569" hiddenButton="1"/>
    <filterColumn colId="4570" hiddenButton="1"/>
    <filterColumn colId="4571" hiddenButton="1"/>
    <filterColumn colId="4572" hiddenButton="1"/>
    <filterColumn colId="4573" hiddenButton="1"/>
    <filterColumn colId="4574" hiddenButton="1"/>
    <filterColumn colId="4575" hiddenButton="1"/>
    <filterColumn colId="4576" hiddenButton="1"/>
    <filterColumn colId="4577" hiddenButton="1"/>
    <filterColumn colId="4578" hiddenButton="1"/>
    <filterColumn colId="4579" hiddenButton="1"/>
    <filterColumn colId="4580" hiddenButton="1"/>
    <filterColumn colId="4581" hiddenButton="1"/>
    <filterColumn colId="4582" hiddenButton="1"/>
    <filterColumn colId="4583" hiddenButton="1"/>
    <filterColumn colId="4584" hiddenButton="1"/>
    <filterColumn colId="4585" hiddenButton="1"/>
    <filterColumn colId="4586" hiddenButton="1"/>
    <filterColumn colId="4587" hiddenButton="1"/>
    <filterColumn colId="4588" hiddenButton="1"/>
    <filterColumn colId="4589" hiddenButton="1"/>
    <filterColumn colId="4590" hiddenButton="1"/>
    <filterColumn colId="4591" hiddenButton="1"/>
    <filterColumn colId="4592" hiddenButton="1"/>
    <filterColumn colId="4593" hiddenButton="1"/>
    <filterColumn colId="4594" hiddenButton="1"/>
    <filterColumn colId="4595" hiddenButton="1"/>
    <filterColumn colId="4596" hiddenButton="1"/>
    <filterColumn colId="4597" hiddenButton="1"/>
    <filterColumn colId="4598" hiddenButton="1"/>
    <filterColumn colId="4599" hiddenButton="1"/>
    <filterColumn colId="4600" hiddenButton="1"/>
    <filterColumn colId="4601" hiddenButton="1"/>
    <filterColumn colId="4602" hiddenButton="1"/>
    <filterColumn colId="4603" hiddenButton="1"/>
    <filterColumn colId="4604" hiddenButton="1"/>
    <filterColumn colId="4605" hiddenButton="1"/>
    <filterColumn colId="4606" hiddenButton="1"/>
    <filterColumn colId="4607" hiddenButton="1"/>
    <filterColumn colId="4608" hiddenButton="1"/>
    <filterColumn colId="4609" hiddenButton="1"/>
    <filterColumn colId="4610" hiddenButton="1"/>
    <filterColumn colId="4611" hiddenButton="1"/>
    <filterColumn colId="4612" hiddenButton="1"/>
    <filterColumn colId="4613" hiddenButton="1"/>
    <filterColumn colId="4614" hiddenButton="1"/>
    <filterColumn colId="4615" hiddenButton="1"/>
    <filterColumn colId="4616" hiddenButton="1"/>
    <filterColumn colId="4617" hiddenButton="1"/>
    <filterColumn colId="4618" hiddenButton="1"/>
    <filterColumn colId="4619" hiddenButton="1"/>
    <filterColumn colId="4620" hiddenButton="1"/>
    <filterColumn colId="4621" hiddenButton="1"/>
    <filterColumn colId="4622" hiddenButton="1"/>
    <filterColumn colId="4623" hiddenButton="1"/>
    <filterColumn colId="4624" hiddenButton="1"/>
    <filterColumn colId="4625" hiddenButton="1"/>
    <filterColumn colId="4626" hiddenButton="1"/>
    <filterColumn colId="4627" hiddenButton="1"/>
    <filterColumn colId="4628" hiddenButton="1"/>
    <filterColumn colId="4629" hiddenButton="1"/>
    <filterColumn colId="4630" hiddenButton="1"/>
    <filterColumn colId="4631" hiddenButton="1"/>
    <filterColumn colId="4632" hiddenButton="1"/>
    <filterColumn colId="4633" hiddenButton="1"/>
    <filterColumn colId="4634" hiddenButton="1"/>
    <filterColumn colId="4635" hiddenButton="1"/>
    <filterColumn colId="4636" hiddenButton="1"/>
    <filterColumn colId="4637" hiddenButton="1"/>
    <filterColumn colId="4638" hiddenButton="1"/>
    <filterColumn colId="4639" hiddenButton="1"/>
    <filterColumn colId="4640" hiddenButton="1"/>
    <filterColumn colId="4641" hiddenButton="1"/>
    <filterColumn colId="4642" hiddenButton="1"/>
    <filterColumn colId="4643" hiddenButton="1"/>
    <filterColumn colId="4644" hiddenButton="1"/>
    <filterColumn colId="4645" hiddenButton="1"/>
    <filterColumn colId="4646" hiddenButton="1"/>
    <filterColumn colId="4647" hiddenButton="1"/>
    <filterColumn colId="4648" hiddenButton="1"/>
    <filterColumn colId="4649" hiddenButton="1"/>
    <filterColumn colId="4650" hiddenButton="1"/>
    <filterColumn colId="4651" hiddenButton="1"/>
    <filterColumn colId="4652" hiddenButton="1"/>
    <filterColumn colId="4653" hiddenButton="1"/>
    <filterColumn colId="4654" hiddenButton="1"/>
    <filterColumn colId="4655" hiddenButton="1"/>
    <filterColumn colId="4656" hiddenButton="1"/>
    <filterColumn colId="4657" hiddenButton="1"/>
    <filterColumn colId="4658" hiddenButton="1"/>
    <filterColumn colId="4659" hiddenButton="1"/>
    <filterColumn colId="4660" hiddenButton="1"/>
    <filterColumn colId="4661" hiddenButton="1"/>
    <filterColumn colId="4662" hiddenButton="1"/>
    <filterColumn colId="4663" hiddenButton="1"/>
    <filterColumn colId="4664" hiddenButton="1"/>
    <filterColumn colId="4665" hiddenButton="1"/>
    <filterColumn colId="4666" hiddenButton="1"/>
    <filterColumn colId="4667" hiddenButton="1"/>
    <filterColumn colId="4668" hiddenButton="1"/>
    <filterColumn colId="4669" hiddenButton="1"/>
    <filterColumn colId="4670" hiddenButton="1"/>
    <filterColumn colId="4671" hiddenButton="1"/>
    <filterColumn colId="4672" hiddenButton="1"/>
    <filterColumn colId="4673" hiddenButton="1"/>
    <filterColumn colId="4674" hiddenButton="1"/>
    <filterColumn colId="4675" hiddenButton="1"/>
    <filterColumn colId="4676" hiddenButton="1"/>
    <filterColumn colId="4677" hiddenButton="1"/>
    <filterColumn colId="4678" hiddenButton="1"/>
    <filterColumn colId="4679" hiddenButton="1"/>
    <filterColumn colId="4680" hiddenButton="1"/>
    <filterColumn colId="4681" hiddenButton="1"/>
    <filterColumn colId="4682" hiddenButton="1"/>
    <filterColumn colId="4683" hiddenButton="1"/>
    <filterColumn colId="4684" hiddenButton="1"/>
    <filterColumn colId="4685" hiddenButton="1"/>
    <filterColumn colId="4686" hiddenButton="1"/>
    <filterColumn colId="4687" hiddenButton="1"/>
    <filterColumn colId="4688" hiddenButton="1"/>
    <filterColumn colId="4689" hiddenButton="1"/>
    <filterColumn colId="4690" hiddenButton="1"/>
    <filterColumn colId="4691" hiddenButton="1"/>
    <filterColumn colId="4692" hiddenButton="1"/>
    <filterColumn colId="4693" hiddenButton="1"/>
    <filterColumn colId="4694" hiddenButton="1"/>
    <filterColumn colId="4695" hiddenButton="1"/>
    <filterColumn colId="4696" hiddenButton="1"/>
    <filterColumn colId="4697" hiddenButton="1"/>
    <filterColumn colId="4698" hiddenButton="1"/>
    <filterColumn colId="4699" hiddenButton="1"/>
    <filterColumn colId="4700" hiddenButton="1"/>
    <filterColumn colId="4701" hiddenButton="1"/>
    <filterColumn colId="4702" hiddenButton="1"/>
    <filterColumn colId="4703" hiddenButton="1"/>
    <filterColumn colId="4704" hiddenButton="1"/>
    <filterColumn colId="4705" hiddenButton="1"/>
    <filterColumn colId="4706" hiddenButton="1"/>
    <filterColumn colId="4707" hiddenButton="1"/>
    <filterColumn colId="4708" hiddenButton="1"/>
    <filterColumn colId="4709" hiddenButton="1"/>
    <filterColumn colId="4710" hiddenButton="1"/>
    <filterColumn colId="4711" hiddenButton="1"/>
    <filterColumn colId="4712" hiddenButton="1"/>
    <filterColumn colId="4713" hiddenButton="1"/>
    <filterColumn colId="4714" hiddenButton="1"/>
    <filterColumn colId="4715" hiddenButton="1"/>
    <filterColumn colId="4716" hiddenButton="1"/>
    <filterColumn colId="4717" hiddenButton="1"/>
    <filterColumn colId="4718" hiddenButton="1"/>
    <filterColumn colId="4719" hiddenButton="1"/>
    <filterColumn colId="4720" hiddenButton="1"/>
    <filterColumn colId="4721" hiddenButton="1"/>
    <filterColumn colId="4722" hiddenButton="1"/>
    <filterColumn colId="4723" hiddenButton="1"/>
    <filterColumn colId="4724" hiddenButton="1"/>
    <filterColumn colId="4725" hiddenButton="1"/>
    <filterColumn colId="4726" hiddenButton="1"/>
    <filterColumn colId="4727" hiddenButton="1"/>
    <filterColumn colId="4728" hiddenButton="1"/>
    <filterColumn colId="4729" hiddenButton="1"/>
    <filterColumn colId="4730" hiddenButton="1"/>
    <filterColumn colId="4731" hiddenButton="1"/>
    <filterColumn colId="4732" hiddenButton="1"/>
    <filterColumn colId="4733" hiddenButton="1"/>
    <filterColumn colId="4734" hiddenButton="1"/>
    <filterColumn colId="4735" hiddenButton="1"/>
    <filterColumn colId="4736" hiddenButton="1"/>
    <filterColumn colId="4737" hiddenButton="1"/>
    <filterColumn colId="4738" hiddenButton="1"/>
    <filterColumn colId="4739" hiddenButton="1"/>
    <filterColumn colId="4740" hiddenButton="1"/>
    <filterColumn colId="4741" hiddenButton="1"/>
    <filterColumn colId="4742" hiddenButton="1"/>
    <filterColumn colId="4743" hiddenButton="1"/>
    <filterColumn colId="4744" hiddenButton="1"/>
    <filterColumn colId="4745" hiddenButton="1"/>
    <filterColumn colId="4746" hiddenButton="1"/>
    <filterColumn colId="4747" hiddenButton="1"/>
    <filterColumn colId="4748" hiddenButton="1"/>
    <filterColumn colId="4749" hiddenButton="1"/>
    <filterColumn colId="4750" hiddenButton="1"/>
    <filterColumn colId="4751" hiddenButton="1"/>
    <filterColumn colId="4752" hiddenButton="1"/>
    <filterColumn colId="4753" hiddenButton="1"/>
    <filterColumn colId="4754" hiddenButton="1"/>
    <filterColumn colId="4755" hiddenButton="1"/>
    <filterColumn colId="4756" hiddenButton="1"/>
    <filterColumn colId="4757" hiddenButton="1"/>
    <filterColumn colId="4758" hiddenButton="1"/>
    <filterColumn colId="4759" hiddenButton="1"/>
    <filterColumn colId="4760" hiddenButton="1"/>
    <filterColumn colId="4761" hiddenButton="1"/>
    <filterColumn colId="4762" hiddenButton="1"/>
    <filterColumn colId="4763" hiddenButton="1"/>
    <filterColumn colId="4764" hiddenButton="1"/>
    <filterColumn colId="4765" hiddenButton="1"/>
    <filterColumn colId="4766" hiddenButton="1"/>
    <filterColumn colId="4767" hiddenButton="1"/>
    <filterColumn colId="4768" hiddenButton="1"/>
    <filterColumn colId="4769" hiddenButton="1"/>
    <filterColumn colId="4770" hiddenButton="1"/>
    <filterColumn colId="4771" hiddenButton="1"/>
    <filterColumn colId="4772" hiddenButton="1"/>
    <filterColumn colId="4773" hiddenButton="1"/>
    <filterColumn colId="4774" hiddenButton="1"/>
    <filterColumn colId="4775" hiddenButton="1"/>
    <filterColumn colId="4776" hiddenButton="1"/>
    <filterColumn colId="4777" hiddenButton="1"/>
    <filterColumn colId="4778" hiddenButton="1"/>
    <filterColumn colId="4779" hiddenButton="1"/>
    <filterColumn colId="4780" hiddenButton="1"/>
    <filterColumn colId="4781" hiddenButton="1"/>
    <filterColumn colId="4782" hiddenButton="1"/>
    <filterColumn colId="4783" hiddenButton="1"/>
    <filterColumn colId="4784" hiddenButton="1"/>
    <filterColumn colId="4785" hiddenButton="1"/>
    <filterColumn colId="4786" hiddenButton="1"/>
    <filterColumn colId="4787" hiddenButton="1"/>
    <filterColumn colId="4788" hiddenButton="1"/>
    <filterColumn colId="4789" hiddenButton="1"/>
    <filterColumn colId="4790" hiddenButton="1"/>
    <filterColumn colId="4791" hiddenButton="1"/>
    <filterColumn colId="4792" hiddenButton="1"/>
    <filterColumn colId="4793" hiddenButton="1"/>
    <filterColumn colId="4794" hiddenButton="1"/>
    <filterColumn colId="4795" hiddenButton="1"/>
    <filterColumn colId="4796" hiddenButton="1"/>
    <filterColumn colId="4797" hiddenButton="1"/>
    <filterColumn colId="4798" hiddenButton="1"/>
    <filterColumn colId="4799" hiddenButton="1"/>
    <filterColumn colId="4800" hiddenButton="1"/>
    <filterColumn colId="4801" hiddenButton="1"/>
    <filterColumn colId="4802" hiddenButton="1"/>
    <filterColumn colId="4803" hiddenButton="1"/>
    <filterColumn colId="4804" hiddenButton="1"/>
    <filterColumn colId="4805" hiddenButton="1"/>
    <filterColumn colId="4806" hiddenButton="1"/>
    <filterColumn colId="4807" hiddenButton="1"/>
    <filterColumn colId="4808" hiddenButton="1"/>
    <filterColumn colId="4809" hiddenButton="1"/>
    <filterColumn colId="4810" hiddenButton="1"/>
    <filterColumn colId="4811" hiddenButton="1"/>
    <filterColumn colId="4812" hiddenButton="1"/>
    <filterColumn colId="4813" hiddenButton="1"/>
    <filterColumn colId="4814" hiddenButton="1"/>
    <filterColumn colId="4815" hiddenButton="1"/>
    <filterColumn colId="4816" hiddenButton="1"/>
    <filterColumn colId="4817" hiddenButton="1"/>
    <filterColumn colId="4818" hiddenButton="1"/>
    <filterColumn colId="4819" hiddenButton="1"/>
    <filterColumn colId="4820" hiddenButton="1"/>
    <filterColumn colId="4821" hiddenButton="1"/>
    <filterColumn colId="4822" hiddenButton="1"/>
    <filterColumn colId="4823" hiddenButton="1"/>
    <filterColumn colId="4824" hiddenButton="1"/>
    <filterColumn colId="4825" hiddenButton="1"/>
    <filterColumn colId="4826" hiddenButton="1"/>
    <filterColumn colId="4827" hiddenButton="1"/>
    <filterColumn colId="4828" hiddenButton="1"/>
    <filterColumn colId="4829" hiddenButton="1"/>
    <filterColumn colId="4830" hiddenButton="1"/>
    <filterColumn colId="4831" hiddenButton="1"/>
    <filterColumn colId="4832" hiddenButton="1"/>
    <filterColumn colId="4833" hiddenButton="1"/>
    <filterColumn colId="4834" hiddenButton="1"/>
    <filterColumn colId="4835" hiddenButton="1"/>
    <filterColumn colId="4836" hiddenButton="1"/>
    <filterColumn colId="4837" hiddenButton="1"/>
    <filterColumn colId="4838" hiddenButton="1"/>
    <filterColumn colId="4839" hiddenButton="1"/>
    <filterColumn colId="4840" hiddenButton="1"/>
    <filterColumn colId="4841" hiddenButton="1"/>
    <filterColumn colId="4842" hiddenButton="1"/>
    <filterColumn colId="4843" hiddenButton="1"/>
    <filterColumn colId="4844" hiddenButton="1"/>
    <filterColumn colId="4845" hiddenButton="1"/>
    <filterColumn colId="4846" hiddenButton="1"/>
    <filterColumn colId="4847" hiddenButton="1"/>
    <filterColumn colId="4848" hiddenButton="1"/>
    <filterColumn colId="4849" hiddenButton="1"/>
    <filterColumn colId="4850" hiddenButton="1"/>
    <filterColumn colId="4851" hiddenButton="1"/>
    <filterColumn colId="4852" hiddenButton="1"/>
    <filterColumn colId="4853" hiddenButton="1"/>
    <filterColumn colId="4854" hiddenButton="1"/>
    <filterColumn colId="4855" hiddenButton="1"/>
    <filterColumn colId="4856" hiddenButton="1"/>
    <filterColumn colId="4857" hiddenButton="1"/>
    <filterColumn colId="4858" hiddenButton="1"/>
    <filterColumn colId="4859" hiddenButton="1"/>
    <filterColumn colId="4860" hiddenButton="1"/>
    <filterColumn colId="4861" hiddenButton="1"/>
    <filterColumn colId="4862" hiddenButton="1"/>
    <filterColumn colId="4863" hiddenButton="1"/>
    <filterColumn colId="4864" hiddenButton="1"/>
    <filterColumn colId="4865" hiddenButton="1"/>
    <filterColumn colId="4866" hiddenButton="1"/>
    <filterColumn colId="4867" hiddenButton="1"/>
    <filterColumn colId="4868" hiddenButton="1"/>
    <filterColumn colId="4869" hiddenButton="1"/>
    <filterColumn colId="4870" hiddenButton="1"/>
    <filterColumn colId="4871" hiddenButton="1"/>
    <filterColumn colId="4872" hiddenButton="1"/>
    <filterColumn colId="4873" hiddenButton="1"/>
    <filterColumn colId="4874" hiddenButton="1"/>
    <filterColumn colId="4875" hiddenButton="1"/>
    <filterColumn colId="4876" hiddenButton="1"/>
    <filterColumn colId="4877" hiddenButton="1"/>
    <filterColumn colId="4878" hiddenButton="1"/>
    <filterColumn colId="4879" hiddenButton="1"/>
    <filterColumn colId="4880" hiddenButton="1"/>
    <filterColumn colId="4881" hiddenButton="1"/>
    <filterColumn colId="4882" hiddenButton="1"/>
    <filterColumn colId="4883" hiddenButton="1"/>
    <filterColumn colId="4884" hiddenButton="1"/>
    <filterColumn colId="4885" hiddenButton="1"/>
    <filterColumn colId="4886" hiddenButton="1"/>
    <filterColumn colId="4887" hiddenButton="1"/>
    <filterColumn colId="4888" hiddenButton="1"/>
    <filterColumn colId="4889" hiddenButton="1"/>
    <filterColumn colId="4890" hiddenButton="1"/>
    <filterColumn colId="4891" hiddenButton="1"/>
    <filterColumn colId="4892" hiddenButton="1"/>
    <filterColumn colId="4893" hiddenButton="1"/>
    <filterColumn colId="4894" hiddenButton="1"/>
    <filterColumn colId="4895" hiddenButton="1"/>
    <filterColumn colId="4896" hiddenButton="1"/>
    <filterColumn colId="4897" hiddenButton="1"/>
    <filterColumn colId="4898" hiddenButton="1"/>
    <filterColumn colId="4899" hiddenButton="1"/>
    <filterColumn colId="4900" hiddenButton="1"/>
    <filterColumn colId="4901" hiddenButton="1"/>
    <filterColumn colId="4902" hiddenButton="1"/>
    <filterColumn colId="4903" hiddenButton="1"/>
    <filterColumn colId="4904" hiddenButton="1"/>
    <filterColumn colId="4905" hiddenButton="1"/>
    <filterColumn colId="4906" hiddenButton="1"/>
    <filterColumn colId="4907" hiddenButton="1"/>
    <filterColumn colId="4908" hiddenButton="1"/>
    <filterColumn colId="4909" hiddenButton="1"/>
    <filterColumn colId="4910" hiddenButton="1"/>
    <filterColumn colId="4911" hiddenButton="1"/>
    <filterColumn colId="4912" hiddenButton="1"/>
    <filterColumn colId="4913" hiddenButton="1"/>
    <filterColumn colId="4914" hiddenButton="1"/>
    <filterColumn colId="4915" hiddenButton="1"/>
    <filterColumn colId="4916" hiddenButton="1"/>
    <filterColumn colId="4917" hiddenButton="1"/>
    <filterColumn colId="4918" hiddenButton="1"/>
    <filterColumn colId="4919" hiddenButton="1"/>
    <filterColumn colId="4920" hiddenButton="1"/>
    <filterColumn colId="4921" hiddenButton="1"/>
    <filterColumn colId="4922" hiddenButton="1"/>
    <filterColumn colId="4923" hiddenButton="1"/>
    <filterColumn colId="4924" hiddenButton="1"/>
    <filterColumn colId="4925" hiddenButton="1"/>
    <filterColumn colId="4926" hiddenButton="1"/>
    <filterColumn colId="4927" hiddenButton="1"/>
    <filterColumn colId="4928" hiddenButton="1"/>
    <filterColumn colId="4929" hiddenButton="1"/>
    <filterColumn colId="4930" hiddenButton="1"/>
    <filterColumn colId="4931" hiddenButton="1"/>
    <filterColumn colId="4932" hiddenButton="1"/>
    <filterColumn colId="4933" hiddenButton="1"/>
    <filterColumn colId="4934" hiddenButton="1"/>
    <filterColumn colId="4935" hiddenButton="1"/>
    <filterColumn colId="4936" hiddenButton="1"/>
    <filterColumn colId="4937" hiddenButton="1"/>
    <filterColumn colId="4938" hiddenButton="1"/>
    <filterColumn colId="4939" hiddenButton="1"/>
    <filterColumn colId="4940" hiddenButton="1"/>
    <filterColumn colId="4941" hiddenButton="1"/>
    <filterColumn colId="4942" hiddenButton="1"/>
    <filterColumn colId="4943" hiddenButton="1"/>
    <filterColumn colId="4944" hiddenButton="1"/>
    <filterColumn colId="4945" hiddenButton="1"/>
    <filterColumn colId="4946" hiddenButton="1"/>
    <filterColumn colId="4947" hiddenButton="1"/>
    <filterColumn colId="4948" hiddenButton="1"/>
    <filterColumn colId="4949" hiddenButton="1"/>
    <filterColumn colId="4950" hiddenButton="1"/>
    <filterColumn colId="4951" hiddenButton="1"/>
    <filterColumn colId="4952" hiddenButton="1"/>
    <filterColumn colId="4953" hiddenButton="1"/>
    <filterColumn colId="4954" hiddenButton="1"/>
    <filterColumn colId="4955" hiddenButton="1"/>
    <filterColumn colId="4956" hiddenButton="1"/>
    <filterColumn colId="4957" hiddenButton="1"/>
    <filterColumn colId="4958" hiddenButton="1"/>
    <filterColumn colId="4959" hiddenButton="1"/>
    <filterColumn colId="4960" hiddenButton="1"/>
    <filterColumn colId="4961" hiddenButton="1"/>
    <filterColumn colId="4962" hiddenButton="1"/>
    <filterColumn colId="4963" hiddenButton="1"/>
    <filterColumn colId="4964" hiddenButton="1"/>
    <filterColumn colId="4965" hiddenButton="1"/>
    <filterColumn colId="4966" hiddenButton="1"/>
    <filterColumn colId="4967" hiddenButton="1"/>
    <filterColumn colId="4968" hiddenButton="1"/>
    <filterColumn colId="4969" hiddenButton="1"/>
    <filterColumn colId="4970" hiddenButton="1"/>
    <filterColumn colId="4971" hiddenButton="1"/>
    <filterColumn colId="4972" hiddenButton="1"/>
    <filterColumn colId="4973" hiddenButton="1"/>
    <filterColumn colId="4974" hiddenButton="1"/>
    <filterColumn colId="4975" hiddenButton="1"/>
    <filterColumn colId="4976" hiddenButton="1"/>
    <filterColumn colId="4977" hiddenButton="1"/>
    <filterColumn colId="4978" hiddenButton="1"/>
    <filterColumn colId="4979" hiddenButton="1"/>
    <filterColumn colId="4980" hiddenButton="1"/>
    <filterColumn colId="4981" hiddenButton="1"/>
    <filterColumn colId="4982" hiddenButton="1"/>
    <filterColumn colId="4983" hiddenButton="1"/>
    <filterColumn colId="4984" hiddenButton="1"/>
    <filterColumn colId="4985" hiddenButton="1"/>
    <filterColumn colId="4986" hiddenButton="1"/>
    <filterColumn colId="4987" hiddenButton="1"/>
    <filterColumn colId="4988" hiddenButton="1"/>
    <filterColumn colId="4989" hiddenButton="1"/>
    <filterColumn colId="4990" hiddenButton="1"/>
    <filterColumn colId="4991" hiddenButton="1"/>
    <filterColumn colId="4992" hiddenButton="1"/>
    <filterColumn colId="4993" hiddenButton="1"/>
    <filterColumn colId="4994" hiddenButton="1"/>
    <filterColumn colId="4995" hiddenButton="1"/>
    <filterColumn colId="4996" hiddenButton="1"/>
    <filterColumn colId="4997" hiddenButton="1"/>
    <filterColumn colId="4998" hiddenButton="1"/>
    <filterColumn colId="4999" hiddenButton="1"/>
    <filterColumn colId="5000" hiddenButton="1"/>
    <filterColumn colId="5001" hiddenButton="1"/>
    <filterColumn colId="5002" hiddenButton="1"/>
    <filterColumn colId="5003" hiddenButton="1"/>
    <filterColumn colId="5004" hiddenButton="1"/>
    <filterColumn colId="5005" hiddenButton="1"/>
    <filterColumn colId="5006" hiddenButton="1"/>
    <filterColumn colId="5007" hiddenButton="1"/>
    <filterColumn colId="5008" hiddenButton="1"/>
    <filterColumn colId="5009" hiddenButton="1"/>
    <filterColumn colId="5010" hiddenButton="1"/>
    <filterColumn colId="5011" hiddenButton="1"/>
    <filterColumn colId="5012" hiddenButton="1"/>
    <filterColumn colId="5013" hiddenButton="1"/>
    <filterColumn colId="5014" hiddenButton="1"/>
    <filterColumn colId="5015" hiddenButton="1"/>
    <filterColumn colId="5016" hiddenButton="1"/>
    <filterColumn colId="5017" hiddenButton="1"/>
    <filterColumn colId="5018" hiddenButton="1"/>
    <filterColumn colId="5019" hiddenButton="1"/>
    <filterColumn colId="5020" hiddenButton="1"/>
    <filterColumn colId="5021" hiddenButton="1"/>
    <filterColumn colId="5022" hiddenButton="1"/>
    <filterColumn colId="5023" hiddenButton="1"/>
    <filterColumn colId="5024" hiddenButton="1"/>
    <filterColumn colId="5025" hiddenButton="1"/>
    <filterColumn colId="5026" hiddenButton="1"/>
    <filterColumn colId="5027" hiddenButton="1"/>
    <filterColumn colId="5028" hiddenButton="1"/>
    <filterColumn colId="5029" hiddenButton="1"/>
    <filterColumn colId="5030" hiddenButton="1"/>
    <filterColumn colId="5031" hiddenButton="1"/>
    <filterColumn colId="5032" hiddenButton="1"/>
    <filterColumn colId="5033" hiddenButton="1"/>
    <filterColumn colId="5034" hiddenButton="1"/>
    <filterColumn colId="5035" hiddenButton="1"/>
    <filterColumn colId="5036" hiddenButton="1"/>
    <filterColumn colId="5037" hiddenButton="1"/>
    <filterColumn colId="5038" hiddenButton="1"/>
    <filterColumn colId="5039" hiddenButton="1"/>
    <filterColumn colId="5040" hiddenButton="1"/>
    <filterColumn colId="5041" hiddenButton="1"/>
    <filterColumn colId="5042" hiddenButton="1"/>
    <filterColumn colId="5043" hiddenButton="1"/>
    <filterColumn colId="5044" hiddenButton="1"/>
    <filterColumn colId="5045" hiddenButton="1"/>
    <filterColumn colId="5046" hiddenButton="1"/>
    <filterColumn colId="5047" hiddenButton="1"/>
    <filterColumn colId="5048" hiddenButton="1"/>
    <filterColumn colId="5049" hiddenButton="1"/>
    <filterColumn colId="5050" hiddenButton="1"/>
    <filterColumn colId="5051" hiddenButton="1"/>
    <filterColumn colId="5052" hiddenButton="1"/>
    <filterColumn colId="5053" hiddenButton="1"/>
    <filterColumn colId="5054" hiddenButton="1"/>
    <filterColumn colId="5055" hiddenButton="1"/>
    <filterColumn colId="5056" hiddenButton="1"/>
    <filterColumn colId="5057" hiddenButton="1"/>
    <filterColumn colId="5058" hiddenButton="1"/>
    <filterColumn colId="5059" hiddenButton="1"/>
    <filterColumn colId="5060" hiddenButton="1"/>
    <filterColumn colId="5061" hiddenButton="1"/>
    <filterColumn colId="5062" hiddenButton="1"/>
    <filterColumn colId="5063" hiddenButton="1"/>
    <filterColumn colId="5064" hiddenButton="1"/>
    <filterColumn colId="5065" hiddenButton="1"/>
    <filterColumn colId="5066" hiddenButton="1"/>
    <filterColumn colId="5067" hiddenButton="1"/>
    <filterColumn colId="5068" hiddenButton="1"/>
    <filterColumn colId="5069" hiddenButton="1"/>
    <filterColumn colId="5070" hiddenButton="1"/>
    <filterColumn colId="5071" hiddenButton="1"/>
    <filterColumn colId="5072" hiddenButton="1"/>
    <filterColumn colId="5073" hiddenButton="1"/>
    <filterColumn colId="5074" hiddenButton="1"/>
    <filterColumn colId="5075" hiddenButton="1"/>
    <filterColumn colId="5076" hiddenButton="1"/>
    <filterColumn colId="5077" hiddenButton="1"/>
    <filterColumn colId="5078" hiddenButton="1"/>
    <filterColumn colId="5079" hiddenButton="1"/>
    <filterColumn colId="5080" hiddenButton="1"/>
    <filterColumn colId="5081" hiddenButton="1"/>
    <filterColumn colId="5082" hiddenButton="1"/>
    <filterColumn colId="5083" hiddenButton="1"/>
    <filterColumn colId="5084" hiddenButton="1"/>
    <filterColumn colId="5085" hiddenButton="1"/>
    <filterColumn colId="5086" hiddenButton="1"/>
    <filterColumn colId="5087" hiddenButton="1"/>
    <filterColumn colId="5088" hiddenButton="1"/>
    <filterColumn colId="5089" hiddenButton="1"/>
    <filterColumn colId="5090" hiddenButton="1"/>
    <filterColumn colId="5091" hiddenButton="1"/>
    <filterColumn colId="5092" hiddenButton="1"/>
    <filterColumn colId="5093" hiddenButton="1"/>
    <filterColumn colId="5094" hiddenButton="1"/>
    <filterColumn colId="5095" hiddenButton="1"/>
    <filterColumn colId="5096" hiddenButton="1"/>
    <filterColumn colId="5097" hiddenButton="1"/>
    <filterColumn colId="5098" hiddenButton="1"/>
    <filterColumn colId="5099" hiddenButton="1"/>
    <filterColumn colId="5100" hiddenButton="1"/>
    <filterColumn colId="5101" hiddenButton="1"/>
    <filterColumn colId="5102" hiddenButton="1"/>
    <filterColumn colId="5103" hiddenButton="1"/>
    <filterColumn colId="5104" hiddenButton="1"/>
    <filterColumn colId="5105" hiddenButton="1"/>
    <filterColumn colId="5106" hiddenButton="1"/>
    <filterColumn colId="5107" hiddenButton="1"/>
    <filterColumn colId="5108" hiddenButton="1"/>
    <filterColumn colId="5109" hiddenButton="1"/>
    <filterColumn colId="5110" hiddenButton="1"/>
    <filterColumn colId="5111" hiddenButton="1"/>
    <filterColumn colId="5112" hiddenButton="1"/>
    <filterColumn colId="5113" hiddenButton="1"/>
    <filterColumn colId="5114" hiddenButton="1"/>
    <filterColumn colId="5115" hiddenButton="1"/>
    <filterColumn colId="5116" hiddenButton="1"/>
    <filterColumn colId="5117" hiddenButton="1"/>
    <filterColumn colId="5118" hiddenButton="1"/>
    <filterColumn colId="5119" hiddenButton="1"/>
    <filterColumn colId="5120" hiddenButton="1"/>
    <filterColumn colId="5121" hiddenButton="1"/>
    <filterColumn colId="5122" hiddenButton="1"/>
    <filterColumn colId="5123" hiddenButton="1"/>
    <filterColumn colId="5124" hiddenButton="1"/>
    <filterColumn colId="5125" hiddenButton="1"/>
    <filterColumn colId="5126" hiddenButton="1"/>
    <filterColumn colId="5127" hiddenButton="1"/>
    <filterColumn colId="5128" hiddenButton="1"/>
    <filterColumn colId="5129" hiddenButton="1"/>
    <filterColumn colId="5130" hiddenButton="1"/>
    <filterColumn colId="5131" hiddenButton="1"/>
    <filterColumn colId="5132" hiddenButton="1"/>
    <filterColumn colId="5133" hiddenButton="1"/>
    <filterColumn colId="5134" hiddenButton="1"/>
    <filterColumn colId="5135" hiddenButton="1"/>
    <filterColumn colId="5136" hiddenButton="1"/>
    <filterColumn colId="5137" hiddenButton="1"/>
    <filterColumn colId="5138" hiddenButton="1"/>
    <filterColumn colId="5139" hiddenButton="1"/>
    <filterColumn colId="5140" hiddenButton="1"/>
    <filterColumn colId="5141" hiddenButton="1"/>
    <filterColumn colId="5142" hiddenButton="1"/>
    <filterColumn colId="5143" hiddenButton="1"/>
    <filterColumn colId="5144" hiddenButton="1"/>
    <filterColumn colId="5145" hiddenButton="1"/>
    <filterColumn colId="5146" hiddenButton="1"/>
    <filterColumn colId="5147" hiddenButton="1"/>
    <filterColumn colId="5148" hiddenButton="1"/>
    <filterColumn colId="5149" hiddenButton="1"/>
    <filterColumn colId="5150" hiddenButton="1"/>
    <filterColumn colId="5151" hiddenButton="1"/>
    <filterColumn colId="5152" hiddenButton="1"/>
    <filterColumn colId="5153" hiddenButton="1"/>
    <filterColumn colId="5154" hiddenButton="1"/>
    <filterColumn colId="5155" hiddenButton="1"/>
    <filterColumn colId="5156" hiddenButton="1"/>
    <filterColumn colId="5157" hiddenButton="1"/>
    <filterColumn colId="5158" hiddenButton="1"/>
    <filterColumn colId="5159" hiddenButton="1"/>
    <filterColumn colId="5160" hiddenButton="1"/>
    <filterColumn colId="5161" hiddenButton="1"/>
    <filterColumn colId="5162" hiddenButton="1"/>
    <filterColumn colId="5163" hiddenButton="1"/>
    <filterColumn colId="5164" hiddenButton="1"/>
    <filterColumn colId="5165" hiddenButton="1"/>
    <filterColumn colId="5166" hiddenButton="1"/>
    <filterColumn colId="5167" hiddenButton="1"/>
    <filterColumn colId="5168" hiddenButton="1"/>
    <filterColumn colId="5169" hiddenButton="1"/>
    <filterColumn colId="5170" hiddenButton="1"/>
    <filterColumn colId="5171" hiddenButton="1"/>
    <filterColumn colId="5172" hiddenButton="1"/>
    <filterColumn colId="5173" hiddenButton="1"/>
    <filterColumn colId="5174" hiddenButton="1"/>
    <filterColumn colId="5175" hiddenButton="1"/>
    <filterColumn colId="5176" hiddenButton="1"/>
    <filterColumn colId="5177" hiddenButton="1"/>
    <filterColumn colId="5178" hiddenButton="1"/>
    <filterColumn colId="5179" hiddenButton="1"/>
    <filterColumn colId="5180" hiddenButton="1"/>
    <filterColumn colId="5181" hiddenButton="1"/>
    <filterColumn colId="5182" hiddenButton="1"/>
    <filterColumn colId="5183" hiddenButton="1"/>
    <filterColumn colId="5184" hiddenButton="1"/>
    <filterColumn colId="5185" hiddenButton="1"/>
    <filterColumn colId="5186" hiddenButton="1"/>
    <filterColumn colId="5187" hiddenButton="1"/>
    <filterColumn colId="5188" hiddenButton="1"/>
    <filterColumn colId="5189" hiddenButton="1"/>
    <filterColumn colId="5190" hiddenButton="1"/>
    <filterColumn colId="5191" hiddenButton="1"/>
    <filterColumn colId="5192" hiddenButton="1"/>
    <filterColumn colId="5193" hiddenButton="1"/>
    <filterColumn colId="5194" hiddenButton="1"/>
    <filterColumn colId="5195" hiddenButton="1"/>
    <filterColumn colId="5196" hiddenButton="1"/>
    <filterColumn colId="5197" hiddenButton="1"/>
    <filterColumn colId="5198" hiddenButton="1"/>
    <filterColumn colId="5199" hiddenButton="1"/>
    <filterColumn colId="5200" hiddenButton="1"/>
    <filterColumn colId="5201" hiddenButton="1"/>
    <filterColumn colId="5202" hiddenButton="1"/>
    <filterColumn colId="5203" hiddenButton="1"/>
    <filterColumn colId="5204" hiddenButton="1"/>
    <filterColumn colId="5205" hiddenButton="1"/>
    <filterColumn colId="5206" hiddenButton="1"/>
    <filterColumn colId="5207" hiddenButton="1"/>
    <filterColumn colId="5208" hiddenButton="1"/>
    <filterColumn colId="5209" hiddenButton="1"/>
    <filterColumn colId="5210" hiddenButton="1"/>
    <filterColumn colId="5211" hiddenButton="1"/>
    <filterColumn colId="5212" hiddenButton="1"/>
    <filterColumn colId="5213" hiddenButton="1"/>
    <filterColumn colId="5214" hiddenButton="1"/>
    <filterColumn colId="5215" hiddenButton="1"/>
    <filterColumn colId="5216" hiddenButton="1"/>
    <filterColumn colId="5217" hiddenButton="1"/>
    <filterColumn colId="5218" hiddenButton="1"/>
    <filterColumn colId="5219" hiddenButton="1"/>
    <filterColumn colId="5220" hiddenButton="1"/>
    <filterColumn colId="5221" hiddenButton="1"/>
    <filterColumn colId="5222" hiddenButton="1"/>
    <filterColumn colId="5223" hiddenButton="1"/>
    <filterColumn colId="5224" hiddenButton="1"/>
    <filterColumn colId="5225" hiddenButton="1"/>
    <filterColumn colId="5226" hiddenButton="1"/>
    <filterColumn colId="5227" hiddenButton="1"/>
    <filterColumn colId="5228" hiddenButton="1"/>
    <filterColumn colId="5229" hiddenButton="1"/>
    <filterColumn colId="5230" hiddenButton="1"/>
    <filterColumn colId="5231" hiddenButton="1"/>
    <filterColumn colId="5232" hiddenButton="1"/>
    <filterColumn colId="5233" hiddenButton="1"/>
    <filterColumn colId="5234" hiddenButton="1"/>
    <filterColumn colId="5235" hiddenButton="1"/>
    <filterColumn colId="5236" hiddenButton="1"/>
    <filterColumn colId="5237" hiddenButton="1"/>
    <filterColumn colId="5238" hiddenButton="1"/>
    <filterColumn colId="5239" hiddenButton="1"/>
    <filterColumn colId="5240" hiddenButton="1"/>
    <filterColumn colId="5241" hiddenButton="1"/>
    <filterColumn colId="5242" hiddenButton="1"/>
    <filterColumn colId="5243" hiddenButton="1"/>
    <filterColumn colId="5244" hiddenButton="1"/>
    <filterColumn colId="5245" hiddenButton="1"/>
    <filterColumn colId="5246" hiddenButton="1"/>
    <filterColumn colId="5247" hiddenButton="1"/>
    <filterColumn colId="5248" hiddenButton="1"/>
    <filterColumn colId="5249" hiddenButton="1"/>
    <filterColumn colId="5250" hiddenButton="1"/>
    <filterColumn colId="5251" hiddenButton="1"/>
    <filterColumn colId="5252" hiddenButton="1"/>
    <filterColumn colId="5253" hiddenButton="1"/>
    <filterColumn colId="5254" hiddenButton="1"/>
    <filterColumn colId="5255" hiddenButton="1"/>
    <filterColumn colId="5256" hiddenButton="1"/>
    <filterColumn colId="5257" hiddenButton="1"/>
    <filterColumn colId="5258" hiddenButton="1"/>
    <filterColumn colId="5259" hiddenButton="1"/>
    <filterColumn colId="5260" hiddenButton="1"/>
    <filterColumn colId="5261" hiddenButton="1"/>
    <filterColumn colId="5262" hiddenButton="1"/>
    <filterColumn colId="5263" hiddenButton="1"/>
    <filterColumn colId="5264" hiddenButton="1"/>
    <filterColumn colId="5265" hiddenButton="1"/>
    <filterColumn colId="5266" hiddenButton="1"/>
    <filterColumn colId="5267" hiddenButton="1"/>
    <filterColumn colId="5268" hiddenButton="1"/>
    <filterColumn colId="5269" hiddenButton="1"/>
    <filterColumn colId="5270" hiddenButton="1"/>
    <filterColumn colId="5271" hiddenButton="1"/>
    <filterColumn colId="5272" hiddenButton="1"/>
    <filterColumn colId="5273" hiddenButton="1"/>
    <filterColumn colId="5274" hiddenButton="1"/>
    <filterColumn colId="5275" hiddenButton="1"/>
    <filterColumn colId="5276" hiddenButton="1"/>
    <filterColumn colId="5277" hiddenButton="1"/>
    <filterColumn colId="5278" hiddenButton="1"/>
    <filterColumn colId="5279" hiddenButton="1"/>
    <filterColumn colId="5280" hiddenButton="1"/>
    <filterColumn colId="5281" hiddenButton="1"/>
    <filterColumn colId="5282" hiddenButton="1"/>
    <filterColumn colId="5283" hiddenButton="1"/>
    <filterColumn colId="5284" hiddenButton="1"/>
    <filterColumn colId="5285" hiddenButton="1"/>
    <filterColumn colId="5286" hiddenButton="1"/>
    <filterColumn colId="5287" hiddenButton="1"/>
    <filterColumn colId="5288" hiddenButton="1"/>
    <filterColumn colId="5289" hiddenButton="1"/>
    <filterColumn colId="5290" hiddenButton="1"/>
    <filterColumn colId="5291" hiddenButton="1"/>
    <filterColumn colId="5292" hiddenButton="1"/>
    <filterColumn colId="5293" hiddenButton="1"/>
    <filterColumn colId="5294" hiddenButton="1"/>
    <filterColumn colId="5295" hiddenButton="1"/>
    <filterColumn colId="5296" hiddenButton="1"/>
    <filterColumn colId="5297" hiddenButton="1"/>
    <filterColumn colId="5298" hiddenButton="1"/>
    <filterColumn colId="5299" hiddenButton="1"/>
    <filterColumn colId="5300" hiddenButton="1"/>
    <filterColumn colId="5301" hiddenButton="1"/>
    <filterColumn colId="5302" hiddenButton="1"/>
    <filterColumn colId="5303" hiddenButton="1"/>
    <filterColumn colId="5304" hiddenButton="1"/>
    <filterColumn colId="5305" hiddenButton="1"/>
    <filterColumn colId="5306" hiddenButton="1"/>
    <filterColumn colId="5307" hiddenButton="1"/>
    <filterColumn colId="5308" hiddenButton="1"/>
    <filterColumn colId="5309" hiddenButton="1"/>
    <filterColumn colId="5310" hiddenButton="1"/>
    <filterColumn colId="5311" hiddenButton="1"/>
    <filterColumn colId="5312" hiddenButton="1"/>
    <filterColumn colId="5313" hiddenButton="1"/>
    <filterColumn colId="5314" hiddenButton="1"/>
    <filterColumn colId="5315" hiddenButton="1"/>
    <filterColumn colId="5316" hiddenButton="1"/>
    <filterColumn colId="5317" hiddenButton="1"/>
    <filterColumn colId="5318" hiddenButton="1"/>
    <filterColumn colId="5319" hiddenButton="1"/>
    <filterColumn colId="5320" hiddenButton="1"/>
    <filterColumn colId="5321" hiddenButton="1"/>
    <filterColumn colId="5322" hiddenButton="1"/>
    <filterColumn colId="5323" hiddenButton="1"/>
    <filterColumn colId="5324" hiddenButton="1"/>
    <filterColumn colId="5325" hiddenButton="1"/>
    <filterColumn colId="5326" hiddenButton="1"/>
    <filterColumn colId="5327" hiddenButton="1"/>
    <filterColumn colId="5328" hiddenButton="1"/>
    <filterColumn colId="5329" hiddenButton="1"/>
    <filterColumn colId="5330" hiddenButton="1"/>
    <filterColumn colId="5331" hiddenButton="1"/>
    <filterColumn colId="5332" hiddenButton="1"/>
    <filterColumn colId="5333" hiddenButton="1"/>
    <filterColumn colId="5334" hiddenButton="1"/>
    <filterColumn colId="5335" hiddenButton="1"/>
    <filterColumn colId="5336" hiddenButton="1"/>
    <filterColumn colId="5337" hiddenButton="1"/>
    <filterColumn colId="5338" hiddenButton="1"/>
    <filterColumn colId="5339" hiddenButton="1"/>
    <filterColumn colId="5340" hiddenButton="1"/>
    <filterColumn colId="5341" hiddenButton="1"/>
    <filterColumn colId="5342" hiddenButton="1"/>
    <filterColumn colId="5343" hiddenButton="1"/>
    <filterColumn colId="5344" hiddenButton="1"/>
    <filterColumn colId="5345" hiddenButton="1"/>
    <filterColumn colId="5346" hiddenButton="1"/>
    <filterColumn colId="5347" hiddenButton="1"/>
    <filterColumn colId="5348" hiddenButton="1"/>
    <filterColumn colId="5349" hiddenButton="1"/>
    <filterColumn colId="5350" hiddenButton="1"/>
    <filterColumn colId="5351" hiddenButton="1"/>
    <filterColumn colId="5352" hiddenButton="1"/>
    <filterColumn colId="5353" hiddenButton="1"/>
    <filterColumn colId="5354" hiddenButton="1"/>
    <filterColumn colId="5355" hiddenButton="1"/>
    <filterColumn colId="5356" hiddenButton="1"/>
    <filterColumn colId="5357" hiddenButton="1"/>
    <filterColumn colId="5358" hiddenButton="1"/>
    <filterColumn colId="5359" hiddenButton="1"/>
    <filterColumn colId="5360" hiddenButton="1"/>
    <filterColumn colId="5361" hiddenButton="1"/>
    <filterColumn colId="5362" hiddenButton="1"/>
    <filterColumn colId="5363" hiddenButton="1"/>
    <filterColumn colId="5364" hiddenButton="1"/>
    <filterColumn colId="5365" hiddenButton="1"/>
    <filterColumn colId="5366" hiddenButton="1"/>
    <filterColumn colId="5367" hiddenButton="1"/>
    <filterColumn colId="5368" hiddenButton="1"/>
    <filterColumn colId="5369" hiddenButton="1"/>
    <filterColumn colId="5370" hiddenButton="1"/>
    <filterColumn colId="5371" hiddenButton="1"/>
    <filterColumn colId="5372" hiddenButton="1"/>
    <filterColumn colId="5373" hiddenButton="1"/>
    <filterColumn colId="5374" hiddenButton="1"/>
    <filterColumn colId="5375" hiddenButton="1"/>
    <filterColumn colId="5376" hiddenButton="1"/>
    <filterColumn colId="5377" hiddenButton="1"/>
    <filterColumn colId="5378" hiddenButton="1"/>
    <filterColumn colId="5379" hiddenButton="1"/>
    <filterColumn colId="5380" hiddenButton="1"/>
    <filterColumn colId="5381" hiddenButton="1"/>
    <filterColumn colId="5382" hiddenButton="1"/>
    <filterColumn colId="5383" hiddenButton="1"/>
    <filterColumn colId="5384" hiddenButton="1"/>
    <filterColumn colId="5385" hiddenButton="1"/>
    <filterColumn colId="5386" hiddenButton="1"/>
    <filterColumn colId="5387" hiddenButton="1"/>
    <filterColumn colId="5388" hiddenButton="1"/>
    <filterColumn colId="5389" hiddenButton="1"/>
    <filterColumn colId="5390" hiddenButton="1"/>
    <filterColumn colId="5391" hiddenButton="1"/>
    <filterColumn colId="5392" hiddenButton="1"/>
    <filterColumn colId="5393" hiddenButton="1"/>
    <filterColumn colId="5394" hiddenButton="1"/>
    <filterColumn colId="5395" hiddenButton="1"/>
    <filterColumn colId="5396" hiddenButton="1"/>
    <filterColumn colId="5397" hiddenButton="1"/>
    <filterColumn colId="5398" hiddenButton="1"/>
    <filterColumn colId="5399" hiddenButton="1"/>
    <filterColumn colId="5400" hiddenButton="1"/>
    <filterColumn colId="5401" hiddenButton="1"/>
    <filterColumn colId="5402" hiddenButton="1"/>
    <filterColumn colId="5403" hiddenButton="1"/>
    <filterColumn colId="5404" hiddenButton="1"/>
    <filterColumn colId="5405" hiddenButton="1"/>
    <filterColumn colId="5406" hiddenButton="1"/>
    <filterColumn colId="5407" hiddenButton="1"/>
    <filterColumn colId="5408" hiddenButton="1"/>
    <filterColumn colId="5409" hiddenButton="1"/>
    <filterColumn colId="5410" hiddenButton="1"/>
    <filterColumn colId="5411" hiddenButton="1"/>
    <filterColumn colId="5412" hiddenButton="1"/>
    <filterColumn colId="5413" hiddenButton="1"/>
    <filterColumn colId="5414" hiddenButton="1"/>
    <filterColumn colId="5415" hiddenButton="1"/>
    <filterColumn colId="5416" hiddenButton="1"/>
    <filterColumn colId="5417" hiddenButton="1"/>
    <filterColumn colId="5418" hiddenButton="1"/>
    <filterColumn colId="5419" hiddenButton="1"/>
    <filterColumn colId="5420" hiddenButton="1"/>
    <filterColumn colId="5421" hiddenButton="1"/>
    <filterColumn colId="5422" hiddenButton="1"/>
    <filterColumn colId="5423" hiddenButton="1"/>
    <filterColumn colId="5424" hiddenButton="1"/>
    <filterColumn colId="5425" hiddenButton="1"/>
    <filterColumn colId="5426" hiddenButton="1"/>
    <filterColumn colId="5427" hiddenButton="1"/>
    <filterColumn colId="5428" hiddenButton="1"/>
    <filterColumn colId="5429" hiddenButton="1"/>
    <filterColumn colId="5430" hiddenButton="1"/>
    <filterColumn colId="5431" hiddenButton="1"/>
    <filterColumn colId="5432" hiddenButton="1"/>
    <filterColumn colId="5433" hiddenButton="1"/>
    <filterColumn colId="5434" hiddenButton="1"/>
    <filterColumn colId="5435" hiddenButton="1"/>
    <filterColumn colId="5436" hiddenButton="1"/>
    <filterColumn colId="5437" hiddenButton="1"/>
    <filterColumn colId="5438" hiddenButton="1"/>
    <filterColumn colId="5439" hiddenButton="1"/>
    <filterColumn colId="5440" hiddenButton="1"/>
    <filterColumn colId="5441" hiddenButton="1"/>
    <filterColumn colId="5442" hiddenButton="1"/>
    <filterColumn colId="5443" hiddenButton="1"/>
    <filterColumn colId="5444" hiddenButton="1"/>
    <filterColumn colId="5445" hiddenButton="1"/>
    <filterColumn colId="5446" hiddenButton="1"/>
    <filterColumn colId="5447" hiddenButton="1"/>
    <filterColumn colId="5448" hiddenButton="1"/>
    <filterColumn colId="5449" hiddenButton="1"/>
    <filterColumn colId="5450" hiddenButton="1"/>
    <filterColumn colId="5451" hiddenButton="1"/>
    <filterColumn colId="5452" hiddenButton="1"/>
    <filterColumn colId="5453" hiddenButton="1"/>
    <filterColumn colId="5454" hiddenButton="1"/>
    <filterColumn colId="5455" hiddenButton="1"/>
    <filterColumn colId="5456" hiddenButton="1"/>
    <filterColumn colId="5457" hiddenButton="1"/>
    <filterColumn colId="5458" hiddenButton="1"/>
    <filterColumn colId="5459" hiddenButton="1"/>
    <filterColumn colId="5460" hiddenButton="1"/>
    <filterColumn colId="5461" hiddenButton="1"/>
    <filterColumn colId="5462" hiddenButton="1"/>
    <filterColumn colId="5463" hiddenButton="1"/>
    <filterColumn colId="5464" hiddenButton="1"/>
    <filterColumn colId="5465" hiddenButton="1"/>
    <filterColumn colId="5466" hiddenButton="1"/>
    <filterColumn colId="5467" hiddenButton="1"/>
    <filterColumn colId="5468" hiddenButton="1"/>
    <filterColumn colId="5469" hiddenButton="1"/>
    <filterColumn colId="5470" hiddenButton="1"/>
    <filterColumn colId="5471" hiddenButton="1"/>
    <filterColumn colId="5472" hiddenButton="1"/>
    <filterColumn colId="5473" hiddenButton="1"/>
    <filterColumn colId="5474" hiddenButton="1"/>
    <filterColumn colId="5475" hiddenButton="1"/>
    <filterColumn colId="5476" hiddenButton="1"/>
    <filterColumn colId="5477" hiddenButton="1"/>
    <filterColumn colId="5478" hiddenButton="1"/>
    <filterColumn colId="5479" hiddenButton="1"/>
    <filterColumn colId="5480" hiddenButton="1"/>
    <filterColumn colId="5481" hiddenButton="1"/>
    <filterColumn colId="5482" hiddenButton="1"/>
    <filterColumn colId="5483" hiddenButton="1"/>
    <filterColumn colId="5484" hiddenButton="1"/>
    <filterColumn colId="5485" hiddenButton="1"/>
    <filterColumn colId="5486" hiddenButton="1"/>
    <filterColumn colId="5487" hiddenButton="1"/>
    <filterColumn colId="5488" hiddenButton="1"/>
    <filterColumn colId="5489" hiddenButton="1"/>
    <filterColumn colId="5490" hiddenButton="1"/>
    <filterColumn colId="5491" hiddenButton="1"/>
    <filterColumn colId="5492" hiddenButton="1"/>
    <filterColumn colId="5493" hiddenButton="1"/>
    <filterColumn colId="5494" hiddenButton="1"/>
    <filterColumn colId="5495" hiddenButton="1"/>
    <filterColumn colId="5496" hiddenButton="1"/>
    <filterColumn colId="5497" hiddenButton="1"/>
    <filterColumn colId="5498" hiddenButton="1"/>
    <filterColumn colId="5499" hiddenButton="1"/>
    <filterColumn colId="5500" hiddenButton="1"/>
    <filterColumn colId="5501" hiddenButton="1"/>
    <filterColumn colId="5502" hiddenButton="1"/>
    <filterColumn colId="5503" hiddenButton="1"/>
    <filterColumn colId="5504" hiddenButton="1"/>
    <filterColumn colId="5505" hiddenButton="1"/>
    <filterColumn colId="5506" hiddenButton="1"/>
    <filterColumn colId="5507" hiddenButton="1"/>
    <filterColumn colId="5508" hiddenButton="1"/>
    <filterColumn colId="5509" hiddenButton="1"/>
    <filterColumn colId="5510" hiddenButton="1"/>
    <filterColumn colId="5511" hiddenButton="1"/>
    <filterColumn colId="5512" hiddenButton="1"/>
    <filterColumn colId="5513" hiddenButton="1"/>
    <filterColumn colId="5514" hiddenButton="1"/>
    <filterColumn colId="5515" hiddenButton="1"/>
    <filterColumn colId="5516" hiddenButton="1"/>
    <filterColumn colId="5517" hiddenButton="1"/>
    <filterColumn colId="5518" hiddenButton="1"/>
    <filterColumn colId="5519" hiddenButton="1"/>
    <filterColumn colId="5520" hiddenButton="1"/>
    <filterColumn colId="5521" hiddenButton="1"/>
    <filterColumn colId="5522" hiddenButton="1"/>
    <filterColumn colId="5523" hiddenButton="1"/>
    <filterColumn colId="5524" hiddenButton="1"/>
    <filterColumn colId="5525" hiddenButton="1"/>
    <filterColumn colId="5526" hiddenButton="1"/>
    <filterColumn colId="5527" hiddenButton="1"/>
    <filterColumn colId="5528" hiddenButton="1"/>
    <filterColumn colId="5529" hiddenButton="1"/>
    <filterColumn colId="5530" hiddenButton="1"/>
    <filterColumn colId="5531" hiddenButton="1"/>
    <filterColumn colId="5532" hiddenButton="1"/>
    <filterColumn colId="5533" hiddenButton="1"/>
    <filterColumn colId="5534" hiddenButton="1"/>
    <filterColumn colId="5535" hiddenButton="1"/>
    <filterColumn colId="5536" hiddenButton="1"/>
    <filterColumn colId="5537" hiddenButton="1"/>
    <filterColumn colId="5538" hiddenButton="1"/>
    <filterColumn colId="5539" hiddenButton="1"/>
    <filterColumn colId="5540" hiddenButton="1"/>
    <filterColumn colId="5541" hiddenButton="1"/>
    <filterColumn colId="5542" hiddenButton="1"/>
    <filterColumn colId="5543" hiddenButton="1"/>
    <filterColumn colId="5544" hiddenButton="1"/>
    <filterColumn colId="5545" hiddenButton="1"/>
    <filterColumn colId="5546" hiddenButton="1"/>
    <filterColumn colId="5547" hiddenButton="1"/>
    <filterColumn colId="5548" hiddenButton="1"/>
    <filterColumn colId="5549" hiddenButton="1"/>
    <filterColumn colId="5550" hiddenButton="1"/>
    <filterColumn colId="5551" hiddenButton="1"/>
    <filterColumn colId="5552" hiddenButton="1"/>
    <filterColumn colId="5553" hiddenButton="1"/>
    <filterColumn colId="5554" hiddenButton="1"/>
    <filterColumn colId="5555" hiddenButton="1"/>
    <filterColumn colId="5556" hiddenButton="1"/>
    <filterColumn colId="5557" hiddenButton="1"/>
    <filterColumn colId="5558" hiddenButton="1"/>
    <filterColumn colId="5559" hiddenButton="1"/>
    <filterColumn colId="5560" hiddenButton="1"/>
    <filterColumn colId="5561" hiddenButton="1"/>
    <filterColumn colId="5562" hiddenButton="1"/>
    <filterColumn colId="5563" hiddenButton="1"/>
    <filterColumn colId="5564" hiddenButton="1"/>
    <filterColumn colId="5565" hiddenButton="1"/>
    <filterColumn colId="5566" hiddenButton="1"/>
    <filterColumn colId="5567" hiddenButton="1"/>
    <filterColumn colId="5568" hiddenButton="1"/>
    <filterColumn colId="5569" hiddenButton="1"/>
    <filterColumn colId="5570" hiddenButton="1"/>
    <filterColumn colId="5571" hiddenButton="1"/>
    <filterColumn colId="5572" hiddenButton="1"/>
    <filterColumn colId="5573" hiddenButton="1"/>
    <filterColumn colId="5574" hiddenButton="1"/>
    <filterColumn colId="5575" hiddenButton="1"/>
    <filterColumn colId="5576" hiddenButton="1"/>
    <filterColumn colId="5577" hiddenButton="1"/>
    <filterColumn colId="5578" hiddenButton="1"/>
    <filterColumn colId="5579" hiddenButton="1"/>
    <filterColumn colId="5580" hiddenButton="1"/>
    <filterColumn colId="5581" hiddenButton="1"/>
    <filterColumn colId="5582" hiddenButton="1"/>
    <filterColumn colId="5583" hiddenButton="1"/>
    <filterColumn colId="5584" hiddenButton="1"/>
    <filterColumn colId="5585" hiddenButton="1"/>
    <filterColumn colId="5586" hiddenButton="1"/>
    <filterColumn colId="5587" hiddenButton="1"/>
    <filterColumn colId="5588" hiddenButton="1"/>
    <filterColumn colId="5589" hiddenButton="1"/>
    <filterColumn colId="5590" hiddenButton="1"/>
    <filterColumn colId="5591" hiddenButton="1"/>
    <filterColumn colId="5592" hiddenButton="1"/>
    <filterColumn colId="5593" hiddenButton="1"/>
    <filterColumn colId="5594" hiddenButton="1"/>
    <filterColumn colId="5595" hiddenButton="1"/>
    <filterColumn colId="5596" hiddenButton="1"/>
    <filterColumn colId="5597" hiddenButton="1"/>
    <filterColumn colId="5598" hiddenButton="1"/>
    <filterColumn colId="5599" hiddenButton="1"/>
    <filterColumn colId="5600" hiddenButton="1"/>
    <filterColumn colId="5601" hiddenButton="1"/>
    <filterColumn colId="5602" hiddenButton="1"/>
    <filterColumn colId="5603" hiddenButton="1"/>
    <filterColumn colId="5604" hiddenButton="1"/>
    <filterColumn colId="5605" hiddenButton="1"/>
    <filterColumn colId="5606" hiddenButton="1"/>
    <filterColumn colId="5607" hiddenButton="1"/>
    <filterColumn colId="5608" hiddenButton="1"/>
    <filterColumn colId="5609" hiddenButton="1"/>
    <filterColumn colId="5610" hiddenButton="1"/>
    <filterColumn colId="5611" hiddenButton="1"/>
    <filterColumn colId="5612" hiddenButton="1"/>
    <filterColumn colId="5613" hiddenButton="1"/>
    <filterColumn colId="5614" hiddenButton="1"/>
    <filterColumn colId="5615" hiddenButton="1"/>
    <filterColumn colId="5616" hiddenButton="1"/>
    <filterColumn colId="5617" hiddenButton="1"/>
    <filterColumn colId="5618" hiddenButton="1"/>
    <filterColumn colId="5619" hiddenButton="1"/>
    <filterColumn colId="5620" hiddenButton="1"/>
    <filterColumn colId="5621" hiddenButton="1"/>
    <filterColumn colId="5622" hiddenButton="1"/>
    <filterColumn colId="5623" hiddenButton="1"/>
    <filterColumn colId="5624" hiddenButton="1"/>
    <filterColumn colId="5625" hiddenButton="1"/>
    <filterColumn colId="5626" hiddenButton="1"/>
    <filterColumn colId="5627" hiddenButton="1"/>
    <filterColumn colId="5628" hiddenButton="1"/>
    <filterColumn colId="5629" hiddenButton="1"/>
    <filterColumn colId="5630" hiddenButton="1"/>
    <filterColumn colId="5631" hiddenButton="1"/>
    <filterColumn colId="5632" hiddenButton="1"/>
    <filterColumn colId="5633" hiddenButton="1"/>
    <filterColumn colId="5634" hiddenButton="1"/>
    <filterColumn colId="5635" hiddenButton="1"/>
    <filterColumn colId="5636" hiddenButton="1"/>
    <filterColumn colId="5637" hiddenButton="1"/>
    <filterColumn colId="5638" hiddenButton="1"/>
    <filterColumn colId="5639" hiddenButton="1"/>
    <filterColumn colId="5640" hiddenButton="1"/>
    <filterColumn colId="5641" hiddenButton="1"/>
    <filterColumn colId="5642" hiddenButton="1"/>
    <filterColumn colId="5643" hiddenButton="1"/>
    <filterColumn colId="5644" hiddenButton="1"/>
    <filterColumn colId="5645" hiddenButton="1"/>
    <filterColumn colId="5646" hiddenButton="1"/>
    <filterColumn colId="5647" hiddenButton="1"/>
    <filterColumn colId="5648" hiddenButton="1"/>
    <filterColumn colId="5649" hiddenButton="1"/>
    <filterColumn colId="5650" hiddenButton="1"/>
    <filterColumn colId="5651" hiddenButton="1"/>
    <filterColumn colId="5652" hiddenButton="1"/>
    <filterColumn colId="5653" hiddenButton="1"/>
    <filterColumn colId="5654" hiddenButton="1"/>
    <filterColumn colId="5655" hiddenButton="1"/>
    <filterColumn colId="5656" hiddenButton="1"/>
    <filterColumn colId="5657" hiddenButton="1"/>
    <filterColumn colId="5658" hiddenButton="1"/>
    <filterColumn colId="5659" hiddenButton="1"/>
    <filterColumn colId="5660" hiddenButton="1"/>
    <filterColumn colId="5661" hiddenButton="1"/>
    <filterColumn colId="5662" hiddenButton="1"/>
    <filterColumn colId="5663" hiddenButton="1"/>
    <filterColumn colId="5664" hiddenButton="1"/>
    <filterColumn colId="5665" hiddenButton="1"/>
    <filterColumn colId="5666" hiddenButton="1"/>
    <filterColumn colId="5667" hiddenButton="1"/>
    <filterColumn colId="5668" hiddenButton="1"/>
    <filterColumn colId="5669" hiddenButton="1"/>
    <filterColumn colId="5670" hiddenButton="1"/>
    <filterColumn colId="5671" hiddenButton="1"/>
    <filterColumn colId="5672" hiddenButton="1"/>
    <filterColumn colId="5673" hiddenButton="1"/>
    <filterColumn colId="5674" hiddenButton="1"/>
    <filterColumn colId="5675" hiddenButton="1"/>
    <filterColumn colId="5676" hiddenButton="1"/>
    <filterColumn colId="5677" hiddenButton="1"/>
    <filterColumn colId="5678" hiddenButton="1"/>
    <filterColumn colId="5679" hiddenButton="1"/>
    <filterColumn colId="5680" hiddenButton="1"/>
    <filterColumn colId="5681" hiddenButton="1"/>
    <filterColumn colId="5682" hiddenButton="1"/>
    <filterColumn colId="5683" hiddenButton="1"/>
    <filterColumn colId="5684" hiddenButton="1"/>
    <filterColumn colId="5685" hiddenButton="1"/>
    <filterColumn colId="5686" hiddenButton="1"/>
    <filterColumn colId="5687" hiddenButton="1"/>
    <filterColumn colId="5688" hiddenButton="1"/>
    <filterColumn colId="5689" hiddenButton="1"/>
    <filterColumn colId="5690" hiddenButton="1"/>
    <filterColumn colId="5691" hiddenButton="1"/>
    <filterColumn colId="5692" hiddenButton="1"/>
    <filterColumn colId="5693" hiddenButton="1"/>
    <filterColumn colId="5694" hiddenButton="1"/>
    <filterColumn colId="5695" hiddenButton="1"/>
    <filterColumn colId="5696" hiddenButton="1"/>
    <filterColumn colId="5697" hiddenButton="1"/>
    <filterColumn colId="5698" hiddenButton="1"/>
    <filterColumn colId="5699" hiddenButton="1"/>
    <filterColumn colId="5700" hiddenButton="1"/>
    <filterColumn colId="5701" hiddenButton="1"/>
    <filterColumn colId="5702" hiddenButton="1"/>
    <filterColumn colId="5703" hiddenButton="1"/>
    <filterColumn colId="5704" hiddenButton="1"/>
    <filterColumn colId="5705" hiddenButton="1"/>
    <filterColumn colId="5706" hiddenButton="1"/>
    <filterColumn colId="5707" hiddenButton="1"/>
    <filterColumn colId="5708" hiddenButton="1"/>
    <filterColumn colId="5709" hiddenButton="1"/>
    <filterColumn colId="5710" hiddenButton="1"/>
    <filterColumn colId="5711" hiddenButton="1"/>
    <filterColumn colId="5712" hiddenButton="1"/>
    <filterColumn colId="5713" hiddenButton="1"/>
    <filterColumn colId="5714" hiddenButton="1"/>
    <filterColumn colId="5715" hiddenButton="1"/>
    <filterColumn colId="5716" hiddenButton="1"/>
    <filterColumn colId="5717" hiddenButton="1"/>
    <filterColumn colId="5718" hiddenButton="1"/>
    <filterColumn colId="5719" hiddenButton="1"/>
    <filterColumn colId="5720" hiddenButton="1"/>
    <filterColumn colId="5721" hiddenButton="1"/>
    <filterColumn colId="5722" hiddenButton="1"/>
    <filterColumn colId="5723" hiddenButton="1"/>
    <filterColumn colId="5724" hiddenButton="1"/>
    <filterColumn colId="5725" hiddenButton="1"/>
    <filterColumn colId="5726" hiddenButton="1"/>
    <filterColumn colId="5727" hiddenButton="1"/>
    <filterColumn colId="5728" hiddenButton="1"/>
    <filterColumn colId="5729" hiddenButton="1"/>
    <filterColumn colId="5730" hiddenButton="1"/>
    <filterColumn colId="5731" hiddenButton="1"/>
    <filterColumn colId="5732" hiddenButton="1"/>
    <filterColumn colId="5733" hiddenButton="1"/>
    <filterColumn colId="5734" hiddenButton="1"/>
    <filterColumn colId="5735" hiddenButton="1"/>
    <filterColumn colId="5736" hiddenButton="1"/>
    <filterColumn colId="5737" hiddenButton="1"/>
    <filterColumn colId="5738" hiddenButton="1"/>
    <filterColumn colId="5739" hiddenButton="1"/>
    <filterColumn colId="5740" hiddenButton="1"/>
    <filterColumn colId="5741" hiddenButton="1"/>
    <filterColumn colId="5742" hiddenButton="1"/>
    <filterColumn colId="5743" hiddenButton="1"/>
    <filterColumn colId="5744" hiddenButton="1"/>
    <filterColumn colId="5745" hiddenButton="1"/>
    <filterColumn colId="5746" hiddenButton="1"/>
    <filterColumn colId="5747" hiddenButton="1"/>
    <filterColumn colId="5748" hiddenButton="1"/>
    <filterColumn colId="5749" hiddenButton="1"/>
    <filterColumn colId="5750" hiddenButton="1"/>
    <filterColumn colId="5751" hiddenButton="1"/>
    <filterColumn colId="5752" hiddenButton="1"/>
    <filterColumn colId="5753" hiddenButton="1"/>
    <filterColumn colId="5754" hiddenButton="1"/>
    <filterColumn colId="5755" hiddenButton="1"/>
    <filterColumn colId="5756" hiddenButton="1"/>
    <filterColumn colId="5757" hiddenButton="1"/>
    <filterColumn colId="5758" hiddenButton="1"/>
    <filterColumn colId="5759" hiddenButton="1"/>
    <filterColumn colId="5760" hiddenButton="1"/>
    <filterColumn colId="5761" hiddenButton="1"/>
    <filterColumn colId="5762" hiddenButton="1"/>
    <filterColumn colId="5763" hiddenButton="1"/>
    <filterColumn colId="5764" hiddenButton="1"/>
    <filterColumn colId="5765" hiddenButton="1"/>
    <filterColumn colId="5766" hiddenButton="1"/>
    <filterColumn colId="5767" hiddenButton="1"/>
    <filterColumn colId="5768" hiddenButton="1"/>
    <filterColumn colId="5769" hiddenButton="1"/>
    <filterColumn colId="5770" hiddenButton="1"/>
    <filterColumn colId="5771" hiddenButton="1"/>
    <filterColumn colId="5772" hiddenButton="1"/>
    <filterColumn colId="5773" hiddenButton="1"/>
    <filterColumn colId="5774" hiddenButton="1"/>
    <filterColumn colId="5775" hiddenButton="1"/>
    <filterColumn colId="5776" hiddenButton="1"/>
    <filterColumn colId="5777" hiddenButton="1"/>
    <filterColumn colId="5778" hiddenButton="1"/>
    <filterColumn colId="5779" hiddenButton="1"/>
    <filterColumn colId="5780" hiddenButton="1"/>
    <filterColumn colId="5781" hiddenButton="1"/>
    <filterColumn colId="5782" hiddenButton="1"/>
    <filterColumn colId="5783" hiddenButton="1"/>
    <filterColumn colId="5784" hiddenButton="1"/>
    <filterColumn colId="5785" hiddenButton="1"/>
    <filterColumn colId="5786" hiddenButton="1"/>
    <filterColumn colId="5787" hiddenButton="1"/>
    <filterColumn colId="5788" hiddenButton="1"/>
    <filterColumn colId="5789" hiddenButton="1"/>
    <filterColumn colId="5790" hiddenButton="1"/>
    <filterColumn colId="5791" hiddenButton="1"/>
    <filterColumn colId="5792" hiddenButton="1"/>
    <filterColumn colId="5793" hiddenButton="1"/>
    <filterColumn colId="5794" hiddenButton="1"/>
    <filterColumn colId="5795" hiddenButton="1"/>
    <filterColumn colId="5796" hiddenButton="1"/>
    <filterColumn colId="5797" hiddenButton="1"/>
    <filterColumn colId="5798" hiddenButton="1"/>
    <filterColumn colId="5799" hiddenButton="1"/>
    <filterColumn colId="5800" hiddenButton="1"/>
    <filterColumn colId="5801" hiddenButton="1"/>
    <filterColumn colId="5802" hiddenButton="1"/>
    <filterColumn colId="5803" hiddenButton="1"/>
    <filterColumn colId="5804" hiddenButton="1"/>
    <filterColumn colId="5805" hiddenButton="1"/>
    <filterColumn colId="5806" hiddenButton="1"/>
    <filterColumn colId="5807" hiddenButton="1"/>
    <filterColumn colId="5808" hiddenButton="1"/>
    <filterColumn colId="5809" hiddenButton="1"/>
    <filterColumn colId="5810" hiddenButton="1"/>
    <filterColumn colId="5811" hiddenButton="1"/>
    <filterColumn colId="5812" hiddenButton="1"/>
    <filterColumn colId="5813" hiddenButton="1"/>
    <filterColumn colId="5814" hiddenButton="1"/>
    <filterColumn colId="5815" hiddenButton="1"/>
    <filterColumn colId="5816" hiddenButton="1"/>
    <filterColumn colId="5817" hiddenButton="1"/>
    <filterColumn colId="5818" hiddenButton="1"/>
    <filterColumn colId="5819" hiddenButton="1"/>
    <filterColumn colId="5820" hiddenButton="1"/>
    <filterColumn colId="5821" hiddenButton="1"/>
    <filterColumn colId="5822" hiddenButton="1"/>
    <filterColumn colId="5823" hiddenButton="1"/>
    <filterColumn colId="5824" hiddenButton="1"/>
    <filterColumn colId="5825" hiddenButton="1"/>
    <filterColumn colId="5826" hiddenButton="1"/>
    <filterColumn colId="5827" hiddenButton="1"/>
    <filterColumn colId="5828" hiddenButton="1"/>
    <filterColumn colId="5829" hiddenButton="1"/>
    <filterColumn colId="5830" hiddenButton="1"/>
    <filterColumn colId="5831" hiddenButton="1"/>
    <filterColumn colId="5832" hiddenButton="1"/>
    <filterColumn colId="5833" hiddenButton="1"/>
    <filterColumn colId="5834" hiddenButton="1"/>
    <filterColumn colId="5835" hiddenButton="1"/>
    <filterColumn colId="5836" hiddenButton="1"/>
    <filterColumn colId="5837" hiddenButton="1"/>
    <filterColumn colId="5838" hiddenButton="1"/>
    <filterColumn colId="5839" hiddenButton="1"/>
    <filterColumn colId="5840" hiddenButton="1"/>
    <filterColumn colId="5841" hiddenButton="1"/>
    <filterColumn colId="5842" hiddenButton="1"/>
    <filterColumn colId="5843" hiddenButton="1"/>
    <filterColumn colId="5844" hiddenButton="1"/>
    <filterColumn colId="5845" hiddenButton="1"/>
    <filterColumn colId="5846" hiddenButton="1"/>
    <filterColumn colId="5847" hiddenButton="1"/>
    <filterColumn colId="5848" hiddenButton="1"/>
    <filterColumn colId="5849" hiddenButton="1"/>
    <filterColumn colId="5850" hiddenButton="1"/>
    <filterColumn colId="5851" hiddenButton="1"/>
    <filterColumn colId="5852" hiddenButton="1"/>
    <filterColumn colId="5853" hiddenButton="1"/>
    <filterColumn colId="5854" hiddenButton="1"/>
    <filterColumn colId="5855" hiddenButton="1"/>
    <filterColumn colId="5856" hiddenButton="1"/>
    <filterColumn colId="5857" hiddenButton="1"/>
    <filterColumn colId="5858" hiddenButton="1"/>
    <filterColumn colId="5859" hiddenButton="1"/>
    <filterColumn colId="5860" hiddenButton="1"/>
    <filterColumn colId="5861" hiddenButton="1"/>
    <filterColumn colId="5862" hiddenButton="1"/>
    <filterColumn colId="5863" hiddenButton="1"/>
    <filterColumn colId="5864" hiddenButton="1"/>
    <filterColumn colId="5865" hiddenButton="1"/>
    <filterColumn colId="5866" hiddenButton="1"/>
    <filterColumn colId="5867" hiddenButton="1"/>
    <filterColumn colId="5868" hiddenButton="1"/>
    <filterColumn colId="5869" hiddenButton="1"/>
    <filterColumn colId="5870" hiddenButton="1"/>
    <filterColumn colId="5871" hiddenButton="1"/>
    <filterColumn colId="5872" hiddenButton="1"/>
    <filterColumn colId="5873" hiddenButton="1"/>
    <filterColumn colId="5874" hiddenButton="1"/>
    <filterColumn colId="5875" hiddenButton="1"/>
    <filterColumn colId="5876" hiddenButton="1"/>
    <filterColumn colId="5877" hiddenButton="1"/>
    <filterColumn colId="5878" hiddenButton="1"/>
    <filterColumn colId="5879" hiddenButton="1"/>
    <filterColumn colId="5880" hiddenButton="1"/>
    <filterColumn colId="5881" hiddenButton="1"/>
    <filterColumn colId="5882" hiddenButton="1"/>
    <filterColumn colId="5883" hiddenButton="1"/>
    <filterColumn colId="5884" hiddenButton="1"/>
    <filterColumn colId="5885" hiddenButton="1"/>
    <filterColumn colId="5886" hiddenButton="1"/>
    <filterColumn colId="5887" hiddenButton="1"/>
    <filterColumn colId="5888" hiddenButton="1"/>
    <filterColumn colId="5889" hiddenButton="1"/>
    <filterColumn colId="5890" hiddenButton="1"/>
    <filterColumn colId="5891" hiddenButton="1"/>
    <filterColumn colId="5892" hiddenButton="1"/>
    <filterColumn colId="5893" hiddenButton="1"/>
    <filterColumn colId="5894" hiddenButton="1"/>
    <filterColumn colId="5895" hiddenButton="1"/>
    <filterColumn colId="5896" hiddenButton="1"/>
    <filterColumn colId="5897" hiddenButton="1"/>
    <filterColumn colId="5898" hiddenButton="1"/>
    <filterColumn colId="5899" hiddenButton="1"/>
    <filterColumn colId="5900" hiddenButton="1"/>
    <filterColumn colId="5901" hiddenButton="1"/>
    <filterColumn colId="5902" hiddenButton="1"/>
    <filterColumn colId="5903" hiddenButton="1"/>
    <filterColumn colId="5904" hiddenButton="1"/>
    <filterColumn colId="5905" hiddenButton="1"/>
    <filterColumn colId="5906" hiddenButton="1"/>
    <filterColumn colId="5907" hiddenButton="1"/>
    <filterColumn colId="5908" hiddenButton="1"/>
    <filterColumn colId="5909" hiddenButton="1"/>
    <filterColumn colId="5910" hiddenButton="1"/>
    <filterColumn colId="5911" hiddenButton="1"/>
    <filterColumn colId="5912" hiddenButton="1"/>
    <filterColumn colId="5913" hiddenButton="1"/>
    <filterColumn colId="5914" hiddenButton="1"/>
    <filterColumn colId="5915" hiddenButton="1"/>
    <filterColumn colId="5916" hiddenButton="1"/>
    <filterColumn colId="5917" hiddenButton="1"/>
    <filterColumn colId="5918" hiddenButton="1"/>
    <filterColumn colId="5919" hiddenButton="1"/>
    <filterColumn colId="5920" hiddenButton="1"/>
    <filterColumn colId="5921" hiddenButton="1"/>
    <filterColumn colId="5922" hiddenButton="1"/>
    <filterColumn colId="5923" hiddenButton="1"/>
    <filterColumn colId="5924" hiddenButton="1"/>
    <filterColumn colId="5925" hiddenButton="1"/>
    <filterColumn colId="5926" hiddenButton="1"/>
    <filterColumn colId="5927" hiddenButton="1"/>
    <filterColumn colId="5928" hiddenButton="1"/>
    <filterColumn colId="5929" hiddenButton="1"/>
    <filterColumn colId="5930" hiddenButton="1"/>
    <filterColumn colId="5931" hiddenButton="1"/>
    <filterColumn colId="5932" hiddenButton="1"/>
    <filterColumn colId="5933" hiddenButton="1"/>
    <filterColumn colId="5934" hiddenButton="1"/>
    <filterColumn colId="5935" hiddenButton="1"/>
    <filterColumn colId="5936" hiddenButton="1"/>
    <filterColumn colId="5937" hiddenButton="1"/>
    <filterColumn colId="5938" hiddenButton="1"/>
    <filterColumn colId="5939" hiddenButton="1"/>
    <filterColumn colId="5940" hiddenButton="1"/>
    <filterColumn colId="5941" hiddenButton="1"/>
    <filterColumn colId="5942" hiddenButton="1"/>
    <filterColumn colId="5943" hiddenButton="1"/>
    <filterColumn colId="5944" hiddenButton="1"/>
    <filterColumn colId="5945" hiddenButton="1"/>
    <filterColumn colId="5946" hiddenButton="1"/>
    <filterColumn colId="5947" hiddenButton="1"/>
    <filterColumn colId="5948" hiddenButton="1"/>
    <filterColumn colId="5949" hiddenButton="1"/>
    <filterColumn colId="5950" hiddenButton="1"/>
    <filterColumn colId="5951" hiddenButton="1"/>
    <filterColumn colId="5952" hiddenButton="1"/>
    <filterColumn colId="5953" hiddenButton="1"/>
    <filterColumn colId="5954" hiddenButton="1"/>
    <filterColumn colId="5955" hiddenButton="1"/>
    <filterColumn colId="5956" hiddenButton="1"/>
    <filterColumn colId="5957" hiddenButton="1"/>
    <filterColumn colId="5958" hiddenButton="1"/>
    <filterColumn colId="5959" hiddenButton="1"/>
    <filterColumn colId="5960" hiddenButton="1"/>
    <filterColumn colId="5961" hiddenButton="1"/>
    <filterColumn colId="5962" hiddenButton="1"/>
    <filterColumn colId="5963" hiddenButton="1"/>
    <filterColumn colId="5964" hiddenButton="1"/>
    <filterColumn colId="5965" hiddenButton="1"/>
    <filterColumn colId="5966" hiddenButton="1"/>
    <filterColumn colId="5967" hiddenButton="1"/>
    <filterColumn colId="5968" hiddenButton="1"/>
    <filterColumn colId="5969" hiddenButton="1"/>
    <filterColumn colId="5970" hiddenButton="1"/>
    <filterColumn colId="5971" hiddenButton="1"/>
    <filterColumn colId="5972" hiddenButton="1"/>
    <filterColumn colId="5973" hiddenButton="1"/>
    <filterColumn colId="5974" hiddenButton="1"/>
    <filterColumn colId="5975" hiddenButton="1"/>
    <filterColumn colId="5976" hiddenButton="1"/>
    <filterColumn colId="5977" hiddenButton="1"/>
    <filterColumn colId="5978" hiddenButton="1"/>
    <filterColumn colId="5979" hiddenButton="1"/>
    <filterColumn colId="5980" hiddenButton="1"/>
    <filterColumn colId="5981" hiddenButton="1"/>
    <filterColumn colId="5982" hiddenButton="1"/>
    <filterColumn colId="5983" hiddenButton="1"/>
    <filterColumn colId="5984" hiddenButton="1"/>
    <filterColumn colId="5985" hiddenButton="1"/>
    <filterColumn colId="5986" hiddenButton="1"/>
    <filterColumn colId="5987" hiddenButton="1"/>
    <filterColumn colId="5988" hiddenButton="1"/>
    <filterColumn colId="5989" hiddenButton="1"/>
    <filterColumn colId="5990" hiddenButton="1"/>
    <filterColumn colId="5991" hiddenButton="1"/>
    <filterColumn colId="5992" hiddenButton="1"/>
    <filterColumn colId="5993" hiddenButton="1"/>
    <filterColumn colId="5994" hiddenButton="1"/>
    <filterColumn colId="5995" hiddenButton="1"/>
    <filterColumn colId="5996" hiddenButton="1"/>
    <filterColumn colId="5997" hiddenButton="1"/>
    <filterColumn colId="5998" hiddenButton="1"/>
    <filterColumn colId="5999" hiddenButton="1"/>
    <filterColumn colId="6000" hiddenButton="1"/>
    <filterColumn colId="6001" hiddenButton="1"/>
    <filterColumn colId="6002" hiddenButton="1"/>
    <filterColumn colId="6003" hiddenButton="1"/>
    <filterColumn colId="6004" hiddenButton="1"/>
    <filterColumn colId="6005" hiddenButton="1"/>
    <filterColumn colId="6006" hiddenButton="1"/>
    <filterColumn colId="6007" hiddenButton="1"/>
    <filterColumn colId="6008" hiddenButton="1"/>
    <filterColumn colId="6009" hiddenButton="1"/>
    <filterColumn colId="6010" hiddenButton="1"/>
    <filterColumn colId="6011" hiddenButton="1"/>
    <filterColumn colId="6012" hiddenButton="1"/>
    <filterColumn colId="6013" hiddenButton="1"/>
    <filterColumn colId="6014" hiddenButton="1"/>
    <filterColumn colId="6015" hiddenButton="1"/>
    <filterColumn colId="6016" hiddenButton="1"/>
    <filterColumn colId="6017" hiddenButton="1"/>
    <filterColumn colId="6018" hiddenButton="1"/>
    <filterColumn colId="6019" hiddenButton="1"/>
    <filterColumn colId="6020" hiddenButton="1"/>
    <filterColumn colId="6021" hiddenButton="1"/>
    <filterColumn colId="6022" hiddenButton="1"/>
    <filterColumn colId="6023" hiddenButton="1"/>
    <filterColumn colId="6024" hiddenButton="1"/>
    <filterColumn colId="6025" hiddenButton="1"/>
    <filterColumn colId="6026" hiddenButton="1"/>
    <filterColumn colId="6027" hiddenButton="1"/>
    <filterColumn colId="6028" hiddenButton="1"/>
    <filterColumn colId="6029" hiddenButton="1"/>
    <filterColumn colId="6030" hiddenButton="1"/>
    <filterColumn colId="6031" hiddenButton="1"/>
    <filterColumn colId="6032" hiddenButton="1"/>
    <filterColumn colId="6033" hiddenButton="1"/>
    <filterColumn colId="6034" hiddenButton="1"/>
    <filterColumn colId="6035" hiddenButton="1"/>
    <filterColumn colId="6036" hiddenButton="1"/>
    <filterColumn colId="6037" hiddenButton="1"/>
    <filterColumn colId="6038" hiddenButton="1"/>
    <filterColumn colId="6039" hiddenButton="1"/>
    <filterColumn colId="6040" hiddenButton="1"/>
    <filterColumn colId="6041" hiddenButton="1"/>
    <filterColumn colId="6042" hiddenButton="1"/>
    <filterColumn colId="6043" hiddenButton="1"/>
    <filterColumn colId="6044" hiddenButton="1"/>
    <filterColumn colId="6045" hiddenButton="1"/>
    <filterColumn colId="6046" hiddenButton="1"/>
    <filterColumn colId="6047" hiddenButton="1"/>
    <filterColumn colId="6048" hiddenButton="1"/>
    <filterColumn colId="6049" hiddenButton="1"/>
    <filterColumn colId="6050" hiddenButton="1"/>
    <filterColumn colId="6051" hiddenButton="1"/>
    <filterColumn colId="6052" hiddenButton="1"/>
    <filterColumn colId="6053" hiddenButton="1"/>
    <filterColumn colId="6054" hiddenButton="1"/>
    <filterColumn colId="6055" hiddenButton="1"/>
    <filterColumn colId="6056" hiddenButton="1"/>
    <filterColumn colId="6057" hiddenButton="1"/>
    <filterColumn colId="6058" hiddenButton="1"/>
    <filterColumn colId="6059" hiddenButton="1"/>
    <filterColumn colId="6060" hiddenButton="1"/>
    <filterColumn colId="6061" hiddenButton="1"/>
    <filterColumn colId="6062" hiddenButton="1"/>
    <filterColumn colId="6063" hiddenButton="1"/>
    <filterColumn colId="6064" hiddenButton="1"/>
    <filterColumn colId="6065" hiddenButton="1"/>
    <filterColumn colId="6066" hiddenButton="1"/>
    <filterColumn colId="6067" hiddenButton="1"/>
    <filterColumn colId="6068" hiddenButton="1"/>
    <filterColumn colId="6069" hiddenButton="1"/>
    <filterColumn colId="6070" hiddenButton="1"/>
    <filterColumn colId="6071" hiddenButton="1"/>
    <filterColumn colId="6072" hiddenButton="1"/>
    <filterColumn colId="6073" hiddenButton="1"/>
    <filterColumn colId="6074" hiddenButton="1"/>
    <filterColumn colId="6075" hiddenButton="1"/>
    <filterColumn colId="6076" hiddenButton="1"/>
    <filterColumn colId="6077" hiddenButton="1"/>
    <filterColumn colId="6078" hiddenButton="1"/>
    <filterColumn colId="6079" hiddenButton="1"/>
    <filterColumn colId="6080" hiddenButton="1"/>
    <filterColumn colId="6081" hiddenButton="1"/>
    <filterColumn colId="6082" hiddenButton="1"/>
    <filterColumn colId="6083" hiddenButton="1"/>
    <filterColumn colId="6084" hiddenButton="1"/>
    <filterColumn colId="6085" hiddenButton="1"/>
    <filterColumn colId="6086" hiddenButton="1"/>
    <filterColumn colId="6087" hiddenButton="1"/>
    <filterColumn colId="6088" hiddenButton="1"/>
    <filterColumn colId="6089" hiddenButton="1"/>
    <filterColumn colId="6090" hiddenButton="1"/>
    <filterColumn colId="6091" hiddenButton="1"/>
    <filterColumn colId="6092" hiddenButton="1"/>
    <filterColumn colId="6093" hiddenButton="1"/>
    <filterColumn colId="6094" hiddenButton="1"/>
    <filterColumn colId="6095" hiddenButton="1"/>
    <filterColumn colId="6096" hiddenButton="1"/>
    <filterColumn colId="6097" hiddenButton="1"/>
    <filterColumn colId="6098" hiddenButton="1"/>
    <filterColumn colId="6099" hiddenButton="1"/>
    <filterColumn colId="6100" hiddenButton="1"/>
    <filterColumn colId="6101" hiddenButton="1"/>
    <filterColumn colId="6102" hiddenButton="1"/>
    <filterColumn colId="6103" hiddenButton="1"/>
    <filterColumn colId="6104" hiddenButton="1"/>
    <filterColumn colId="6105" hiddenButton="1"/>
    <filterColumn colId="6106" hiddenButton="1"/>
    <filterColumn colId="6107" hiddenButton="1"/>
    <filterColumn colId="6108" hiddenButton="1"/>
    <filterColumn colId="6109" hiddenButton="1"/>
    <filterColumn colId="6110" hiddenButton="1"/>
    <filterColumn colId="6111" hiddenButton="1"/>
    <filterColumn colId="6112" hiddenButton="1"/>
    <filterColumn colId="6113" hiddenButton="1"/>
    <filterColumn colId="6114" hiddenButton="1"/>
    <filterColumn colId="6115" hiddenButton="1"/>
    <filterColumn colId="6116" hiddenButton="1"/>
    <filterColumn colId="6117" hiddenButton="1"/>
    <filterColumn colId="6118" hiddenButton="1"/>
    <filterColumn colId="6119" hiddenButton="1"/>
    <filterColumn colId="6120" hiddenButton="1"/>
    <filterColumn colId="6121" hiddenButton="1"/>
    <filterColumn colId="6122" hiddenButton="1"/>
    <filterColumn colId="6123" hiddenButton="1"/>
    <filterColumn colId="6124" hiddenButton="1"/>
    <filterColumn colId="6125" hiddenButton="1"/>
    <filterColumn colId="6126" hiddenButton="1"/>
    <filterColumn colId="6127" hiddenButton="1"/>
    <filterColumn colId="6128" hiddenButton="1"/>
    <filterColumn colId="6129" hiddenButton="1"/>
    <filterColumn colId="6130" hiddenButton="1"/>
    <filterColumn colId="6131" hiddenButton="1"/>
    <filterColumn colId="6132" hiddenButton="1"/>
    <filterColumn colId="6133" hiddenButton="1"/>
    <filterColumn colId="6134" hiddenButton="1"/>
    <filterColumn colId="6135" hiddenButton="1"/>
    <filterColumn colId="6136" hiddenButton="1"/>
    <filterColumn colId="6137" hiddenButton="1"/>
    <filterColumn colId="6138" hiddenButton="1"/>
    <filterColumn colId="6139" hiddenButton="1"/>
    <filterColumn colId="6140" hiddenButton="1"/>
    <filterColumn colId="6141" hiddenButton="1"/>
    <filterColumn colId="6142" hiddenButton="1"/>
    <filterColumn colId="6143" hiddenButton="1"/>
    <filterColumn colId="6144" hiddenButton="1"/>
    <filterColumn colId="6145" hiddenButton="1"/>
    <filterColumn colId="6146" hiddenButton="1"/>
    <filterColumn colId="6147" hiddenButton="1"/>
    <filterColumn colId="6148" hiddenButton="1"/>
    <filterColumn colId="6149" hiddenButton="1"/>
    <filterColumn colId="6150" hiddenButton="1"/>
    <filterColumn colId="6151" hiddenButton="1"/>
    <filterColumn colId="6152" hiddenButton="1"/>
    <filterColumn colId="6153" hiddenButton="1"/>
    <filterColumn colId="6154" hiddenButton="1"/>
    <filterColumn colId="6155" hiddenButton="1"/>
    <filterColumn colId="6156" hiddenButton="1"/>
    <filterColumn colId="6157" hiddenButton="1"/>
    <filterColumn colId="6158" hiddenButton="1"/>
    <filterColumn colId="6159" hiddenButton="1"/>
    <filterColumn colId="6160" hiddenButton="1"/>
    <filterColumn colId="6161" hiddenButton="1"/>
    <filterColumn colId="6162" hiddenButton="1"/>
    <filterColumn colId="6163" hiddenButton="1"/>
    <filterColumn colId="6164" hiddenButton="1"/>
    <filterColumn colId="6165" hiddenButton="1"/>
    <filterColumn colId="6166" hiddenButton="1"/>
    <filterColumn colId="6167" hiddenButton="1"/>
    <filterColumn colId="6168" hiddenButton="1"/>
    <filterColumn colId="6169" hiddenButton="1"/>
    <filterColumn colId="6170" hiddenButton="1"/>
    <filterColumn colId="6171" hiddenButton="1"/>
    <filterColumn colId="6172" hiddenButton="1"/>
    <filterColumn colId="6173" hiddenButton="1"/>
    <filterColumn colId="6174" hiddenButton="1"/>
    <filterColumn colId="6175" hiddenButton="1"/>
    <filterColumn colId="6176" hiddenButton="1"/>
    <filterColumn colId="6177" hiddenButton="1"/>
    <filterColumn colId="6178" hiddenButton="1"/>
    <filterColumn colId="6179" hiddenButton="1"/>
    <filterColumn colId="6180" hiddenButton="1"/>
    <filterColumn colId="6181" hiddenButton="1"/>
    <filterColumn colId="6182" hiddenButton="1"/>
    <filterColumn colId="6183" hiddenButton="1"/>
    <filterColumn colId="6184" hiddenButton="1"/>
    <filterColumn colId="6185" hiddenButton="1"/>
    <filterColumn colId="6186" hiddenButton="1"/>
    <filterColumn colId="6187" hiddenButton="1"/>
    <filterColumn colId="6188" hiddenButton="1"/>
    <filterColumn colId="6189" hiddenButton="1"/>
    <filterColumn colId="6190" hiddenButton="1"/>
    <filterColumn colId="6191" hiddenButton="1"/>
    <filterColumn colId="6192" hiddenButton="1"/>
    <filterColumn colId="6193" hiddenButton="1"/>
    <filterColumn colId="6194" hiddenButton="1"/>
    <filterColumn colId="6195" hiddenButton="1"/>
    <filterColumn colId="6196" hiddenButton="1"/>
    <filterColumn colId="6197" hiddenButton="1"/>
    <filterColumn colId="6198" hiddenButton="1"/>
    <filterColumn colId="6199" hiddenButton="1"/>
    <filterColumn colId="6200" hiddenButton="1"/>
    <filterColumn colId="6201" hiddenButton="1"/>
    <filterColumn colId="6202" hiddenButton="1"/>
    <filterColumn colId="6203" hiddenButton="1"/>
    <filterColumn colId="6204" hiddenButton="1"/>
    <filterColumn colId="6205" hiddenButton="1"/>
    <filterColumn colId="6206" hiddenButton="1"/>
    <filterColumn colId="6207" hiddenButton="1"/>
    <filterColumn colId="6208" hiddenButton="1"/>
    <filterColumn colId="6209" hiddenButton="1"/>
    <filterColumn colId="6210" hiddenButton="1"/>
    <filterColumn colId="6211" hiddenButton="1"/>
    <filterColumn colId="6212" hiddenButton="1"/>
    <filterColumn colId="6213" hiddenButton="1"/>
    <filterColumn colId="6214" hiddenButton="1"/>
    <filterColumn colId="6215" hiddenButton="1"/>
    <filterColumn colId="6216" hiddenButton="1"/>
    <filterColumn colId="6217" hiddenButton="1"/>
    <filterColumn colId="6218" hiddenButton="1"/>
    <filterColumn colId="6219" hiddenButton="1"/>
    <filterColumn colId="6220" hiddenButton="1"/>
    <filterColumn colId="6221" hiddenButton="1"/>
    <filterColumn colId="6222" hiddenButton="1"/>
    <filterColumn colId="6223" hiddenButton="1"/>
    <filterColumn colId="6224" hiddenButton="1"/>
    <filterColumn colId="6225" hiddenButton="1"/>
    <filterColumn colId="6226" hiddenButton="1"/>
    <filterColumn colId="6227" hiddenButton="1"/>
    <filterColumn colId="6228" hiddenButton="1"/>
    <filterColumn colId="6229" hiddenButton="1"/>
    <filterColumn colId="6230" hiddenButton="1"/>
    <filterColumn colId="6231" hiddenButton="1"/>
    <filterColumn colId="6232" hiddenButton="1"/>
    <filterColumn colId="6233" hiddenButton="1"/>
    <filterColumn colId="6234" hiddenButton="1"/>
    <filterColumn colId="6235" hiddenButton="1"/>
    <filterColumn colId="6236" hiddenButton="1"/>
    <filterColumn colId="6237" hiddenButton="1"/>
    <filterColumn colId="6238" hiddenButton="1"/>
    <filterColumn colId="6239" hiddenButton="1"/>
    <filterColumn colId="6240" hiddenButton="1"/>
    <filterColumn colId="6241" hiddenButton="1"/>
    <filterColumn colId="6242" hiddenButton="1"/>
    <filterColumn colId="6243" hiddenButton="1"/>
    <filterColumn colId="6244" hiddenButton="1"/>
    <filterColumn colId="6245" hiddenButton="1"/>
    <filterColumn colId="6246" hiddenButton="1"/>
    <filterColumn colId="6247" hiddenButton="1"/>
    <filterColumn colId="6248" hiddenButton="1"/>
    <filterColumn colId="6249" hiddenButton="1"/>
    <filterColumn colId="6250" hiddenButton="1"/>
    <filterColumn colId="6251" hiddenButton="1"/>
    <filterColumn colId="6252" hiddenButton="1"/>
    <filterColumn colId="6253" hiddenButton="1"/>
    <filterColumn colId="6254" hiddenButton="1"/>
    <filterColumn colId="6255" hiddenButton="1"/>
    <filterColumn colId="6256" hiddenButton="1"/>
    <filterColumn colId="6257" hiddenButton="1"/>
    <filterColumn colId="6258" hiddenButton="1"/>
    <filterColumn colId="6259" hiddenButton="1"/>
    <filterColumn colId="6260" hiddenButton="1"/>
    <filterColumn colId="6261" hiddenButton="1"/>
    <filterColumn colId="6262" hiddenButton="1"/>
    <filterColumn colId="6263" hiddenButton="1"/>
    <filterColumn colId="6264" hiddenButton="1"/>
    <filterColumn colId="6265" hiddenButton="1"/>
    <filterColumn colId="6266" hiddenButton="1"/>
    <filterColumn colId="6267" hiddenButton="1"/>
    <filterColumn colId="6268" hiddenButton="1"/>
    <filterColumn colId="6269" hiddenButton="1"/>
    <filterColumn colId="6270" hiddenButton="1"/>
    <filterColumn colId="6271" hiddenButton="1"/>
    <filterColumn colId="6272" hiddenButton="1"/>
    <filterColumn colId="6273" hiddenButton="1"/>
    <filterColumn colId="6274" hiddenButton="1"/>
    <filterColumn colId="6275" hiddenButton="1"/>
    <filterColumn colId="6276" hiddenButton="1"/>
    <filterColumn colId="6277" hiddenButton="1"/>
    <filterColumn colId="6278" hiddenButton="1"/>
    <filterColumn colId="6279" hiddenButton="1"/>
    <filterColumn colId="6280" hiddenButton="1"/>
    <filterColumn colId="6281" hiddenButton="1"/>
    <filterColumn colId="6282" hiddenButton="1"/>
    <filterColumn colId="6283" hiddenButton="1"/>
    <filterColumn colId="6284" hiddenButton="1"/>
    <filterColumn colId="6285" hiddenButton="1"/>
    <filterColumn colId="6286" hiddenButton="1"/>
    <filterColumn colId="6287" hiddenButton="1"/>
    <filterColumn colId="6288" hiddenButton="1"/>
    <filterColumn colId="6289" hiddenButton="1"/>
    <filterColumn colId="6290" hiddenButton="1"/>
    <filterColumn colId="6291" hiddenButton="1"/>
    <filterColumn colId="6292" hiddenButton="1"/>
    <filterColumn colId="6293" hiddenButton="1"/>
    <filterColumn colId="6294" hiddenButton="1"/>
    <filterColumn colId="6295" hiddenButton="1"/>
    <filterColumn colId="6296" hiddenButton="1"/>
    <filterColumn colId="6297" hiddenButton="1"/>
    <filterColumn colId="6298" hiddenButton="1"/>
    <filterColumn colId="6299" hiddenButton="1"/>
    <filterColumn colId="6300" hiddenButton="1"/>
    <filterColumn colId="6301" hiddenButton="1"/>
    <filterColumn colId="6302" hiddenButton="1"/>
    <filterColumn colId="6303" hiddenButton="1"/>
    <filterColumn colId="6304" hiddenButton="1"/>
    <filterColumn colId="6305" hiddenButton="1"/>
    <filterColumn colId="6306" hiddenButton="1"/>
    <filterColumn colId="6307" hiddenButton="1"/>
    <filterColumn colId="6308" hiddenButton="1"/>
    <filterColumn colId="6309" hiddenButton="1"/>
    <filterColumn colId="6310" hiddenButton="1"/>
    <filterColumn colId="6311" hiddenButton="1"/>
    <filterColumn colId="6312" hiddenButton="1"/>
    <filterColumn colId="6313" hiddenButton="1"/>
    <filterColumn colId="6314" hiddenButton="1"/>
    <filterColumn colId="6315" hiddenButton="1"/>
    <filterColumn colId="6316" hiddenButton="1"/>
    <filterColumn colId="6317" hiddenButton="1"/>
    <filterColumn colId="6318" hiddenButton="1"/>
    <filterColumn colId="6319" hiddenButton="1"/>
    <filterColumn colId="6320" hiddenButton="1"/>
    <filterColumn colId="6321" hiddenButton="1"/>
    <filterColumn colId="6322" hiddenButton="1"/>
    <filterColumn colId="6323" hiddenButton="1"/>
    <filterColumn colId="6324" hiddenButton="1"/>
    <filterColumn colId="6325" hiddenButton="1"/>
    <filterColumn colId="6326" hiddenButton="1"/>
    <filterColumn colId="6327" hiddenButton="1"/>
    <filterColumn colId="6328" hiddenButton="1"/>
    <filterColumn colId="6329" hiddenButton="1"/>
    <filterColumn colId="6330" hiddenButton="1"/>
    <filterColumn colId="6331" hiddenButton="1"/>
    <filterColumn colId="6332" hiddenButton="1"/>
    <filterColumn colId="6333" hiddenButton="1"/>
    <filterColumn colId="6334" hiddenButton="1"/>
    <filterColumn colId="6335" hiddenButton="1"/>
    <filterColumn colId="6336" hiddenButton="1"/>
    <filterColumn colId="6337" hiddenButton="1"/>
    <filterColumn colId="6338" hiddenButton="1"/>
    <filterColumn colId="6339" hiddenButton="1"/>
    <filterColumn colId="6340" hiddenButton="1"/>
    <filterColumn colId="6341" hiddenButton="1"/>
    <filterColumn colId="6342" hiddenButton="1"/>
    <filterColumn colId="6343" hiddenButton="1"/>
    <filterColumn colId="6344" hiddenButton="1"/>
    <filterColumn colId="6345" hiddenButton="1"/>
    <filterColumn colId="6346" hiddenButton="1"/>
    <filterColumn colId="6347" hiddenButton="1"/>
    <filterColumn colId="6348" hiddenButton="1"/>
    <filterColumn colId="6349" hiddenButton="1"/>
    <filterColumn colId="6350" hiddenButton="1"/>
    <filterColumn colId="6351" hiddenButton="1"/>
    <filterColumn colId="6352" hiddenButton="1"/>
    <filterColumn colId="6353" hiddenButton="1"/>
    <filterColumn colId="6354" hiddenButton="1"/>
    <filterColumn colId="6355" hiddenButton="1"/>
    <filterColumn colId="6356" hiddenButton="1"/>
    <filterColumn colId="6357" hiddenButton="1"/>
    <filterColumn colId="6358" hiddenButton="1"/>
    <filterColumn colId="6359" hiddenButton="1"/>
    <filterColumn colId="6360" hiddenButton="1"/>
    <filterColumn colId="6361" hiddenButton="1"/>
    <filterColumn colId="6362" hiddenButton="1"/>
    <filterColumn colId="6363" hiddenButton="1"/>
    <filterColumn colId="6364" hiddenButton="1"/>
    <filterColumn colId="6365" hiddenButton="1"/>
    <filterColumn colId="6366" hiddenButton="1"/>
    <filterColumn colId="6367" hiddenButton="1"/>
    <filterColumn colId="6368" hiddenButton="1"/>
    <filterColumn colId="6369" hiddenButton="1"/>
    <filterColumn colId="6370" hiddenButton="1"/>
    <filterColumn colId="6371" hiddenButton="1"/>
    <filterColumn colId="6372" hiddenButton="1"/>
    <filterColumn colId="6373" hiddenButton="1"/>
    <filterColumn colId="6374" hiddenButton="1"/>
    <filterColumn colId="6375" hiddenButton="1"/>
    <filterColumn colId="6376" hiddenButton="1"/>
    <filterColumn colId="6377" hiddenButton="1"/>
    <filterColumn colId="6378" hiddenButton="1"/>
    <filterColumn colId="6379" hiddenButton="1"/>
    <filterColumn colId="6380" hiddenButton="1"/>
    <filterColumn colId="6381" hiddenButton="1"/>
    <filterColumn colId="6382" hiddenButton="1"/>
    <filterColumn colId="6383" hiddenButton="1"/>
    <filterColumn colId="6384" hiddenButton="1"/>
    <filterColumn colId="6385" hiddenButton="1"/>
    <filterColumn colId="6386" hiddenButton="1"/>
    <filterColumn colId="6387" hiddenButton="1"/>
    <filterColumn colId="6388" hiddenButton="1"/>
    <filterColumn colId="6389" hiddenButton="1"/>
    <filterColumn colId="6390" hiddenButton="1"/>
    <filterColumn colId="6391" hiddenButton="1"/>
    <filterColumn colId="6392" hiddenButton="1"/>
    <filterColumn colId="6393" hiddenButton="1"/>
    <filterColumn colId="6394" hiddenButton="1"/>
    <filterColumn colId="6395" hiddenButton="1"/>
    <filterColumn colId="6396" hiddenButton="1"/>
    <filterColumn colId="6397" hiddenButton="1"/>
    <filterColumn colId="6398" hiddenButton="1"/>
    <filterColumn colId="6399" hiddenButton="1"/>
    <filterColumn colId="6400" hiddenButton="1"/>
    <filterColumn colId="6401" hiddenButton="1"/>
    <filterColumn colId="6402" hiddenButton="1"/>
    <filterColumn colId="6403" hiddenButton="1"/>
    <filterColumn colId="6404" hiddenButton="1"/>
    <filterColumn colId="6405" hiddenButton="1"/>
    <filterColumn colId="6406" hiddenButton="1"/>
    <filterColumn colId="6407" hiddenButton="1"/>
    <filterColumn colId="6408" hiddenButton="1"/>
    <filterColumn colId="6409" hiddenButton="1"/>
    <filterColumn colId="6410" hiddenButton="1"/>
    <filterColumn colId="6411" hiddenButton="1"/>
    <filterColumn colId="6412" hiddenButton="1"/>
    <filterColumn colId="6413" hiddenButton="1"/>
    <filterColumn colId="6414" hiddenButton="1"/>
    <filterColumn colId="6415" hiddenButton="1"/>
    <filterColumn colId="6416" hiddenButton="1"/>
    <filterColumn colId="6417" hiddenButton="1"/>
    <filterColumn colId="6418" hiddenButton="1"/>
    <filterColumn colId="6419" hiddenButton="1"/>
    <filterColumn colId="6420" hiddenButton="1"/>
    <filterColumn colId="6421" hiddenButton="1"/>
    <filterColumn colId="6422" hiddenButton="1"/>
    <filterColumn colId="6423" hiddenButton="1"/>
    <filterColumn colId="6424" hiddenButton="1"/>
    <filterColumn colId="6425" hiddenButton="1"/>
    <filterColumn colId="6426" hiddenButton="1"/>
    <filterColumn colId="6427" hiddenButton="1"/>
    <filterColumn colId="6428" hiddenButton="1"/>
    <filterColumn colId="6429" hiddenButton="1"/>
    <filterColumn colId="6430" hiddenButton="1"/>
    <filterColumn colId="6431" hiddenButton="1"/>
    <filterColumn colId="6432" hiddenButton="1"/>
    <filterColumn colId="6433" hiddenButton="1"/>
    <filterColumn colId="6434" hiddenButton="1"/>
    <filterColumn colId="6435" hiddenButton="1"/>
    <filterColumn colId="6436" hiddenButton="1"/>
    <filterColumn colId="6437" hiddenButton="1"/>
    <filterColumn colId="6438" hiddenButton="1"/>
    <filterColumn colId="6439" hiddenButton="1"/>
    <filterColumn colId="6440" hiddenButton="1"/>
    <filterColumn colId="6441" hiddenButton="1"/>
    <filterColumn colId="6442" hiddenButton="1"/>
    <filterColumn colId="6443" hiddenButton="1"/>
    <filterColumn colId="6444" hiddenButton="1"/>
    <filterColumn colId="6445" hiddenButton="1"/>
    <filterColumn colId="6446" hiddenButton="1"/>
    <filterColumn colId="6447" hiddenButton="1"/>
    <filterColumn colId="6448" hiddenButton="1"/>
    <filterColumn colId="6449" hiddenButton="1"/>
    <filterColumn colId="6450" hiddenButton="1"/>
    <filterColumn colId="6451" hiddenButton="1"/>
    <filterColumn colId="6452" hiddenButton="1"/>
    <filterColumn colId="6453" hiddenButton="1"/>
    <filterColumn colId="6454" hiddenButton="1"/>
    <filterColumn colId="6455" hiddenButton="1"/>
    <filterColumn colId="6456" hiddenButton="1"/>
    <filterColumn colId="6457" hiddenButton="1"/>
    <filterColumn colId="6458" hiddenButton="1"/>
    <filterColumn colId="6459" hiddenButton="1"/>
    <filterColumn colId="6460" hiddenButton="1"/>
    <filterColumn colId="6461" hiddenButton="1"/>
    <filterColumn colId="6462" hiddenButton="1"/>
    <filterColumn colId="6463" hiddenButton="1"/>
    <filterColumn colId="6464" hiddenButton="1"/>
    <filterColumn colId="6465" hiddenButton="1"/>
    <filterColumn colId="6466" hiddenButton="1"/>
    <filterColumn colId="6467" hiddenButton="1"/>
    <filterColumn colId="6468" hiddenButton="1"/>
    <filterColumn colId="6469" hiddenButton="1"/>
    <filterColumn colId="6470" hiddenButton="1"/>
    <filterColumn colId="6471" hiddenButton="1"/>
    <filterColumn colId="6472" hiddenButton="1"/>
    <filterColumn colId="6473" hiddenButton="1"/>
    <filterColumn colId="6474" hiddenButton="1"/>
    <filterColumn colId="6475" hiddenButton="1"/>
    <filterColumn colId="6476" hiddenButton="1"/>
    <filterColumn colId="6477" hiddenButton="1"/>
    <filterColumn colId="6478" hiddenButton="1"/>
    <filterColumn colId="6479" hiddenButton="1"/>
    <filterColumn colId="6480" hiddenButton="1"/>
    <filterColumn colId="6481" hiddenButton="1"/>
    <filterColumn colId="6482" hiddenButton="1"/>
    <filterColumn colId="6483" hiddenButton="1"/>
    <filterColumn colId="6484" hiddenButton="1"/>
    <filterColumn colId="6485" hiddenButton="1"/>
    <filterColumn colId="6486" hiddenButton="1"/>
    <filterColumn colId="6487" hiddenButton="1"/>
    <filterColumn colId="6488" hiddenButton="1"/>
    <filterColumn colId="6489" hiddenButton="1"/>
    <filterColumn colId="6490" hiddenButton="1"/>
    <filterColumn colId="6491" hiddenButton="1"/>
    <filterColumn colId="6492" hiddenButton="1"/>
    <filterColumn colId="6493" hiddenButton="1"/>
    <filterColumn colId="6494" hiddenButton="1"/>
    <filterColumn colId="6495" hiddenButton="1"/>
    <filterColumn colId="6496" hiddenButton="1"/>
    <filterColumn colId="6497" hiddenButton="1"/>
    <filterColumn colId="6498" hiddenButton="1"/>
    <filterColumn colId="6499" hiddenButton="1"/>
    <filterColumn colId="6500" hiddenButton="1"/>
    <filterColumn colId="6501" hiddenButton="1"/>
    <filterColumn colId="6502" hiddenButton="1"/>
    <filterColumn colId="6503" hiddenButton="1"/>
    <filterColumn colId="6504" hiddenButton="1"/>
    <filterColumn colId="6505" hiddenButton="1"/>
    <filterColumn colId="6506" hiddenButton="1"/>
    <filterColumn colId="6507" hiddenButton="1"/>
    <filterColumn colId="6508" hiddenButton="1"/>
    <filterColumn colId="6509" hiddenButton="1"/>
    <filterColumn colId="6510" hiddenButton="1"/>
    <filterColumn colId="6511" hiddenButton="1"/>
    <filterColumn colId="6512" hiddenButton="1"/>
    <filterColumn colId="6513" hiddenButton="1"/>
    <filterColumn colId="6514" hiddenButton="1"/>
    <filterColumn colId="6515" hiddenButton="1"/>
    <filterColumn colId="6516" hiddenButton="1"/>
    <filterColumn colId="6517" hiddenButton="1"/>
    <filterColumn colId="6518" hiddenButton="1"/>
    <filterColumn colId="6519" hiddenButton="1"/>
    <filterColumn colId="6520" hiddenButton="1"/>
    <filterColumn colId="6521" hiddenButton="1"/>
    <filterColumn colId="6522" hiddenButton="1"/>
    <filterColumn colId="6523" hiddenButton="1"/>
    <filterColumn colId="6524" hiddenButton="1"/>
    <filterColumn colId="6525" hiddenButton="1"/>
    <filterColumn colId="6526" hiddenButton="1"/>
    <filterColumn colId="6527" hiddenButton="1"/>
    <filterColumn colId="6528" hiddenButton="1"/>
    <filterColumn colId="6529" hiddenButton="1"/>
    <filterColumn colId="6530" hiddenButton="1"/>
    <filterColumn colId="6531" hiddenButton="1"/>
    <filterColumn colId="6532" hiddenButton="1"/>
    <filterColumn colId="6533" hiddenButton="1"/>
    <filterColumn colId="6534" hiddenButton="1"/>
    <filterColumn colId="6535" hiddenButton="1"/>
    <filterColumn colId="6536" hiddenButton="1"/>
    <filterColumn colId="6537" hiddenButton="1"/>
    <filterColumn colId="6538" hiddenButton="1"/>
    <filterColumn colId="6539" hiddenButton="1"/>
    <filterColumn colId="6540" hiddenButton="1"/>
    <filterColumn colId="6541" hiddenButton="1"/>
    <filterColumn colId="6542" hiddenButton="1"/>
    <filterColumn colId="6543" hiddenButton="1"/>
    <filterColumn colId="6544" hiddenButton="1"/>
    <filterColumn colId="6545" hiddenButton="1"/>
    <filterColumn colId="6546" hiddenButton="1"/>
    <filterColumn colId="6547" hiddenButton="1"/>
    <filterColumn colId="6548" hiddenButton="1"/>
    <filterColumn colId="6549" hiddenButton="1"/>
    <filterColumn colId="6550" hiddenButton="1"/>
    <filterColumn colId="6551" hiddenButton="1"/>
    <filterColumn colId="6552" hiddenButton="1"/>
    <filterColumn colId="6553" hiddenButton="1"/>
    <filterColumn colId="6554" hiddenButton="1"/>
    <filterColumn colId="6555" hiddenButton="1"/>
    <filterColumn colId="6556" hiddenButton="1"/>
    <filterColumn colId="6557" hiddenButton="1"/>
    <filterColumn colId="6558" hiddenButton="1"/>
    <filterColumn colId="6559" hiddenButton="1"/>
    <filterColumn colId="6560" hiddenButton="1"/>
    <filterColumn colId="6561" hiddenButton="1"/>
    <filterColumn colId="6562" hiddenButton="1"/>
    <filterColumn colId="6563" hiddenButton="1"/>
    <filterColumn colId="6564" hiddenButton="1"/>
    <filterColumn colId="6565" hiddenButton="1"/>
    <filterColumn colId="6566" hiddenButton="1"/>
    <filterColumn colId="6567" hiddenButton="1"/>
    <filterColumn colId="6568" hiddenButton="1"/>
    <filterColumn colId="6569" hiddenButton="1"/>
    <filterColumn colId="6570" hiddenButton="1"/>
    <filterColumn colId="6571" hiddenButton="1"/>
    <filterColumn colId="6572" hiddenButton="1"/>
    <filterColumn colId="6573" hiddenButton="1"/>
    <filterColumn colId="6574" hiddenButton="1"/>
    <filterColumn colId="6575" hiddenButton="1"/>
    <filterColumn colId="6576" hiddenButton="1"/>
    <filterColumn colId="6577" hiddenButton="1"/>
    <filterColumn colId="6578" hiddenButton="1"/>
    <filterColumn colId="6579" hiddenButton="1"/>
    <filterColumn colId="6580" hiddenButton="1"/>
    <filterColumn colId="6581" hiddenButton="1"/>
    <filterColumn colId="6582" hiddenButton="1"/>
    <filterColumn colId="6583" hiddenButton="1"/>
    <filterColumn colId="6584" hiddenButton="1"/>
    <filterColumn colId="6585" hiddenButton="1"/>
    <filterColumn colId="6586" hiddenButton="1"/>
    <filterColumn colId="6587" hiddenButton="1"/>
    <filterColumn colId="6588" hiddenButton="1"/>
    <filterColumn colId="6589" hiddenButton="1"/>
    <filterColumn colId="6590" hiddenButton="1"/>
    <filterColumn colId="6591" hiddenButton="1"/>
    <filterColumn colId="6592" hiddenButton="1"/>
    <filterColumn colId="6593" hiddenButton="1"/>
    <filterColumn colId="6594" hiddenButton="1"/>
    <filterColumn colId="6595" hiddenButton="1"/>
    <filterColumn colId="6596" hiddenButton="1"/>
    <filterColumn colId="6597" hiddenButton="1"/>
    <filterColumn colId="6598" hiddenButton="1"/>
    <filterColumn colId="6599" hiddenButton="1"/>
    <filterColumn colId="6600" hiddenButton="1"/>
    <filterColumn colId="6601" hiddenButton="1"/>
    <filterColumn colId="6602" hiddenButton="1"/>
    <filterColumn colId="6603" hiddenButton="1"/>
    <filterColumn colId="6604" hiddenButton="1"/>
    <filterColumn colId="6605" hiddenButton="1"/>
    <filterColumn colId="6606" hiddenButton="1"/>
    <filterColumn colId="6607" hiddenButton="1"/>
    <filterColumn colId="6608" hiddenButton="1"/>
    <filterColumn colId="6609" hiddenButton="1"/>
    <filterColumn colId="6610" hiddenButton="1"/>
    <filterColumn colId="6611" hiddenButton="1"/>
    <filterColumn colId="6612" hiddenButton="1"/>
    <filterColumn colId="6613" hiddenButton="1"/>
    <filterColumn colId="6614" hiddenButton="1"/>
    <filterColumn colId="6615" hiddenButton="1"/>
    <filterColumn colId="6616" hiddenButton="1"/>
    <filterColumn colId="6617" hiddenButton="1"/>
    <filterColumn colId="6618" hiddenButton="1"/>
    <filterColumn colId="6619" hiddenButton="1"/>
    <filterColumn colId="6620" hiddenButton="1"/>
    <filterColumn colId="6621" hiddenButton="1"/>
    <filterColumn colId="6622" hiddenButton="1"/>
    <filterColumn colId="6623" hiddenButton="1"/>
    <filterColumn colId="6624" hiddenButton="1"/>
    <filterColumn colId="6625" hiddenButton="1"/>
    <filterColumn colId="6626" hiddenButton="1"/>
    <filterColumn colId="6627" hiddenButton="1"/>
    <filterColumn colId="6628" hiddenButton="1"/>
    <filterColumn colId="6629" hiddenButton="1"/>
    <filterColumn colId="6630" hiddenButton="1"/>
    <filterColumn colId="6631" hiddenButton="1"/>
    <filterColumn colId="6632" hiddenButton="1"/>
    <filterColumn colId="6633" hiddenButton="1"/>
    <filterColumn colId="6634" hiddenButton="1"/>
    <filterColumn colId="6635" hiddenButton="1"/>
    <filterColumn colId="6636" hiddenButton="1"/>
    <filterColumn colId="6637" hiddenButton="1"/>
    <filterColumn colId="6638" hiddenButton="1"/>
    <filterColumn colId="6639" hiddenButton="1"/>
    <filterColumn colId="6640" hiddenButton="1"/>
    <filterColumn colId="6641" hiddenButton="1"/>
    <filterColumn colId="6642" hiddenButton="1"/>
    <filterColumn colId="6643" hiddenButton="1"/>
    <filterColumn colId="6644" hiddenButton="1"/>
    <filterColumn colId="6645" hiddenButton="1"/>
    <filterColumn colId="6646" hiddenButton="1"/>
    <filterColumn colId="6647" hiddenButton="1"/>
    <filterColumn colId="6648" hiddenButton="1"/>
    <filterColumn colId="6649" hiddenButton="1"/>
    <filterColumn colId="6650" hiddenButton="1"/>
    <filterColumn colId="6651" hiddenButton="1"/>
    <filterColumn colId="6652" hiddenButton="1"/>
    <filterColumn colId="6653" hiddenButton="1"/>
    <filterColumn colId="6654" hiddenButton="1"/>
    <filterColumn colId="6655" hiddenButton="1"/>
    <filterColumn colId="6656" hiddenButton="1"/>
    <filterColumn colId="6657" hiddenButton="1"/>
    <filterColumn colId="6658" hiddenButton="1"/>
    <filterColumn colId="6659" hiddenButton="1"/>
    <filterColumn colId="6660" hiddenButton="1"/>
    <filterColumn colId="6661" hiddenButton="1"/>
    <filterColumn colId="6662" hiddenButton="1"/>
    <filterColumn colId="6663" hiddenButton="1"/>
    <filterColumn colId="6664" hiddenButton="1"/>
    <filterColumn colId="6665" hiddenButton="1"/>
    <filterColumn colId="6666" hiddenButton="1"/>
    <filterColumn colId="6667" hiddenButton="1"/>
    <filterColumn colId="6668" hiddenButton="1"/>
    <filterColumn colId="6669" hiddenButton="1"/>
    <filterColumn colId="6670" hiddenButton="1"/>
    <filterColumn colId="6671" hiddenButton="1"/>
    <filterColumn colId="6672" hiddenButton="1"/>
    <filterColumn colId="6673" hiddenButton="1"/>
    <filterColumn colId="6674" hiddenButton="1"/>
    <filterColumn colId="6675" hiddenButton="1"/>
    <filterColumn colId="6676" hiddenButton="1"/>
    <filterColumn colId="6677" hiddenButton="1"/>
    <filterColumn colId="6678" hiddenButton="1"/>
    <filterColumn colId="6679" hiddenButton="1"/>
    <filterColumn colId="6680" hiddenButton="1"/>
    <filterColumn colId="6681" hiddenButton="1"/>
    <filterColumn colId="6682" hiddenButton="1"/>
    <filterColumn colId="6683" hiddenButton="1"/>
    <filterColumn colId="6684" hiddenButton="1"/>
    <filterColumn colId="6685" hiddenButton="1"/>
    <filterColumn colId="6686" hiddenButton="1"/>
    <filterColumn colId="6687" hiddenButton="1"/>
    <filterColumn colId="6688" hiddenButton="1"/>
    <filterColumn colId="6689" hiddenButton="1"/>
    <filterColumn colId="6690" hiddenButton="1"/>
    <filterColumn colId="6691" hiddenButton="1"/>
    <filterColumn colId="6692" hiddenButton="1"/>
    <filterColumn colId="6693" hiddenButton="1"/>
    <filterColumn colId="6694" hiddenButton="1"/>
    <filterColumn colId="6695" hiddenButton="1"/>
    <filterColumn colId="6696" hiddenButton="1"/>
    <filterColumn colId="6697" hiddenButton="1"/>
    <filterColumn colId="6698" hiddenButton="1"/>
    <filterColumn colId="6699" hiddenButton="1"/>
    <filterColumn colId="6700" hiddenButton="1"/>
    <filterColumn colId="6701" hiddenButton="1"/>
    <filterColumn colId="6702" hiddenButton="1"/>
    <filterColumn colId="6703" hiddenButton="1"/>
    <filterColumn colId="6704" hiddenButton="1"/>
    <filterColumn colId="6705" hiddenButton="1"/>
    <filterColumn colId="6706" hiddenButton="1"/>
    <filterColumn colId="6707" hiddenButton="1"/>
    <filterColumn colId="6708" hiddenButton="1"/>
    <filterColumn colId="6709" hiddenButton="1"/>
    <filterColumn colId="6710" hiddenButton="1"/>
    <filterColumn colId="6711" hiddenButton="1"/>
    <filterColumn colId="6712" hiddenButton="1"/>
    <filterColumn colId="6713" hiddenButton="1"/>
    <filterColumn colId="6714" hiddenButton="1"/>
    <filterColumn colId="6715" hiddenButton="1"/>
    <filterColumn colId="6716" hiddenButton="1"/>
    <filterColumn colId="6717" hiddenButton="1"/>
    <filterColumn colId="6718" hiddenButton="1"/>
    <filterColumn colId="6719" hiddenButton="1"/>
    <filterColumn colId="6720" hiddenButton="1"/>
    <filterColumn colId="6721" hiddenButton="1"/>
    <filterColumn colId="6722" hiddenButton="1"/>
    <filterColumn colId="6723" hiddenButton="1"/>
    <filterColumn colId="6724" hiddenButton="1"/>
    <filterColumn colId="6725" hiddenButton="1"/>
    <filterColumn colId="6726" hiddenButton="1"/>
    <filterColumn colId="6727" hiddenButton="1"/>
    <filterColumn colId="6728" hiddenButton="1"/>
    <filterColumn colId="6729" hiddenButton="1"/>
    <filterColumn colId="6730" hiddenButton="1"/>
    <filterColumn colId="6731" hiddenButton="1"/>
    <filterColumn colId="6732" hiddenButton="1"/>
    <filterColumn colId="6733" hiddenButton="1"/>
    <filterColumn colId="6734" hiddenButton="1"/>
    <filterColumn colId="6735" hiddenButton="1"/>
    <filterColumn colId="6736" hiddenButton="1"/>
    <filterColumn colId="6737" hiddenButton="1"/>
    <filterColumn colId="6738" hiddenButton="1"/>
    <filterColumn colId="6739" hiddenButton="1"/>
    <filterColumn colId="6740" hiddenButton="1"/>
    <filterColumn colId="6741" hiddenButton="1"/>
    <filterColumn colId="6742" hiddenButton="1"/>
    <filterColumn colId="6743" hiddenButton="1"/>
    <filterColumn colId="6744" hiddenButton="1"/>
    <filterColumn colId="6745" hiddenButton="1"/>
    <filterColumn colId="6746" hiddenButton="1"/>
    <filterColumn colId="6747" hiddenButton="1"/>
    <filterColumn colId="6748" hiddenButton="1"/>
    <filterColumn colId="6749" hiddenButton="1"/>
    <filterColumn colId="6750" hiddenButton="1"/>
    <filterColumn colId="6751" hiddenButton="1"/>
    <filterColumn colId="6752" hiddenButton="1"/>
    <filterColumn colId="6753" hiddenButton="1"/>
    <filterColumn colId="6754" hiddenButton="1"/>
    <filterColumn colId="6755" hiddenButton="1"/>
    <filterColumn colId="6756" hiddenButton="1"/>
    <filterColumn colId="6757" hiddenButton="1"/>
    <filterColumn colId="6758" hiddenButton="1"/>
    <filterColumn colId="6759" hiddenButton="1"/>
    <filterColumn colId="6760" hiddenButton="1"/>
    <filterColumn colId="6761" hiddenButton="1"/>
    <filterColumn colId="6762" hiddenButton="1"/>
    <filterColumn colId="6763" hiddenButton="1"/>
    <filterColumn colId="6764" hiddenButton="1"/>
    <filterColumn colId="6765" hiddenButton="1"/>
    <filterColumn colId="6766" hiddenButton="1"/>
    <filterColumn colId="6767" hiddenButton="1"/>
    <filterColumn colId="6768" hiddenButton="1"/>
    <filterColumn colId="6769" hiddenButton="1"/>
    <filterColumn colId="6770" hiddenButton="1"/>
    <filterColumn colId="6771" hiddenButton="1"/>
    <filterColumn colId="6772" hiddenButton="1"/>
    <filterColumn colId="6773" hiddenButton="1"/>
    <filterColumn colId="6774" hiddenButton="1"/>
    <filterColumn colId="6775" hiddenButton="1"/>
    <filterColumn colId="6776" hiddenButton="1"/>
    <filterColumn colId="6777" hiddenButton="1"/>
    <filterColumn colId="6778" hiddenButton="1"/>
    <filterColumn colId="6779" hiddenButton="1"/>
    <filterColumn colId="6780" hiddenButton="1"/>
    <filterColumn colId="6781" hiddenButton="1"/>
    <filterColumn colId="6782" hiddenButton="1"/>
    <filterColumn colId="6783" hiddenButton="1"/>
    <filterColumn colId="6784" hiddenButton="1"/>
    <filterColumn colId="6785" hiddenButton="1"/>
    <filterColumn colId="6786" hiddenButton="1"/>
    <filterColumn colId="6787" hiddenButton="1"/>
    <filterColumn colId="6788" hiddenButton="1"/>
    <filterColumn colId="6789" hiddenButton="1"/>
    <filterColumn colId="6790" hiddenButton="1"/>
    <filterColumn colId="6791" hiddenButton="1"/>
    <filterColumn colId="6792" hiddenButton="1"/>
    <filterColumn colId="6793" hiddenButton="1"/>
    <filterColumn colId="6794" hiddenButton="1"/>
    <filterColumn colId="6795" hiddenButton="1"/>
    <filterColumn colId="6796" hiddenButton="1"/>
    <filterColumn colId="6797" hiddenButton="1"/>
    <filterColumn colId="6798" hiddenButton="1"/>
    <filterColumn colId="6799" hiddenButton="1"/>
    <filterColumn colId="6800" hiddenButton="1"/>
    <filterColumn colId="6801" hiddenButton="1"/>
    <filterColumn colId="6802" hiddenButton="1"/>
    <filterColumn colId="6803" hiddenButton="1"/>
    <filterColumn colId="6804" hiddenButton="1"/>
    <filterColumn colId="6805" hiddenButton="1"/>
    <filterColumn colId="6806" hiddenButton="1"/>
    <filterColumn colId="6807" hiddenButton="1"/>
    <filterColumn colId="6808" hiddenButton="1"/>
    <filterColumn colId="6809" hiddenButton="1"/>
    <filterColumn colId="6810" hiddenButton="1"/>
    <filterColumn colId="6811" hiddenButton="1"/>
    <filterColumn colId="6812" hiddenButton="1"/>
    <filterColumn colId="6813" hiddenButton="1"/>
    <filterColumn colId="6814" hiddenButton="1"/>
    <filterColumn colId="6815" hiddenButton="1"/>
    <filterColumn colId="6816" hiddenButton="1"/>
    <filterColumn colId="6817" hiddenButton="1"/>
    <filterColumn colId="6818" hiddenButton="1"/>
    <filterColumn colId="6819" hiddenButton="1"/>
    <filterColumn colId="6820" hiddenButton="1"/>
    <filterColumn colId="6821" hiddenButton="1"/>
    <filterColumn colId="6822" hiddenButton="1"/>
    <filterColumn colId="6823" hiddenButton="1"/>
    <filterColumn colId="6824" hiddenButton="1"/>
    <filterColumn colId="6825" hiddenButton="1"/>
    <filterColumn colId="6826" hiddenButton="1"/>
    <filterColumn colId="6827" hiddenButton="1"/>
    <filterColumn colId="6828" hiddenButton="1"/>
    <filterColumn colId="6829" hiddenButton="1"/>
    <filterColumn colId="6830" hiddenButton="1"/>
    <filterColumn colId="6831" hiddenButton="1"/>
    <filterColumn colId="6832" hiddenButton="1"/>
    <filterColumn colId="6833" hiddenButton="1"/>
    <filterColumn colId="6834" hiddenButton="1"/>
    <filterColumn colId="6835" hiddenButton="1"/>
    <filterColumn colId="6836" hiddenButton="1"/>
    <filterColumn colId="6837" hiddenButton="1"/>
    <filterColumn colId="6838" hiddenButton="1"/>
    <filterColumn colId="6839" hiddenButton="1"/>
    <filterColumn colId="6840" hiddenButton="1"/>
    <filterColumn colId="6841" hiddenButton="1"/>
    <filterColumn colId="6842" hiddenButton="1"/>
    <filterColumn colId="6843" hiddenButton="1"/>
    <filterColumn colId="6844" hiddenButton="1"/>
    <filterColumn colId="6845" hiddenButton="1"/>
    <filterColumn colId="6846" hiddenButton="1"/>
    <filterColumn colId="6847" hiddenButton="1"/>
    <filterColumn colId="6848" hiddenButton="1"/>
    <filterColumn colId="6849" hiddenButton="1"/>
    <filterColumn colId="6850" hiddenButton="1"/>
    <filterColumn colId="6851" hiddenButton="1"/>
    <filterColumn colId="6852" hiddenButton="1"/>
    <filterColumn colId="6853" hiddenButton="1"/>
    <filterColumn colId="6854" hiddenButton="1"/>
    <filterColumn colId="6855" hiddenButton="1"/>
    <filterColumn colId="6856" hiddenButton="1"/>
    <filterColumn colId="6857" hiddenButton="1"/>
    <filterColumn colId="6858" hiddenButton="1"/>
    <filterColumn colId="6859" hiddenButton="1"/>
    <filterColumn colId="6860" hiddenButton="1"/>
    <filterColumn colId="6861" hiddenButton="1"/>
    <filterColumn colId="6862" hiddenButton="1"/>
    <filterColumn colId="6863" hiddenButton="1"/>
    <filterColumn colId="6864" hiddenButton="1"/>
    <filterColumn colId="6865" hiddenButton="1"/>
    <filterColumn colId="6866" hiddenButton="1"/>
    <filterColumn colId="6867" hiddenButton="1"/>
    <filterColumn colId="6868" hiddenButton="1"/>
    <filterColumn colId="6869" hiddenButton="1"/>
    <filterColumn colId="6870" hiddenButton="1"/>
    <filterColumn colId="6871" hiddenButton="1"/>
    <filterColumn colId="6872" hiddenButton="1"/>
    <filterColumn colId="6873" hiddenButton="1"/>
    <filterColumn colId="6874" hiddenButton="1"/>
    <filterColumn colId="6875" hiddenButton="1"/>
    <filterColumn colId="6876" hiddenButton="1"/>
    <filterColumn colId="6877" hiddenButton="1"/>
    <filterColumn colId="6878" hiddenButton="1"/>
    <filterColumn colId="6879" hiddenButton="1"/>
    <filterColumn colId="6880" hiddenButton="1"/>
    <filterColumn colId="6881" hiddenButton="1"/>
    <filterColumn colId="6882" hiddenButton="1"/>
    <filterColumn colId="6883" hiddenButton="1"/>
    <filterColumn colId="6884" hiddenButton="1"/>
    <filterColumn colId="6885" hiddenButton="1"/>
    <filterColumn colId="6886" hiddenButton="1"/>
    <filterColumn colId="6887" hiddenButton="1"/>
    <filterColumn colId="6888" hiddenButton="1"/>
    <filterColumn colId="6889" hiddenButton="1"/>
    <filterColumn colId="6890" hiddenButton="1"/>
    <filterColumn colId="6891" hiddenButton="1"/>
    <filterColumn colId="6892" hiddenButton="1"/>
    <filterColumn colId="6893" hiddenButton="1"/>
    <filterColumn colId="6894" hiddenButton="1"/>
    <filterColumn colId="6895" hiddenButton="1"/>
    <filterColumn colId="6896" hiddenButton="1"/>
    <filterColumn colId="6897" hiddenButton="1"/>
    <filterColumn colId="6898" hiddenButton="1"/>
    <filterColumn colId="6899" hiddenButton="1"/>
    <filterColumn colId="6900" hiddenButton="1"/>
    <filterColumn colId="6901" hiddenButton="1"/>
    <filterColumn colId="6902" hiddenButton="1"/>
    <filterColumn colId="6903" hiddenButton="1"/>
    <filterColumn colId="6904" hiddenButton="1"/>
    <filterColumn colId="6905" hiddenButton="1"/>
    <filterColumn colId="6906" hiddenButton="1"/>
    <filterColumn colId="6907" hiddenButton="1"/>
    <filterColumn colId="6908" hiddenButton="1"/>
    <filterColumn colId="6909" hiddenButton="1"/>
    <filterColumn colId="6910" hiddenButton="1"/>
    <filterColumn colId="6911" hiddenButton="1"/>
    <filterColumn colId="6912" hiddenButton="1"/>
    <filterColumn colId="6913" hiddenButton="1"/>
    <filterColumn colId="6914" hiddenButton="1"/>
    <filterColumn colId="6915" hiddenButton="1"/>
    <filterColumn colId="6916" hiddenButton="1"/>
    <filterColumn colId="6917" hiddenButton="1"/>
    <filterColumn colId="6918" hiddenButton="1"/>
    <filterColumn colId="6919" hiddenButton="1"/>
    <filterColumn colId="6920" hiddenButton="1"/>
    <filterColumn colId="6921" hiddenButton="1"/>
    <filterColumn colId="6922" hiddenButton="1"/>
    <filterColumn colId="6923" hiddenButton="1"/>
    <filterColumn colId="6924" hiddenButton="1"/>
    <filterColumn colId="6925" hiddenButton="1"/>
    <filterColumn colId="6926" hiddenButton="1"/>
    <filterColumn colId="6927" hiddenButton="1"/>
    <filterColumn colId="6928" hiddenButton="1"/>
    <filterColumn colId="6929" hiddenButton="1"/>
    <filterColumn colId="6930" hiddenButton="1"/>
    <filterColumn colId="6931" hiddenButton="1"/>
    <filterColumn colId="6932" hiddenButton="1"/>
    <filterColumn colId="6933" hiddenButton="1"/>
    <filterColumn colId="6934" hiddenButton="1"/>
    <filterColumn colId="6935" hiddenButton="1"/>
    <filterColumn colId="6936" hiddenButton="1"/>
    <filterColumn colId="6937" hiddenButton="1"/>
    <filterColumn colId="6938" hiddenButton="1"/>
    <filterColumn colId="6939" hiddenButton="1"/>
    <filterColumn colId="6940" hiddenButton="1"/>
    <filterColumn colId="6941" hiddenButton="1"/>
    <filterColumn colId="6942" hiddenButton="1"/>
    <filterColumn colId="6943" hiddenButton="1"/>
    <filterColumn colId="6944" hiddenButton="1"/>
    <filterColumn colId="6945" hiddenButton="1"/>
    <filterColumn colId="6946" hiddenButton="1"/>
    <filterColumn colId="6947" hiddenButton="1"/>
    <filterColumn colId="6948" hiddenButton="1"/>
    <filterColumn colId="6949" hiddenButton="1"/>
    <filterColumn colId="6950" hiddenButton="1"/>
    <filterColumn colId="6951" hiddenButton="1"/>
    <filterColumn colId="6952" hiddenButton="1"/>
    <filterColumn colId="6953" hiddenButton="1"/>
    <filterColumn colId="6954" hiddenButton="1"/>
    <filterColumn colId="6955" hiddenButton="1"/>
    <filterColumn colId="6956" hiddenButton="1"/>
    <filterColumn colId="6957" hiddenButton="1"/>
    <filterColumn colId="6958" hiddenButton="1"/>
    <filterColumn colId="6959" hiddenButton="1"/>
    <filterColumn colId="6960" hiddenButton="1"/>
    <filterColumn colId="6961" hiddenButton="1"/>
    <filterColumn colId="6962" hiddenButton="1"/>
    <filterColumn colId="6963" hiddenButton="1"/>
    <filterColumn colId="6964" hiddenButton="1"/>
    <filterColumn colId="6965" hiddenButton="1"/>
    <filterColumn colId="6966" hiddenButton="1"/>
    <filterColumn colId="6967" hiddenButton="1"/>
    <filterColumn colId="6968" hiddenButton="1"/>
    <filterColumn colId="6969" hiddenButton="1"/>
    <filterColumn colId="6970" hiddenButton="1"/>
    <filterColumn colId="6971" hiddenButton="1"/>
    <filterColumn colId="6972" hiddenButton="1"/>
    <filterColumn colId="6973" hiddenButton="1"/>
    <filterColumn colId="6974" hiddenButton="1"/>
    <filterColumn colId="6975" hiddenButton="1"/>
    <filterColumn colId="6976" hiddenButton="1"/>
    <filterColumn colId="6977" hiddenButton="1"/>
    <filterColumn colId="6978" hiddenButton="1"/>
    <filterColumn colId="6979" hiddenButton="1"/>
    <filterColumn colId="6980" hiddenButton="1"/>
    <filterColumn colId="6981" hiddenButton="1"/>
    <filterColumn colId="6982" hiddenButton="1"/>
    <filterColumn colId="6983" hiddenButton="1"/>
    <filterColumn colId="6984" hiddenButton="1"/>
    <filterColumn colId="6985" hiddenButton="1"/>
    <filterColumn colId="6986" hiddenButton="1"/>
    <filterColumn colId="6987" hiddenButton="1"/>
    <filterColumn colId="6988" hiddenButton="1"/>
    <filterColumn colId="6989" hiddenButton="1"/>
    <filterColumn colId="6990" hiddenButton="1"/>
    <filterColumn colId="6991" hiddenButton="1"/>
    <filterColumn colId="6992" hiddenButton="1"/>
    <filterColumn colId="6993" hiddenButton="1"/>
    <filterColumn colId="6994" hiddenButton="1"/>
    <filterColumn colId="6995" hiddenButton="1"/>
    <filterColumn colId="6996" hiddenButton="1"/>
    <filterColumn colId="6997" hiddenButton="1"/>
    <filterColumn colId="6998" hiddenButton="1"/>
    <filterColumn colId="6999" hiddenButton="1"/>
    <filterColumn colId="7000" hiddenButton="1"/>
    <filterColumn colId="7001" hiddenButton="1"/>
    <filterColumn colId="7002" hiddenButton="1"/>
    <filterColumn colId="7003" hiddenButton="1"/>
    <filterColumn colId="7004" hiddenButton="1"/>
    <filterColumn colId="7005" hiddenButton="1"/>
    <filterColumn colId="7006" hiddenButton="1"/>
    <filterColumn colId="7007" hiddenButton="1"/>
    <filterColumn colId="7008" hiddenButton="1"/>
    <filterColumn colId="7009" hiddenButton="1"/>
    <filterColumn colId="7010" hiddenButton="1"/>
    <filterColumn colId="7011" hiddenButton="1"/>
    <filterColumn colId="7012" hiddenButton="1"/>
    <filterColumn colId="7013" hiddenButton="1"/>
    <filterColumn colId="7014" hiddenButton="1"/>
    <filterColumn colId="7015" hiddenButton="1"/>
    <filterColumn colId="7016" hiddenButton="1"/>
    <filterColumn colId="7017" hiddenButton="1"/>
    <filterColumn colId="7018" hiddenButton="1"/>
    <filterColumn colId="7019" hiddenButton="1"/>
    <filterColumn colId="7020" hiddenButton="1"/>
    <filterColumn colId="7021" hiddenButton="1"/>
    <filterColumn colId="7022" hiddenButton="1"/>
    <filterColumn colId="7023" hiddenButton="1"/>
    <filterColumn colId="7024" hiddenButton="1"/>
    <filterColumn colId="7025" hiddenButton="1"/>
    <filterColumn colId="7026" hiddenButton="1"/>
    <filterColumn colId="7027" hiddenButton="1"/>
    <filterColumn colId="7028" hiddenButton="1"/>
    <filterColumn colId="7029" hiddenButton="1"/>
    <filterColumn colId="7030" hiddenButton="1"/>
    <filterColumn colId="7031" hiddenButton="1"/>
    <filterColumn colId="7032" hiddenButton="1"/>
    <filterColumn colId="7033" hiddenButton="1"/>
    <filterColumn colId="7034" hiddenButton="1"/>
    <filterColumn colId="7035" hiddenButton="1"/>
    <filterColumn colId="7036" hiddenButton="1"/>
    <filterColumn colId="7037" hiddenButton="1"/>
    <filterColumn colId="7038" hiddenButton="1"/>
    <filterColumn colId="7039" hiddenButton="1"/>
    <filterColumn colId="7040" hiddenButton="1"/>
    <filterColumn colId="7041" hiddenButton="1"/>
    <filterColumn colId="7042" hiddenButton="1"/>
    <filterColumn colId="7043" hiddenButton="1"/>
    <filterColumn colId="7044" hiddenButton="1"/>
    <filterColumn colId="7045" hiddenButton="1"/>
    <filterColumn colId="7046" hiddenButton="1"/>
    <filterColumn colId="7047" hiddenButton="1"/>
    <filterColumn colId="7048" hiddenButton="1"/>
    <filterColumn colId="7049" hiddenButton="1"/>
    <filterColumn colId="7050" hiddenButton="1"/>
    <filterColumn colId="7051" hiddenButton="1"/>
    <filterColumn colId="7052" hiddenButton="1"/>
    <filterColumn colId="7053" hiddenButton="1"/>
    <filterColumn colId="7054" hiddenButton="1"/>
    <filterColumn colId="7055" hiddenButton="1"/>
    <filterColumn colId="7056" hiddenButton="1"/>
    <filterColumn colId="7057" hiddenButton="1"/>
    <filterColumn colId="7058" hiddenButton="1"/>
    <filterColumn colId="7059" hiddenButton="1"/>
    <filterColumn colId="7060" hiddenButton="1"/>
    <filterColumn colId="7061" hiddenButton="1"/>
    <filterColumn colId="7062" hiddenButton="1"/>
    <filterColumn colId="7063" hiddenButton="1"/>
    <filterColumn colId="7064" hiddenButton="1"/>
    <filterColumn colId="7065" hiddenButton="1"/>
    <filterColumn colId="7066" hiddenButton="1"/>
    <filterColumn colId="7067" hiddenButton="1"/>
    <filterColumn colId="7068" hiddenButton="1"/>
    <filterColumn colId="7069" hiddenButton="1"/>
    <filterColumn colId="7070" hiddenButton="1"/>
    <filterColumn colId="7071" hiddenButton="1"/>
    <filterColumn colId="7072" hiddenButton="1"/>
    <filterColumn colId="7073" hiddenButton="1"/>
    <filterColumn colId="7074" hiddenButton="1"/>
    <filterColumn colId="7075" hiddenButton="1"/>
    <filterColumn colId="7076" hiddenButton="1"/>
    <filterColumn colId="7077" hiddenButton="1"/>
    <filterColumn colId="7078" hiddenButton="1"/>
    <filterColumn colId="7079" hiddenButton="1"/>
    <filterColumn colId="7080" hiddenButton="1"/>
    <filterColumn colId="7081" hiddenButton="1"/>
    <filterColumn colId="7082" hiddenButton="1"/>
    <filterColumn colId="7083" hiddenButton="1"/>
    <filterColumn colId="7084" hiddenButton="1"/>
    <filterColumn colId="7085" hiddenButton="1"/>
    <filterColumn colId="7086" hiddenButton="1"/>
    <filterColumn colId="7087" hiddenButton="1"/>
    <filterColumn colId="7088" hiddenButton="1"/>
    <filterColumn colId="7089" hiddenButton="1"/>
    <filterColumn colId="7090" hiddenButton="1"/>
    <filterColumn colId="7091" hiddenButton="1"/>
    <filterColumn colId="7092" hiddenButton="1"/>
    <filterColumn colId="7093" hiddenButton="1"/>
    <filterColumn colId="7094" hiddenButton="1"/>
    <filterColumn colId="7095" hiddenButton="1"/>
    <filterColumn colId="7096" hiddenButton="1"/>
    <filterColumn colId="7097" hiddenButton="1"/>
    <filterColumn colId="7098" hiddenButton="1"/>
    <filterColumn colId="7099" hiddenButton="1"/>
    <filterColumn colId="7100" hiddenButton="1"/>
    <filterColumn colId="7101" hiddenButton="1"/>
    <filterColumn colId="7102" hiddenButton="1"/>
    <filterColumn colId="7103" hiddenButton="1"/>
    <filterColumn colId="7104" hiddenButton="1"/>
    <filterColumn colId="7105" hiddenButton="1"/>
    <filterColumn colId="7106" hiddenButton="1"/>
    <filterColumn colId="7107" hiddenButton="1"/>
    <filterColumn colId="7108" hiddenButton="1"/>
    <filterColumn colId="7109" hiddenButton="1"/>
    <filterColumn colId="7110" hiddenButton="1"/>
    <filterColumn colId="7111" hiddenButton="1"/>
    <filterColumn colId="7112" hiddenButton="1"/>
    <filterColumn colId="7113" hiddenButton="1"/>
    <filterColumn colId="7114" hiddenButton="1"/>
    <filterColumn colId="7115" hiddenButton="1"/>
    <filterColumn colId="7116" hiddenButton="1"/>
    <filterColumn colId="7117" hiddenButton="1"/>
    <filterColumn colId="7118" hiddenButton="1"/>
    <filterColumn colId="7119" hiddenButton="1"/>
    <filterColumn colId="7120" hiddenButton="1"/>
    <filterColumn colId="7121" hiddenButton="1"/>
    <filterColumn colId="7122" hiddenButton="1"/>
    <filterColumn colId="7123" hiddenButton="1"/>
    <filterColumn colId="7124" hiddenButton="1"/>
    <filterColumn colId="7125" hiddenButton="1"/>
    <filterColumn colId="7126" hiddenButton="1"/>
    <filterColumn colId="7127" hiddenButton="1"/>
    <filterColumn colId="7128" hiddenButton="1"/>
    <filterColumn colId="7129" hiddenButton="1"/>
    <filterColumn colId="7130" hiddenButton="1"/>
    <filterColumn colId="7131" hiddenButton="1"/>
    <filterColumn colId="7132" hiddenButton="1"/>
    <filterColumn colId="7133" hiddenButton="1"/>
    <filterColumn colId="7134" hiddenButton="1"/>
    <filterColumn colId="7135" hiddenButton="1"/>
    <filterColumn colId="7136" hiddenButton="1"/>
    <filterColumn colId="7137" hiddenButton="1"/>
    <filterColumn colId="7138" hiddenButton="1"/>
    <filterColumn colId="7139" hiddenButton="1"/>
    <filterColumn colId="7140" hiddenButton="1"/>
    <filterColumn colId="7141" hiddenButton="1"/>
    <filterColumn colId="7142" hiddenButton="1"/>
    <filterColumn colId="7143" hiddenButton="1"/>
    <filterColumn colId="7144" hiddenButton="1"/>
    <filterColumn colId="7145" hiddenButton="1"/>
    <filterColumn colId="7146" hiddenButton="1"/>
    <filterColumn colId="7147" hiddenButton="1"/>
    <filterColumn colId="7148" hiddenButton="1"/>
    <filterColumn colId="7149" hiddenButton="1"/>
    <filterColumn colId="7150" hiddenButton="1"/>
    <filterColumn colId="7151" hiddenButton="1"/>
    <filterColumn colId="7152" hiddenButton="1"/>
    <filterColumn colId="7153" hiddenButton="1"/>
    <filterColumn colId="7154" hiddenButton="1"/>
    <filterColumn colId="7155" hiddenButton="1"/>
    <filterColumn colId="7156" hiddenButton="1"/>
    <filterColumn colId="7157" hiddenButton="1"/>
    <filterColumn colId="7158" hiddenButton="1"/>
    <filterColumn colId="7159" hiddenButton="1"/>
    <filterColumn colId="7160" hiddenButton="1"/>
    <filterColumn colId="7161" hiddenButton="1"/>
    <filterColumn colId="7162" hiddenButton="1"/>
    <filterColumn colId="7163" hiddenButton="1"/>
    <filterColumn colId="7164" hiddenButton="1"/>
    <filterColumn colId="7165" hiddenButton="1"/>
    <filterColumn colId="7166" hiddenButton="1"/>
    <filterColumn colId="7167" hiddenButton="1"/>
    <filterColumn colId="7168" hiddenButton="1"/>
    <filterColumn colId="7169" hiddenButton="1"/>
    <filterColumn colId="7170" hiddenButton="1"/>
    <filterColumn colId="7171" hiddenButton="1"/>
    <filterColumn colId="7172" hiddenButton="1"/>
    <filterColumn colId="7173" hiddenButton="1"/>
    <filterColumn colId="7174" hiddenButton="1"/>
    <filterColumn colId="7175" hiddenButton="1"/>
    <filterColumn colId="7176" hiddenButton="1"/>
    <filterColumn colId="7177" hiddenButton="1"/>
    <filterColumn colId="7178" hiddenButton="1"/>
    <filterColumn colId="7179" hiddenButton="1"/>
    <filterColumn colId="7180" hiddenButton="1"/>
    <filterColumn colId="7181" hiddenButton="1"/>
    <filterColumn colId="7182" hiddenButton="1"/>
    <filterColumn colId="7183" hiddenButton="1"/>
    <filterColumn colId="7184" hiddenButton="1"/>
    <filterColumn colId="7185" hiddenButton="1"/>
    <filterColumn colId="7186" hiddenButton="1"/>
    <filterColumn colId="7187" hiddenButton="1"/>
    <filterColumn colId="7188" hiddenButton="1"/>
    <filterColumn colId="7189" hiddenButton="1"/>
    <filterColumn colId="7190" hiddenButton="1"/>
    <filterColumn colId="7191" hiddenButton="1"/>
    <filterColumn colId="7192" hiddenButton="1"/>
    <filterColumn colId="7193" hiddenButton="1"/>
    <filterColumn colId="7194" hiddenButton="1"/>
    <filterColumn colId="7195" hiddenButton="1"/>
    <filterColumn colId="7196" hiddenButton="1"/>
    <filterColumn colId="7197" hiddenButton="1"/>
    <filterColumn colId="7198" hiddenButton="1"/>
    <filterColumn colId="7199" hiddenButton="1"/>
    <filterColumn colId="7200" hiddenButton="1"/>
    <filterColumn colId="7201" hiddenButton="1"/>
    <filterColumn colId="7202" hiddenButton="1"/>
    <filterColumn colId="7203" hiddenButton="1"/>
    <filterColumn colId="7204" hiddenButton="1"/>
    <filterColumn colId="7205" hiddenButton="1"/>
    <filterColumn colId="7206" hiddenButton="1"/>
    <filterColumn colId="7207" hiddenButton="1"/>
    <filterColumn colId="7208" hiddenButton="1"/>
    <filterColumn colId="7209" hiddenButton="1"/>
    <filterColumn colId="7210" hiddenButton="1"/>
    <filterColumn colId="7211" hiddenButton="1"/>
    <filterColumn colId="7212" hiddenButton="1"/>
    <filterColumn colId="7213" hiddenButton="1"/>
    <filterColumn colId="7214" hiddenButton="1"/>
    <filterColumn colId="7215" hiddenButton="1"/>
    <filterColumn colId="7216" hiddenButton="1"/>
    <filterColumn colId="7217" hiddenButton="1"/>
    <filterColumn colId="7218" hiddenButton="1"/>
    <filterColumn colId="7219" hiddenButton="1"/>
    <filterColumn colId="7220" hiddenButton="1"/>
    <filterColumn colId="7221" hiddenButton="1"/>
    <filterColumn colId="7222" hiddenButton="1"/>
    <filterColumn colId="7223" hiddenButton="1"/>
    <filterColumn colId="7224" hiddenButton="1"/>
    <filterColumn colId="7225" hiddenButton="1"/>
    <filterColumn colId="7226" hiddenButton="1"/>
    <filterColumn colId="7227" hiddenButton="1"/>
    <filterColumn colId="7228" hiddenButton="1"/>
    <filterColumn colId="7229" hiddenButton="1"/>
    <filterColumn colId="7230" hiddenButton="1"/>
    <filterColumn colId="7231" hiddenButton="1"/>
    <filterColumn colId="7232" hiddenButton="1"/>
    <filterColumn colId="7233" hiddenButton="1"/>
    <filterColumn colId="7234" hiddenButton="1"/>
    <filterColumn colId="7235" hiddenButton="1"/>
    <filterColumn colId="7236" hiddenButton="1"/>
    <filterColumn colId="7237" hiddenButton="1"/>
    <filterColumn colId="7238" hiddenButton="1"/>
    <filterColumn colId="7239" hiddenButton="1"/>
    <filterColumn colId="7240" hiddenButton="1"/>
    <filterColumn colId="7241" hiddenButton="1"/>
    <filterColumn colId="7242" hiddenButton="1"/>
    <filterColumn colId="7243" hiddenButton="1"/>
    <filterColumn colId="7244" hiddenButton="1"/>
    <filterColumn colId="7245" hiddenButton="1"/>
    <filterColumn colId="7246" hiddenButton="1"/>
    <filterColumn colId="7247" hiddenButton="1"/>
    <filterColumn colId="7248" hiddenButton="1"/>
    <filterColumn colId="7249" hiddenButton="1"/>
    <filterColumn colId="7250" hiddenButton="1"/>
    <filterColumn colId="7251" hiddenButton="1"/>
    <filterColumn colId="7252" hiddenButton="1"/>
    <filterColumn colId="7253" hiddenButton="1"/>
    <filterColumn colId="7254" hiddenButton="1"/>
    <filterColumn colId="7255" hiddenButton="1"/>
    <filterColumn colId="7256" hiddenButton="1"/>
    <filterColumn colId="7257" hiddenButton="1"/>
    <filterColumn colId="7258" hiddenButton="1"/>
    <filterColumn colId="7259" hiddenButton="1"/>
    <filterColumn colId="7260" hiddenButton="1"/>
    <filterColumn colId="7261" hiddenButton="1"/>
    <filterColumn colId="7262" hiddenButton="1"/>
    <filterColumn colId="7263" hiddenButton="1"/>
    <filterColumn colId="7264" hiddenButton="1"/>
    <filterColumn colId="7265" hiddenButton="1"/>
    <filterColumn colId="7266" hiddenButton="1"/>
    <filterColumn colId="7267" hiddenButton="1"/>
    <filterColumn colId="7268" hiddenButton="1"/>
    <filterColumn colId="7269" hiddenButton="1"/>
    <filterColumn colId="7270" hiddenButton="1"/>
    <filterColumn colId="7271" hiddenButton="1"/>
    <filterColumn colId="7272" hiddenButton="1"/>
    <filterColumn colId="7273" hiddenButton="1"/>
    <filterColumn colId="7274" hiddenButton="1"/>
    <filterColumn colId="7275" hiddenButton="1"/>
    <filterColumn colId="7276" hiddenButton="1"/>
    <filterColumn colId="7277" hiddenButton="1"/>
    <filterColumn colId="7278" hiddenButton="1"/>
    <filterColumn colId="7279" hiddenButton="1"/>
    <filterColumn colId="7280" hiddenButton="1"/>
    <filterColumn colId="7281" hiddenButton="1"/>
    <filterColumn colId="7282" hiddenButton="1"/>
    <filterColumn colId="7283" hiddenButton="1"/>
    <filterColumn colId="7284" hiddenButton="1"/>
    <filterColumn colId="7285" hiddenButton="1"/>
    <filterColumn colId="7286" hiddenButton="1"/>
    <filterColumn colId="7287" hiddenButton="1"/>
    <filterColumn colId="7288" hiddenButton="1"/>
    <filterColumn colId="7289" hiddenButton="1"/>
    <filterColumn colId="7290" hiddenButton="1"/>
    <filterColumn colId="7291" hiddenButton="1"/>
    <filterColumn colId="7292" hiddenButton="1"/>
    <filterColumn colId="7293" hiddenButton="1"/>
    <filterColumn colId="7294" hiddenButton="1"/>
    <filterColumn colId="7295" hiddenButton="1"/>
    <filterColumn colId="7296" hiddenButton="1"/>
    <filterColumn colId="7297" hiddenButton="1"/>
    <filterColumn colId="7298" hiddenButton="1"/>
    <filterColumn colId="7299" hiddenButton="1"/>
    <filterColumn colId="7300" hiddenButton="1"/>
    <filterColumn colId="7301" hiddenButton="1"/>
    <filterColumn colId="7302" hiddenButton="1"/>
    <filterColumn colId="7303" hiddenButton="1"/>
    <filterColumn colId="7304" hiddenButton="1"/>
    <filterColumn colId="7305" hiddenButton="1"/>
    <filterColumn colId="7306" hiddenButton="1"/>
    <filterColumn colId="7307" hiddenButton="1"/>
    <filterColumn colId="7308" hiddenButton="1"/>
    <filterColumn colId="7309" hiddenButton="1"/>
    <filterColumn colId="7310" hiddenButton="1"/>
    <filterColumn colId="7311" hiddenButton="1"/>
    <filterColumn colId="7312" hiddenButton="1"/>
    <filterColumn colId="7313" hiddenButton="1"/>
    <filterColumn colId="7314" hiddenButton="1"/>
    <filterColumn colId="7315" hiddenButton="1"/>
    <filterColumn colId="7316" hiddenButton="1"/>
    <filterColumn colId="7317" hiddenButton="1"/>
    <filterColumn colId="7318" hiddenButton="1"/>
    <filterColumn colId="7319" hiddenButton="1"/>
    <filterColumn colId="7320" hiddenButton="1"/>
    <filterColumn colId="7321" hiddenButton="1"/>
    <filterColumn colId="7322" hiddenButton="1"/>
    <filterColumn colId="7323" hiddenButton="1"/>
    <filterColumn colId="7324" hiddenButton="1"/>
    <filterColumn colId="7325" hiddenButton="1"/>
    <filterColumn colId="7326" hiddenButton="1"/>
    <filterColumn colId="7327" hiddenButton="1"/>
    <filterColumn colId="7328" hiddenButton="1"/>
    <filterColumn colId="7329" hiddenButton="1"/>
    <filterColumn colId="7330" hiddenButton="1"/>
    <filterColumn colId="7331" hiddenButton="1"/>
    <filterColumn colId="7332" hiddenButton="1"/>
    <filterColumn colId="7333" hiddenButton="1"/>
    <filterColumn colId="7334" hiddenButton="1"/>
    <filterColumn colId="7335" hiddenButton="1"/>
    <filterColumn colId="7336" hiddenButton="1"/>
    <filterColumn colId="7337" hiddenButton="1"/>
    <filterColumn colId="7338" hiddenButton="1"/>
    <filterColumn colId="7339" hiddenButton="1"/>
    <filterColumn colId="7340" hiddenButton="1"/>
    <filterColumn colId="7341" hiddenButton="1"/>
    <filterColumn colId="7342" hiddenButton="1"/>
    <filterColumn colId="7343" hiddenButton="1"/>
    <filterColumn colId="7344" hiddenButton="1"/>
    <filterColumn colId="7345" hiddenButton="1"/>
    <filterColumn colId="7346" hiddenButton="1"/>
    <filterColumn colId="7347" hiddenButton="1"/>
    <filterColumn colId="7348" hiddenButton="1"/>
    <filterColumn colId="7349" hiddenButton="1"/>
    <filterColumn colId="7350" hiddenButton="1"/>
    <filterColumn colId="7351" hiddenButton="1"/>
    <filterColumn colId="7352" hiddenButton="1"/>
    <filterColumn colId="7353" hiddenButton="1"/>
    <filterColumn colId="7354" hiddenButton="1"/>
    <filterColumn colId="7355" hiddenButton="1"/>
    <filterColumn colId="7356" hiddenButton="1"/>
    <filterColumn colId="7357" hiddenButton="1"/>
    <filterColumn colId="7358" hiddenButton="1"/>
    <filterColumn colId="7359" hiddenButton="1"/>
    <filterColumn colId="7360" hiddenButton="1"/>
    <filterColumn colId="7361" hiddenButton="1"/>
    <filterColumn colId="7362" hiddenButton="1"/>
    <filterColumn colId="7363" hiddenButton="1"/>
    <filterColumn colId="7364" hiddenButton="1"/>
    <filterColumn colId="7365" hiddenButton="1"/>
    <filterColumn colId="7366" hiddenButton="1"/>
    <filterColumn colId="7367" hiddenButton="1"/>
    <filterColumn colId="7368" hiddenButton="1"/>
    <filterColumn colId="7369" hiddenButton="1"/>
    <filterColumn colId="7370" hiddenButton="1"/>
    <filterColumn colId="7371" hiddenButton="1"/>
    <filterColumn colId="7372" hiddenButton="1"/>
    <filterColumn colId="7373" hiddenButton="1"/>
    <filterColumn colId="7374" hiddenButton="1"/>
    <filterColumn colId="7375" hiddenButton="1"/>
    <filterColumn colId="7376" hiddenButton="1"/>
    <filterColumn colId="7377" hiddenButton="1"/>
    <filterColumn colId="7378" hiddenButton="1"/>
    <filterColumn colId="7379" hiddenButton="1"/>
    <filterColumn colId="7380" hiddenButton="1"/>
    <filterColumn colId="7381" hiddenButton="1"/>
    <filterColumn colId="7382" hiddenButton="1"/>
    <filterColumn colId="7383" hiddenButton="1"/>
    <filterColumn colId="7384" hiddenButton="1"/>
    <filterColumn colId="7385" hiddenButton="1"/>
    <filterColumn colId="7386" hiddenButton="1"/>
    <filterColumn colId="7387" hiddenButton="1"/>
    <filterColumn colId="7388" hiddenButton="1"/>
    <filterColumn colId="7389" hiddenButton="1"/>
    <filterColumn colId="7390" hiddenButton="1"/>
    <filterColumn colId="7391" hiddenButton="1"/>
    <filterColumn colId="7392" hiddenButton="1"/>
    <filterColumn colId="7393" hiddenButton="1"/>
    <filterColumn colId="7394" hiddenButton="1"/>
    <filterColumn colId="7395" hiddenButton="1"/>
    <filterColumn colId="7396" hiddenButton="1"/>
    <filterColumn colId="7397" hiddenButton="1"/>
    <filterColumn colId="7398" hiddenButton="1"/>
    <filterColumn colId="7399" hiddenButton="1"/>
    <filterColumn colId="7400" hiddenButton="1"/>
    <filterColumn colId="7401" hiddenButton="1"/>
    <filterColumn colId="7402" hiddenButton="1"/>
    <filterColumn colId="7403" hiddenButton="1"/>
    <filterColumn colId="7404" hiddenButton="1"/>
    <filterColumn colId="7405" hiddenButton="1"/>
    <filterColumn colId="7406" hiddenButton="1"/>
    <filterColumn colId="7407" hiddenButton="1"/>
    <filterColumn colId="7408" hiddenButton="1"/>
    <filterColumn colId="7409" hiddenButton="1"/>
    <filterColumn colId="7410" hiddenButton="1"/>
    <filterColumn colId="7411" hiddenButton="1"/>
    <filterColumn colId="7412" hiddenButton="1"/>
    <filterColumn colId="7413" hiddenButton="1"/>
    <filterColumn colId="7414" hiddenButton="1"/>
    <filterColumn colId="7415" hiddenButton="1"/>
    <filterColumn colId="7416" hiddenButton="1"/>
    <filterColumn colId="7417" hiddenButton="1"/>
    <filterColumn colId="7418" hiddenButton="1"/>
    <filterColumn colId="7419" hiddenButton="1"/>
    <filterColumn colId="7420" hiddenButton="1"/>
    <filterColumn colId="7421" hiddenButton="1"/>
    <filterColumn colId="7422" hiddenButton="1"/>
    <filterColumn colId="7423" hiddenButton="1"/>
    <filterColumn colId="7424" hiddenButton="1"/>
    <filterColumn colId="7425" hiddenButton="1"/>
    <filterColumn colId="7426" hiddenButton="1"/>
    <filterColumn colId="7427" hiddenButton="1"/>
    <filterColumn colId="7428" hiddenButton="1"/>
    <filterColumn colId="7429" hiddenButton="1"/>
    <filterColumn colId="7430" hiddenButton="1"/>
    <filterColumn colId="7431" hiddenButton="1"/>
    <filterColumn colId="7432" hiddenButton="1"/>
    <filterColumn colId="7433" hiddenButton="1"/>
    <filterColumn colId="7434" hiddenButton="1"/>
    <filterColumn colId="7435" hiddenButton="1"/>
    <filterColumn colId="7436" hiddenButton="1"/>
    <filterColumn colId="7437" hiddenButton="1"/>
    <filterColumn colId="7438" hiddenButton="1"/>
    <filterColumn colId="7439" hiddenButton="1"/>
    <filterColumn colId="7440" hiddenButton="1"/>
    <filterColumn colId="7441" hiddenButton="1"/>
    <filterColumn colId="7442" hiddenButton="1"/>
    <filterColumn colId="7443" hiddenButton="1"/>
    <filterColumn colId="7444" hiddenButton="1"/>
    <filterColumn colId="7445" hiddenButton="1"/>
    <filterColumn colId="7446" hiddenButton="1"/>
    <filterColumn colId="7447" hiddenButton="1"/>
    <filterColumn colId="7448" hiddenButton="1"/>
    <filterColumn colId="7449" hiddenButton="1"/>
    <filterColumn colId="7450" hiddenButton="1"/>
    <filterColumn colId="7451" hiddenButton="1"/>
    <filterColumn colId="7452" hiddenButton="1"/>
    <filterColumn colId="7453" hiddenButton="1"/>
    <filterColumn colId="7454" hiddenButton="1"/>
    <filterColumn colId="7455" hiddenButton="1"/>
    <filterColumn colId="7456" hiddenButton="1"/>
    <filterColumn colId="7457" hiddenButton="1"/>
    <filterColumn colId="7458" hiddenButton="1"/>
    <filterColumn colId="7459" hiddenButton="1"/>
    <filterColumn colId="7460" hiddenButton="1"/>
    <filterColumn colId="7461" hiddenButton="1"/>
    <filterColumn colId="7462" hiddenButton="1"/>
    <filterColumn colId="7463" hiddenButton="1"/>
    <filterColumn colId="7464" hiddenButton="1"/>
    <filterColumn colId="7465" hiddenButton="1"/>
    <filterColumn colId="7466" hiddenButton="1"/>
    <filterColumn colId="7467" hiddenButton="1"/>
    <filterColumn colId="7468" hiddenButton="1"/>
    <filterColumn colId="7469" hiddenButton="1"/>
    <filterColumn colId="7470" hiddenButton="1"/>
    <filterColumn colId="7471" hiddenButton="1"/>
    <filterColumn colId="7472" hiddenButton="1"/>
    <filterColumn colId="7473" hiddenButton="1"/>
    <filterColumn colId="7474" hiddenButton="1"/>
    <filterColumn colId="7475" hiddenButton="1"/>
    <filterColumn colId="7476" hiddenButton="1"/>
    <filterColumn colId="7477" hiddenButton="1"/>
    <filterColumn colId="7478" hiddenButton="1"/>
    <filterColumn colId="7479" hiddenButton="1"/>
    <filterColumn colId="7480" hiddenButton="1"/>
    <filterColumn colId="7481" hiddenButton="1"/>
    <filterColumn colId="7482" hiddenButton="1"/>
    <filterColumn colId="7483" hiddenButton="1"/>
    <filterColumn colId="7484" hiddenButton="1"/>
    <filterColumn colId="7485" hiddenButton="1"/>
    <filterColumn colId="7486" hiddenButton="1"/>
    <filterColumn colId="7487" hiddenButton="1"/>
    <filterColumn colId="7488" hiddenButton="1"/>
    <filterColumn colId="7489" hiddenButton="1"/>
    <filterColumn colId="7490" hiddenButton="1"/>
    <filterColumn colId="7491" hiddenButton="1"/>
    <filterColumn colId="7492" hiddenButton="1"/>
    <filterColumn colId="7493" hiddenButton="1"/>
    <filterColumn colId="7494" hiddenButton="1"/>
    <filterColumn colId="7495" hiddenButton="1"/>
    <filterColumn colId="7496" hiddenButton="1"/>
    <filterColumn colId="7497" hiddenButton="1"/>
    <filterColumn colId="7498" hiddenButton="1"/>
    <filterColumn colId="7499" hiddenButton="1"/>
    <filterColumn colId="7500" hiddenButton="1"/>
    <filterColumn colId="7501" hiddenButton="1"/>
    <filterColumn colId="7502" hiddenButton="1"/>
    <filterColumn colId="7503" hiddenButton="1"/>
    <filterColumn colId="7504" hiddenButton="1"/>
    <filterColumn colId="7505" hiddenButton="1"/>
    <filterColumn colId="7506" hiddenButton="1"/>
    <filterColumn colId="7507" hiddenButton="1"/>
    <filterColumn colId="7508" hiddenButton="1"/>
    <filterColumn colId="7509" hiddenButton="1"/>
    <filterColumn colId="7510" hiddenButton="1"/>
    <filterColumn colId="7511" hiddenButton="1"/>
    <filterColumn colId="7512" hiddenButton="1"/>
    <filterColumn colId="7513" hiddenButton="1"/>
    <filterColumn colId="7514" hiddenButton="1"/>
    <filterColumn colId="7515" hiddenButton="1"/>
    <filterColumn colId="7516" hiddenButton="1"/>
    <filterColumn colId="7517" hiddenButton="1"/>
    <filterColumn colId="7518" hiddenButton="1"/>
    <filterColumn colId="7519" hiddenButton="1"/>
    <filterColumn colId="7520" hiddenButton="1"/>
    <filterColumn colId="7521" hiddenButton="1"/>
    <filterColumn colId="7522" hiddenButton="1"/>
    <filterColumn colId="7523" hiddenButton="1"/>
    <filterColumn colId="7524" hiddenButton="1"/>
    <filterColumn colId="7525" hiddenButton="1"/>
    <filterColumn colId="7526" hiddenButton="1"/>
    <filterColumn colId="7527" hiddenButton="1"/>
    <filterColumn colId="7528" hiddenButton="1"/>
    <filterColumn colId="7529" hiddenButton="1"/>
    <filterColumn colId="7530" hiddenButton="1"/>
    <filterColumn colId="7531" hiddenButton="1"/>
    <filterColumn colId="7532" hiddenButton="1"/>
    <filterColumn colId="7533" hiddenButton="1"/>
    <filterColumn colId="7534" hiddenButton="1"/>
    <filterColumn colId="7535" hiddenButton="1"/>
    <filterColumn colId="7536" hiddenButton="1"/>
    <filterColumn colId="7537" hiddenButton="1"/>
    <filterColumn colId="7538" hiddenButton="1"/>
    <filterColumn colId="7539" hiddenButton="1"/>
    <filterColumn colId="7540" hiddenButton="1"/>
    <filterColumn colId="7541" hiddenButton="1"/>
    <filterColumn colId="7542" hiddenButton="1"/>
    <filterColumn colId="7543" hiddenButton="1"/>
    <filterColumn colId="7544" hiddenButton="1"/>
    <filterColumn colId="7545" hiddenButton="1"/>
    <filterColumn colId="7546" hiddenButton="1"/>
    <filterColumn colId="7547" hiddenButton="1"/>
    <filterColumn colId="7548" hiddenButton="1"/>
    <filterColumn colId="7549" hiddenButton="1"/>
    <filterColumn colId="7550" hiddenButton="1"/>
    <filterColumn colId="7551" hiddenButton="1"/>
    <filterColumn colId="7552" hiddenButton="1"/>
    <filterColumn colId="7553" hiddenButton="1"/>
    <filterColumn colId="7554" hiddenButton="1"/>
    <filterColumn colId="7555" hiddenButton="1"/>
    <filterColumn colId="7556" hiddenButton="1"/>
    <filterColumn colId="7557" hiddenButton="1"/>
    <filterColumn colId="7558" hiddenButton="1"/>
    <filterColumn colId="7559" hiddenButton="1"/>
    <filterColumn colId="7560" hiddenButton="1"/>
    <filterColumn colId="7561" hiddenButton="1"/>
    <filterColumn colId="7562" hiddenButton="1"/>
    <filterColumn colId="7563" hiddenButton="1"/>
    <filterColumn colId="7564" hiddenButton="1"/>
    <filterColumn colId="7565" hiddenButton="1"/>
    <filterColumn colId="7566" hiddenButton="1"/>
    <filterColumn colId="7567" hiddenButton="1"/>
    <filterColumn colId="7568" hiddenButton="1"/>
    <filterColumn colId="7569" hiddenButton="1"/>
    <filterColumn colId="7570" hiddenButton="1"/>
    <filterColumn colId="7571" hiddenButton="1"/>
    <filterColumn colId="7572" hiddenButton="1"/>
    <filterColumn colId="7573" hiddenButton="1"/>
    <filterColumn colId="7574" hiddenButton="1"/>
    <filterColumn colId="7575" hiddenButton="1"/>
    <filterColumn colId="7576" hiddenButton="1"/>
    <filterColumn colId="7577" hiddenButton="1"/>
    <filterColumn colId="7578" hiddenButton="1"/>
    <filterColumn colId="7579" hiddenButton="1"/>
    <filterColumn colId="7580" hiddenButton="1"/>
    <filterColumn colId="7581" hiddenButton="1"/>
    <filterColumn colId="7582" hiddenButton="1"/>
    <filterColumn colId="7583" hiddenButton="1"/>
    <filterColumn colId="7584" hiddenButton="1"/>
    <filterColumn colId="7585" hiddenButton="1"/>
    <filterColumn colId="7586" hiddenButton="1"/>
    <filterColumn colId="7587" hiddenButton="1"/>
    <filterColumn colId="7588" hiddenButton="1"/>
    <filterColumn colId="7589" hiddenButton="1"/>
    <filterColumn colId="7590" hiddenButton="1"/>
    <filterColumn colId="7591" hiddenButton="1"/>
    <filterColumn colId="7592" hiddenButton="1"/>
    <filterColumn colId="7593" hiddenButton="1"/>
    <filterColumn colId="7594" hiddenButton="1"/>
    <filterColumn colId="7595" hiddenButton="1"/>
    <filterColumn colId="7596" hiddenButton="1"/>
    <filterColumn colId="7597" hiddenButton="1"/>
    <filterColumn colId="7598" hiddenButton="1"/>
    <filterColumn colId="7599" hiddenButton="1"/>
    <filterColumn colId="7600" hiddenButton="1"/>
    <filterColumn colId="7601" hiddenButton="1"/>
    <filterColumn colId="7602" hiddenButton="1"/>
    <filterColumn colId="7603" hiddenButton="1"/>
    <filterColumn colId="7604" hiddenButton="1"/>
    <filterColumn colId="7605" hiddenButton="1"/>
    <filterColumn colId="7606" hiddenButton="1"/>
    <filterColumn colId="7607" hiddenButton="1"/>
    <filterColumn colId="7608" hiddenButton="1"/>
    <filterColumn colId="7609" hiddenButton="1"/>
    <filterColumn colId="7610" hiddenButton="1"/>
    <filterColumn colId="7611" hiddenButton="1"/>
    <filterColumn colId="7612" hiddenButton="1"/>
    <filterColumn colId="7613" hiddenButton="1"/>
    <filterColumn colId="7614" hiddenButton="1"/>
    <filterColumn colId="7615" hiddenButton="1"/>
    <filterColumn colId="7616" hiddenButton="1"/>
    <filterColumn colId="7617" hiddenButton="1"/>
    <filterColumn colId="7618" hiddenButton="1"/>
    <filterColumn colId="7619" hiddenButton="1"/>
    <filterColumn colId="7620" hiddenButton="1"/>
    <filterColumn colId="7621" hiddenButton="1"/>
    <filterColumn colId="7622" hiddenButton="1"/>
    <filterColumn colId="7623" hiddenButton="1"/>
    <filterColumn colId="7624" hiddenButton="1"/>
    <filterColumn colId="7625" hiddenButton="1"/>
    <filterColumn colId="7626" hiddenButton="1"/>
    <filterColumn colId="7627" hiddenButton="1"/>
    <filterColumn colId="7628" hiddenButton="1"/>
    <filterColumn colId="7629" hiddenButton="1"/>
    <filterColumn colId="7630" hiddenButton="1"/>
    <filterColumn colId="7631" hiddenButton="1"/>
    <filterColumn colId="7632" hiddenButton="1"/>
    <filterColumn colId="7633" hiddenButton="1"/>
    <filterColumn colId="7634" hiddenButton="1"/>
    <filterColumn colId="7635" hiddenButton="1"/>
    <filterColumn colId="7636" hiddenButton="1"/>
    <filterColumn colId="7637" hiddenButton="1"/>
    <filterColumn colId="7638" hiddenButton="1"/>
    <filterColumn colId="7639" hiddenButton="1"/>
    <filterColumn colId="7640" hiddenButton="1"/>
    <filterColumn colId="7641" hiddenButton="1"/>
    <filterColumn colId="7642" hiddenButton="1"/>
    <filterColumn colId="7643" hiddenButton="1"/>
    <filterColumn colId="7644" hiddenButton="1"/>
    <filterColumn colId="7645" hiddenButton="1"/>
    <filterColumn colId="7646" hiddenButton="1"/>
    <filterColumn colId="7647" hiddenButton="1"/>
    <filterColumn colId="7648" hiddenButton="1"/>
    <filterColumn colId="7649" hiddenButton="1"/>
    <filterColumn colId="7650" hiddenButton="1"/>
    <filterColumn colId="7651" hiddenButton="1"/>
    <filterColumn colId="7652" hiddenButton="1"/>
    <filterColumn colId="7653" hiddenButton="1"/>
    <filterColumn colId="7654" hiddenButton="1"/>
    <filterColumn colId="7655" hiddenButton="1"/>
    <filterColumn colId="7656" hiddenButton="1"/>
    <filterColumn colId="7657" hiddenButton="1"/>
    <filterColumn colId="7658" hiddenButton="1"/>
    <filterColumn colId="7659" hiddenButton="1"/>
    <filterColumn colId="7660" hiddenButton="1"/>
    <filterColumn colId="7661" hiddenButton="1"/>
    <filterColumn colId="7662" hiddenButton="1"/>
    <filterColumn colId="7663" hiddenButton="1"/>
    <filterColumn colId="7664" hiddenButton="1"/>
    <filterColumn colId="7665" hiddenButton="1"/>
    <filterColumn colId="7666" hiddenButton="1"/>
    <filterColumn colId="7667" hiddenButton="1"/>
    <filterColumn colId="7668" hiddenButton="1"/>
    <filterColumn colId="7669" hiddenButton="1"/>
    <filterColumn colId="7670" hiddenButton="1"/>
    <filterColumn colId="7671" hiddenButton="1"/>
    <filterColumn colId="7672" hiddenButton="1"/>
    <filterColumn colId="7673" hiddenButton="1"/>
    <filterColumn colId="7674" hiddenButton="1"/>
    <filterColumn colId="7675" hiddenButton="1"/>
    <filterColumn colId="7676" hiddenButton="1"/>
    <filterColumn colId="7677" hiddenButton="1"/>
    <filterColumn colId="7678" hiddenButton="1"/>
    <filterColumn colId="7679" hiddenButton="1"/>
    <filterColumn colId="7680" hiddenButton="1"/>
    <filterColumn colId="7681" hiddenButton="1"/>
    <filterColumn colId="7682" hiddenButton="1"/>
    <filterColumn colId="7683" hiddenButton="1"/>
    <filterColumn colId="7684" hiddenButton="1"/>
    <filterColumn colId="7685" hiddenButton="1"/>
    <filterColumn colId="7686" hiddenButton="1"/>
    <filterColumn colId="7687" hiddenButton="1"/>
    <filterColumn colId="7688" hiddenButton="1"/>
    <filterColumn colId="7689" hiddenButton="1"/>
    <filterColumn colId="7690" hiddenButton="1"/>
    <filterColumn colId="7691" hiddenButton="1"/>
    <filterColumn colId="7692" hiddenButton="1"/>
    <filterColumn colId="7693" hiddenButton="1"/>
    <filterColumn colId="7694" hiddenButton="1"/>
    <filterColumn colId="7695" hiddenButton="1"/>
    <filterColumn colId="7696" hiddenButton="1"/>
    <filterColumn colId="7697" hiddenButton="1"/>
    <filterColumn colId="7698" hiddenButton="1"/>
    <filterColumn colId="7699" hiddenButton="1"/>
    <filterColumn colId="7700" hiddenButton="1"/>
    <filterColumn colId="7701" hiddenButton="1"/>
    <filterColumn colId="7702" hiddenButton="1"/>
    <filterColumn colId="7703" hiddenButton="1"/>
    <filterColumn colId="7704" hiddenButton="1"/>
    <filterColumn colId="7705" hiddenButton="1"/>
    <filterColumn colId="7706" hiddenButton="1"/>
    <filterColumn colId="7707" hiddenButton="1"/>
    <filterColumn colId="7708" hiddenButton="1"/>
    <filterColumn colId="7709" hiddenButton="1"/>
    <filterColumn colId="7710" hiddenButton="1"/>
    <filterColumn colId="7711" hiddenButton="1"/>
    <filterColumn colId="7712" hiddenButton="1"/>
    <filterColumn colId="7713" hiddenButton="1"/>
    <filterColumn colId="7714" hiddenButton="1"/>
    <filterColumn colId="7715" hiddenButton="1"/>
    <filterColumn colId="7716" hiddenButton="1"/>
    <filterColumn colId="7717" hiddenButton="1"/>
    <filterColumn colId="7718" hiddenButton="1"/>
    <filterColumn colId="7719" hiddenButton="1"/>
    <filterColumn colId="7720" hiddenButton="1"/>
    <filterColumn colId="7721" hiddenButton="1"/>
    <filterColumn colId="7722" hiddenButton="1"/>
    <filterColumn colId="7723" hiddenButton="1"/>
    <filterColumn colId="7724" hiddenButton="1"/>
    <filterColumn colId="7725" hiddenButton="1"/>
    <filterColumn colId="7726" hiddenButton="1"/>
    <filterColumn colId="7727" hiddenButton="1"/>
    <filterColumn colId="7728" hiddenButton="1"/>
    <filterColumn colId="7729" hiddenButton="1"/>
    <filterColumn colId="7730" hiddenButton="1"/>
    <filterColumn colId="7731" hiddenButton="1"/>
    <filterColumn colId="7732" hiddenButton="1"/>
    <filterColumn colId="7733" hiddenButton="1"/>
    <filterColumn colId="7734" hiddenButton="1"/>
    <filterColumn colId="7735" hiddenButton="1"/>
    <filterColumn colId="7736" hiddenButton="1"/>
    <filterColumn colId="7737" hiddenButton="1"/>
    <filterColumn colId="7738" hiddenButton="1"/>
    <filterColumn colId="7739" hiddenButton="1"/>
    <filterColumn colId="7740" hiddenButton="1"/>
    <filterColumn colId="7741" hiddenButton="1"/>
    <filterColumn colId="7742" hiddenButton="1"/>
    <filterColumn colId="7743" hiddenButton="1"/>
    <filterColumn colId="7744" hiddenButton="1"/>
    <filterColumn colId="7745" hiddenButton="1"/>
    <filterColumn colId="7746" hiddenButton="1"/>
    <filterColumn colId="7747" hiddenButton="1"/>
    <filterColumn colId="7748" hiddenButton="1"/>
    <filterColumn colId="7749" hiddenButton="1"/>
    <filterColumn colId="7750" hiddenButton="1"/>
    <filterColumn colId="7751" hiddenButton="1"/>
    <filterColumn colId="7752" hiddenButton="1"/>
    <filterColumn colId="7753" hiddenButton="1"/>
    <filterColumn colId="7754" hiddenButton="1"/>
    <filterColumn colId="7755" hiddenButton="1"/>
    <filterColumn colId="7756" hiddenButton="1"/>
    <filterColumn colId="7757" hiddenButton="1"/>
    <filterColumn colId="7758" hiddenButton="1"/>
    <filterColumn colId="7759" hiddenButton="1"/>
    <filterColumn colId="7760" hiddenButton="1"/>
    <filterColumn colId="7761" hiddenButton="1"/>
    <filterColumn colId="7762" hiddenButton="1"/>
    <filterColumn colId="7763" hiddenButton="1"/>
    <filterColumn colId="7764" hiddenButton="1"/>
    <filterColumn colId="7765" hiddenButton="1"/>
    <filterColumn colId="7766" hiddenButton="1"/>
    <filterColumn colId="7767" hiddenButton="1"/>
    <filterColumn colId="7768" hiddenButton="1"/>
    <filterColumn colId="7769" hiddenButton="1"/>
    <filterColumn colId="7770" hiddenButton="1"/>
    <filterColumn colId="7771" hiddenButton="1"/>
    <filterColumn colId="7772" hiddenButton="1"/>
    <filterColumn colId="7773" hiddenButton="1"/>
    <filterColumn colId="7774" hiddenButton="1"/>
    <filterColumn colId="7775" hiddenButton="1"/>
    <filterColumn colId="7776" hiddenButton="1"/>
    <filterColumn colId="7777" hiddenButton="1"/>
    <filterColumn colId="7778" hiddenButton="1"/>
    <filterColumn colId="7779" hiddenButton="1"/>
    <filterColumn colId="7780" hiddenButton="1"/>
    <filterColumn colId="7781" hiddenButton="1"/>
    <filterColumn colId="7782" hiddenButton="1"/>
    <filterColumn colId="7783" hiddenButton="1"/>
    <filterColumn colId="7784" hiddenButton="1"/>
    <filterColumn colId="7785" hiddenButton="1"/>
    <filterColumn colId="7786" hiddenButton="1"/>
    <filterColumn colId="7787" hiddenButton="1"/>
    <filterColumn colId="7788" hiddenButton="1"/>
    <filterColumn colId="7789" hiddenButton="1"/>
    <filterColumn colId="7790" hiddenButton="1"/>
    <filterColumn colId="7791" hiddenButton="1"/>
    <filterColumn colId="7792" hiddenButton="1"/>
    <filterColumn colId="7793" hiddenButton="1"/>
    <filterColumn colId="7794" hiddenButton="1"/>
    <filterColumn colId="7795" hiddenButton="1"/>
    <filterColumn colId="7796" hiddenButton="1"/>
    <filterColumn colId="7797" hiddenButton="1"/>
    <filterColumn colId="7798" hiddenButton="1"/>
    <filterColumn colId="7799" hiddenButton="1"/>
    <filterColumn colId="7800" hiddenButton="1"/>
    <filterColumn colId="7801" hiddenButton="1"/>
    <filterColumn colId="7802" hiddenButton="1"/>
    <filterColumn colId="7803" hiddenButton="1"/>
    <filterColumn colId="7804" hiddenButton="1"/>
    <filterColumn colId="7805" hiddenButton="1"/>
    <filterColumn colId="7806" hiddenButton="1"/>
    <filterColumn colId="7807" hiddenButton="1"/>
    <filterColumn colId="7808" hiddenButton="1"/>
    <filterColumn colId="7809" hiddenButton="1"/>
    <filterColumn colId="7810" hiddenButton="1"/>
    <filterColumn colId="7811" hiddenButton="1"/>
    <filterColumn colId="7812" hiddenButton="1"/>
    <filterColumn colId="7813" hiddenButton="1"/>
    <filterColumn colId="7814" hiddenButton="1"/>
    <filterColumn colId="7815" hiddenButton="1"/>
    <filterColumn colId="7816" hiddenButton="1"/>
    <filterColumn colId="7817" hiddenButton="1"/>
    <filterColumn colId="7818" hiddenButton="1"/>
    <filterColumn colId="7819" hiddenButton="1"/>
    <filterColumn colId="7820" hiddenButton="1"/>
    <filterColumn colId="7821" hiddenButton="1"/>
    <filterColumn colId="7822" hiddenButton="1"/>
    <filterColumn colId="7823" hiddenButton="1"/>
    <filterColumn colId="7824" hiddenButton="1"/>
    <filterColumn colId="7825" hiddenButton="1"/>
    <filterColumn colId="7826" hiddenButton="1"/>
    <filterColumn colId="7827" hiddenButton="1"/>
    <filterColumn colId="7828" hiddenButton="1"/>
    <filterColumn colId="7829" hiddenButton="1"/>
    <filterColumn colId="7830" hiddenButton="1"/>
    <filterColumn colId="7831" hiddenButton="1"/>
    <filterColumn colId="7832" hiddenButton="1"/>
    <filterColumn colId="7833" hiddenButton="1"/>
    <filterColumn colId="7834" hiddenButton="1"/>
    <filterColumn colId="7835" hiddenButton="1"/>
    <filterColumn colId="7836" hiddenButton="1"/>
    <filterColumn colId="7837" hiddenButton="1"/>
    <filterColumn colId="7838" hiddenButton="1"/>
    <filterColumn colId="7839" hiddenButton="1"/>
    <filterColumn colId="7840" hiddenButton="1"/>
    <filterColumn colId="7841" hiddenButton="1"/>
    <filterColumn colId="7842" hiddenButton="1"/>
    <filterColumn colId="7843" hiddenButton="1"/>
    <filterColumn colId="7844" hiddenButton="1"/>
    <filterColumn colId="7845" hiddenButton="1"/>
    <filterColumn colId="7846" hiddenButton="1"/>
    <filterColumn colId="7847" hiddenButton="1"/>
    <filterColumn colId="7848" hiddenButton="1"/>
    <filterColumn colId="7849" hiddenButton="1"/>
    <filterColumn colId="7850" hiddenButton="1"/>
    <filterColumn colId="7851" hiddenButton="1"/>
    <filterColumn colId="7852" hiddenButton="1"/>
    <filterColumn colId="7853" hiddenButton="1"/>
    <filterColumn colId="7854" hiddenButton="1"/>
    <filterColumn colId="7855" hiddenButton="1"/>
    <filterColumn colId="7856" hiddenButton="1"/>
    <filterColumn colId="7857" hiddenButton="1"/>
    <filterColumn colId="7858" hiddenButton="1"/>
    <filterColumn colId="7859" hiddenButton="1"/>
    <filterColumn colId="7860" hiddenButton="1"/>
    <filterColumn colId="7861" hiddenButton="1"/>
    <filterColumn colId="7862" hiddenButton="1"/>
    <filterColumn colId="7863" hiddenButton="1"/>
    <filterColumn colId="7864" hiddenButton="1"/>
    <filterColumn colId="7865" hiddenButton="1"/>
    <filterColumn colId="7866" hiddenButton="1"/>
    <filterColumn colId="7867" hiddenButton="1"/>
    <filterColumn colId="7868" hiddenButton="1"/>
    <filterColumn colId="7869" hiddenButton="1"/>
    <filterColumn colId="7870" hiddenButton="1"/>
    <filterColumn colId="7871" hiddenButton="1"/>
    <filterColumn colId="7872" hiddenButton="1"/>
    <filterColumn colId="7873" hiddenButton="1"/>
    <filterColumn colId="7874" hiddenButton="1"/>
    <filterColumn colId="7875" hiddenButton="1"/>
    <filterColumn colId="7876" hiddenButton="1"/>
    <filterColumn colId="7877" hiddenButton="1"/>
    <filterColumn colId="7878" hiddenButton="1"/>
    <filterColumn colId="7879" hiddenButton="1"/>
    <filterColumn colId="7880" hiddenButton="1"/>
    <filterColumn colId="7881" hiddenButton="1"/>
    <filterColumn colId="7882" hiddenButton="1"/>
    <filterColumn colId="7883" hiddenButton="1"/>
    <filterColumn colId="7884" hiddenButton="1"/>
    <filterColumn colId="7885" hiddenButton="1"/>
    <filterColumn colId="7886" hiddenButton="1"/>
    <filterColumn colId="7887" hiddenButton="1"/>
    <filterColumn colId="7888" hiddenButton="1"/>
    <filterColumn colId="7889" hiddenButton="1"/>
    <filterColumn colId="7890" hiddenButton="1"/>
    <filterColumn colId="7891" hiddenButton="1"/>
    <filterColumn colId="7892" hiddenButton="1"/>
    <filterColumn colId="7893" hiddenButton="1"/>
    <filterColumn colId="7894" hiddenButton="1"/>
    <filterColumn colId="7895" hiddenButton="1"/>
    <filterColumn colId="7896" hiddenButton="1"/>
    <filterColumn colId="7897" hiddenButton="1"/>
    <filterColumn colId="7898" hiddenButton="1"/>
    <filterColumn colId="7899" hiddenButton="1"/>
    <filterColumn colId="7900" hiddenButton="1"/>
    <filterColumn colId="7901" hiddenButton="1"/>
    <filterColumn colId="7902" hiddenButton="1"/>
    <filterColumn colId="7903" hiddenButton="1"/>
    <filterColumn colId="7904" hiddenButton="1"/>
    <filterColumn colId="7905" hiddenButton="1"/>
    <filterColumn colId="7906" hiddenButton="1"/>
    <filterColumn colId="7907" hiddenButton="1"/>
    <filterColumn colId="7908" hiddenButton="1"/>
    <filterColumn colId="7909" hiddenButton="1"/>
    <filterColumn colId="7910" hiddenButton="1"/>
    <filterColumn colId="7911" hiddenButton="1"/>
    <filterColumn colId="7912" hiddenButton="1"/>
    <filterColumn colId="7913" hiddenButton="1"/>
    <filterColumn colId="7914" hiddenButton="1"/>
    <filterColumn colId="7915" hiddenButton="1"/>
    <filterColumn colId="7916" hiddenButton="1"/>
    <filterColumn colId="7917" hiddenButton="1"/>
    <filterColumn colId="7918" hiddenButton="1"/>
    <filterColumn colId="7919" hiddenButton="1"/>
    <filterColumn colId="7920" hiddenButton="1"/>
    <filterColumn colId="7921" hiddenButton="1"/>
    <filterColumn colId="7922" hiddenButton="1"/>
    <filterColumn colId="7923" hiddenButton="1"/>
    <filterColumn colId="7924" hiddenButton="1"/>
    <filterColumn colId="7925" hiddenButton="1"/>
    <filterColumn colId="7926" hiddenButton="1"/>
    <filterColumn colId="7927" hiddenButton="1"/>
    <filterColumn colId="7928" hiddenButton="1"/>
    <filterColumn colId="7929" hiddenButton="1"/>
    <filterColumn colId="7930" hiddenButton="1"/>
    <filterColumn colId="7931" hiddenButton="1"/>
    <filterColumn colId="7932" hiddenButton="1"/>
    <filterColumn colId="7933" hiddenButton="1"/>
    <filterColumn colId="7934" hiddenButton="1"/>
    <filterColumn colId="7935" hiddenButton="1"/>
    <filterColumn colId="7936" hiddenButton="1"/>
    <filterColumn colId="7937" hiddenButton="1"/>
    <filterColumn colId="7938" hiddenButton="1"/>
    <filterColumn colId="7939" hiddenButton="1"/>
    <filterColumn colId="7940" hiddenButton="1"/>
    <filterColumn colId="7941" hiddenButton="1"/>
    <filterColumn colId="7942" hiddenButton="1"/>
    <filterColumn colId="7943" hiddenButton="1"/>
    <filterColumn colId="7944" hiddenButton="1"/>
    <filterColumn colId="7945" hiddenButton="1"/>
    <filterColumn colId="7946" hiddenButton="1"/>
    <filterColumn colId="7947" hiddenButton="1"/>
    <filterColumn colId="7948" hiddenButton="1"/>
    <filterColumn colId="7949" hiddenButton="1"/>
    <filterColumn colId="7950" hiddenButton="1"/>
    <filterColumn colId="7951" hiddenButton="1"/>
    <filterColumn colId="7952" hiddenButton="1"/>
    <filterColumn colId="7953" hiddenButton="1"/>
    <filterColumn colId="7954" hiddenButton="1"/>
    <filterColumn colId="7955" hiddenButton="1"/>
    <filterColumn colId="7956" hiddenButton="1"/>
    <filterColumn colId="7957" hiddenButton="1"/>
    <filterColumn colId="7958" hiddenButton="1"/>
    <filterColumn colId="7959" hiddenButton="1"/>
    <filterColumn colId="7960" hiddenButton="1"/>
    <filterColumn colId="7961" hiddenButton="1"/>
    <filterColumn colId="7962" hiddenButton="1"/>
    <filterColumn colId="7963" hiddenButton="1"/>
    <filterColumn colId="7964" hiddenButton="1"/>
    <filterColumn colId="7965" hiddenButton="1"/>
    <filterColumn colId="7966" hiddenButton="1"/>
    <filterColumn colId="7967" hiddenButton="1"/>
    <filterColumn colId="7968" hiddenButton="1"/>
    <filterColumn colId="7969" hiddenButton="1"/>
    <filterColumn colId="7970" hiddenButton="1"/>
    <filterColumn colId="7971" hiddenButton="1"/>
    <filterColumn colId="7972" hiddenButton="1"/>
    <filterColumn colId="7973" hiddenButton="1"/>
    <filterColumn colId="7974" hiddenButton="1"/>
    <filterColumn colId="7975" hiddenButton="1"/>
    <filterColumn colId="7976" hiddenButton="1"/>
    <filterColumn colId="7977" hiddenButton="1"/>
    <filterColumn colId="7978" hiddenButton="1"/>
    <filterColumn colId="7979" hiddenButton="1"/>
    <filterColumn colId="7980" hiddenButton="1"/>
    <filterColumn colId="7981" hiddenButton="1"/>
    <filterColumn colId="7982" hiddenButton="1"/>
    <filterColumn colId="7983" hiddenButton="1"/>
    <filterColumn colId="7984" hiddenButton="1"/>
    <filterColumn colId="7985" hiddenButton="1"/>
    <filterColumn colId="7986" hiddenButton="1"/>
    <filterColumn colId="7987" hiddenButton="1"/>
    <filterColumn colId="7988" hiddenButton="1"/>
    <filterColumn colId="7989" hiddenButton="1"/>
    <filterColumn colId="7990" hiddenButton="1"/>
    <filterColumn colId="7991" hiddenButton="1"/>
    <filterColumn colId="7992" hiddenButton="1"/>
    <filterColumn colId="7993" hiddenButton="1"/>
    <filterColumn colId="7994" hiddenButton="1"/>
    <filterColumn colId="7995" hiddenButton="1"/>
    <filterColumn colId="7996" hiddenButton="1"/>
    <filterColumn colId="7997" hiddenButton="1"/>
    <filterColumn colId="7998" hiddenButton="1"/>
    <filterColumn colId="7999" hiddenButton="1"/>
    <filterColumn colId="8000" hiddenButton="1"/>
    <filterColumn colId="8001" hiddenButton="1"/>
    <filterColumn colId="8002" hiddenButton="1"/>
    <filterColumn colId="8003" hiddenButton="1"/>
    <filterColumn colId="8004" hiddenButton="1"/>
    <filterColumn colId="8005" hiddenButton="1"/>
    <filterColumn colId="8006" hiddenButton="1"/>
    <filterColumn colId="8007" hiddenButton="1"/>
    <filterColumn colId="8008" hiddenButton="1"/>
    <filterColumn colId="8009" hiddenButton="1"/>
    <filterColumn colId="8010" hiddenButton="1"/>
    <filterColumn colId="8011" hiddenButton="1"/>
    <filterColumn colId="8012" hiddenButton="1"/>
    <filterColumn colId="8013" hiddenButton="1"/>
    <filterColumn colId="8014" hiddenButton="1"/>
    <filterColumn colId="8015" hiddenButton="1"/>
    <filterColumn colId="8016" hiddenButton="1"/>
    <filterColumn colId="8017" hiddenButton="1"/>
    <filterColumn colId="8018" hiddenButton="1"/>
    <filterColumn colId="8019" hiddenButton="1"/>
    <filterColumn colId="8020" hiddenButton="1"/>
    <filterColumn colId="8021" hiddenButton="1"/>
    <filterColumn colId="8022" hiddenButton="1"/>
    <filterColumn colId="8023" hiddenButton="1"/>
    <filterColumn colId="8024" hiddenButton="1"/>
    <filterColumn colId="8025" hiddenButton="1"/>
    <filterColumn colId="8026" hiddenButton="1"/>
    <filterColumn colId="8027" hiddenButton="1"/>
    <filterColumn colId="8028" hiddenButton="1"/>
    <filterColumn colId="8029" hiddenButton="1"/>
    <filterColumn colId="8030" hiddenButton="1"/>
    <filterColumn colId="8031" hiddenButton="1"/>
    <filterColumn colId="8032" hiddenButton="1"/>
    <filterColumn colId="8033" hiddenButton="1"/>
    <filterColumn colId="8034" hiddenButton="1"/>
    <filterColumn colId="8035" hiddenButton="1"/>
    <filterColumn colId="8036" hiddenButton="1"/>
    <filterColumn colId="8037" hiddenButton="1"/>
    <filterColumn colId="8038" hiddenButton="1"/>
    <filterColumn colId="8039" hiddenButton="1"/>
    <filterColumn colId="8040" hiddenButton="1"/>
    <filterColumn colId="8041" hiddenButton="1"/>
    <filterColumn colId="8042" hiddenButton="1"/>
    <filterColumn colId="8043" hiddenButton="1"/>
    <filterColumn colId="8044" hiddenButton="1"/>
    <filterColumn colId="8045" hiddenButton="1"/>
    <filterColumn colId="8046" hiddenButton="1"/>
    <filterColumn colId="8047" hiddenButton="1"/>
    <filterColumn colId="8048" hiddenButton="1"/>
    <filterColumn colId="8049" hiddenButton="1"/>
    <filterColumn colId="8050" hiddenButton="1"/>
    <filterColumn colId="8051" hiddenButton="1"/>
    <filterColumn colId="8052" hiddenButton="1"/>
    <filterColumn colId="8053" hiddenButton="1"/>
    <filterColumn colId="8054" hiddenButton="1"/>
    <filterColumn colId="8055" hiddenButton="1"/>
    <filterColumn colId="8056" hiddenButton="1"/>
    <filterColumn colId="8057" hiddenButton="1"/>
    <filterColumn colId="8058" hiddenButton="1"/>
    <filterColumn colId="8059" hiddenButton="1"/>
    <filterColumn colId="8060" hiddenButton="1"/>
    <filterColumn colId="8061" hiddenButton="1"/>
    <filterColumn colId="8062" hiddenButton="1"/>
    <filterColumn colId="8063" hiddenButton="1"/>
    <filterColumn colId="8064" hiddenButton="1"/>
    <filterColumn colId="8065" hiddenButton="1"/>
    <filterColumn colId="8066" hiddenButton="1"/>
    <filterColumn colId="8067" hiddenButton="1"/>
    <filterColumn colId="8068" hiddenButton="1"/>
    <filterColumn colId="8069" hiddenButton="1"/>
    <filterColumn colId="8070" hiddenButton="1"/>
    <filterColumn colId="8071" hiddenButton="1"/>
    <filterColumn colId="8072" hiddenButton="1"/>
    <filterColumn colId="8073" hiddenButton="1"/>
    <filterColumn colId="8074" hiddenButton="1"/>
    <filterColumn colId="8075" hiddenButton="1"/>
    <filterColumn colId="8076" hiddenButton="1"/>
    <filterColumn colId="8077" hiddenButton="1"/>
    <filterColumn colId="8078" hiddenButton="1"/>
    <filterColumn colId="8079" hiddenButton="1"/>
    <filterColumn colId="8080" hiddenButton="1"/>
    <filterColumn colId="8081" hiddenButton="1"/>
    <filterColumn colId="8082" hiddenButton="1"/>
    <filterColumn colId="8083" hiddenButton="1"/>
    <filterColumn colId="8084" hiddenButton="1"/>
    <filterColumn colId="8085" hiddenButton="1"/>
    <filterColumn colId="8086" hiddenButton="1"/>
    <filterColumn colId="8087" hiddenButton="1"/>
    <filterColumn colId="8088" hiddenButton="1"/>
    <filterColumn colId="8089" hiddenButton="1"/>
    <filterColumn colId="8090" hiddenButton="1"/>
    <filterColumn colId="8091" hiddenButton="1"/>
    <filterColumn colId="8092" hiddenButton="1"/>
    <filterColumn colId="8093" hiddenButton="1"/>
    <filterColumn colId="8094" hiddenButton="1"/>
    <filterColumn colId="8095" hiddenButton="1"/>
    <filterColumn colId="8096" hiddenButton="1"/>
    <filterColumn colId="8097" hiddenButton="1"/>
    <filterColumn colId="8098" hiddenButton="1"/>
    <filterColumn colId="8099" hiddenButton="1"/>
    <filterColumn colId="8100" hiddenButton="1"/>
    <filterColumn colId="8101" hiddenButton="1"/>
    <filterColumn colId="8102" hiddenButton="1"/>
    <filterColumn colId="8103" hiddenButton="1"/>
    <filterColumn colId="8104" hiddenButton="1"/>
    <filterColumn colId="8105" hiddenButton="1"/>
    <filterColumn colId="8106" hiddenButton="1"/>
    <filterColumn colId="8107" hiddenButton="1"/>
    <filterColumn colId="8108" hiddenButton="1"/>
    <filterColumn colId="8109" hiddenButton="1"/>
    <filterColumn colId="8110" hiddenButton="1"/>
    <filterColumn colId="8111" hiddenButton="1"/>
    <filterColumn colId="8112" hiddenButton="1"/>
    <filterColumn colId="8113" hiddenButton="1"/>
    <filterColumn colId="8114" hiddenButton="1"/>
    <filterColumn colId="8115" hiddenButton="1"/>
    <filterColumn colId="8116" hiddenButton="1"/>
    <filterColumn colId="8117" hiddenButton="1"/>
    <filterColumn colId="8118" hiddenButton="1"/>
    <filterColumn colId="8119" hiddenButton="1"/>
    <filterColumn colId="8120" hiddenButton="1"/>
    <filterColumn colId="8121" hiddenButton="1"/>
    <filterColumn colId="8122" hiddenButton="1"/>
    <filterColumn colId="8123" hiddenButton="1"/>
    <filterColumn colId="8124" hiddenButton="1"/>
    <filterColumn colId="8125" hiddenButton="1"/>
    <filterColumn colId="8126" hiddenButton="1"/>
    <filterColumn colId="8127" hiddenButton="1"/>
    <filterColumn colId="8128" hiddenButton="1"/>
    <filterColumn colId="8129" hiddenButton="1"/>
    <filterColumn colId="8130" hiddenButton="1"/>
    <filterColumn colId="8131" hiddenButton="1"/>
    <filterColumn colId="8132" hiddenButton="1"/>
    <filterColumn colId="8133" hiddenButton="1"/>
    <filterColumn colId="8134" hiddenButton="1"/>
    <filterColumn colId="8135" hiddenButton="1"/>
    <filterColumn colId="8136" hiddenButton="1"/>
    <filterColumn colId="8137" hiddenButton="1"/>
    <filterColumn colId="8138" hiddenButton="1"/>
    <filterColumn colId="8139" hiddenButton="1"/>
    <filterColumn colId="8140" hiddenButton="1"/>
    <filterColumn colId="8141" hiddenButton="1"/>
    <filterColumn colId="8142" hiddenButton="1"/>
    <filterColumn colId="8143" hiddenButton="1"/>
    <filterColumn colId="8144" hiddenButton="1"/>
    <filterColumn colId="8145" hiddenButton="1"/>
    <filterColumn colId="8146" hiddenButton="1"/>
    <filterColumn colId="8147" hiddenButton="1"/>
    <filterColumn colId="8148" hiddenButton="1"/>
    <filterColumn colId="8149" hiddenButton="1"/>
    <filterColumn colId="8150" hiddenButton="1"/>
    <filterColumn colId="8151" hiddenButton="1"/>
    <filterColumn colId="8152" hiddenButton="1"/>
    <filterColumn colId="8153" hiddenButton="1"/>
    <filterColumn colId="8154" hiddenButton="1"/>
    <filterColumn colId="8155" hiddenButton="1"/>
    <filterColumn colId="8156" hiddenButton="1"/>
    <filterColumn colId="8157" hiddenButton="1"/>
    <filterColumn colId="8158" hiddenButton="1"/>
    <filterColumn colId="8159" hiddenButton="1"/>
    <filterColumn colId="8160" hiddenButton="1"/>
    <filterColumn colId="8161" hiddenButton="1"/>
    <filterColumn colId="8162" hiddenButton="1"/>
    <filterColumn colId="8163" hiddenButton="1"/>
    <filterColumn colId="8164" hiddenButton="1"/>
    <filterColumn colId="8165" hiddenButton="1"/>
    <filterColumn colId="8166" hiddenButton="1"/>
    <filterColumn colId="8167" hiddenButton="1"/>
    <filterColumn colId="8168" hiddenButton="1"/>
    <filterColumn colId="8169" hiddenButton="1"/>
    <filterColumn colId="8170" hiddenButton="1"/>
    <filterColumn colId="8171" hiddenButton="1"/>
    <filterColumn colId="8172" hiddenButton="1"/>
    <filterColumn colId="8173" hiddenButton="1"/>
    <filterColumn colId="8174" hiddenButton="1"/>
    <filterColumn colId="8175" hiddenButton="1"/>
    <filterColumn colId="8176" hiddenButton="1"/>
    <filterColumn colId="8177" hiddenButton="1"/>
    <filterColumn colId="8178" hiddenButton="1"/>
    <filterColumn colId="8179" hiddenButton="1"/>
    <filterColumn colId="8180" hiddenButton="1"/>
    <filterColumn colId="8181" hiddenButton="1"/>
    <filterColumn colId="8182" hiddenButton="1"/>
    <filterColumn colId="8183" hiddenButton="1"/>
    <filterColumn colId="8184" hiddenButton="1"/>
    <filterColumn colId="8185" hiddenButton="1"/>
    <filterColumn colId="8186" hiddenButton="1"/>
    <filterColumn colId="8187" hiddenButton="1"/>
    <filterColumn colId="8188" hiddenButton="1"/>
    <filterColumn colId="8189" hiddenButton="1"/>
    <filterColumn colId="8190" hiddenButton="1"/>
    <filterColumn colId="8191" hiddenButton="1"/>
    <filterColumn colId="8192" hiddenButton="1"/>
    <filterColumn colId="8193" hiddenButton="1"/>
    <filterColumn colId="8194" hiddenButton="1"/>
    <filterColumn colId="8195" hiddenButton="1"/>
    <filterColumn colId="8196" hiddenButton="1"/>
    <filterColumn colId="8197" hiddenButton="1"/>
    <filterColumn colId="8198" hiddenButton="1"/>
    <filterColumn colId="8199" hiddenButton="1"/>
    <filterColumn colId="8200" hiddenButton="1"/>
    <filterColumn colId="8201" hiddenButton="1"/>
    <filterColumn colId="8202" hiddenButton="1"/>
    <filterColumn colId="8203" hiddenButton="1"/>
    <filterColumn colId="8204" hiddenButton="1"/>
    <filterColumn colId="8205" hiddenButton="1"/>
    <filterColumn colId="8206" hiddenButton="1"/>
    <filterColumn colId="8207" hiddenButton="1"/>
    <filterColumn colId="8208" hiddenButton="1"/>
    <filterColumn colId="8209" hiddenButton="1"/>
    <filterColumn colId="8210" hiddenButton="1"/>
    <filterColumn colId="8211" hiddenButton="1"/>
    <filterColumn colId="8212" hiddenButton="1"/>
    <filterColumn colId="8213" hiddenButton="1"/>
    <filterColumn colId="8214" hiddenButton="1"/>
    <filterColumn colId="8215" hiddenButton="1"/>
    <filterColumn colId="8216" hiddenButton="1"/>
    <filterColumn colId="8217" hiddenButton="1"/>
    <filterColumn colId="8218" hiddenButton="1"/>
    <filterColumn colId="8219" hiddenButton="1"/>
    <filterColumn colId="8220" hiddenButton="1"/>
    <filterColumn colId="8221" hiddenButton="1"/>
    <filterColumn colId="8222" hiddenButton="1"/>
    <filterColumn colId="8223" hiddenButton="1"/>
    <filterColumn colId="8224" hiddenButton="1"/>
    <filterColumn colId="8225" hiddenButton="1"/>
    <filterColumn colId="8226" hiddenButton="1"/>
    <filterColumn colId="8227" hiddenButton="1"/>
    <filterColumn colId="8228" hiddenButton="1"/>
    <filterColumn colId="8229" hiddenButton="1"/>
    <filterColumn colId="8230" hiddenButton="1"/>
    <filterColumn colId="8231" hiddenButton="1"/>
    <filterColumn colId="8232" hiddenButton="1"/>
    <filterColumn colId="8233" hiddenButton="1"/>
    <filterColumn colId="8234" hiddenButton="1"/>
    <filterColumn colId="8235" hiddenButton="1"/>
    <filterColumn colId="8236" hiddenButton="1"/>
    <filterColumn colId="8237" hiddenButton="1"/>
    <filterColumn colId="8238" hiddenButton="1"/>
    <filterColumn colId="8239" hiddenButton="1"/>
    <filterColumn colId="8240" hiddenButton="1"/>
    <filterColumn colId="8241" hiddenButton="1"/>
    <filterColumn colId="8242" hiddenButton="1"/>
    <filterColumn colId="8243" hiddenButton="1"/>
    <filterColumn colId="8244" hiddenButton="1"/>
    <filterColumn colId="8245" hiddenButton="1"/>
    <filterColumn colId="8246" hiddenButton="1"/>
    <filterColumn colId="8247" hiddenButton="1"/>
    <filterColumn colId="8248" hiddenButton="1"/>
    <filterColumn colId="8249" hiddenButton="1"/>
    <filterColumn colId="8250" hiddenButton="1"/>
    <filterColumn colId="8251" hiddenButton="1"/>
    <filterColumn colId="8252" hiddenButton="1"/>
    <filterColumn colId="8253" hiddenButton="1"/>
    <filterColumn colId="8254" hiddenButton="1"/>
    <filterColumn colId="8255" hiddenButton="1"/>
    <filterColumn colId="8256" hiddenButton="1"/>
    <filterColumn colId="8257" hiddenButton="1"/>
    <filterColumn colId="8258" hiddenButton="1"/>
    <filterColumn colId="8259" hiddenButton="1"/>
    <filterColumn colId="8260" hiddenButton="1"/>
    <filterColumn colId="8261" hiddenButton="1"/>
    <filterColumn colId="8262" hiddenButton="1"/>
    <filterColumn colId="8263" hiddenButton="1"/>
    <filterColumn colId="8264" hiddenButton="1"/>
    <filterColumn colId="8265" hiddenButton="1"/>
    <filterColumn colId="8266" hiddenButton="1"/>
    <filterColumn colId="8267" hiddenButton="1"/>
    <filterColumn colId="8268" hiddenButton="1"/>
    <filterColumn colId="8269" hiddenButton="1"/>
    <filterColumn colId="8270" hiddenButton="1"/>
    <filterColumn colId="8271" hiddenButton="1"/>
    <filterColumn colId="8272" hiddenButton="1"/>
    <filterColumn colId="8273" hiddenButton="1"/>
    <filterColumn colId="8274" hiddenButton="1"/>
    <filterColumn colId="8275" hiddenButton="1"/>
    <filterColumn colId="8276" hiddenButton="1"/>
    <filterColumn colId="8277" hiddenButton="1"/>
    <filterColumn colId="8278" hiddenButton="1"/>
    <filterColumn colId="8279" hiddenButton="1"/>
    <filterColumn colId="8280" hiddenButton="1"/>
    <filterColumn colId="8281" hiddenButton="1"/>
    <filterColumn colId="8282" hiddenButton="1"/>
    <filterColumn colId="8283" hiddenButton="1"/>
    <filterColumn colId="8284" hiddenButton="1"/>
    <filterColumn colId="8285" hiddenButton="1"/>
    <filterColumn colId="8286" hiddenButton="1"/>
    <filterColumn colId="8287" hiddenButton="1"/>
    <filterColumn colId="8288" hiddenButton="1"/>
    <filterColumn colId="8289" hiddenButton="1"/>
    <filterColumn colId="8290" hiddenButton="1"/>
    <filterColumn colId="8291" hiddenButton="1"/>
    <filterColumn colId="8292" hiddenButton="1"/>
    <filterColumn colId="8293" hiddenButton="1"/>
    <filterColumn colId="8294" hiddenButton="1"/>
    <filterColumn colId="8295" hiddenButton="1"/>
    <filterColumn colId="8296" hiddenButton="1"/>
    <filterColumn colId="8297" hiddenButton="1"/>
    <filterColumn colId="8298" hiddenButton="1"/>
    <filterColumn colId="8299" hiddenButton="1"/>
    <filterColumn colId="8300" hiddenButton="1"/>
    <filterColumn colId="8301" hiddenButton="1"/>
    <filterColumn colId="8302" hiddenButton="1"/>
    <filterColumn colId="8303" hiddenButton="1"/>
    <filterColumn colId="8304" hiddenButton="1"/>
    <filterColumn colId="8305" hiddenButton="1"/>
    <filterColumn colId="8306" hiddenButton="1"/>
    <filterColumn colId="8307" hiddenButton="1"/>
    <filterColumn colId="8308" hiddenButton="1"/>
    <filterColumn colId="8309" hiddenButton="1"/>
    <filterColumn colId="8310" hiddenButton="1"/>
    <filterColumn colId="8311" hiddenButton="1"/>
    <filterColumn colId="8312" hiddenButton="1"/>
    <filterColumn colId="8313" hiddenButton="1"/>
    <filterColumn colId="8314" hiddenButton="1"/>
    <filterColumn colId="8315" hiddenButton="1"/>
    <filterColumn colId="8316" hiddenButton="1"/>
    <filterColumn colId="8317" hiddenButton="1"/>
    <filterColumn colId="8318" hiddenButton="1"/>
    <filterColumn colId="8319" hiddenButton="1"/>
    <filterColumn colId="8320" hiddenButton="1"/>
    <filterColumn colId="8321" hiddenButton="1"/>
    <filterColumn colId="8322" hiddenButton="1"/>
    <filterColumn colId="8323" hiddenButton="1"/>
    <filterColumn colId="8324" hiddenButton="1"/>
    <filterColumn colId="8325" hiddenButton="1"/>
    <filterColumn colId="8326" hiddenButton="1"/>
    <filterColumn colId="8327" hiddenButton="1"/>
    <filterColumn colId="8328" hiddenButton="1"/>
    <filterColumn colId="8329" hiddenButton="1"/>
    <filterColumn colId="8330" hiddenButton="1"/>
    <filterColumn colId="8331" hiddenButton="1"/>
    <filterColumn colId="8332" hiddenButton="1"/>
    <filterColumn colId="8333" hiddenButton="1"/>
    <filterColumn colId="8334" hiddenButton="1"/>
    <filterColumn colId="8335" hiddenButton="1"/>
    <filterColumn colId="8336" hiddenButton="1"/>
    <filterColumn colId="8337" hiddenButton="1"/>
    <filterColumn colId="8338" hiddenButton="1"/>
    <filterColumn colId="8339" hiddenButton="1"/>
    <filterColumn colId="8340" hiddenButton="1"/>
    <filterColumn colId="8341" hiddenButton="1"/>
    <filterColumn colId="8342" hiddenButton="1"/>
    <filterColumn colId="8343" hiddenButton="1"/>
    <filterColumn colId="8344" hiddenButton="1"/>
    <filterColumn colId="8345" hiddenButton="1"/>
    <filterColumn colId="8346" hiddenButton="1"/>
    <filterColumn colId="8347" hiddenButton="1"/>
    <filterColumn colId="8348" hiddenButton="1"/>
    <filterColumn colId="8349" hiddenButton="1"/>
    <filterColumn colId="8350" hiddenButton="1"/>
    <filterColumn colId="8351" hiddenButton="1"/>
    <filterColumn colId="8352" hiddenButton="1"/>
    <filterColumn colId="8353" hiddenButton="1"/>
    <filterColumn colId="8354" hiddenButton="1"/>
    <filterColumn colId="8355" hiddenButton="1"/>
    <filterColumn colId="8356" hiddenButton="1"/>
    <filterColumn colId="8357" hiddenButton="1"/>
    <filterColumn colId="8358" hiddenButton="1"/>
    <filterColumn colId="8359" hiddenButton="1"/>
    <filterColumn colId="8360" hiddenButton="1"/>
    <filterColumn colId="8361" hiddenButton="1"/>
    <filterColumn colId="8362" hiddenButton="1"/>
    <filterColumn colId="8363" hiddenButton="1"/>
    <filterColumn colId="8364" hiddenButton="1"/>
    <filterColumn colId="8365" hiddenButton="1"/>
    <filterColumn colId="8366" hiddenButton="1"/>
    <filterColumn colId="8367" hiddenButton="1"/>
    <filterColumn colId="8368" hiddenButton="1"/>
    <filterColumn colId="8369" hiddenButton="1"/>
    <filterColumn colId="8370" hiddenButton="1"/>
    <filterColumn colId="8371" hiddenButton="1"/>
    <filterColumn colId="8372" hiddenButton="1"/>
    <filterColumn colId="8373" hiddenButton="1"/>
    <filterColumn colId="8374" hiddenButton="1"/>
    <filterColumn colId="8375" hiddenButton="1"/>
    <filterColumn colId="8376" hiddenButton="1"/>
    <filterColumn colId="8377" hiddenButton="1"/>
    <filterColumn colId="8378" hiddenButton="1"/>
    <filterColumn colId="8379" hiddenButton="1"/>
    <filterColumn colId="8380" hiddenButton="1"/>
    <filterColumn colId="8381" hiddenButton="1"/>
    <filterColumn colId="8382" hiddenButton="1"/>
    <filterColumn colId="8383" hiddenButton="1"/>
    <filterColumn colId="8384" hiddenButton="1"/>
    <filterColumn colId="8385" hiddenButton="1"/>
    <filterColumn colId="8386" hiddenButton="1"/>
    <filterColumn colId="8387" hiddenButton="1"/>
    <filterColumn colId="8388" hiddenButton="1"/>
    <filterColumn colId="8389" hiddenButton="1"/>
    <filterColumn colId="8390" hiddenButton="1"/>
    <filterColumn colId="8391" hiddenButton="1"/>
    <filterColumn colId="8392" hiddenButton="1"/>
    <filterColumn colId="8393" hiddenButton="1"/>
    <filterColumn colId="8394" hiddenButton="1"/>
    <filterColumn colId="8395" hiddenButton="1"/>
    <filterColumn colId="8396" hiddenButton="1"/>
    <filterColumn colId="8397" hiddenButton="1"/>
    <filterColumn colId="8398" hiddenButton="1"/>
    <filterColumn colId="8399" hiddenButton="1"/>
    <filterColumn colId="8400" hiddenButton="1"/>
    <filterColumn colId="8401" hiddenButton="1"/>
    <filterColumn colId="8402" hiddenButton="1"/>
    <filterColumn colId="8403" hiddenButton="1"/>
    <filterColumn colId="8404" hiddenButton="1"/>
    <filterColumn colId="8405" hiddenButton="1"/>
    <filterColumn colId="8406" hiddenButton="1"/>
    <filterColumn colId="8407" hiddenButton="1"/>
    <filterColumn colId="8408" hiddenButton="1"/>
    <filterColumn colId="8409" hiddenButton="1"/>
    <filterColumn colId="8410" hiddenButton="1"/>
    <filterColumn colId="8411" hiddenButton="1"/>
    <filterColumn colId="8412" hiddenButton="1"/>
    <filterColumn colId="8413" hiddenButton="1"/>
    <filterColumn colId="8414" hiddenButton="1"/>
    <filterColumn colId="8415" hiddenButton="1"/>
    <filterColumn colId="8416" hiddenButton="1"/>
    <filterColumn colId="8417" hiddenButton="1"/>
    <filterColumn colId="8418" hiddenButton="1"/>
    <filterColumn colId="8419" hiddenButton="1"/>
    <filterColumn colId="8420" hiddenButton="1"/>
    <filterColumn colId="8421" hiddenButton="1"/>
    <filterColumn colId="8422" hiddenButton="1"/>
    <filterColumn colId="8423" hiddenButton="1"/>
    <filterColumn colId="8424" hiddenButton="1"/>
    <filterColumn colId="8425" hiddenButton="1"/>
    <filterColumn colId="8426" hiddenButton="1"/>
    <filterColumn colId="8427" hiddenButton="1"/>
    <filterColumn colId="8428" hiddenButton="1"/>
    <filterColumn colId="8429" hiddenButton="1"/>
    <filterColumn colId="8430" hiddenButton="1"/>
    <filterColumn colId="8431" hiddenButton="1"/>
    <filterColumn colId="8432" hiddenButton="1"/>
    <filterColumn colId="8433" hiddenButton="1"/>
    <filterColumn colId="8434" hiddenButton="1"/>
    <filterColumn colId="8435" hiddenButton="1"/>
    <filterColumn colId="8436" hiddenButton="1"/>
    <filterColumn colId="8437" hiddenButton="1"/>
    <filterColumn colId="8438" hiddenButton="1"/>
    <filterColumn colId="8439" hiddenButton="1"/>
    <filterColumn colId="8440" hiddenButton="1"/>
    <filterColumn colId="8441" hiddenButton="1"/>
    <filterColumn colId="8442" hiddenButton="1"/>
    <filterColumn colId="8443" hiddenButton="1"/>
    <filterColumn colId="8444" hiddenButton="1"/>
    <filterColumn colId="8445" hiddenButton="1"/>
    <filterColumn colId="8446" hiddenButton="1"/>
    <filterColumn colId="8447" hiddenButton="1"/>
    <filterColumn colId="8448" hiddenButton="1"/>
    <filterColumn colId="8449" hiddenButton="1"/>
    <filterColumn colId="8450" hiddenButton="1"/>
    <filterColumn colId="8451" hiddenButton="1"/>
    <filterColumn colId="8452" hiddenButton="1"/>
    <filterColumn colId="8453" hiddenButton="1"/>
    <filterColumn colId="8454" hiddenButton="1"/>
    <filterColumn colId="8455" hiddenButton="1"/>
    <filterColumn colId="8456" hiddenButton="1"/>
    <filterColumn colId="8457" hiddenButton="1"/>
    <filterColumn colId="8458" hiddenButton="1"/>
    <filterColumn colId="8459" hiddenButton="1"/>
    <filterColumn colId="8460" hiddenButton="1"/>
    <filterColumn colId="8461" hiddenButton="1"/>
    <filterColumn colId="8462" hiddenButton="1"/>
    <filterColumn colId="8463" hiddenButton="1"/>
    <filterColumn colId="8464" hiddenButton="1"/>
    <filterColumn colId="8465" hiddenButton="1"/>
    <filterColumn colId="8466" hiddenButton="1"/>
    <filterColumn colId="8467" hiddenButton="1"/>
    <filterColumn colId="8468" hiddenButton="1"/>
    <filterColumn colId="8469" hiddenButton="1"/>
    <filterColumn colId="8470" hiddenButton="1"/>
    <filterColumn colId="8471" hiddenButton="1"/>
    <filterColumn colId="8472" hiddenButton="1"/>
    <filterColumn colId="8473" hiddenButton="1"/>
    <filterColumn colId="8474" hiddenButton="1"/>
    <filterColumn colId="8475" hiddenButton="1"/>
    <filterColumn colId="8476" hiddenButton="1"/>
    <filterColumn colId="8477" hiddenButton="1"/>
    <filterColumn colId="8478" hiddenButton="1"/>
    <filterColumn colId="8479" hiddenButton="1"/>
    <filterColumn colId="8480" hiddenButton="1"/>
    <filterColumn colId="8481" hiddenButton="1"/>
    <filterColumn colId="8482" hiddenButton="1"/>
    <filterColumn colId="8483" hiddenButton="1"/>
    <filterColumn colId="8484" hiddenButton="1"/>
    <filterColumn colId="8485" hiddenButton="1"/>
    <filterColumn colId="8486" hiddenButton="1"/>
    <filterColumn colId="8487" hiddenButton="1"/>
    <filterColumn colId="8488" hiddenButton="1"/>
    <filterColumn colId="8489" hiddenButton="1"/>
    <filterColumn colId="8490" hiddenButton="1"/>
    <filterColumn colId="8491" hiddenButton="1"/>
    <filterColumn colId="8492" hiddenButton="1"/>
    <filterColumn colId="8493" hiddenButton="1"/>
    <filterColumn colId="8494" hiddenButton="1"/>
    <filterColumn colId="8495" hiddenButton="1"/>
    <filterColumn colId="8496" hiddenButton="1"/>
    <filterColumn colId="8497" hiddenButton="1"/>
    <filterColumn colId="8498" hiddenButton="1"/>
    <filterColumn colId="8499" hiddenButton="1"/>
    <filterColumn colId="8500" hiddenButton="1"/>
    <filterColumn colId="8501" hiddenButton="1"/>
    <filterColumn colId="8502" hiddenButton="1"/>
    <filterColumn colId="8503" hiddenButton="1"/>
    <filterColumn colId="8504" hiddenButton="1"/>
    <filterColumn colId="8505" hiddenButton="1"/>
    <filterColumn colId="8506" hiddenButton="1"/>
    <filterColumn colId="8507" hiddenButton="1"/>
    <filterColumn colId="8508" hiddenButton="1"/>
    <filterColumn colId="8509" hiddenButton="1"/>
    <filterColumn colId="8510" hiddenButton="1"/>
    <filterColumn colId="8511" hiddenButton="1"/>
    <filterColumn colId="8512" hiddenButton="1"/>
    <filterColumn colId="8513" hiddenButton="1"/>
    <filterColumn colId="8514" hiddenButton="1"/>
    <filterColumn colId="8515" hiddenButton="1"/>
    <filterColumn colId="8516" hiddenButton="1"/>
    <filterColumn colId="8517" hiddenButton="1"/>
    <filterColumn colId="8518" hiddenButton="1"/>
    <filterColumn colId="8519" hiddenButton="1"/>
    <filterColumn colId="8520" hiddenButton="1"/>
    <filterColumn colId="8521" hiddenButton="1"/>
    <filterColumn colId="8522" hiddenButton="1"/>
    <filterColumn colId="8523" hiddenButton="1"/>
    <filterColumn colId="8524" hiddenButton="1"/>
    <filterColumn colId="8525" hiddenButton="1"/>
    <filterColumn colId="8526" hiddenButton="1"/>
    <filterColumn colId="8527" hiddenButton="1"/>
    <filterColumn colId="8528" hiddenButton="1"/>
    <filterColumn colId="8529" hiddenButton="1"/>
    <filterColumn colId="8530" hiddenButton="1"/>
    <filterColumn colId="8531" hiddenButton="1"/>
    <filterColumn colId="8532" hiddenButton="1"/>
    <filterColumn colId="8533" hiddenButton="1"/>
    <filterColumn colId="8534" hiddenButton="1"/>
    <filterColumn colId="8535" hiddenButton="1"/>
    <filterColumn colId="8536" hiddenButton="1"/>
    <filterColumn colId="8537" hiddenButton="1"/>
    <filterColumn colId="8538" hiddenButton="1"/>
    <filterColumn colId="8539" hiddenButton="1"/>
    <filterColumn colId="8540" hiddenButton="1"/>
    <filterColumn colId="8541" hiddenButton="1"/>
    <filterColumn colId="8542" hiddenButton="1"/>
    <filterColumn colId="8543" hiddenButton="1"/>
    <filterColumn colId="8544" hiddenButton="1"/>
    <filterColumn colId="8545" hiddenButton="1"/>
    <filterColumn colId="8546" hiddenButton="1"/>
    <filterColumn colId="8547" hiddenButton="1"/>
    <filterColumn colId="8548" hiddenButton="1"/>
    <filterColumn colId="8549" hiddenButton="1"/>
    <filterColumn colId="8550" hiddenButton="1"/>
    <filterColumn colId="8551" hiddenButton="1"/>
    <filterColumn colId="8552" hiddenButton="1"/>
    <filterColumn colId="8553" hiddenButton="1"/>
    <filterColumn colId="8554" hiddenButton="1"/>
    <filterColumn colId="8555" hiddenButton="1"/>
    <filterColumn colId="8556" hiddenButton="1"/>
    <filterColumn colId="8557" hiddenButton="1"/>
    <filterColumn colId="8558" hiddenButton="1"/>
    <filterColumn colId="8559" hiddenButton="1"/>
    <filterColumn colId="8560" hiddenButton="1"/>
    <filterColumn colId="8561" hiddenButton="1"/>
    <filterColumn colId="8562" hiddenButton="1"/>
    <filterColumn colId="8563" hiddenButton="1"/>
    <filterColumn colId="8564" hiddenButton="1"/>
    <filterColumn colId="8565" hiddenButton="1"/>
    <filterColumn colId="8566" hiddenButton="1"/>
    <filterColumn colId="8567" hiddenButton="1"/>
    <filterColumn colId="8568" hiddenButton="1"/>
    <filterColumn colId="8569" hiddenButton="1"/>
    <filterColumn colId="8570" hiddenButton="1"/>
    <filterColumn colId="8571" hiddenButton="1"/>
    <filterColumn colId="8572" hiddenButton="1"/>
    <filterColumn colId="8573" hiddenButton="1"/>
    <filterColumn colId="8574" hiddenButton="1"/>
    <filterColumn colId="8575" hiddenButton="1"/>
    <filterColumn colId="8576" hiddenButton="1"/>
    <filterColumn colId="8577" hiddenButton="1"/>
    <filterColumn colId="8578" hiddenButton="1"/>
    <filterColumn colId="8579" hiddenButton="1"/>
    <filterColumn colId="8580" hiddenButton="1"/>
    <filterColumn colId="8581" hiddenButton="1"/>
    <filterColumn colId="8582" hiddenButton="1"/>
    <filterColumn colId="8583" hiddenButton="1"/>
    <filterColumn colId="8584" hiddenButton="1"/>
    <filterColumn colId="8585" hiddenButton="1"/>
    <filterColumn colId="8586" hiddenButton="1"/>
    <filterColumn colId="8587" hiddenButton="1"/>
    <filterColumn colId="8588" hiddenButton="1"/>
    <filterColumn colId="8589" hiddenButton="1"/>
    <filterColumn colId="8590" hiddenButton="1"/>
    <filterColumn colId="8591" hiddenButton="1"/>
    <filterColumn colId="8592" hiddenButton="1"/>
    <filterColumn colId="8593" hiddenButton="1"/>
    <filterColumn colId="8594" hiddenButton="1"/>
    <filterColumn colId="8595" hiddenButton="1"/>
    <filterColumn colId="8596" hiddenButton="1"/>
    <filterColumn colId="8597" hiddenButton="1"/>
    <filterColumn colId="8598" hiddenButton="1"/>
    <filterColumn colId="8599" hiddenButton="1"/>
    <filterColumn colId="8600" hiddenButton="1"/>
    <filterColumn colId="8601" hiddenButton="1"/>
    <filterColumn colId="8602" hiddenButton="1"/>
    <filterColumn colId="8603" hiddenButton="1"/>
    <filterColumn colId="8604" hiddenButton="1"/>
    <filterColumn colId="8605" hiddenButton="1"/>
    <filterColumn colId="8606" hiddenButton="1"/>
    <filterColumn colId="8607" hiddenButton="1"/>
    <filterColumn colId="8608" hiddenButton="1"/>
    <filterColumn colId="8609" hiddenButton="1"/>
    <filterColumn colId="8610" hiddenButton="1"/>
    <filterColumn colId="8611" hiddenButton="1"/>
    <filterColumn colId="8612" hiddenButton="1"/>
    <filterColumn colId="8613" hiddenButton="1"/>
    <filterColumn colId="8614" hiddenButton="1"/>
    <filterColumn colId="8615" hiddenButton="1"/>
    <filterColumn colId="8616" hiddenButton="1"/>
    <filterColumn colId="8617" hiddenButton="1"/>
    <filterColumn colId="8618" hiddenButton="1"/>
    <filterColumn colId="8619" hiddenButton="1"/>
    <filterColumn colId="8620" hiddenButton="1"/>
    <filterColumn colId="8621" hiddenButton="1"/>
    <filterColumn colId="8622" hiddenButton="1"/>
    <filterColumn colId="8623" hiddenButton="1"/>
    <filterColumn colId="8624" hiddenButton="1"/>
    <filterColumn colId="8625" hiddenButton="1"/>
    <filterColumn colId="8626" hiddenButton="1"/>
    <filterColumn colId="8627" hiddenButton="1"/>
    <filterColumn colId="8628" hiddenButton="1"/>
    <filterColumn colId="8629" hiddenButton="1"/>
    <filterColumn colId="8630" hiddenButton="1"/>
    <filterColumn colId="8631" hiddenButton="1"/>
    <filterColumn colId="8632" hiddenButton="1"/>
    <filterColumn colId="8633" hiddenButton="1"/>
    <filterColumn colId="8634" hiddenButton="1"/>
    <filterColumn colId="8635" hiddenButton="1"/>
    <filterColumn colId="8636" hiddenButton="1"/>
    <filterColumn colId="8637" hiddenButton="1"/>
    <filterColumn colId="8638" hiddenButton="1"/>
    <filterColumn colId="8639" hiddenButton="1"/>
    <filterColumn colId="8640" hiddenButton="1"/>
    <filterColumn colId="8641" hiddenButton="1"/>
    <filterColumn colId="8642" hiddenButton="1"/>
    <filterColumn colId="8643" hiddenButton="1"/>
    <filterColumn colId="8644" hiddenButton="1"/>
    <filterColumn colId="8645" hiddenButton="1"/>
    <filterColumn colId="8646" hiddenButton="1"/>
    <filterColumn colId="8647" hiddenButton="1"/>
    <filterColumn colId="8648" hiddenButton="1"/>
    <filterColumn colId="8649" hiddenButton="1"/>
    <filterColumn colId="8650" hiddenButton="1"/>
    <filterColumn colId="8651" hiddenButton="1"/>
    <filterColumn colId="8652" hiddenButton="1"/>
    <filterColumn colId="8653" hiddenButton="1"/>
    <filterColumn colId="8654" hiddenButton="1"/>
    <filterColumn colId="8655" hiddenButton="1"/>
    <filterColumn colId="8656" hiddenButton="1"/>
    <filterColumn colId="8657" hiddenButton="1"/>
    <filterColumn colId="8658" hiddenButton="1"/>
    <filterColumn colId="8659" hiddenButton="1"/>
    <filterColumn colId="8660" hiddenButton="1"/>
    <filterColumn colId="8661" hiddenButton="1"/>
    <filterColumn colId="8662" hiddenButton="1"/>
    <filterColumn colId="8663" hiddenButton="1"/>
    <filterColumn colId="8664" hiddenButton="1"/>
    <filterColumn colId="8665" hiddenButton="1"/>
    <filterColumn colId="8666" hiddenButton="1"/>
    <filterColumn colId="8667" hiddenButton="1"/>
    <filterColumn colId="8668" hiddenButton="1"/>
    <filterColumn colId="8669" hiddenButton="1"/>
    <filterColumn colId="8670" hiddenButton="1"/>
    <filterColumn colId="8671" hiddenButton="1"/>
    <filterColumn colId="8672" hiddenButton="1"/>
    <filterColumn colId="8673" hiddenButton="1"/>
    <filterColumn colId="8674" hiddenButton="1"/>
    <filterColumn colId="8675" hiddenButton="1"/>
    <filterColumn colId="8676" hiddenButton="1"/>
    <filterColumn colId="8677" hiddenButton="1"/>
    <filterColumn colId="8678" hiddenButton="1"/>
    <filterColumn colId="8679" hiddenButton="1"/>
    <filterColumn colId="8680" hiddenButton="1"/>
    <filterColumn colId="8681" hiddenButton="1"/>
    <filterColumn colId="8682" hiddenButton="1"/>
    <filterColumn colId="8683" hiddenButton="1"/>
    <filterColumn colId="8684" hiddenButton="1"/>
    <filterColumn colId="8685" hiddenButton="1"/>
    <filterColumn colId="8686" hiddenButton="1"/>
    <filterColumn colId="8687" hiddenButton="1"/>
    <filterColumn colId="8688" hiddenButton="1"/>
    <filterColumn colId="8689" hiddenButton="1"/>
    <filterColumn colId="8690" hiddenButton="1"/>
    <filterColumn colId="8691" hiddenButton="1"/>
    <filterColumn colId="8692" hiddenButton="1"/>
    <filterColumn colId="8693" hiddenButton="1"/>
    <filterColumn colId="8694" hiddenButton="1"/>
    <filterColumn colId="8695" hiddenButton="1"/>
    <filterColumn colId="8696" hiddenButton="1"/>
    <filterColumn colId="8697" hiddenButton="1"/>
    <filterColumn colId="8698" hiddenButton="1"/>
    <filterColumn colId="8699" hiddenButton="1"/>
    <filterColumn colId="8700" hiddenButton="1"/>
    <filterColumn colId="8701" hiddenButton="1"/>
    <filterColumn colId="8702" hiddenButton="1"/>
    <filterColumn colId="8703" hiddenButton="1"/>
    <filterColumn colId="8704" hiddenButton="1"/>
    <filterColumn colId="8705" hiddenButton="1"/>
    <filterColumn colId="8706" hiddenButton="1"/>
    <filterColumn colId="8707" hiddenButton="1"/>
    <filterColumn colId="8708" hiddenButton="1"/>
    <filterColumn colId="8709" hiddenButton="1"/>
    <filterColumn colId="8710" hiddenButton="1"/>
    <filterColumn colId="8711" hiddenButton="1"/>
    <filterColumn colId="8712" hiddenButton="1"/>
    <filterColumn colId="8713" hiddenButton="1"/>
    <filterColumn colId="8714" hiddenButton="1"/>
    <filterColumn colId="8715" hiddenButton="1"/>
    <filterColumn colId="8716" hiddenButton="1"/>
    <filterColumn colId="8717" hiddenButton="1"/>
    <filterColumn colId="8718" hiddenButton="1"/>
    <filterColumn colId="8719" hiddenButton="1"/>
    <filterColumn colId="8720" hiddenButton="1"/>
    <filterColumn colId="8721" hiddenButton="1"/>
    <filterColumn colId="8722" hiddenButton="1"/>
    <filterColumn colId="8723" hiddenButton="1"/>
    <filterColumn colId="8724" hiddenButton="1"/>
    <filterColumn colId="8725" hiddenButton="1"/>
    <filterColumn colId="8726" hiddenButton="1"/>
    <filterColumn colId="8727" hiddenButton="1"/>
    <filterColumn colId="8728" hiddenButton="1"/>
    <filterColumn colId="8729" hiddenButton="1"/>
    <filterColumn colId="8730" hiddenButton="1"/>
    <filterColumn colId="8731" hiddenButton="1"/>
    <filterColumn colId="8732" hiddenButton="1"/>
    <filterColumn colId="8733" hiddenButton="1"/>
    <filterColumn colId="8734" hiddenButton="1"/>
    <filterColumn colId="8735" hiddenButton="1"/>
    <filterColumn colId="8736" hiddenButton="1"/>
    <filterColumn colId="8737" hiddenButton="1"/>
    <filterColumn colId="8738" hiddenButton="1"/>
    <filterColumn colId="8739" hiddenButton="1"/>
    <filterColumn colId="8740" hiddenButton="1"/>
    <filterColumn colId="8741" hiddenButton="1"/>
    <filterColumn colId="8742" hiddenButton="1"/>
    <filterColumn colId="8743" hiddenButton="1"/>
    <filterColumn colId="8744" hiddenButton="1"/>
    <filterColumn colId="8745" hiddenButton="1"/>
    <filterColumn colId="8746" hiddenButton="1"/>
    <filterColumn colId="8747" hiddenButton="1"/>
    <filterColumn colId="8748" hiddenButton="1"/>
    <filterColumn colId="8749" hiddenButton="1"/>
    <filterColumn colId="8750" hiddenButton="1"/>
    <filterColumn colId="8751" hiddenButton="1"/>
    <filterColumn colId="8752" hiddenButton="1"/>
    <filterColumn colId="8753" hiddenButton="1"/>
    <filterColumn colId="8754" hiddenButton="1"/>
    <filterColumn colId="8755" hiddenButton="1"/>
    <filterColumn colId="8756" hiddenButton="1"/>
    <filterColumn colId="8757" hiddenButton="1"/>
    <filterColumn colId="8758" hiddenButton="1"/>
    <filterColumn colId="8759" hiddenButton="1"/>
    <filterColumn colId="8760" hiddenButton="1"/>
    <filterColumn colId="8761" hiddenButton="1"/>
    <filterColumn colId="8762" hiddenButton="1"/>
    <filterColumn colId="8763" hiddenButton="1"/>
    <filterColumn colId="8764" hiddenButton="1"/>
    <filterColumn colId="8765" hiddenButton="1"/>
    <filterColumn colId="8766" hiddenButton="1"/>
    <filterColumn colId="8767" hiddenButton="1"/>
    <filterColumn colId="8768" hiddenButton="1"/>
    <filterColumn colId="8769" hiddenButton="1"/>
    <filterColumn colId="8770" hiddenButton="1"/>
    <filterColumn colId="8771" hiddenButton="1"/>
    <filterColumn colId="8772" hiddenButton="1"/>
    <filterColumn colId="8773" hiddenButton="1"/>
    <filterColumn colId="8774" hiddenButton="1"/>
    <filterColumn colId="8775" hiddenButton="1"/>
    <filterColumn colId="8776" hiddenButton="1"/>
    <filterColumn colId="8777" hiddenButton="1"/>
    <filterColumn colId="8778" hiddenButton="1"/>
    <filterColumn colId="8779" hiddenButton="1"/>
    <filterColumn colId="8780" hiddenButton="1"/>
    <filterColumn colId="8781" hiddenButton="1"/>
    <filterColumn colId="8782" hiddenButton="1"/>
    <filterColumn colId="8783" hiddenButton="1"/>
    <filterColumn colId="8784" hiddenButton="1"/>
    <filterColumn colId="8785" hiddenButton="1"/>
    <filterColumn colId="8786" hiddenButton="1"/>
    <filterColumn colId="8787" hiddenButton="1"/>
    <filterColumn colId="8788" hiddenButton="1"/>
    <filterColumn colId="8789" hiddenButton="1"/>
    <filterColumn colId="8790" hiddenButton="1"/>
    <filterColumn colId="8791" hiddenButton="1"/>
    <filterColumn colId="8792" hiddenButton="1"/>
    <filterColumn colId="8793" hiddenButton="1"/>
    <filterColumn colId="8794" hiddenButton="1"/>
    <filterColumn colId="8795" hiddenButton="1"/>
    <filterColumn colId="8796" hiddenButton="1"/>
    <filterColumn colId="8797" hiddenButton="1"/>
    <filterColumn colId="8798" hiddenButton="1"/>
    <filterColumn colId="8799" hiddenButton="1"/>
    <filterColumn colId="8800" hiddenButton="1"/>
    <filterColumn colId="8801" hiddenButton="1"/>
    <filterColumn colId="8802" hiddenButton="1"/>
    <filterColumn colId="8803" hiddenButton="1"/>
    <filterColumn colId="8804" hiddenButton="1"/>
    <filterColumn colId="8805" hiddenButton="1"/>
    <filterColumn colId="8806" hiddenButton="1"/>
    <filterColumn colId="8807" hiddenButton="1"/>
    <filterColumn colId="8808" hiddenButton="1"/>
    <filterColumn colId="8809" hiddenButton="1"/>
    <filterColumn colId="8810" hiddenButton="1"/>
    <filterColumn colId="8811" hiddenButton="1"/>
    <filterColumn colId="8812" hiddenButton="1"/>
    <filterColumn colId="8813" hiddenButton="1"/>
    <filterColumn colId="8814" hiddenButton="1"/>
    <filterColumn colId="8815" hiddenButton="1"/>
    <filterColumn colId="8816" hiddenButton="1"/>
    <filterColumn colId="8817" hiddenButton="1"/>
    <filterColumn colId="8818" hiddenButton="1"/>
    <filterColumn colId="8819" hiddenButton="1"/>
    <filterColumn colId="8820" hiddenButton="1"/>
    <filterColumn colId="8821" hiddenButton="1"/>
    <filterColumn colId="8822" hiddenButton="1"/>
    <filterColumn colId="8823" hiddenButton="1"/>
    <filterColumn colId="8824" hiddenButton="1"/>
    <filterColumn colId="8825" hiddenButton="1"/>
    <filterColumn colId="8826" hiddenButton="1"/>
    <filterColumn colId="8827" hiddenButton="1"/>
    <filterColumn colId="8828" hiddenButton="1"/>
    <filterColumn colId="8829" hiddenButton="1"/>
    <filterColumn colId="8830" hiddenButton="1"/>
    <filterColumn colId="8831" hiddenButton="1"/>
    <filterColumn colId="8832" hiddenButton="1"/>
    <filterColumn colId="8833" hiddenButton="1"/>
    <filterColumn colId="8834" hiddenButton="1"/>
    <filterColumn colId="8835" hiddenButton="1"/>
    <filterColumn colId="8836" hiddenButton="1"/>
    <filterColumn colId="8837" hiddenButton="1"/>
    <filterColumn colId="8838" hiddenButton="1"/>
    <filterColumn colId="8839" hiddenButton="1"/>
    <filterColumn colId="8840" hiddenButton="1"/>
    <filterColumn colId="8841" hiddenButton="1"/>
    <filterColumn colId="8842" hiddenButton="1"/>
    <filterColumn colId="8843" hiddenButton="1"/>
    <filterColumn colId="8844" hiddenButton="1"/>
    <filterColumn colId="8845" hiddenButton="1"/>
    <filterColumn colId="8846" hiddenButton="1"/>
    <filterColumn colId="8847" hiddenButton="1"/>
    <filterColumn colId="8848" hiddenButton="1"/>
    <filterColumn colId="8849" hiddenButton="1"/>
    <filterColumn colId="8850" hiddenButton="1"/>
    <filterColumn colId="8851" hiddenButton="1"/>
    <filterColumn colId="8852" hiddenButton="1"/>
    <filterColumn colId="8853" hiddenButton="1"/>
    <filterColumn colId="8854" hiddenButton="1"/>
    <filterColumn colId="8855" hiddenButton="1"/>
    <filterColumn colId="8856" hiddenButton="1"/>
    <filterColumn colId="8857" hiddenButton="1"/>
    <filterColumn colId="8858" hiddenButton="1"/>
    <filterColumn colId="8859" hiddenButton="1"/>
    <filterColumn colId="8860" hiddenButton="1"/>
    <filterColumn colId="8861" hiddenButton="1"/>
    <filterColumn colId="8862" hiddenButton="1"/>
    <filterColumn colId="8863" hiddenButton="1"/>
    <filterColumn colId="8864" hiddenButton="1"/>
    <filterColumn colId="8865" hiddenButton="1"/>
    <filterColumn colId="8866" hiddenButton="1"/>
    <filterColumn colId="8867" hiddenButton="1"/>
    <filterColumn colId="8868" hiddenButton="1"/>
    <filterColumn colId="8869" hiddenButton="1"/>
    <filterColumn colId="8870" hiddenButton="1"/>
    <filterColumn colId="8871" hiddenButton="1"/>
    <filterColumn colId="8872" hiddenButton="1"/>
    <filterColumn colId="8873" hiddenButton="1"/>
    <filterColumn colId="8874" hiddenButton="1"/>
    <filterColumn colId="8875" hiddenButton="1"/>
    <filterColumn colId="8876" hiddenButton="1"/>
    <filterColumn colId="8877" hiddenButton="1"/>
    <filterColumn colId="8878" hiddenButton="1"/>
    <filterColumn colId="8879" hiddenButton="1"/>
    <filterColumn colId="8880" hiddenButton="1"/>
    <filterColumn colId="8881" hiddenButton="1"/>
    <filterColumn colId="8882" hiddenButton="1"/>
    <filterColumn colId="8883" hiddenButton="1"/>
    <filterColumn colId="8884" hiddenButton="1"/>
    <filterColumn colId="8885" hiddenButton="1"/>
    <filterColumn colId="8886" hiddenButton="1"/>
    <filterColumn colId="8887" hiddenButton="1"/>
    <filterColumn colId="8888" hiddenButton="1"/>
    <filterColumn colId="8889" hiddenButton="1"/>
    <filterColumn colId="8890" hiddenButton="1"/>
    <filterColumn colId="8891" hiddenButton="1"/>
    <filterColumn colId="8892" hiddenButton="1"/>
    <filterColumn colId="8893" hiddenButton="1"/>
    <filterColumn colId="8894" hiddenButton="1"/>
    <filterColumn colId="8895" hiddenButton="1"/>
    <filterColumn colId="8896" hiddenButton="1"/>
    <filterColumn colId="8897" hiddenButton="1"/>
    <filterColumn colId="8898" hiddenButton="1"/>
    <filterColumn colId="8899" hiddenButton="1"/>
    <filterColumn colId="8900" hiddenButton="1"/>
    <filterColumn colId="8901" hiddenButton="1"/>
    <filterColumn colId="8902" hiddenButton="1"/>
    <filterColumn colId="8903" hiddenButton="1"/>
    <filterColumn colId="8904" hiddenButton="1"/>
    <filterColumn colId="8905" hiddenButton="1"/>
    <filterColumn colId="8906" hiddenButton="1"/>
    <filterColumn colId="8907" hiddenButton="1"/>
    <filterColumn colId="8908" hiddenButton="1"/>
    <filterColumn colId="8909" hiddenButton="1"/>
    <filterColumn colId="8910" hiddenButton="1"/>
    <filterColumn colId="8911" hiddenButton="1"/>
    <filterColumn colId="8912" hiddenButton="1"/>
    <filterColumn colId="8913" hiddenButton="1"/>
    <filterColumn colId="8914" hiddenButton="1"/>
    <filterColumn colId="8915" hiddenButton="1"/>
    <filterColumn colId="8916" hiddenButton="1"/>
    <filterColumn colId="8917" hiddenButton="1"/>
    <filterColumn colId="8918" hiddenButton="1"/>
    <filterColumn colId="8919" hiddenButton="1"/>
    <filterColumn colId="8920" hiddenButton="1"/>
    <filterColumn colId="8921" hiddenButton="1"/>
    <filterColumn colId="8922" hiddenButton="1"/>
    <filterColumn colId="8923" hiddenButton="1"/>
    <filterColumn colId="8924" hiddenButton="1"/>
    <filterColumn colId="8925" hiddenButton="1"/>
    <filterColumn colId="8926" hiddenButton="1"/>
    <filterColumn colId="8927" hiddenButton="1"/>
    <filterColumn colId="8928" hiddenButton="1"/>
    <filterColumn colId="8929" hiddenButton="1"/>
    <filterColumn colId="8930" hiddenButton="1"/>
    <filterColumn colId="8931" hiddenButton="1"/>
    <filterColumn colId="8932" hiddenButton="1"/>
    <filterColumn colId="8933" hiddenButton="1"/>
    <filterColumn colId="8934" hiddenButton="1"/>
    <filterColumn colId="8935" hiddenButton="1"/>
    <filterColumn colId="8936" hiddenButton="1"/>
    <filterColumn colId="8937" hiddenButton="1"/>
    <filterColumn colId="8938" hiddenButton="1"/>
    <filterColumn colId="8939" hiddenButton="1"/>
    <filterColumn colId="8940" hiddenButton="1"/>
    <filterColumn colId="8941" hiddenButton="1"/>
    <filterColumn colId="8942" hiddenButton="1"/>
    <filterColumn colId="8943" hiddenButton="1"/>
    <filterColumn colId="8944" hiddenButton="1"/>
    <filterColumn colId="8945" hiddenButton="1"/>
    <filterColumn colId="8946" hiddenButton="1"/>
    <filterColumn colId="8947" hiddenButton="1"/>
    <filterColumn colId="8948" hiddenButton="1"/>
    <filterColumn colId="8949" hiddenButton="1"/>
    <filterColumn colId="8950" hiddenButton="1"/>
    <filterColumn colId="8951" hiddenButton="1"/>
    <filterColumn colId="8952" hiddenButton="1"/>
    <filterColumn colId="8953" hiddenButton="1"/>
    <filterColumn colId="8954" hiddenButton="1"/>
    <filterColumn colId="8955" hiddenButton="1"/>
    <filterColumn colId="8956" hiddenButton="1"/>
    <filterColumn colId="8957" hiddenButton="1"/>
    <filterColumn colId="8958" hiddenButton="1"/>
    <filterColumn colId="8959" hiddenButton="1"/>
    <filterColumn colId="8960" hiddenButton="1"/>
    <filterColumn colId="8961" hiddenButton="1"/>
    <filterColumn colId="8962" hiddenButton="1"/>
    <filterColumn colId="8963" hiddenButton="1"/>
    <filterColumn colId="8964" hiddenButton="1"/>
    <filterColumn colId="8965" hiddenButton="1"/>
    <filterColumn colId="8966" hiddenButton="1"/>
    <filterColumn colId="8967" hiddenButton="1"/>
    <filterColumn colId="8968" hiddenButton="1"/>
    <filterColumn colId="8969" hiddenButton="1"/>
    <filterColumn colId="8970" hiddenButton="1"/>
    <filterColumn colId="8971" hiddenButton="1"/>
    <filterColumn colId="8972" hiddenButton="1"/>
    <filterColumn colId="8973" hiddenButton="1"/>
    <filterColumn colId="8974" hiddenButton="1"/>
    <filterColumn colId="8975" hiddenButton="1"/>
    <filterColumn colId="8976" hiddenButton="1"/>
    <filterColumn colId="8977" hiddenButton="1"/>
    <filterColumn colId="8978" hiddenButton="1"/>
    <filterColumn colId="8979" hiddenButton="1"/>
    <filterColumn colId="8980" hiddenButton="1"/>
    <filterColumn colId="8981" hiddenButton="1"/>
    <filterColumn colId="8982" hiddenButton="1"/>
    <filterColumn colId="8983" hiddenButton="1"/>
    <filterColumn colId="8984" hiddenButton="1"/>
    <filterColumn colId="8985" hiddenButton="1"/>
    <filterColumn colId="8986" hiddenButton="1"/>
    <filterColumn colId="8987" hiddenButton="1"/>
    <filterColumn colId="8988" hiddenButton="1"/>
    <filterColumn colId="8989" hiddenButton="1"/>
    <filterColumn colId="8990" hiddenButton="1"/>
    <filterColumn colId="8991" hiddenButton="1"/>
    <filterColumn colId="8992" hiddenButton="1"/>
    <filterColumn colId="8993" hiddenButton="1"/>
    <filterColumn colId="8994" hiddenButton="1"/>
    <filterColumn colId="8995" hiddenButton="1"/>
    <filterColumn colId="8996" hiddenButton="1"/>
    <filterColumn colId="8997" hiddenButton="1"/>
    <filterColumn colId="8998" hiddenButton="1"/>
    <filterColumn colId="8999" hiddenButton="1"/>
    <filterColumn colId="9000" hiddenButton="1"/>
    <filterColumn colId="9001" hiddenButton="1"/>
    <filterColumn colId="9002" hiddenButton="1"/>
    <filterColumn colId="9003" hiddenButton="1"/>
    <filterColumn colId="9004" hiddenButton="1"/>
    <filterColumn colId="9005" hiddenButton="1"/>
    <filterColumn colId="9006" hiddenButton="1"/>
    <filterColumn colId="9007" hiddenButton="1"/>
    <filterColumn colId="9008" hiddenButton="1"/>
    <filterColumn colId="9009" hiddenButton="1"/>
    <filterColumn colId="9010" hiddenButton="1"/>
    <filterColumn colId="9011" hiddenButton="1"/>
    <filterColumn colId="9012" hiddenButton="1"/>
    <filterColumn colId="9013" hiddenButton="1"/>
    <filterColumn colId="9014" hiddenButton="1"/>
    <filterColumn colId="9015" hiddenButton="1"/>
    <filterColumn colId="9016" hiddenButton="1"/>
    <filterColumn colId="9017" hiddenButton="1"/>
    <filterColumn colId="9018" hiddenButton="1"/>
    <filterColumn colId="9019" hiddenButton="1"/>
    <filterColumn colId="9020" hiddenButton="1"/>
    <filterColumn colId="9021" hiddenButton="1"/>
    <filterColumn colId="9022" hiddenButton="1"/>
    <filterColumn colId="9023" hiddenButton="1"/>
    <filterColumn colId="9024" hiddenButton="1"/>
    <filterColumn colId="9025" hiddenButton="1"/>
    <filterColumn colId="9026" hiddenButton="1"/>
    <filterColumn colId="9027" hiddenButton="1"/>
    <filterColumn colId="9028" hiddenButton="1"/>
    <filterColumn colId="9029" hiddenButton="1"/>
    <filterColumn colId="9030" hiddenButton="1"/>
    <filterColumn colId="9031" hiddenButton="1"/>
    <filterColumn colId="9032" hiddenButton="1"/>
    <filterColumn colId="9033" hiddenButton="1"/>
    <filterColumn colId="9034" hiddenButton="1"/>
    <filterColumn colId="9035" hiddenButton="1"/>
    <filterColumn colId="9036" hiddenButton="1"/>
    <filterColumn colId="9037" hiddenButton="1"/>
    <filterColumn colId="9038" hiddenButton="1"/>
    <filterColumn colId="9039" hiddenButton="1"/>
    <filterColumn colId="9040" hiddenButton="1"/>
    <filterColumn colId="9041" hiddenButton="1"/>
    <filterColumn colId="9042" hiddenButton="1"/>
    <filterColumn colId="9043" hiddenButton="1"/>
    <filterColumn colId="9044" hiddenButton="1"/>
    <filterColumn colId="9045" hiddenButton="1"/>
    <filterColumn colId="9046" hiddenButton="1"/>
    <filterColumn colId="9047" hiddenButton="1"/>
    <filterColumn colId="9048" hiddenButton="1"/>
    <filterColumn colId="9049" hiddenButton="1"/>
    <filterColumn colId="9050" hiddenButton="1"/>
    <filterColumn colId="9051" hiddenButton="1"/>
    <filterColumn colId="9052" hiddenButton="1"/>
    <filterColumn colId="9053" hiddenButton="1"/>
    <filterColumn colId="9054" hiddenButton="1"/>
    <filterColumn colId="9055" hiddenButton="1"/>
    <filterColumn colId="9056" hiddenButton="1"/>
    <filterColumn colId="9057" hiddenButton="1"/>
    <filterColumn colId="9058" hiddenButton="1"/>
    <filterColumn colId="9059" hiddenButton="1"/>
    <filterColumn colId="9060" hiddenButton="1"/>
    <filterColumn colId="9061" hiddenButton="1"/>
    <filterColumn colId="9062" hiddenButton="1"/>
    <filterColumn colId="9063" hiddenButton="1"/>
    <filterColumn colId="9064" hiddenButton="1"/>
    <filterColumn colId="9065" hiddenButton="1"/>
    <filterColumn colId="9066" hiddenButton="1"/>
    <filterColumn colId="9067" hiddenButton="1"/>
    <filterColumn colId="9068" hiddenButton="1"/>
    <filterColumn colId="9069" hiddenButton="1"/>
    <filterColumn colId="9070" hiddenButton="1"/>
    <filterColumn colId="9071" hiddenButton="1"/>
    <filterColumn colId="9072" hiddenButton="1"/>
    <filterColumn colId="9073" hiddenButton="1"/>
    <filterColumn colId="9074" hiddenButton="1"/>
    <filterColumn colId="9075" hiddenButton="1"/>
    <filterColumn colId="9076" hiddenButton="1"/>
    <filterColumn colId="9077" hiddenButton="1"/>
    <filterColumn colId="9078" hiddenButton="1"/>
    <filterColumn colId="9079" hiddenButton="1"/>
    <filterColumn colId="9080" hiddenButton="1"/>
    <filterColumn colId="9081" hiddenButton="1"/>
    <filterColumn colId="9082" hiddenButton="1"/>
    <filterColumn colId="9083" hiddenButton="1"/>
    <filterColumn colId="9084" hiddenButton="1"/>
    <filterColumn colId="9085" hiddenButton="1"/>
    <filterColumn colId="9086" hiddenButton="1"/>
    <filterColumn colId="9087" hiddenButton="1"/>
    <filterColumn colId="9088" hiddenButton="1"/>
    <filterColumn colId="9089" hiddenButton="1"/>
    <filterColumn colId="9090" hiddenButton="1"/>
    <filterColumn colId="9091" hiddenButton="1"/>
    <filterColumn colId="9092" hiddenButton="1"/>
    <filterColumn colId="9093" hiddenButton="1"/>
    <filterColumn colId="9094" hiddenButton="1"/>
    <filterColumn colId="9095" hiddenButton="1"/>
    <filterColumn colId="9096" hiddenButton="1"/>
    <filterColumn colId="9097" hiddenButton="1"/>
    <filterColumn colId="9098" hiddenButton="1"/>
    <filterColumn colId="9099" hiddenButton="1"/>
    <filterColumn colId="9100" hiddenButton="1"/>
    <filterColumn colId="9101" hiddenButton="1"/>
    <filterColumn colId="9102" hiddenButton="1"/>
    <filterColumn colId="9103" hiddenButton="1"/>
    <filterColumn colId="9104" hiddenButton="1"/>
    <filterColumn colId="9105" hiddenButton="1"/>
    <filterColumn colId="9106" hiddenButton="1"/>
    <filterColumn colId="9107" hiddenButton="1"/>
    <filterColumn colId="9108" hiddenButton="1"/>
    <filterColumn colId="9109" hiddenButton="1"/>
    <filterColumn colId="9110" hiddenButton="1"/>
    <filterColumn colId="9111" hiddenButton="1"/>
    <filterColumn colId="9112" hiddenButton="1"/>
    <filterColumn colId="9113" hiddenButton="1"/>
    <filterColumn colId="9114" hiddenButton="1"/>
    <filterColumn colId="9115" hiddenButton="1"/>
    <filterColumn colId="9116" hiddenButton="1"/>
    <filterColumn colId="9117" hiddenButton="1"/>
    <filterColumn colId="9118" hiddenButton="1"/>
    <filterColumn colId="9119" hiddenButton="1"/>
    <filterColumn colId="9120" hiddenButton="1"/>
    <filterColumn colId="9121" hiddenButton="1"/>
    <filterColumn colId="9122" hiddenButton="1"/>
    <filterColumn colId="9123" hiddenButton="1"/>
    <filterColumn colId="9124" hiddenButton="1"/>
    <filterColumn colId="9125" hiddenButton="1"/>
    <filterColumn colId="9126" hiddenButton="1"/>
    <filterColumn colId="9127" hiddenButton="1"/>
    <filterColumn colId="9128" hiddenButton="1"/>
    <filterColumn colId="9129" hiddenButton="1"/>
    <filterColumn colId="9130" hiddenButton="1"/>
    <filterColumn colId="9131" hiddenButton="1"/>
    <filterColumn colId="9132" hiddenButton="1"/>
    <filterColumn colId="9133" hiddenButton="1"/>
    <filterColumn colId="9134" hiddenButton="1"/>
    <filterColumn colId="9135" hiddenButton="1"/>
    <filterColumn colId="9136" hiddenButton="1"/>
    <filterColumn colId="9137" hiddenButton="1"/>
    <filterColumn colId="9138" hiddenButton="1"/>
    <filterColumn colId="9139" hiddenButton="1"/>
    <filterColumn colId="9140" hiddenButton="1"/>
    <filterColumn colId="9141" hiddenButton="1"/>
    <filterColumn colId="9142" hiddenButton="1"/>
    <filterColumn colId="9143" hiddenButton="1"/>
    <filterColumn colId="9144" hiddenButton="1"/>
    <filterColumn colId="9145" hiddenButton="1"/>
    <filterColumn colId="9146" hiddenButton="1"/>
    <filterColumn colId="9147" hiddenButton="1"/>
    <filterColumn colId="9148" hiddenButton="1"/>
    <filterColumn colId="9149" hiddenButton="1"/>
    <filterColumn colId="9150" hiddenButton="1"/>
    <filterColumn colId="9151" hiddenButton="1"/>
    <filterColumn colId="9152" hiddenButton="1"/>
    <filterColumn colId="9153" hiddenButton="1"/>
    <filterColumn colId="9154" hiddenButton="1"/>
    <filterColumn colId="9155" hiddenButton="1"/>
    <filterColumn colId="9156" hiddenButton="1"/>
    <filterColumn colId="9157" hiddenButton="1"/>
    <filterColumn colId="9158" hiddenButton="1"/>
    <filterColumn colId="9159" hiddenButton="1"/>
    <filterColumn colId="9160" hiddenButton="1"/>
    <filterColumn colId="9161" hiddenButton="1"/>
    <filterColumn colId="9162" hiddenButton="1"/>
    <filterColumn colId="9163" hiddenButton="1"/>
    <filterColumn colId="9164" hiddenButton="1"/>
    <filterColumn colId="9165" hiddenButton="1"/>
    <filterColumn colId="9166" hiddenButton="1"/>
    <filterColumn colId="9167" hiddenButton="1"/>
    <filterColumn colId="9168" hiddenButton="1"/>
    <filterColumn colId="9169" hiddenButton="1"/>
    <filterColumn colId="9170" hiddenButton="1"/>
    <filterColumn colId="9171" hiddenButton="1"/>
    <filterColumn colId="9172" hiddenButton="1"/>
    <filterColumn colId="9173" hiddenButton="1"/>
    <filterColumn colId="9174" hiddenButton="1"/>
    <filterColumn colId="9175" hiddenButton="1"/>
    <filterColumn colId="9176" hiddenButton="1"/>
    <filterColumn colId="9177" hiddenButton="1"/>
    <filterColumn colId="9178" hiddenButton="1"/>
    <filterColumn colId="9179" hiddenButton="1"/>
    <filterColumn colId="9180" hiddenButton="1"/>
    <filterColumn colId="9181" hiddenButton="1"/>
    <filterColumn colId="9182" hiddenButton="1"/>
    <filterColumn colId="9183" hiddenButton="1"/>
    <filterColumn colId="9184" hiddenButton="1"/>
    <filterColumn colId="9185" hiddenButton="1"/>
    <filterColumn colId="9186" hiddenButton="1"/>
    <filterColumn colId="9187" hiddenButton="1"/>
    <filterColumn colId="9188" hiddenButton="1"/>
    <filterColumn colId="9189" hiddenButton="1"/>
    <filterColumn colId="9190" hiddenButton="1"/>
    <filterColumn colId="9191" hiddenButton="1"/>
    <filterColumn colId="9192" hiddenButton="1"/>
    <filterColumn colId="9193" hiddenButton="1"/>
    <filterColumn colId="9194" hiddenButton="1"/>
    <filterColumn colId="9195" hiddenButton="1"/>
    <filterColumn colId="9196" hiddenButton="1"/>
    <filterColumn colId="9197" hiddenButton="1"/>
    <filterColumn colId="9198" hiddenButton="1"/>
    <filterColumn colId="9199" hiddenButton="1"/>
    <filterColumn colId="9200" hiddenButton="1"/>
    <filterColumn colId="9201" hiddenButton="1"/>
    <filterColumn colId="9202" hiddenButton="1"/>
    <filterColumn colId="9203" hiddenButton="1"/>
    <filterColumn colId="9204" hiddenButton="1"/>
    <filterColumn colId="9205" hiddenButton="1"/>
    <filterColumn colId="9206" hiddenButton="1"/>
    <filterColumn colId="9207" hiddenButton="1"/>
    <filterColumn colId="9208" hiddenButton="1"/>
    <filterColumn colId="9209" hiddenButton="1"/>
    <filterColumn colId="9210" hiddenButton="1"/>
    <filterColumn colId="9211" hiddenButton="1"/>
    <filterColumn colId="9212" hiddenButton="1"/>
    <filterColumn colId="9213" hiddenButton="1"/>
    <filterColumn colId="9214" hiddenButton="1"/>
    <filterColumn colId="9215" hiddenButton="1"/>
    <filterColumn colId="9216" hiddenButton="1"/>
    <filterColumn colId="9217" hiddenButton="1"/>
    <filterColumn colId="9218" hiddenButton="1"/>
    <filterColumn colId="9219" hiddenButton="1"/>
    <filterColumn colId="9220" hiddenButton="1"/>
    <filterColumn colId="9221" hiddenButton="1"/>
    <filterColumn colId="9222" hiddenButton="1"/>
    <filterColumn colId="9223" hiddenButton="1"/>
    <filterColumn colId="9224" hiddenButton="1"/>
    <filterColumn colId="9225" hiddenButton="1"/>
    <filterColumn colId="9226" hiddenButton="1"/>
    <filterColumn colId="9227" hiddenButton="1"/>
    <filterColumn colId="9228" hiddenButton="1"/>
    <filterColumn colId="9229" hiddenButton="1"/>
    <filterColumn colId="9230" hiddenButton="1"/>
    <filterColumn colId="9231" hiddenButton="1"/>
    <filterColumn colId="9232" hiddenButton="1"/>
    <filterColumn colId="9233" hiddenButton="1"/>
    <filterColumn colId="9234" hiddenButton="1"/>
    <filterColumn colId="9235" hiddenButton="1"/>
    <filterColumn colId="9236" hiddenButton="1"/>
    <filterColumn colId="9237" hiddenButton="1"/>
    <filterColumn colId="9238" hiddenButton="1"/>
    <filterColumn colId="9239" hiddenButton="1"/>
    <filterColumn colId="9240" hiddenButton="1"/>
    <filterColumn colId="9241" hiddenButton="1"/>
    <filterColumn colId="9242" hiddenButton="1"/>
    <filterColumn colId="9243" hiddenButton="1"/>
    <filterColumn colId="9244" hiddenButton="1"/>
    <filterColumn colId="9245" hiddenButton="1"/>
    <filterColumn colId="9246" hiddenButton="1"/>
    <filterColumn colId="9247" hiddenButton="1"/>
    <filterColumn colId="9248" hiddenButton="1"/>
    <filterColumn colId="9249" hiddenButton="1"/>
    <filterColumn colId="9250" hiddenButton="1"/>
    <filterColumn colId="9251" hiddenButton="1"/>
    <filterColumn colId="9252" hiddenButton="1"/>
    <filterColumn colId="9253" hiddenButton="1"/>
    <filterColumn colId="9254" hiddenButton="1"/>
    <filterColumn colId="9255" hiddenButton="1"/>
    <filterColumn colId="9256" hiddenButton="1"/>
    <filterColumn colId="9257" hiddenButton="1"/>
    <filterColumn colId="9258" hiddenButton="1"/>
    <filterColumn colId="9259" hiddenButton="1"/>
    <filterColumn colId="9260" hiddenButton="1"/>
    <filterColumn colId="9261" hiddenButton="1"/>
    <filterColumn colId="9262" hiddenButton="1"/>
    <filterColumn colId="9263" hiddenButton="1"/>
    <filterColumn colId="9264" hiddenButton="1"/>
    <filterColumn colId="9265" hiddenButton="1"/>
    <filterColumn colId="9266" hiddenButton="1"/>
    <filterColumn colId="9267" hiddenButton="1"/>
    <filterColumn colId="9268" hiddenButton="1"/>
    <filterColumn colId="9269" hiddenButton="1"/>
    <filterColumn colId="9270" hiddenButton="1"/>
    <filterColumn colId="9271" hiddenButton="1"/>
    <filterColumn colId="9272" hiddenButton="1"/>
    <filterColumn colId="9273" hiddenButton="1"/>
    <filterColumn colId="9274" hiddenButton="1"/>
    <filterColumn colId="9275" hiddenButton="1"/>
    <filterColumn colId="9276" hiddenButton="1"/>
    <filterColumn colId="9277" hiddenButton="1"/>
    <filterColumn colId="9278" hiddenButton="1"/>
    <filterColumn colId="9279" hiddenButton="1"/>
    <filterColumn colId="9280" hiddenButton="1"/>
    <filterColumn colId="9281" hiddenButton="1"/>
    <filterColumn colId="9282" hiddenButton="1"/>
    <filterColumn colId="9283" hiddenButton="1"/>
    <filterColumn colId="9284" hiddenButton="1"/>
    <filterColumn colId="9285" hiddenButton="1"/>
    <filterColumn colId="9286" hiddenButton="1"/>
    <filterColumn colId="9287" hiddenButton="1"/>
    <filterColumn colId="9288" hiddenButton="1"/>
    <filterColumn colId="9289" hiddenButton="1"/>
    <filterColumn colId="9290" hiddenButton="1"/>
    <filterColumn colId="9291" hiddenButton="1"/>
    <filterColumn colId="9292" hiddenButton="1"/>
    <filterColumn colId="9293" hiddenButton="1"/>
    <filterColumn colId="9294" hiddenButton="1"/>
    <filterColumn colId="9295" hiddenButton="1"/>
    <filterColumn colId="9296" hiddenButton="1"/>
    <filterColumn colId="9297" hiddenButton="1"/>
    <filterColumn colId="9298" hiddenButton="1"/>
    <filterColumn colId="9299" hiddenButton="1"/>
    <filterColumn colId="9300" hiddenButton="1"/>
    <filterColumn colId="9301" hiddenButton="1"/>
    <filterColumn colId="9302" hiddenButton="1"/>
    <filterColumn colId="9303" hiddenButton="1"/>
    <filterColumn colId="9304" hiddenButton="1"/>
    <filterColumn colId="9305" hiddenButton="1"/>
    <filterColumn colId="9306" hiddenButton="1"/>
    <filterColumn colId="9307" hiddenButton="1"/>
    <filterColumn colId="9308" hiddenButton="1"/>
    <filterColumn colId="9309" hiddenButton="1"/>
    <filterColumn colId="9310" hiddenButton="1"/>
    <filterColumn colId="9311" hiddenButton="1"/>
    <filterColumn colId="9312" hiddenButton="1"/>
    <filterColumn colId="9313" hiddenButton="1"/>
    <filterColumn colId="9314" hiddenButton="1"/>
    <filterColumn colId="9315" hiddenButton="1"/>
    <filterColumn colId="9316" hiddenButton="1"/>
    <filterColumn colId="9317" hiddenButton="1"/>
    <filterColumn colId="9318" hiddenButton="1"/>
    <filterColumn colId="9319" hiddenButton="1"/>
    <filterColumn colId="9320" hiddenButton="1"/>
    <filterColumn colId="9321" hiddenButton="1"/>
    <filterColumn colId="9322" hiddenButton="1"/>
    <filterColumn colId="9323" hiddenButton="1"/>
    <filterColumn colId="9324" hiddenButton="1"/>
    <filterColumn colId="9325" hiddenButton="1"/>
    <filterColumn colId="9326" hiddenButton="1"/>
    <filterColumn colId="9327" hiddenButton="1"/>
    <filterColumn colId="9328" hiddenButton="1"/>
    <filterColumn colId="9329" hiddenButton="1"/>
    <filterColumn colId="9330" hiddenButton="1"/>
    <filterColumn colId="9331" hiddenButton="1"/>
    <filterColumn colId="9332" hiddenButton="1"/>
    <filterColumn colId="9333" hiddenButton="1"/>
    <filterColumn colId="9334" hiddenButton="1"/>
    <filterColumn colId="9335" hiddenButton="1"/>
    <filterColumn colId="9336" hiddenButton="1"/>
    <filterColumn colId="9337" hiddenButton="1"/>
    <filterColumn colId="9338" hiddenButton="1"/>
    <filterColumn colId="9339" hiddenButton="1"/>
    <filterColumn colId="9340" hiddenButton="1"/>
    <filterColumn colId="9341" hiddenButton="1"/>
    <filterColumn colId="9342" hiddenButton="1"/>
    <filterColumn colId="9343" hiddenButton="1"/>
    <filterColumn colId="9344" hiddenButton="1"/>
    <filterColumn colId="9345" hiddenButton="1"/>
    <filterColumn colId="9346" hiddenButton="1"/>
    <filterColumn colId="9347" hiddenButton="1"/>
    <filterColumn colId="9348" hiddenButton="1"/>
    <filterColumn colId="9349" hiddenButton="1"/>
    <filterColumn colId="9350" hiddenButton="1"/>
    <filterColumn colId="9351" hiddenButton="1"/>
    <filterColumn colId="9352" hiddenButton="1"/>
    <filterColumn colId="9353" hiddenButton="1"/>
    <filterColumn colId="9354" hiddenButton="1"/>
    <filterColumn colId="9355" hiddenButton="1"/>
    <filterColumn colId="9356" hiddenButton="1"/>
    <filterColumn colId="9357" hiddenButton="1"/>
    <filterColumn colId="9358" hiddenButton="1"/>
    <filterColumn colId="9359" hiddenButton="1"/>
    <filterColumn colId="9360" hiddenButton="1"/>
    <filterColumn colId="9361" hiddenButton="1"/>
    <filterColumn colId="9362" hiddenButton="1"/>
    <filterColumn colId="9363" hiddenButton="1"/>
    <filterColumn colId="9364" hiddenButton="1"/>
    <filterColumn colId="9365" hiddenButton="1"/>
    <filterColumn colId="9366" hiddenButton="1"/>
    <filterColumn colId="9367" hiddenButton="1"/>
    <filterColumn colId="9368" hiddenButton="1"/>
    <filterColumn colId="9369" hiddenButton="1"/>
    <filterColumn colId="9370" hiddenButton="1"/>
    <filterColumn colId="9371" hiddenButton="1"/>
    <filterColumn colId="9372" hiddenButton="1"/>
    <filterColumn colId="9373" hiddenButton="1"/>
    <filterColumn colId="9374" hiddenButton="1"/>
    <filterColumn colId="9375" hiddenButton="1"/>
    <filterColumn colId="9376" hiddenButton="1"/>
    <filterColumn colId="9377" hiddenButton="1"/>
    <filterColumn colId="9378" hiddenButton="1"/>
    <filterColumn colId="9379" hiddenButton="1"/>
    <filterColumn colId="9380" hiddenButton="1"/>
    <filterColumn colId="9381" hiddenButton="1"/>
    <filterColumn colId="9382" hiddenButton="1"/>
    <filterColumn colId="9383" hiddenButton="1"/>
    <filterColumn colId="9384" hiddenButton="1"/>
    <filterColumn colId="9385" hiddenButton="1"/>
    <filterColumn colId="9386" hiddenButton="1"/>
    <filterColumn colId="9387" hiddenButton="1"/>
    <filterColumn colId="9388" hiddenButton="1"/>
    <filterColumn colId="9389" hiddenButton="1"/>
    <filterColumn colId="9390" hiddenButton="1"/>
    <filterColumn colId="9391" hiddenButton="1"/>
    <filterColumn colId="9392" hiddenButton="1"/>
    <filterColumn colId="9393" hiddenButton="1"/>
    <filterColumn colId="9394" hiddenButton="1"/>
    <filterColumn colId="9395" hiddenButton="1"/>
    <filterColumn colId="9396" hiddenButton="1"/>
    <filterColumn colId="9397" hiddenButton="1"/>
    <filterColumn colId="9398" hiddenButton="1"/>
    <filterColumn colId="9399" hiddenButton="1"/>
    <filterColumn colId="9400" hiddenButton="1"/>
    <filterColumn colId="9401" hiddenButton="1"/>
    <filterColumn colId="9402" hiddenButton="1"/>
    <filterColumn colId="9403" hiddenButton="1"/>
    <filterColumn colId="9404" hiddenButton="1"/>
    <filterColumn colId="9405" hiddenButton="1"/>
    <filterColumn colId="9406" hiddenButton="1"/>
    <filterColumn colId="9407" hiddenButton="1"/>
    <filterColumn colId="9408" hiddenButton="1"/>
    <filterColumn colId="9409" hiddenButton="1"/>
    <filterColumn colId="9410" hiddenButton="1"/>
    <filterColumn colId="9411" hiddenButton="1"/>
    <filterColumn colId="9412" hiddenButton="1"/>
    <filterColumn colId="9413" hiddenButton="1"/>
    <filterColumn colId="9414" hiddenButton="1"/>
    <filterColumn colId="9415" hiddenButton="1"/>
    <filterColumn colId="9416" hiddenButton="1"/>
    <filterColumn colId="9417" hiddenButton="1"/>
    <filterColumn colId="9418" hiddenButton="1"/>
    <filterColumn colId="9419" hiddenButton="1"/>
    <filterColumn colId="9420" hiddenButton="1"/>
    <filterColumn colId="9421" hiddenButton="1"/>
    <filterColumn colId="9422" hiddenButton="1"/>
    <filterColumn colId="9423" hiddenButton="1"/>
    <filterColumn colId="9424" hiddenButton="1"/>
    <filterColumn colId="9425" hiddenButton="1"/>
    <filterColumn colId="9426" hiddenButton="1"/>
    <filterColumn colId="9427" hiddenButton="1"/>
    <filterColumn colId="9428" hiddenButton="1"/>
    <filterColumn colId="9429" hiddenButton="1"/>
    <filterColumn colId="9430" hiddenButton="1"/>
    <filterColumn colId="9431" hiddenButton="1"/>
    <filterColumn colId="9432" hiddenButton="1"/>
    <filterColumn colId="9433" hiddenButton="1"/>
    <filterColumn colId="9434" hiddenButton="1"/>
    <filterColumn colId="9435" hiddenButton="1"/>
    <filterColumn colId="9436" hiddenButton="1"/>
    <filterColumn colId="9437" hiddenButton="1"/>
    <filterColumn colId="9438" hiddenButton="1"/>
    <filterColumn colId="9439" hiddenButton="1"/>
    <filterColumn colId="9440" hiddenButton="1"/>
    <filterColumn colId="9441" hiddenButton="1"/>
    <filterColumn colId="9442" hiddenButton="1"/>
    <filterColumn colId="9443" hiddenButton="1"/>
    <filterColumn colId="9444" hiddenButton="1"/>
    <filterColumn colId="9445" hiddenButton="1"/>
    <filterColumn colId="9446" hiddenButton="1"/>
    <filterColumn colId="9447" hiddenButton="1"/>
    <filterColumn colId="9448" hiddenButton="1"/>
    <filterColumn colId="9449" hiddenButton="1"/>
    <filterColumn colId="9450" hiddenButton="1"/>
    <filterColumn colId="9451" hiddenButton="1"/>
    <filterColumn colId="9452" hiddenButton="1"/>
    <filterColumn colId="9453" hiddenButton="1"/>
    <filterColumn colId="9454" hiddenButton="1"/>
    <filterColumn colId="9455" hiddenButton="1"/>
    <filterColumn colId="9456" hiddenButton="1"/>
    <filterColumn colId="9457" hiddenButton="1"/>
    <filterColumn colId="9458" hiddenButton="1"/>
    <filterColumn colId="9459" hiddenButton="1"/>
    <filterColumn colId="9460" hiddenButton="1"/>
    <filterColumn colId="9461" hiddenButton="1"/>
    <filterColumn colId="9462" hiddenButton="1"/>
    <filterColumn colId="9463" hiddenButton="1"/>
    <filterColumn colId="9464" hiddenButton="1"/>
    <filterColumn colId="9465" hiddenButton="1"/>
    <filterColumn colId="9466" hiddenButton="1"/>
    <filterColumn colId="9467" hiddenButton="1"/>
    <filterColumn colId="9468" hiddenButton="1"/>
    <filterColumn colId="9469" hiddenButton="1"/>
    <filterColumn colId="9470" hiddenButton="1"/>
    <filterColumn colId="9471" hiddenButton="1"/>
    <filterColumn colId="9472" hiddenButton="1"/>
    <filterColumn colId="9473" hiddenButton="1"/>
    <filterColumn colId="9474" hiddenButton="1"/>
    <filterColumn colId="9475" hiddenButton="1"/>
    <filterColumn colId="9476" hiddenButton="1"/>
    <filterColumn colId="9477" hiddenButton="1"/>
    <filterColumn colId="9478" hiddenButton="1"/>
    <filterColumn colId="9479" hiddenButton="1"/>
    <filterColumn colId="9480" hiddenButton="1"/>
    <filterColumn colId="9481" hiddenButton="1"/>
    <filterColumn colId="9482" hiddenButton="1"/>
    <filterColumn colId="9483" hiddenButton="1"/>
    <filterColumn colId="9484" hiddenButton="1"/>
    <filterColumn colId="9485" hiddenButton="1"/>
    <filterColumn colId="9486" hiddenButton="1"/>
    <filterColumn colId="9487" hiddenButton="1"/>
    <filterColumn colId="9488" hiddenButton="1"/>
    <filterColumn colId="9489" hiddenButton="1"/>
    <filterColumn colId="9490" hiddenButton="1"/>
    <filterColumn colId="9491" hiddenButton="1"/>
    <filterColumn colId="9492" hiddenButton="1"/>
    <filterColumn colId="9493" hiddenButton="1"/>
    <filterColumn colId="9494" hiddenButton="1"/>
    <filterColumn colId="9495" hiddenButton="1"/>
    <filterColumn colId="9496" hiddenButton="1"/>
    <filterColumn colId="9497" hiddenButton="1"/>
    <filterColumn colId="9498" hiddenButton="1"/>
    <filterColumn colId="9499" hiddenButton="1"/>
    <filterColumn colId="9500" hiddenButton="1"/>
    <filterColumn colId="9501" hiddenButton="1"/>
    <filterColumn colId="9502" hiddenButton="1"/>
    <filterColumn colId="9503" hiddenButton="1"/>
    <filterColumn colId="9504" hiddenButton="1"/>
    <filterColumn colId="9505" hiddenButton="1"/>
    <filterColumn colId="9506" hiddenButton="1"/>
    <filterColumn colId="9507" hiddenButton="1"/>
    <filterColumn colId="9508" hiddenButton="1"/>
    <filterColumn colId="9509" hiddenButton="1"/>
    <filterColumn colId="9510" hiddenButton="1"/>
    <filterColumn colId="9511" hiddenButton="1"/>
    <filterColumn colId="9512" hiddenButton="1"/>
    <filterColumn colId="9513" hiddenButton="1"/>
    <filterColumn colId="9514" hiddenButton="1"/>
    <filterColumn colId="9515" hiddenButton="1"/>
    <filterColumn colId="9516" hiddenButton="1"/>
    <filterColumn colId="9517" hiddenButton="1"/>
    <filterColumn colId="9518" hiddenButton="1"/>
    <filterColumn colId="9519" hiddenButton="1"/>
    <filterColumn colId="9520" hiddenButton="1"/>
    <filterColumn colId="9521" hiddenButton="1"/>
    <filterColumn colId="9522" hiddenButton="1"/>
    <filterColumn colId="9523" hiddenButton="1"/>
    <filterColumn colId="9524" hiddenButton="1"/>
    <filterColumn colId="9525" hiddenButton="1"/>
    <filterColumn colId="9526" hiddenButton="1"/>
    <filterColumn colId="9527" hiddenButton="1"/>
    <filterColumn colId="9528" hiddenButton="1"/>
    <filterColumn colId="9529" hiddenButton="1"/>
    <filterColumn colId="9530" hiddenButton="1"/>
    <filterColumn colId="9531" hiddenButton="1"/>
    <filterColumn colId="9532" hiddenButton="1"/>
    <filterColumn colId="9533" hiddenButton="1"/>
    <filterColumn colId="9534" hiddenButton="1"/>
    <filterColumn colId="9535" hiddenButton="1"/>
    <filterColumn colId="9536" hiddenButton="1"/>
    <filterColumn colId="9537" hiddenButton="1"/>
    <filterColumn colId="9538" hiddenButton="1"/>
    <filterColumn colId="9539" hiddenButton="1"/>
    <filterColumn colId="9540" hiddenButton="1"/>
    <filterColumn colId="9541" hiddenButton="1"/>
    <filterColumn colId="9542" hiddenButton="1"/>
    <filterColumn colId="9543" hiddenButton="1"/>
    <filterColumn colId="9544" hiddenButton="1"/>
    <filterColumn colId="9545" hiddenButton="1"/>
    <filterColumn colId="9546" hiddenButton="1"/>
    <filterColumn colId="9547" hiddenButton="1"/>
    <filterColumn colId="9548" hiddenButton="1"/>
    <filterColumn colId="9549" hiddenButton="1"/>
    <filterColumn colId="9550" hiddenButton="1"/>
    <filterColumn colId="9551" hiddenButton="1"/>
    <filterColumn colId="9552" hiddenButton="1"/>
    <filterColumn colId="9553" hiddenButton="1"/>
    <filterColumn colId="9554" hiddenButton="1"/>
    <filterColumn colId="9555" hiddenButton="1"/>
    <filterColumn colId="9556" hiddenButton="1"/>
    <filterColumn colId="9557" hiddenButton="1"/>
    <filterColumn colId="9558" hiddenButton="1"/>
    <filterColumn colId="9559" hiddenButton="1"/>
    <filterColumn colId="9560" hiddenButton="1"/>
    <filterColumn colId="9561" hiddenButton="1"/>
    <filterColumn colId="9562" hiddenButton="1"/>
    <filterColumn colId="9563" hiddenButton="1"/>
    <filterColumn colId="9564" hiddenButton="1"/>
    <filterColumn colId="9565" hiddenButton="1"/>
    <filterColumn colId="9566" hiddenButton="1"/>
    <filterColumn colId="9567" hiddenButton="1"/>
    <filterColumn colId="9568" hiddenButton="1"/>
    <filterColumn colId="9569" hiddenButton="1"/>
    <filterColumn colId="9570" hiddenButton="1"/>
    <filterColumn colId="9571" hiddenButton="1"/>
    <filterColumn colId="9572" hiddenButton="1"/>
    <filterColumn colId="9573" hiddenButton="1"/>
    <filterColumn colId="9574" hiddenButton="1"/>
    <filterColumn colId="9575" hiddenButton="1"/>
    <filterColumn colId="9576" hiddenButton="1"/>
    <filterColumn colId="9577" hiddenButton="1"/>
    <filterColumn colId="9578" hiddenButton="1"/>
    <filterColumn colId="9579" hiddenButton="1"/>
    <filterColumn colId="9580" hiddenButton="1"/>
    <filterColumn colId="9581" hiddenButton="1"/>
    <filterColumn colId="9582" hiddenButton="1"/>
    <filterColumn colId="9583" hiddenButton="1"/>
    <filterColumn colId="9584" hiddenButton="1"/>
    <filterColumn colId="9585" hiddenButton="1"/>
    <filterColumn colId="9586" hiddenButton="1"/>
    <filterColumn colId="9587" hiddenButton="1"/>
    <filterColumn colId="9588" hiddenButton="1"/>
    <filterColumn colId="9589" hiddenButton="1"/>
    <filterColumn colId="9590" hiddenButton="1"/>
    <filterColumn colId="9591" hiddenButton="1"/>
    <filterColumn colId="9592" hiddenButton="1"/>
    <filterColumn colId="9593" hiddenButton="1"/>
    <filterColumn colId="9594" hiddenButton="1"/>
    <filterColumn colId="9595" hiddenButton="1"/>
    <filterColumn colId="9596" hiddenButton="1"/>
    <filterColumn colId="9597" hiddenButton="1"/>
    <filterColumn colId="9598" hiddenButton="1"/>
    <filterColumn colId="9599" hiddenButton="1"/>
    <filterColumn colId="9600" hiddenButton="1"/>
    <filterColumn colId="9601" hiddenButton="1"/>
    <filterColumn colId="9602" hiddenButton="1"/>
    <filterColumn colId="9603" hiddenButton="1"/>
    <filterColumn colId="9604" hiddenButton="1"/>
    <filterColumn colId="9605" hiddenButton="1"/>
    <filterColumn colId="9606" hiddenButton="1"/>
    <filterColumn colId="9607" hiddenButton="1"/>
    <filterColumn colId="9608" hiddenButton="1"/>
    <filterColumn colId="9609" hiddenButton="1"/>
    <filterColumn colId="9610" hiddenButton="1"/>
    <filterColumn colId="9611" hiddenButton="1"/>
    <filterColumn colId="9612" hiddenButton="1"/>
    <filterColumn colId="9613" hiddenButton="1"/>
    <filterColumn colId="9614" hiddenButton="1"/>
    <filterColumn colId="9615" hiddenButton="1"/>
    <filterColumn colId="9616" hiddenButton="1"/>
    <filterColumn colId="9617" hiddenButton="1"/>
    <filterColumn colId="9618" hiddenButton="1"/>
    <filterColumn colId="9619" hiddenButton="1"/>
    <filterColumn colId="9620" hiddenButton="1"/>
    <filterColumn colId="9621" hiddenButton="1"/>
    <filterColumn colId="9622" hiddenButton="1"/>
    <filterColumn colId="9623" hiddenButton="1"/>
    <filterColumn colId="9624" hiddenButton="1"/>
    <filterColumn colId="9625" hiddenButton="1"/>
    <filterColumn colId="9626" hiddenButton="1"/>
    <filterColumn colId="9627" hiddenButton="1"/>
    <filterColumn colId="9628" hiddenButton="1"/>
    <filterColumn colId="9629" hiddenButton="1"/>
    <filterColumn colId="9630" hiddenButton="1"/>
    <filterColumn colId="9631" hiddenButton="1"/>
    <filterColumn colId="9632" hiddenButton="1"/>
    <filterColumn colId="9633" hiddenButton="1"/>
    <filterColumn colId="9634" hiddenButton="1"/>
    <filterColumn colId="9635" hiddenButton="1"/>
    <filterColumn colId="9636" hiddenButton="1"/>
    <filterColumn colId="9637" hiddenButton="1"/>
    <filterColumn colId="9638" hiddenButton="1"/>
    <filterColumn colId="9639" hiddenButton="1"/>
    <filterColumn colId="9640" hiddenButton="1"/>
    <filterColumn colId="9641" hiddenButton="1"/>
    <filterColumn colId="9642" hiddenButton="1"/>
    <filterColumn colId="9643" hiddenButton="1"/>
    <filterColumn colId="9644" hiddenButton="1"/>
    <filterColumn colId="9645" hiddenButton="1"/>
    <filterColumn colId="9646" hiddenButton="1"/>
    <filterColumn colId="9647" hiddenButton="1"/>
    <filterColumn colId="9648" hiddenButton="1"/>
    <filterColumn colId="9649" hiddenButton="1"/>
    <filterColumn colId="9650" hiddenButton="1"/>
    <filterColumn colId="9651" hiddenButton="1"/>
    <filterColumn colId="9652" hiddenButton="1"/>
    <filterColumn colId="9653" hiddenButton="1"/>
    <filterColumn colId="9654" hiddenButton="1"/>
    <filterColumn colId="9655" hiddenButton="1"/>
    <filterColumn colId="9656" hiddenButton="1"/>
    <filterColumn colId="9657" hiddenButton="1"/>
    <filterColumn colId="9658" hiddenButton="1"/>
    <filterColumn colId="9659" hiddenButton="1"/>
    <filterColumn colId="9660" hiddenButton="1"/>
    <filterColumn colId="9661" hiddenButton="1"/>
    <filterColumn colId="9662" hiddenButton="1"/>
    <filterColumn colId="9663" hiddenButton="1"/>
    <filterColumn colId="9664" hiddenButton="1"/>
    <filterColumn colId="9665" hiddenButton="1"/>
    <filterColumn colId="9666" hiddenButton="1"/>
    <filterColumn colId="9667" hiddenButton="1"/>
    <filterColumn colId="9668" hiddenButton="1"/>
    <filterColumn colId="9669" hiddenButton="1"/>
    <filterColumn colId="9670" hiddenButton="1"/>
    <filterColumn colId="9671" hiddenButton="1"/>
    <filterColumn colId="9672" hiddenButton="1"/>
    <filterColumn colId="9673" hiddenButton="1"/>
    <filterColumn colId="9674" hiddenButton="1"/>
    <filterColumn colId="9675" hiddenButton="1"/>
    <filterColumn colId="9676" hiddenButton="1"/>
    <filterColumn colId="9677" hiddenButton="1"/>
    <filterColumn colId="9678" hiddenButton="1"/>
    <filterColumn colId="9679" hiddenButton="1"/>
    <filterColumn colId="9680" hiddenButton="1"/>
    <filterColumn colId="9681" hiddenButton="1"/>
    <filterColumn colId="9682" hiddenButton="1"/>
    <filterColumn colId="9683" hiddenButton="1"/>
    <filterColumn colId="9684" hiddenButton="1"/>
    <filterColumn colId="9685" hiddenButton="1"/>
    <filterColumn colId="9686" hiddenButton="1"/>
    <filterColumn colId="9687" hiddenButton="1"/>
    <filterColumn colId="9688" hiddenButton="1"/>
    <filterColumn colId="9689" hiddenButton="1"/>
    <filterColumn colId="9690" hiddenButton="1"/>
    <filterColumn colId="9691" hiddenButton="1"/>
    <filterColumn colId="9692" hiddenButton="1"/>
    <filterColumn colId="9693" hiddenButton="1"/>
    <filterColumn colId="9694" hiddenButton="1"/>
    <filterColumn colId="9695" hiddenButton="1"/>
    <filterColumn colId="9696" hiddenButton="1"/>
    <filterColumn colId="9697" hiddenButton="1"/>
    <filterColumn colId="9698" hiddenButton="1"/>
    <filterColumn colId="9699" hiddenButton="1"/>
    <filterColumn colId="9700" hiddenButton="1"/>
    <filterColumn colId="9701" hiddenButton="1"/>
    <filterColumn colId="9702" hiddenButton="1"/>
    <filterColumn colId="9703" hiddenButton="1"/>
    <filterColumn colId="9704" hiddenButton="1"/>
    <filterColumn colId="9705" hiddenButton="1"/>
    <filterColumn colId="9706" hiddenButton="1"/>
    <filterColumn colId="9707" hiddenButton="1"/>
    <filterColumn colId="9708" hiddenButton="1"/>
    <filterColumn colId="9709" hiddenButton="1"/>
    <filterColumn colId="9710" hiddenButton="1"/>
    <filterColumn colId="9711" hiddenButton="1"/>
    <filterColumn colId="9712" hiddenButton="1"/>
    <filterColumn colId="9713" hiddenButton="1"/>
    <filterColumn colId="9714" hiddenButton="1"/>
    <filterColumn colId="9715" hiddenButton="1"/>
    <filterColumn colId="9716" hiddenButton="1"/>
    <filterColumn colId="9717" hiddenButton="1"/>
    <filterColumn colId="9718" hiddenButton="1"/>
    <filterColumn colId="9719" hiddenButton="1"/>
    <filterColumn colId="9720" hiddenButton="1"/>
    <filterColumn colId="9721" hiddenButton="1"/>
    <filterColumn colId="9722" hiddenButton="1"/>
    <filterColumn colId="9723" hiddenButton="1"/>
    <filterColumn colId="9724" hiddenButton="1"/>
    <filterColumn colId="9725" hiddenButton="1"/>
    <filterColumn colId="9726" hiddenButton="1"/>
    <filterColumn colId="9727" hiddenButton="1"/>
    <filterColumn colId="9728" hiddenButton="1"/>
    <filterColumn colId="9729" hiddenButton="1"/>
    <filterColumn colId="9730" hiddenButton="1"/>
    <filterColumn colId="9731" hiddenButton="1"/>
    <filterColumn colId="9732" hiddenButton="1"/>
    <filterColumn colId="9733" hiddenButton="1"/>
    <filterColumn colId="9734" hiddenButton="1"/>
    <filterColumn colId="9735" hiddenButton="1"/>
    <filterColumn colId="9736" hiddenButton="1"/>
    <filterColumn colId="9737" hiddenButton="1"/>
    <filterColumn colId="9738" hiddenButton="1"/>
    <filterColumn colId="9739" hiddenButton="1"/>
    <filterColumn colId="9740" hiddenButton="1"/>
    <filterColumn colId="9741" hiddenButton="1"/>
    <filterColumn colId="9742" hiddenButton="1"/>
    <filterColumn colId="9743" hiddenButton="1"/>
    <filterColumn colId="9744" hiddenButton="1"/>
    <filterColumn colId="9745" hiddenButton="1"/>
    <filterColumn colId="9746" hiddenButton="1"/>
    <filterColumn colId="9747" hiddenButton="1"/>
    <filterColumn colId="9748" hiddenButton="1"/>
    <filterColumn colId="9749" hiddenButton="1"/>
    <filterColumn colId="9750" hiddenButton="1"/>
    <filterColumn colId="9751" hiddenButton="1"/>
    <filterColumn colId="9752" hiddenButton="1"/>
    <filterColumn colId="9753" hiddenButton="1"/>
    <filterColumn colId="9754" hiddenButton="1"/>
    <filterColumn colId="9755" hiddenButton="1"/>
    <filterColumn colId="9756" hiddenButton="1"/>
    <filterColumn colId="9757" hiddenButton="1"/>
    <filterColumn colId="9758" hiddenButton="1"/>
    <filterColumn colId="9759" hiddenButton="1"/>
    <filterColumn colId="9760" hiddenButton="1"/>
    <filterColumn colId="9761" hiddenButton="1"/>
    <filterColumn colId="9762" hiddenButton="1"/>
    <filterColumn colId="9763" hiddenButton="1"/>
    <filterColumn colId="9764" hiddenButton="1"/>
    <filterColumn colId="9765" hiddenButton="1"/>
    <filterColumn colId="9766" hiddenButton="1"/>
    <filterColumn colId="9767" hiddenButton="1"/>
    <filterColumn colId="9768" hiddenButton="1"/>
    <filterColumn colId="9769" hiddenButton="1"/>
    <filterColumn colId="9770" hiddenButton="1"/>
    <filterColumn colId="9771" hiddenButton="1"/>
    <filterColumn colId="9772" hiddenButton="1"/>
    <filterColumn colId="9773" hiddenButton="1"/>
    <filterColumn colId="9774" hiddenButton="1"/>
    <filterColumn colId="9775" hiddenButton="1"/>
    <filterColumn colId="9776" hiddenButton="1"/>
    <filterColumn colId="9777" hiddenButton="1"/>
    <filterColumn colId="9778" hiddenButton="1"/>
    <filterColumn colId="9779" hiddenButton="1"/>
    <filterColumn colId="9780" hiddenButton="1"/>
    <filterColumn colId="9781" hiddenButton="1"/>
    <filterColumn colId="9782" hiddenButton="1"/>
    <filterColumn colId="9783" hiddenButton="1"/>
    <filterColumn colId="9784" hiddenButton="1"/>
    <filterColumn colId="9785" hiddenButton="1"/>
    <filterColumn colId="9786" hiddenButton="1"/>
    <filterColumn colId="9787" hiddenButton="1"/>
    <filterColumn colId="9788" hiddenButton="1"/>
    <filterColumn colId="9789" hiddenButton="1"/>
    <filterColumn colId="9790" hiddenButton="1"/>
    <filterColumn colId="9791" hiddenButton="1"/>
    <filterColumn colId="9792" hiddenButton="1"/>
    <filterColumn colId="9793" hiddenButton="1"/>
    <filterColumn colId="9794" hiddenButton="1"/>
    <filterColumn colId="9795" hiddenButton="1"/>
    <filterColumn colId="9796" hiddenButton="1"/>
    <filterColumn colId="9797" hiddenButton="1"/>
    <filterColumn colId="9798" hiddenButton="1"/>
    <filterColumn colId="9799" hiddenButton="1"/>
    <filterColumn colId="9800" hiddenButton="1"/>
    <filterColumn colId="9801" hiddenButton="1"/>
    <filterColumn colId="9802" hiddenButton="1"/>
    <filterColumn colId="9803" hiddenButton="1"/>
    <filterColumn colId="9804" hiddenButton="1"/>
    <filterColumn colId="9805" hiddenButton="1"/>
    <filterColumn colId="9806" hiddenButton="1"/>
    <filterColumn colId="9807" hiddenButton="1"/>
    <filterColumn colId="9808" hiddenButton="1"/>
    <filterColumn colId="9809" hiddenButton="1"/>
    <filterColumn colId="9810" hiddenButton="1"/>
    <filterColumn colId="9811" hiddenButton="1"/>
    <filterColumn colId="9812" hiddenButton="1"/>
    <filterColumn colId="9813" hiddenButton="1"/>
    <filterColumn colId="9814" hiddenButton="1"/>
    <filterColumn colId="9815" hiddenButton="1"/>
    <filterColumn colId="9816" hiddenButton="1"/>
    <filterColumn colId="9817" hiddenButton="1"/>
    <filterColumn colId="9818" hiddenButton="1"/>
    <filterColumn colId="9819" hiddenButton="1"/>
    <filterColumn colId="9820" hiddenButton="1"/>
    <filterColumn colId="9821" hiddenButton="1"/>
    <filterColumn colId="9822" hiddenButton="1"/>
    <filterColumn colId="9823" hiddenButton="1"/>
    <filterColumn colId="9824" hiddenButton="1"/>
    <filterColumn colId="9825" hiddenButton="1"/>
    <filterColumn colId="9826" hiddenButton="1"/>
    <filterColumn colId="9827" hiddenButton="1"/>
    <filterColumn colId="9828" hiddenButton="1"/>
    <filterColumn colId="9829" hiddenButton="1"/>
    <filterColumn colId="9830" hiddenButton="1"/>
    <filterColumn colId="9831" hiddenButton="1"/>
    <filterColumn colId="9832" hiddenButton="1"/>
    <filterColumn colId="9833" hiddenButton="1"/>
    <filterColumn colId="9834" hiddenButton="1"/>
    <filterColumn colId="9835" hiddenButton="1"/>
    <filterColumn colId="9836" hiddenButton="1"/>
    <filterColumn colId="9837" hiddenButton="1"/>
    <filterColumn colId="9838" hiddenButton="1"/>
    <filterColumn colId="9839" hiddenButton="1"/>
    <filterColumn colId="9840" hiddenButton="1"/>
    <filterColumn colId="9841" hiddenButton="1"/>
    <filterColumn colId="9842" hiddenButton="1"/>
    <filterColumn colId="9843" hiddenButton="1"/>
    <filterColumn colId="9844" hiddenButton="1"/>
    <filterColumn colId="9845" hiddenButton="1"/>
    <filterColumn colId="9846" hiddenButton="1"/>
    <filterColumn colId="9847" hiddenButton="1"/>
    <filterColumn colId="9848" hiddenButton="1"/>
    <filterColumn colId="9849" hiddenButton="1"/>
    <filterColumn colId="9850" hiddenButton="1"/>
    <filterColumn colId="9851" hiddenButton="1"/>
    <filterColumn colId="9852" hiddenButton="1"/>
    <filterColumn colId="9853" hiddenButton="1"/>
    <filterColumn colId="9854" hiddenButton="1"/>
    <filterColumn colId="9855" hiddenButton="1"/>
    <filterColumn colId="9856" hiddenButton="1"/>
    <filterColumn colId="9857" hiddenButton="1"/>
    <filterColumn colId="9858" hiddenButton="1"/>
    <filterColumn colId="9859" hiddenButton="1"/>
    <filterColumn colId="9860" hiddenButton="1"/>
    <filterColumn colId="9861" hiddenButton="1"/>
    <filterColumn colId="9862" hiddenButton="1"/>
    <filterColumn colId="9863" hiddenButton="1"/>
    <filterColumn colId="9864" hiddenButton="1"/>
    <filterColumn colId="9865" hiddenButton="1"/>
    <filterColumn colId="9866" hiddenButton="1"/>
    <filterColumn colId="9867" hiddenButton="1"/>
    <filterColumn colId="9868" hiddenButton="1"/>
    <filterColumn colId="9869" hiddenButton="1"/>
    <filterColumn colId="9870" hiddenButton="1"/>
    <filterColumn colId="9871" hiddenButton="1"/>
    <filterColumn colId="9872" hiddenButton="1"/>
    <filterColumn colId="9873" hiddenButton="1"/>
    <filterColumn colId="9874" hiddenButton="1"/>
    <filterColumn colId="9875" hiddenButton="1"/>
    <filterColumn colId="9876" hiddenButton="1"/>
    <filterColumn colId="9877" hiddenButton="1"/>
    <filterColumn colId="9878" hiddenButton="1"/>
    <filterColumn colId="9879" hiddenButton="1"/>
    <filterColumn colId="9880" hiddenButton="1"/>
    <filterColumn colId="9881" hiddenButton="1"/>
    <filterColumn colId="9882" hiddenButton="1"/>
    <filterColumn colId="9883" hiddenButton="1"/>
    <filterColumn colId="9884" hiddenButton="1"/>
    <filterColumn colId="9885" hiddenButton="1"/>
    <filterColumn colId="9886" hiddenButton="1"/>
    <filterColumn colId="9887" hiddenButton="1"/>
    <filterColumn colId="9888" hiddenButton="1"/>
    <filterColumn colId="9889" hiddenButton="1"/>
    <filterColumn colId="9890" hiddenButton="1"/>
    <filterColumn colId="9891" hiddenButton="1"/>
    <filterColumn colId="9892" hiddenButton="1"/>
    <filterColumn colId="9893" hiddenButton="1"/>
    <filterColumn colId="9894" hiddenButton="1"/>
    <filterColumn colId="9895" hiddenButton="1"/>
    <filterColumn colId="9896" hiddenButton="1"/>
    <filterColumn colId="9897" hiddenButton="1"/>
    <filterColumn colId="9898" hiddenButton="1"/>
    <filterColumn colId="9899" hiddenButton="1"/>
    <filterColumn colId="9900" hiddenButton="1"/>
    <filterColumn colId="9901" hiddenButton="1"/>
    <filterColumn colId="9902" hiddenButton="1"/>
    <filterColumn colId="9903" hiddenButton="1"/>
    <filterColumn colId="9904" hiddenButton="1"/>
    <filterColumn colId="9905" hiddenButton="1"/>
    <filterColumn colId="9906" hiddenButton="1"/>
    <filterColumn colId="9907" hiddenButton="1"/>
    <filterColumn colId="9908" hiddenButton="1"/>
    <filterColumn colId="9909" hiddenButton="1"/>
    <filterColumn colId="9910" hiddenButton="1"/>
    <filterColumn colId="9911" hiddenButton="1"/>
    <filterColumn colId="9912" hiddenButton="1"/>
    <filterColumn colId="9913" hiddenButton="1"/>
    <filterColumn colId="9914" hiddenButton="1"/>
    <filterColumn colId="9915" hiddenButton="1"/>
    <filterColumn colId="9916" hiddenButton="1"/>
    <filterColumn colId="9917" hiddenButton="1"/>
    <filterColumn colId="9918" hiddenButton="1"/>
    <filterColumn colId="9919" hiddenButton="1"/>
    <filterColumn colId="9920" hiddenButton="1"/>
    <filterColumn colId="9921" hiddenButton="1"/>
    <filterColumn colId="9922" hiddenButton="1"/>
    <filterColumn colId="9923" hiddenButton="1"/>
    <filterColumn colId="9924" hiddenButton="1"/>
    <filterColumn colId="9925" hiddenButton="1"/>
    <filterColumn colId="9926" hiddenButton="1"/>
    <filterColumn colId="9927" hiddenButton="1"/>
    <filterColumn colId="9928" hiddenButton="1"/>
    <filterColumn colId="9929" hiddenButton="1"/>
    <filterColumn colId="9930" hiddenButton="1"/>
    <filterColumn colId="9931" hiddenButton="1"/>
    <filterColumn colId="9932" hiddenButton="1"/>
    <filterColumn colId="9933" hiddenButton="1"/>
    <filterColumn colId="9934" hiddenButton="1"/>
    <filterColumn colId="9935" hiddenButton="1"/>
    <filterColumn colId="9936" hiddenButton="1"/>
    <filterColumn colId="9937" hiddenButton="1"/>
    <filterColumn colId="9938" hiddenButton="1"/>
    <filterColumn colId="9939" hiddenButton="1"/>
    <filterColumn colId="9940" hiddenButton="1"/>
    <filterColumn colId="9941" hiddenButton="1"/>
    <filterColumn colId="9942" hiddenButton="1"/>
    <filterColumn colId="9943" hiddenButton="1"/>
    <filterColumn colId="9944" hiddenButton="1"/>
    <filterColumn colId="9945" hiddenButton="1"/>
    <filterColumn colId="9946" hiddenButton="1"/>
    <filterColumn colId="9947" hiddenButton="1"/>
    <filterColumn colId="9948" hiddenButton="1"/>
    <filterColumn colId="9949" hiddenButton="1"/>
    <filterColumn colId="9950" hiddenButton="1"/>
    <filterColumn colId="9951" hiddenButton="1"/>
    <filterColumn colId="9952" hiddenButton="1"/>
    <filterColumn colId="9953" hiddenButton="1"/>
    <filterColumn colId="9954" hiddenButton="1"/>
    <filterColumn colId="9955" hiddenButton="1"/>
    <filterColumn colId="9956" hiddenButton="1"/>
    <filterColumn colId="9957" hiddenButton="1"/>
    <filterColumn colId="9958" hiddenButton="1"/>
    <filterColumn colId="9959" hiddenButton="1"/>
    <filterColumn colId="9960" hiddenButton="1"/>
    <filterColumn colId="9961" hiddenButton="1"/>
    <filterColumn colId="9962" hiddenButton="1"/>
    <filterColumn colId="9963" hiddenButton="1"/>
    <filterColumn colId="9964" hiddenButton="1"/>
    <filterColumn colId="9965" hiddenButton="1"/>
    <filterColumn colId="9966" hiddenButton="1"/>
    <filterColumn colId="9967" hiddenButton="1"/>
    <filterColumn colId="9968" hiddenButton="1"/>
    <filterColumn colId="9969" hiddenButton="1"/>
    <filterColumn colId="9970" hiddenButton="1"/>
    <filterColumn colId="9971" hiddenButton="1"/>
    <filterColumn colId="9972" hiddenButton="1"/>
    <filterColumn colId="9973" hiddenButton="1"/>
    <filterColumn colId="9974" hiddenButton="1"/>
    <filterColumn colId="9975" hiddenButton="1"/>
    <filterColumn colId="9976" hiddenButton="1"/>
    <filterColumn colId="9977" hiddenButton="1"/>
    <filterColumn colId="9978" hiddenButton="1"/>
    <filterColumn colId="9979" hiddenButton="1"/>
    <filterColumn colId="9980" hiddenButton="1"/>
    <filterColumn colId="9981" hiddenButton="1"/>
    <filterColumn colId="9982" hiddenButton="1"/>
    <filterColumn colId="9983" hiddenButton="1"/>
    <filterColumn colId="9984" hiddenButton="1"/>
    <filterColumn colId="9985" hiddenButton="1"/>
    <filterColumn colId="9986" hiddenButton="1"/>
    <filterColumn colId="9987" hiddenButton="1"/>
    <filterColumn colId="9988" hiddenButton="1"/>
    <filterColumn colId="9989" hiddenButton="1"/>
    <filterColumn colId="9990" hiddenButton="1"/>
    <filterColumn colId="9991" hiddenButton="1"/>
    <filterColumn colId="9992" hiddenButton="1"/>
    <filterColumn colId="9993" hiddenButton="1"/>
    <filterColumn colId="9994" hiddenButton="1"/>
    <filterColumn colId="9995" hiddenButton="1"/>
    <filterColumn colId="9996" hiddenButton="1"/>
    <filterColumn colId="9997" hiddenButton="1"/>
    <filterColumn colId="9998" hiddenButton="1"/>
    <filterColumn colId="9999" hiddenButton="1"/>
    <filterColumn colId="10000" hiddenButton="1"/>
    <filterColumn colId="10001" hiddenButton="1"/>
    <filterColumn colId="10002" hiddenButton="1"/>
    <filterColumn colId="10003" hiddenButton="1"/>
    <filterColumn colId="10004" hiddenButton="1"/>
    <filterColumn colId="10005" hiddenButton="1"/>
    <filterColumn colId="10006" hiddenButton="1"/>
    <filterColumn colId="10007" hiddenButton="1"/>
    <filterColumn colId="10008" hiddenButton="1"/>
    <filterColumn colId="10009" hiddenButton="1"/>
    <filterColumn colId="10010" hiddenButton="1"/>
    <filterColumn colId="10011" hiddenButton="1"/>
    <filterColumn colId="10012" hiddenButton="1"/>
    <filterColumn colId="10013" hiddenButton="1"/>
    <filterColumn colId="10014" hiddenButton="1"/>
    <filterColumn colId="10015" hiddenButton="1"/>
    <filterColumn colId="10016" hiddenButton="1"/>
    <filterColumn colId="10017" hiddenButton="1"/>
    <filterColumn colId="10018" hiddenButton="1"/>
    <filterColumn colId="10019" hiddenButton="1"/>
    <filterColumn colId="10020" hiddenButton="1"/>
    <filterColumn colId="10021" hiddenButton="1"/>
    <filterColumn colId="10022" hiddenButton="1"/>
    <filterColumn colId="10023" hiddenButton="1"/>
    <filterColumn colId="10024" hiddenButton="1"/>
    <filterColumn colId="10025" hiddenButton="1"/>
    <filterColumn colId="10026" hiddenButton="1"/>
    <filterColumn colId="10027" hiddenButton="1"/>
    <filterColumn colId="10028" hiddenButton="1"/>
    <filterColumn colId="10029" hiddenButton="1"/>
    <filterColumn colId="10030" hiddenButton="1"/>
    <filterColumn colId="10031" hiddenButton="1"/>
    <filterColumn colId="10032" hiddenButton="1"/>
    <filterColumn colId="10033" hiddenButton="1"/>
    <filterColumn colId="10034" hiddenButton="1"/>
    <filterColumn colId="10035" hiddenButton="1"/>
    <filterColumn colId="10036" hiddenButton="1"/>
    <filterColumn colId="10037" hiddenButton="1"/>
    <filterColumn colId="10038" hiddenButton="1"/>
    <filterColumn colId="10039" hiddenButton="1"/>
    <filterColumn colId="10040" hiddenButton="1"/>
    <filterColumn colId="10041" hiddenButton="1"/>
    <filterColumn colId="10042" hiddenButton="1"/>
    <filterColumn colId="10043" hiddenButton="1"/>
    <filterColumn colId="10044" hiddenButton="1"/>
    <filterColumn colId="10045" hiddenButton="1"/>
    <filterColumn colId="10046" hiddenButton="1"/>
    <filterColumn colId="10047" hiddenButton="1"/>
    <filterColumn colId="10048" hiddenButton="1"/>
    <filterColumn colId="10049" hiddenButton="1"/>
    <filterColumn colId="10050" hiddenButton="1"/>
    <filterColumn colId="10051" hiddenButton="1"/>
    <filterColumn colId="10052" hiddenButton="1"/>
    <filterColumn colId="10053" hiddenButton="1"/>
    <filterColumn colId="10054" hiddenButton="1"/>
    <filterColumn colId="10055" hiddenButton="1"/>
    <filterColumn colId="10056" hiddenButton="1"/>
    <filterColumn colId="10057" hiddenButton="1"/>
    <filterColumn colId="10058" hiddenButton="1"/>
    <filterColumn colId="10059" hiddenButton="1"/>
    <filterColumn colId="10060" hiddenButton="1"/>
    <filterColumn colId="10061" hiddenButton="1"/>
    <filterColumn colId="10062" hiddenButton="1"/>
    <filterColumn colId="10063" hiddenButton="1"/>
    <filterColumn colId="10064" hiddenButton="1"/>
    <filterColumn colId="10065" hiddenButton="1"/>
    <filterColumn colId="10066" hiddenButton="1"/>
    <filterColumn colId="10067" hiddenButton="1"/>
    <filterColumn colId="10068" hiddenButton="1"/>
    <filterColumn colId="10069" hiddenButton="1"/>
    <filterColumn colId="10070" hiddenButton="1"/>
    <filterColumn colId="10071" hiddenButton="1"/>
    <filterColumn colId="10072" hiddenButton="1"/>
    <filterColumn colId="10073" hiddenButton="1"/>
    <filterColumn colId="10074" hiddenButton="1"/>
    <filterColumn colId="10075" hiddenButton="1"/>
    <filterColumn colId="10076" hiddenButton="1"/>
    <filterColumn colId="10077" hiddenButton="1"/>
    <filterColumn colId="10078" hiddenButton="1"/>
    <filterColumn colId="10079" hiddenButton="1"/>
    <filterColumn colId="10080" hiddenButton="1"/>
    <filterColumn colId="10081" hiddenButton="1"/>
    <filterColumn colId="10082" hiddenButton="1"/>
    <filterColumn colId="10083" hiddenButton="1"/>
    <filterColumn colId="10084" hiddenButton="1"/>
    <filterColumn colId="10085" hiddenButton="1"/>
    <filterColumn colId="10086" hiddenButton="1"/>
    <filterColumn colId="10087" hiddenButton="1"/>
    <filterColumn colId="10088" hiddenButton="1"/>
    <filterColumn colId="10089" hiddenButton="1"/>
    <filterColumn colId="10090" hiddenButton="1"/>
    <filterColumn colId="10091" hiddenButton="1"/>
    <filterColumn colId="10092" hiddenButton="1"/>
    <filterColumn colId="10093" hiddenButton="1"/>
    <filterColumn colId="10094" hiddenButton="1"/>
    <filterColumn colId="10095" hiddenButton="1"/>
    <filterColumn colId="10096" hiddenButton="1"/>
    <filterColumn colId="10097" hiddenButton="1"/>
    <filterColumn colId="10098" hiddenButton="1"/>
    <filterColumn colId="10099" hiddenButton="1"/>
    <filterColumn colId="10100" hiddenButton="1"/>
    <filterColumn colId="10101" hiddenButton="1"/>
    <filterColumn colId="10102" hiddenButton="1"/>
    <filterColumn colId="10103" hiddenButton="1"/>
    <filterColumn colId="10104" hiddenButton="1"/>
    <filterColumn colId="10105" hiddenButton="1"/>
    <filterColumn colId="10106" hiddenButton="1"/>
    <filterColumn colId="10107" hiddenButton="1"/>
    <filterColumn colId="10108" hiddenButton="1"/>
    <filterColumn colId="10109" hiddenButton="1"/>
    <filterColumn colId="10110" hiddenButton="1"/>
    <filterColumn colId="10111" hiddenButton="1"/>
    <filterColumn colId="10112" hiddenButton="1"/>
    <filterColumn colId="10113" hiddenButton="1"/>
    <filterColumn colId="10114" hiddenButton="1"/>
    <filterColumn colId="10115" hiddenButton="1"/>
    <filterColumn colId="10116" hiddenButton="1"/>
    <filterColumn colId="10117" hiddenButton="1"/>
    <filterColumn colId="10118" hiddenButton="1"/>
    <filterColumn colId="10119" hiddenButton="1"/>
    <filterColumn colId="10120" hiddenButton="1"/>
    <filterColumn colId="10121" hiddenButton="1"/>
    <filterColumn colId="10122" hiddenButton="1"/>
    <filterColumn colId="10123" hiddenButton="1"/>
    <filterColumn colId="10124" hiddenButton="1"/>
    <filterColumn colId="10125" hiddenButton="1"/>
    <filterColumn colId="10126" hiddenButton="1"/>
    <filterColumn colId="10127" hiddenButton="1"/>
    <filterColumn colId="10128" hiddenButton="1"/>
    <filterColumn colId="10129" hiddenButton="1"/>
    <filterColumn colId="10130" hiddenButton="1"/>
    <filterColumn colId="10131" hiddenButton="1"/>
    <filterColumn colId="10132" hiddenButton="1"/>
    <filterColumn colId="10133" hiddenButton="1"/>
    <filterColumn colId="10134" hiddenButton="1"/>
    <filterColumn colId="10135" hiddenButton="1"/>
    <filterColumn colId="10136" hiddenButton="1"/>
    <filterColumn colId="10137" hiddenButton="1"/>
    <filterColumn colId="10138" hiddenButton="1"/>
    <filterColumn colId="10139" hiddenButton="1"/>
    <filterColumn colId="10140" hiddenButton="1"/>
    <filterColumn colId="10141" hiddenButton="1"/>
    <filterColumn colId="10142" hiddenButton="1"/>
    <filterColumn colId="10143" hiddenButton="1"/>
    <filterColumn colId="10144" hiddenButton="1"/>
    <filterColumn colId="10145" hiddenButton="1"/>
    <filterColumn colId="10146" hiddenButton="1"/>
    <filterColumn colId="10147" hiddenButton="1"/>
    <filterColumn colId="10148" hiddenButton="1"/>
    <filterColumn colId="10149" hiddenButton="1"/>
    <filterColumn colId="10150" hiddenButton="1"/>
    <filterColumn colId="10151" hiddenButton="1"/>
    <filterColumn colId="10152" hiddenButton="1"/>
    <filterColumn colId="10153" hiddenButton="1"/>
    <filterColumn colId="10154" hiddenButton="1"/>
    <filterColumn colId="10155" hiddenButton="1"/>
    <filterColumn colId="10156" hiddenButton="1"/>
    <filterColumn colId="10157" hiddenButton="1"/>
    <filterColumn colId="10158" hiddenButton="1"/>
    <filterColumn colId="10159" hiddenButton="1"/>
    <filterColumn colId="10160" hiddenButton="1"/>
    <filterColumn colId="10161" hiddenButton="1"/>
    <filterColumn colId="10162" hiddenButton="1"/>
    <filterColumn colId="10163" hiddenButton="1"/>
    <filterColumn colId="10164" hiddenButton="1"/>
    <filterColumn colId="10165" hiddenButton="1"/>
    <filterColumn colId="10166" hiddenButton="1"/>
    <filterColumn colId="10167" hiddenButton="1"/>
    <filterColumn colId="10168" hiddenButton="1"/>
    <filterColumn colId="10169" hiddenButton="1"/>
    <filterColumn colId="10170" hiddenButton="1"/>
    <filterColumn colId="10171" hiddenButton="1"/>
    <filterColumn colId="10172" hiddenButton="1"/>
    <filterColumn colId="10173" hiddenButton="1"/>
    <filterColumn colId="10174" hiddenButton="1"/>
    <filterColumn colId="10175" hiddenButton="1"/>
    <filterColumn colId="10176" hiddenButton="1"/>
    <filterColumn colId="10177" hiddenButton="1"/>
    <filterColumn colId="10178" hiddenButton="1"/>
    <filterColumn colId="10179" hiddenButton="1"/>
    <filterColumn colId="10180" hiddenButton="1"/>
    <filterColumn colId="10181" hiddenButton="1"/>
    <filterColumn colId="10182" hiddenButton="1"/>
    <filterColumn colId="10183" hiddenButton="1"/>
    <filterColumn colId="10184" hiddenButton="1"/>
    <filterColumn colId="10185" hiddenButton="1"/>
    <filterColumn colId="10186" hiddenButton="1"/>
    <filterColumn colId="10187" hiddenButton="1"/>
    <filterColumn colId="10188" hiddenButton="1"/>
    <filterColumn colId="10189" hiddenButton="1"/>
    <filterColumn colId="10190" hiddenButton="1"/>
    <filterColumn colId="10191" hiddenButton="1"/>
    <filterColumn colId="10192" hiddenButton="1"/>
    <filterColumn colId="10193" hiddenButton="1"/>
    <filterColumn colId="10194" hiddenButton="1"/>
    <filterColumn colId="10195" hiddenButton="1"/>
    <filterColumn colId="10196" hiddenButton="1"/>
    <filterColumn colId="10197" hiddenButton="1"/>
    <filterColumn colId="10198" hiddenButton="1"/>
    <filterColumn colId="10199" hiddenButton="1"/>
    <filterColumn colId="10200" hiddenButton="1"/>
    <filterColumn colId="10201" hiddenButton="1"/>
    <filterColumn colId="10202" hiddenButton="1"/>
    <filterColumn colId="10203" hiddenButton="1"/>
    <filterColumn colId="10204" hiddenButton="1"/>
    <filterColumn colId="10205" hiddenButton="1"/>
    <filterColumn colId="10206" hiddenButton="1"/>
    <filterColumn colId="10207" hiddenButton="1"/>
    <filterColumn colId="10208" hiddenButton="1"/>
    <filterColumn colId="10209" hiddenButton="1"/>
    <filterColumn colId="10210" hiddenButton="1"/>
    <filterColumn colId="10211" hiddenButton="1"/>
    <filterColumn colId="10212" hiddenButton="1"/>
    <filterColumn colId="10213" hiddenButton="1"/>
    <filterColumn colId="10214" hiddenButton="1"/>
    <filterColumn colId="10215" hiddenButton="1"/>
    <filterColumn colId="10216" hiddenButton="1"/>
    <filterColumn colId="10217" hiddenButton="1"/>
    <filterColumn colId="10218" hiddenButton="1"/>
    <filterColumn colId="10219" hiddenButton="1"/>
    <filterColumn colId="10220" hiddenButton="1"/>
    <filterColumn colId="10221" hiddenButton="1"/>
    <filterColumn colId="10222" hiddenButton="1"/>
    <filterColumn colId="10223" hiddenButton="1"/>
    <filterColumn colId="10224" hiddenButton="1"/>
    <filterColumn colId="10225" hiddenButton="1"/>
    <filterColumn colId="10226" hiddenButton="1"/>
    <filterColumn colId="10227" hiddenButton="1"/>
    <filterColumn colId="10228" hiddenButton="1"/>
    <filterColumn colId="10229" hiddenButton="1"/>
    <filterColumn colId="10230" hiddenButton="1"/>
    <filterColumn colId="10231" hiddenButton="1"/>
    <filterColumn colId="10232" hiddenButton="1"/>
    <filterColumn colId="10233" hiddenButton="1"/>
    <filterColumn colId="10234" hiddenButton="1"/>
    <filterColumn colId="10235" hiddenButton="1"/>
    <filterColumn colId="10236" hiddenButton="1"/>
    <filterColumn colId="10237" hiddenButton="1"/>
    <filterColumn colId="10238" hiddenButton="1"/>
    <filterColumn colId="10239" hiddenButton="1"/>
    <filterColumn colId="10240" hiddenButton="1"/>
    <filterColumn colId="10241" hiddenButton="1"/>
    <filterColumn colId="10242" hiddenButton="1"/>
    <filterColumn colId="10243" hiddenButton="1"/>
    <filterColumn colId="10244" hiddenButton="1"/>
    <filterColumn colId="10245" hiddenButton="1"/>
    <filterColumn colId="10246" hiddenButton="1"/>
    <filterColumn colId="10247" hiddenButton="1"/>
    <filterColumn colId="10248" hiddenButton="1"/>
    <filterColumn colId="10249" hiddenButton="1"/>
    <filterColumn colId="10250" hiddenButton="1"/>
    <filterColumn colId="10251" hiddenButton="1"/>
    <filterColumn colId="10252" hiddenButton="1"/>
    <filterColumn colId="10253" hiddenButton="1"/>
    <filterColumn colId="10254" hiddenButton="1"/>
    <filterColumn colId="10255" hiddenButton="1"/>
    <filterColumn colId="10256" hiddenButton="1"/>
    <filterColumn colId="10257" hiddenButton="1"/>
    <filterColumn colId="10258" hiddenButton="1"/>
    <filterColumn colId="10259" hiddenButton="1"/>
    <filterColumn colId="10260" hiddenButton="1"/>
    <filterColumn colId="10261" hiddenButton="1"/>
    <filterColumn colId="10262" hiddenButton="1"/>
    <filterColumn colId="10263" hiddenButton="1"/>
    <filterColumn colId="10264" hiddenButton="1"/>
    <filterColumn colId="10265" hiddenButton="1"/>
    <filterColumn colId="10266" hiddenButton="1"/>
    <filterColumn colId="10267" hiddenButton="1"/>
    <filterColumn colId="10268" hiddenButton="1"/>
    <filterColumn colId="10269" hiddenButton="1"/>
    <filterColumn colId="10270" hiddenButton="1"/>
    <filterColumn colId="10271" hiddenButton="1"/>
    <filterColumn colId="10272" hiddenButton="1"/>
    <filterColumn colId="10273" hiddenButton="1"/>
    <filterColumn colId="10274" hiddenButton="1"/>
    <filterColumn colId="10275" hiddenButton="1"/>
    <filterColumn colId="10276" hiddenButton="1"/>
    <filterColumn colId="10277" hiddenButton="1"/>
    <filterColumn colId="10278" hiddenButton="1"/>
    <filterColumn colId="10279" hiddenButton="1"/>
    <filterColumn colId="10280" hiddenButton="1"/>
    <filterColumn colId="10281" hiddenButton="1"/>
    <filterColumn colId="10282" hiddenButton="1"/>
    <filterColumn colId="10283" hiddenButton="1"/>
    <filterColumn colId="10284" hiddenButton="1"/>
    <filterColumn colId="10285" hiddenButton="1"/>
    <filterColumn colId="10286" hiddenButton="1"/>
    <filterColumn colId="10287" hiddenButton="1"/>
    <filterColumn colId="10288" hiddenButton="1"/>
    <filterColumn colId="10289" hiddenButton="1"/>
    <filterColumn colId="10290" hiddenButton="1"/>
    <filterColumn colId="10291" hiddenButton="1"/>
    <filterColumn colId="10292" hiddenButton="1"/>
    <filterColumn colId="10293" hiddenButton="1"/>
    <filterColumn colId="10294" hiddenButton="1"/>
    <filterColumn colId="10295" hiddenButton="1"/>
    <filterColumn colId="10296" hiddenButton="1"/>
    <filterColumn colId="10297" hiddenButton="1"/>
    <filterColumn colId="10298" hiddenButton="1"/>
    <filterColumn colId="10299" hiddenButton="1"/>
    <filterColumn colId="10300" hiddenButton="1"/>
    <filterColumn colId="10301" hiddenButton="1"/>
    <filterColumn colId="10302" hiddenButton="1"/>
    <filterColumn colId="10303" hiddenButton="1"/>
    <filterColumn colId="10304" hiddenButton="1"/>
    <filterColumn colId="10305" hiddenButton="1"/>
    <filterColumn colId="10306" hiddenButton="1"/>
    <filterColumn colId="10307" hiddenButton="1"/>
    <filterColumn colId="10308" hiddenButton="1"/>
    <filterColumn colId="10309" hiddenButton="1"/>
    <filterColumn colId="10310" hiddenButton="1"/>
    <filterColumn colId="10311" hiddenButton="1"/>
    <filterColumn colId="10312" hiddenButton="1"/>
    <filterColumn colId="10313" hiddenButton="1"/>
    <filterColumn colId="10314" hiddenButton="1"/>
    <filterColumn colId="10315" hiddenButton="1"/>
    <filterColumn colId="10316" hiddenButton="1"/>
    <filterColumn colId="10317" hiddenButton="1"/>
    <filterColumn colId="10318" hiddenButton="1"/>
    <filterColumn colId="10319" hiddenButton="1"/>
    <filterColumn colId="10320" hiddenButton="1"/>
    <filterColumn colId="10321" hiddenButton="1"/>
    <filterColumn colId="10322" hiddenButton="1"/>
    <filterColumn colId="10323" hiddenButton="1"/>
    <filterColumn colId="10324" hiddenButton="1"/>
    <filterColumn colId="10325" hiddenButton="1"/>
    <filterColumn colId="10326" hiddenButton="1"/>
    <filterColumn colId="10327" hiddenButton="1"/>
    <filterColumn colId="10328" hiddenButton="1"/>
    <filterColumn colId="10329" hiddenButton="1"/>
    <filterColumn colId="10330" hiddenButton="1"/>
    <filterColumn colId="10331" hiddenButton="1"/>
    <filterColumn colId="10332" hiddenButton="1"/>
    <filterColumn colId="10333" hiddenButton="1"/>
    <filterColumn colId="10334" hiddenButton="1"/>
    <filterColumn colId="10335" hiddenButton="1"/>
    <filterColumn colId="10336" hiddenButton="1"/>
    <filterColumn colId="10337" hiddenButton="1"/>
    <filterColumn colId="10338" hiddenButton="1"/>
    <filterColumn colId="10339" hiddenButton="1"/>
    <filterColumn colId="10340" hiddenButton="1"/>
    <filterColumn colId="10341" hiddenButton="1"/>
    <filterColumn colId="10342" hiddenButton="1"/>
    <filterColumn colId="10343" hiddenButton="1"/>
    <filterColumn colId="10344" hiddenButton="1"/>
    <filterColumn colId="10345" hiddenButton="1"/>
    <filterColumn colId="10346" hiddenButton="1"/>
    <filterColumn colId="10347" hiddenButton="1"/>
    <filterColumn colId="10348" hiddenButton="1"/>
    <filterColumn colId="10349" hiddenButton="1"/>
    <filterColumn colId="10350" hiddenButton="1"/>
    <filterColumn colId="10351" hiddenButton="1"/>
    <filterColumn colId="10352" hiddenButton="1"/>
    <filterColumn colId="10353" hiddenButton="1"/>
    <filterColumn colId="10354" hiddenButton="1"/>
    <filterColumn colId="10355" hiddenButton="1"/>
    <filterColumn colId="10356" hiddenButton="1"/>
    <filterColumn colId="10357" hiddenButton="1"/>
    <filterColumn colId="10358" hiddenButton="1"/>
    <filterColumn colId="10359" hiddenButton="1"/>
    <filterColumn colId="10360" hiddenButton="1"/>
    <filterColumn colId="10361" hiddenButton="1"/>
    <filterColumn colId="10362" hiddenButton="1"/>
    <filterColumn colId="10363" hiddenButton="1"/>
    <filterColumn colId="10364" hiddenButton="1"/>
    <filterColumn colId="10365" hiddenButton="1"/>
    <filterColumn colId="10366" hiddenButton="1"/>
    <filterColumn colId="10367" hiddenButton="1"/>
    <filterColumn colId="10368" hiddenButton="1"/>
    <filterColumn colId="10369" hiddenButton="1"/>
    <filterColumn colId="10370" hiddenButton="1"/>
    <filterColumn colId="10371" hiddenButton="1"/>
    <filterColumn colId="10372" hiddenButton="1"/>
    <filterColumn colId="10373" hiddenButton="1"/>
    <filterColumn colId="10374" hiddenButton="1"/>
    <filterColumn colId="10375" hiddenButton="1"/>
    <filterColumn colId="10376" hiddenButton="1"/>
    <filterColumn colId="10377" hiddenButton="1"/>
    <filterColumn colId="10378" hiddenButton="1"/>
    <filterColumn colId="10379" hiddenButton="1"/>
    <filterColumn colId="10380" hiddenButton="1"/>
    <filterColumn colId="10381" hiddenButton="1"/>
    <filterColumn colId="10382" hiddenButton="1"/>
    <filterColumn colId="10383" hiddenButton="1"/>
    <filterColumn colId="10384" hiddenButton="1"/>
    <filterColumn colId="10385" hiddenButton="1"/>
    <filterColumn colId="10386" hiddenButton="1"/>
    <filterColumn colId="10387" hiddenButton="1"/>
    <filterColumn colId="10388" hiddenButton="1"/>
    <filterColumn colId="10389" hiddenButton="1"/>
    <filterColumn colId="10390" hiddenButton="1"/>
    <filterColumn colId="10391" hiddenButton="1"/>
    <filterColumn colId="10392" hiddenButton="1"/>
    <filterColumn colId="10393" hiddenButton="1"/>
    <filterColumn colId="10394" hiddenButton="1"/>
    <filterColumn colId="10395" hiddenButton="1"/>
    <filterColumn colId="10396" hiddenButton="1"/>
    <filterColumn colId="10397" hiddenButton="1"/>
    <filterColumn colId="10398" hiddenButton="1"/>
    <filterColumn colId="10399" hiddenButton="1"/>
    <filterColumn colId="10400" hiddenButton="1"/>
    <filterColumn colId="10401" hiddenButton="1"/>
    <filterColumn colId="10402" hiddenButton="1"/>
    <filterColumn colId="10403" hiddenButton="1"/>
    <filterColumn colId="10404" hiddenButton="1"/>
    <filterColumn colId="10405" hiddenButton="1"/>
    <filterColumn colId="10406" hiddenButton="1"/>
    <filterColumn colId="10407" hiddenButton="1"/>
    <filterColumn colId="10408" hiddenButton="1"/>
    <filterColumn colId="10409" hiddenButton="1"/>
    <filterColumn colId="10410" hiddenButton="1"/>
    <filterColumn colId="10411" hiddenButton="1"/>
    <filterColumn colId="10412" hiddenButton="1"/>
    <filterColumn colId="10413" hiddenButton="1"/>
    <filterColumn colId="10414" hiddenButton="1"/>
    <filterColumn colId="10415" hiddenButton="1"/>
    <filterColumn colId="10416" hiddenButton="1"/>
    <filterColumn colId="10417" hiddenButton="1"/>
    <filterColumn colId="10418" hiddenButton="1"/>
    <filterColumn colId="10419" hiddenButton="1"/>
    <filterColumn colId="10420" hiddenButton="1"/>
    <filterColumn colId="10421" hiddenButton="1"/>
    <filterColumn colId="10422" hiddenButton="1"/>
    <filterColumn colId="10423" hiddenButton="1"/>
    <filterColumn colId="10424" hiddenButton="1"/>
    <filterColumn colId="10425" hiddenButton="1"/>
    <filterColumn colId="10426" hiddenButton="1"/>
    <filterColumn colId="10427" hiddenButton="1"/>
    <filterColumn colId="10428" hiddenButton="1"/>
    <filterColumn colId="10429" hiddenButton="1"/>
    <filterColumn colId="10430" hiddenButton="1"/>
    <filterColumn colId="10431" hiddenButton="1"/>
    <filterColumn colId="10432" hiddenButton="1"/>
    <filterColumn colId="10433" hiddenButton="1"/>
    <filterColumn colId="10434" hiddenButton="1"/>
    <filterColumn colId="10435" hiddenButton="1"/>
    <filterColumn colId="10436" hiddenButton="1"/>
    <filterColumn colId="10437" hiddenButton="1"/>
    <filterColumn colId="10438" hiddenButton="1"/>
    <filterColumn colId="10439" hiddenButton="1"/>
    <filterColumn colId="10440" hiddenButton="1"/>
    <filterColumn colId="10441" hiddenButton="1"/>
    <filterColumn colId="10442" hiddenButton="1"/>
    <filterColumn colId="10443" hiddenButton="1"/>
    <filterColumn colId="10444" hiddenButton="1"/>
    <filterColumn colId="10445" hiddenButton="1"/>
    <filterColumn colId="10446" hiddenButton="1"/>
    <filterColumn colId="10447" hiddenButton="1"/>
    <filterColumn colId="10448" hiddenButton="1"/>
    <filterColumn colId="10449" hiddenButton="1"/>
    <filterColumn colId="10450" hiddenButton="1"/>
    <filterColumn colId="10451" hiddenButton="1"/>
    <filterColumn colId="10452" hiddenButton="1"/>
    <filterColumn colId="10453" hiddenButton="1"/>
    <filterColumn colId="10454" hiddenButton="1"/>
    <filterColumn colId="10455" hiddenButton="1"/>
    <filterColumn colId="10456" hiddenButton="1"/>
    <filterColumn colId="10457" hiddenButton="1"/>
    <filterColumn colId="10458" hiddenButton="1"/>
    <filterColumn colId="10459" hiddenButton="1"/>
    <filterColumn colId="10460" hiddenButton="1"/>
    <filterColumn colId="10461" hiddenButton="1"/>
    <filterColumn colId="10462" hiddenButton="1"/>
    <filterColumn colId="10463" hiddenButton="1"/>
    <filterColumn colId="10464" hiddenButton="1"/>
    <filterColumn colId="10465" hiddenButton="1"/>
    <filterColumn colId="10466" hiddenButton="1"/>
    <filterColumn colId="10467" hiddenButton="1"/>
    <filterColumn colId="10468" hiddenButton="1"/>
    <filterColumn colId="10469" hiddenButton="1"/>
    <filterColumn colId="10470" hiddenButton="1"/>
    <filterColumn colId="10471" hiddenButton="1"/>
    <filterColumn colId="10472" hiddenButton="1"/>
    <filterColumn colId="10473" hiddenButton="1"/>
    <filterColumn colId="10474" hiddenButton="1"/>
    <filterColumn colId="10475" hiddenButton="1"/>
    <filterColumn colId="10476" hiddenButton="1"/>
    <filterColumn colId="10477" hiddenButton="1"/>
    <filterColumn colId="10478" hiddenButton="1"/>
    <filterColumn colId="10479" hiddenButton="1"/>
    <filterColumn colId="10480" hiddenButton="1"/>
    <filterColumn colId="10481" hiddenButton="1"/>
    <filterColumn colId="10482" hiddenButton="1"/>
    <filterColumn colId="10483" hiddenButton="1"/>
    <filterColumn colId="10484" hiddenButton="1"/>
    <filterColumn colId="10485" hiddenButton="1"/>
    <filterColumn colId="10486" hiddenButton="1"/>
    <filterColumn colId="10487" hiddenButton="1"/>
    <filterColumn colId="10488" hiddenButton="1"/>
    <filterColumn colId="10489" hiddenButton="1"/>
    <filterColumn colId="10490" hiddenButton="1"/>
    <filterColumn colId="10491" hiddenButton="1"/>
    <filterColumn colId="10492" hiddenButton="1"/>
    <filterColumn colId="10493" hiddenButton="1"/>
    <filterColumn colId="10494" hiddenButton="1"/>
    <filterColumn colId="10495" hiddenButton="1"/>
    <filterColumn colId="10496" hiddenButton="1"/>
    <filterColumn colId="10497" hiddenButton="1"/>
    <filterColumn colId="10498" hiddenButton="1"/>
    <filterColumn colId="10499" hiddenButton="1"/>
    <filterColumn colId="10500" hiddenButton="1"/>
    <filterColumn colId="10501" hiddenButton="1"/>
    <filterColumn colId="10502" hiddenButton="1"/>
    <filterColumn colId="10503" hiddenButton="1"/>
    <filterColumn colId="10504" hiddenButton="1"/>
    <filterColumn colId="10505" hiddenButton="1"/>
    <filterColumn colId="10506" hiddenButton="1"/>
    <filterColumn colId="10507" hiddenButton="1"/>
    <filterColumn colId="10508" hiddenButton="1"/>
    <filterColumn colId="10509" hiddenButton="1"/>
    <filterColumn colId="10510" hiddenButton="1"/>
    <filterColumn colId="10511" hiddenButton="1"/>
    <filterColumn colId="10512" hiddenButton="1"/>
    <filterColumn colId="10513" hiddenButton="1"/>
    <filterColumn colId="10514" hiddenButton="1"/>
    <filterColumn colId="10515" hiddenButton="1"/>
    <filterColumn colId="10516" hiddenButton="1"/>
    <filterColumn colId="10517" hiddenButton="1"/>
    <filterColumn colId="10518" hiddenButton="1"/>
    <filterColumn colId="10519" hiddenButton="1"/>
    <filterColumn colId="10520" hiddenButton="1"/>
    <filterColumn colId="10521" hiddenButton="1"/>
    <filterColumn colId="10522" hiddenButton="1"/>
    <filterColumn colId="10523" hiddenButton="1"/>
    <filterColumn colId="10524" hiddenButton="1"/>
    <filterColumn colId="10525" hiddenButton="1"/>
    <filterColumn colId="10526" hiddenButton="1"/>
    <filterColumn colId="10527" hiddenButton="1"/>
    <filterColumn colId="10528" hiddenButton="1"/>
    <filterColumn colId="10529" hiddenButton="1"/>
    <filterColumn colId="10530" hiddenButton="1"/>
    <filterColumn colId="10531" hiddenButton="1"/>
    <filterColumn colId="10532" hiddenButton="1"/>
    <filterColumn colId="10533" hiddenButton="1"/>
    <filterColumn colId="10534" hiddenButton="1"/>
    <filterColumn colId="10535" hiddenButton="1"/>
    <filterColumn colId="10536" hiddenButton="1"/>
    <filterColumn colId="10537" hiddenButton="1"/>
    <filterColumn colId="10538" hiddenButton="1"/>
    <filterColumn colId="10539" hiddenButton="1"/>
    <filterColumn colId="10540" hiddenButton="1"/>
    <filterColumn colId="10541" hiddenButton="1"/>
    <filterColumn colId="10542" hiddenButton="1"/>
    <filterColumn colId="10543" hiddenButton="1"/>
    <filterColumn colId="10544" hiddenButton="1"/>
    <filterColumn colId="10545" hiddenButton="1"/>
    <filterColumn colId="10546" hiddenButton="1"/>
    <filterColumn colId="10547" hiddenButton="1"/>
    <filterColumn colId="10548" hiddenButton="1"/>
    <filterColumn colId="10549" hiddenButton="1"/>
    <filterColumn colId="10550" hiddenButton="1"/>
    <filterColumn colId="10551" hiddenButton="1"/>
    <filterColumn colId="10552" hiddenButton="1"/>
    <filterColumn colId="10553" hiddenButton="1"/>
    <filterColumn colId="10554" hiddenButton="1"/>
    <filterColumn colId="10555" hiddenButton="1"/>
    <filterColumn colId="10556" hiddenButton="1"/>
    <filterColumn colId="10557" hiddenButton="1"/>
    <filterColumn colId="10558" hiddenButton="1"/>
    <filterColumn colId="10559" hiddenButton="1"/>
    <filterColumn colId="10560" hiddenButton="1"/>
    <filterColumn colId="10561" hiddenButton="1"/>
    <filterColumn colId="10562" hiddenButton="1"/>
    <filterColumn colId="10563" hiddenButton="1"/>
    <filterColumn colId="10564" hiddenButton="1"/>
    <filterColumn colId="10565" hiddenButton="1"/>
    <filterColumn colId="10566" hiddenButton="1"/>
    <filterColumn colId="10567" hiddenButton="1"/>
    <filterColumn colId="10568" hiddenButton="1"/>
    <filterColumn colId="10569" hiddenButton="1"/>
    <filterColumn colId="10570" hiddenButton="1"/>
    <filterColumn colId="10571" hiddenButton="1"/>
    <filterColumn colId="10572" hiddenButton="1"/>
    <filterColumn colId="10573" hiddenButton="1"/>
    <filterColumn colId="10574" hiddenButton="1"/>
    <filterColumn colId="10575" hiddenButton="1"/>
    <filterColumn colId="10576" hiddenButton="1"/>
    <filterColumn colId="10577" hiddenButton="1"/>
    <filterColumn colId="10578" hiddenButton="1"/>
    <filterColumn colId="10579" hiddenButton="1"/>
    <filterColumn colId="10580" hiddenButton="1"/>
    <filterColumn colId="10581" hiddenButton="1"/>
    <filterColumn colId="10582" hiddenButton="1"/>
    <filterColumn colId="10583" hiddenButton="1"/>
    <filterColumn colId="10584" hiddenButton="1"/>
    <filterColumn colId="10585" hiddenButton="1"/>
    <filterColumn colId="10586" hiddenButton="1"/>
    <filterColumn colId="10587" hiddenButton="1"/>
    <filterColumn colId="10588" hiddenButton="1"/>
    <filterColumn colId="10589" hiddenButton="1"/>
    <filterColumn colId="10590" hiddenButton="1"/>
    <filterColumn colId="10591" hiddenButton="1"/>
    <filterColumn colId="10592" hiddenButton="1"/>
    <filterColumn colId="10593" hiddenButton="1"/>
    <filterColumn colId="10594" hiddenButton="1"/>
    <filterColumn colId="10595" hiddenButton="1"/>
    <filterColumn colId="10596" hiddenButton="1"/>
    <filterColumn colId="10597" hiddenButton="1"/>
    <filterColumn colId="10598" hiddenButton="1"/>
    <filterColumn colId="10599" hiddenButton="1"/>
    <filterColumn colId="10600" hiddenButton="1"/>
    <filterColumn colId="10601" hiddenButton="1"/>
    <filterColumn colId="10602" hiddenButton="1"/>
    <filterColumn colId="10603" hiddenButton="1"/>
    <filterColumn colId="10604" hiddenButton="1"/>
    <filterColumn colId="10605" hiddenButton="1"/>
    <filterColumn colId="10606" hiddenButton="1"/>
    <filterColumn colId="10607" hiddenButton="1"/>
    <filterColumn colId="10608" hiddenButton="1"/>
    <filterColumn colId="10609" hiddenButton="1"/>
    <filterColumn colId="10610" hiddenButton="1"/>
    <filterColumn colId="10611" hiddenButton="1"/>
    <filterColumn colId="10612" hiddenButton="1"/>
    <filterColumn colId="10613" hiddenButton="1"/>
    <filterColumn colId="10614" hiddenButton="1"/>
    <filterColumn colId="10615" hiddenButton="1"/>
    <filterColumn colId="10616" hiddenButton="1"/>
    <filterColumn colId="10617" hiddenButton="1"/>
    <filterColumn colId="10618" hiddenButton="1"/>
    <filterColumn colId="10619" hiddenButton="1"/>
    <filterColumn colId="10620" hiddenButton="1"/>
    <filterColumn colId="10621" hiddenButton="1"/>
    <filterColumn colId="10622" hiddenButton="1"/>
    <filterColumn colId="10623" hiddenButton="1"/>
    <filterColumn colId="10624" hiddenButton="1"/>
    <filterColumn colId="10625" hiddenButton="1"/>
    <filterColumn colId="10626" hiddenButton="1"/>
    <filterColumn colId="10627" hiddenButton="1"/>
    <filterColumn colId="10628" hiddenButton="1"/>
    <filterColumn colId="10629" hiddenButton="1"/>
    <filterColumn colId="10630" hiddenButton="1"/>
    <filterColumn colId="10631" hiddenButton="1"/>
    <filterColumn colId="10632" hiddenButton="1"/>
    <filterColumn colId="10633" hiddenButton="1"/>
    <filterColumn colId="10634" hiddenButton="1"/>
    <filterColumn colId="10635" hiddenButton="1"/>
    <filterColumn colId="10636" hiddenButton="1"/>
    <filterColumn colId="10637" hiddenButton="1"/>
    <filterColumn colId="10638" hiddenButton="1"/>
    <filterColumn colId="10639" hiddenButton="1"/>
    <filterColumn colId="10640" hiddenButton="1"/>
    <filterColumn colId="10641" hiddenButton="1"/>
    <filterColumn colId="10642" hiddenButton="1"/>
    <filterColumn colId="10643" hiddenButton="1"/>
    <filterColumn colId="10644" hiddenButton="1"/>
    <filterColumn colId="10645" hiddenButton="1"/>
    <filterColumn colId="10646" hiddenButton="1"/>
    <filterColumn colId="10647" hiddenButton="1"/>
    <filterColumn colId="10648" hiddenButton="1"/>
    <filterColumn colId="10649" hiddenButton="1"/>
    <filterColumn colId="10650" hiddenButton="1"/>
    <filterColumn colId="10651" hiddenButton="1"/>
    <filterColumn colId="10652" hiddenButton="1"/>
    <filterColumn colId="10653" hiddenButton="1"/>
    <filterColumn colId="10654" hiddenButton="1"/>
    <filterColumn colId="10655" hiddenButton="1"/>
    <filterColumn colId="10656" hiddenButton="1"/>
    <filterColumn colId="10657" hiddenButton="1"/>
    <filterColumn colId="10658" hiddenButton="1"/>
    <filterColumn colId="10659" hiddenButton="1"/>
    <filterColumn colId="10660" hiddenButton="1"/>
    <filterColumn colId="10661" hiddenButton="1"/>
    <filterColumn colId="10662" hiddenButton="1"/>
    <filterColumn colId="10663" hiddenButton="1"/>
    <filterColumn colId="10664" hiddenButton="1"/>
    <filterColumn colId="10665" hiddenButton="1"/>
    <filterColumn colId="10666" hiddenButton="1"/>
    <filterColumn colId="10667" hiddenButton="1"/>
    <filterColumn colId="10668" hiddenButton="1"/>
    <filterColumn colId="10669" hiddenButton="1"/>
    <filterColumn colId="10670" hiddenButton="1"/>
    <filterColumn colId="10671" hiddenButton="1"/>
    <filterColumn colId="10672" hiddenButton="1"/>
    <filterColumn colId="10673" hiddenButton="1"/>
    <filterColumn colId="10674" hiddenButton="1"/>
    <filterColumn colId="10675" hiddenButton="1"/>
    <filterColumn colId="10676" hiddenButton="1"/>
    <filterColumn colId="10677" hiddenButton="1"/>
    <filterColumn colId="10678" hiddenButton="1"/>
    <filterColumn colId="10679" hiddenButton="1"/>
    <filterColumn colId="10680" hiddenButton="1"/>
    <filterColumn colId="10681" hiddenButton="1"/>
    <filterColumn colId="10682" hiddenButton="1"/>
    <filterColumn colId="10683" hiddenButton="1"/>
    <filterColumn colId="10684" hiddenButton="1"/>
    <filterColumn colId="10685" hiddenButton="1"/>
    <filterColumn colId="10686" hiddenButton="1"/>
    <filterColumn colId="10687" hiddenButton="1"/>
    <filterColumn colId="10688" hiddenButton="1"/>
    <filterColumn colId="10689" hiddenButton="1"/>
    <filterColumn colId="10690" hiddenButton="1"/>
    <filterColumn colId="10691" hiddenButton="1"/>
    <filterColumn colId="10692" hiddenButton="1"/>
    <filterColumn colId="10693" hiddenButton="1"/>
    <filterColumn colId="10694" hiddenButton="1"/>
    <filterColumn colId="10695" hiddenButton="1"/>
    <filterColumn colId="10696" hiddenButton="1"/>
    <filterColumn colId="10697" hiddenButton="1"/>
    <filterColumn colId="10698" hiddenButton="1"/>
    <filterColumn colId="10699" hiddenButton="1"/>
    <filterColumn colId="10700" hiddenButton="1"/>
    <filterColumn colId="10701" hiddenButton="1"/>
    <filterColumn colId="10702" hiddenButton="1"/>
    <filterColumn colId="10703" hiddenButton="1"/>
    <filterColumn colId="10704" hiddenButton="1"/>
    <filterColumn colId="10705" hiddenButton="1"/>
    <filterColumn colId="10706" hiddenButton="1"/>
    <filterColumn colId="10707" hiddenButton="1"/>
    <filterColumn colId="10708" hiddenButton="1"/>
    <filterColumn colId="10709" hiddenButton="1"/>
    <filterColumn colId="10710" hiddenButton="1"/>
    <filterColumn colId="10711" hiddenButton="1"/>
    <filterColumn colId="10712" hiddenButton="1"/>
    <filterColumn colId="10713" hiddenButton="1"/>
    <filterColumn colId="10714" hiddenButton="1"/>
    <filterColumn colId="10715" hiddenButton="1"/>
    <filterColumn colId="10716" hiddenButton="1"/>
    <filterColumn colId="10717" hiddenButton="1"/>
    <filterColumn colId="10718" hiddenButton="1"/>
    <filterColumn colId="10719" hiddenButton="1"/>
    <filterColumn colId="10720" hiddenButton="1"/>
    <filterColumn colId="10721" hiddenButton="1"/>
    <filterColumn colId="10722" hiddenButton="1"/>
    <filterColumn colId="10723" hiddenButton="1"/>
    <filterColumn colId="10724" hiddenButton="1"/>
    <filterColumn colId="10725" hiddenButton="1"/>
    <filterColumn colId="10726" hiddenButton="1"/>
    <filterColumn colId="10727" hiddenButton="1"/>
    <filterColumn colId="10728" hiddenButton="1"/>
    <filterColumn colId="10729" hiddenButton="1"/>
    <filterColumn colId="10730" hiddenButton="1"/>
    <filterColumn colId="10731" hiddenButton="1"/>
    <filterColumn colId="10732" hiddenButton="1"/>
    <filterColumn colId="10733" hiddenButton="1"/>
    <filterColumn colId="10734" hiddenButton="1"/>
    <filterColumn colId="10735" hiddenButton="1"/>
    <filterColumn colId="10736" hiddenButton="1"/>
    <filterColumn colId="10737" hiddenButton="1"/>
    <filterColumn colId="10738" hiddenButton="1"/>
    <filterColumn colId="10739" hiddenButton="1"/>
    <filterColumn colId="10740" hiddenButton="1"/>
    <filterColumn colId="10741" hiddenButton="1"/>
    <filterColumn colId="10742" hiddenButton="1"/>
    <filterColumn colId="10743" hiddenButton="1"/>
    <filterColumn colId="10744" hiddenButton="1"/>
    <filterColumn colId="10745" hiddenButton="1"/>
    <filterColumn colId="10746" hiddenButton="1"/>
    <filterColumn colId="10747" hiddenButton="1"/>
    <filterColumn colId="10748" hiddenButton="1"/>
    <filterColumn colId="10749" hiddenButton="1"/>
    <filterColumn colId="10750" hiddenButton="1"/>
    <filterColumn colId="10751" hiddenButton="1"/>
    <filterColumn colId="10752" hiddenButton="1"/>
    <filterColumn colId="10753" hiddenButton="1"/>
    <filterColumn colId="10754" hiddenButton="1"/>
    <filterColumn colId="10755" hiddenButton="1"/>
    <filterColumn colId="10756" hiddenButton="1"/>
    <filterColumn colId="10757" hiddenButton="1"/>
    <filterColumn colId="10758" hiddenButton="1"/>
    <filterColumn colId="10759" hiddenButton="1"/>
    <filterColumn colId="10760" hiddenButton="1"/>
    <filterColumn colId="10761" hiddenButton="1"/>
    <filterColumn colId="10762" hiddenButton="1"/>
    <filterColumn colId="10763" hiddenButton="1"/>
    <filterColumn colId="10764" hiddenButton="1"/>
    <filterColumn colId="10765" hiddenButton="1"/>
    <filterColumn colId="10766" hiddenButton="1"/>
    <filterColumn colId="10767" hiddenButton="1"/>
    <filterColumn colId="10768" hiddenButton="1"/>
    <filterColumn colId="10769" hiddenButton="1"/>
    <filterColumn colId="10770" hiddenButton="1"/>
    <filterColumn colId="10771" hiddenButton="1"/>
    <filterColumn colId="10772" hiddenButton="1"/>
    <filterColumn colId="10773" hiddenButton="1"/>
    <filterColumn colId="10774" hiddenButton="1"/>
    <filterColumn colId="10775" hiddenButton="1"/>
    <filterColumn colId="10776" hiddenButton="1"/>
    <filterColumn colId="10777" hiddenButton="1"/>
    <filterColumn colId="10778" hiddenButton="1"/>
    <filterColumn colId="10779" hiddenButton="1"/>
    <filterColumn colId="10780" hiddenButton="1"/>
    <filterColumn colId="10781" hiddenButton="1"/>
    <filterColumn colId="10782" hiddenButton="1"/>
    <filterColumn colId="10783" hiddenButton="1"/>
    <filterColumn colId="10784" hiddenButton="1"/>
    <filterColumn colId="10785" hiddenButton="1"/>
    <filterColumn colId="10786" hiddenButton="1"/>
    <filterColumn colId="10787" hiddenButton="1"/>
    <filterColumn colId="10788" hiddenButton="1"/>
    <filterColumn colId="10789" hiddenButton="1"/>
    <filterColumn colId="10790" hiddenButton="1"/>
    <filterColumn colId="10791" hiddenButton="1"/>
    <filterColumn colId="10792" hiddenButton="1"/>
    <filterColumn colId="10793" hiddenButton="1"/>
    <filterColumn colId="10794" hiddenButton="1"/>
    <filterColumn colId="10795" hiddenButton="1"/>
    <filterColumn colId="10796" hiddenButton="1"/>
    <filterColumn colId="10797" hiddenButton="1"/>
    <filterColumn colId="10798" hiddenButton="1"/>
    <filterColumn colId="10799" hiddenButton="1"/>
    <filterColumn colId="10800" hiddenButton="1"/>
    <filterColumn colId="10801" hiddenButton="1"/>
    <filterColumn colId="10802" hiddenButton="1"/>
    <filterColumn colId="10803" hiddenButton="1"/>
    <filterColumn colId="10804" hiddenButton="1"/>
    <filterColumn colId="10805" hiddenButton="1"/>
    <filterColumn colId="10806" hiddenButton="1"/>
    <filterColumn colId="10807" hiddenButton="1"/>
    <filterColumn colId="10808" hiddenButton="1"/>
    <filterColumn colId="10809" hiddenButton="1"/>
    <filterColumn colId="10810" hiddenButton="1"/>
    <filterColumn colId="10811" hiddenButton="1"/>
    <filterColumn colId="10812" hiddenButton="1"/>
    <filterColumn colId="10813" hiddenButton="1"/>
    <filterColumn colId="10814" hiddenButton="1"/>
    <filterColumn colId="10815" hiddenButton="1"/>
    <filterColumn colId="10816" hiddenButton="1"/>
    <filterColumn colId="10817" hiddenButton="1"/>
    <filterColumn colId="10818" hiddenButton="1"/>
    <filterColumn colId="10819" hiddenButton="1"/>
    <filterColumn colId="10820" hiddenButton="1"/>
    <filterColumn colId="10821" hiddenButton="1"/>
    <filterColumn colId="10822" hiddenButton="1"/>
    <filterColumn colId="10823" hiddenButton="1"/>
    <filterColumn colId="10824" hiddenButton="1"/>
    <filterColumn colId="10825" hiddenButton="1"/>
    <filterColumn colId="10826" hiddenButton="1"/>
    <filterColumn colId="10827" hiddenButton="1"/>
    <filterColumn colId="10828" hiddenButton="1"/>
    <filterColumn colId="10829" hiddenButton="1"/>
    <filterColumn colId="10830" hiddenButton="1"/>
    <filterColumn colId="10831" hiddenButton="1"/>
    <filterColumn colId="10832" hiddenButton="1"/>
    <filterColumn colId="10833" hiddenButton="1"/>
    <filterColumn colId="10834" hiddenButton="1"/>
    <filterColumn colId="10835" hiddenButton="1"/>
    <filterColumn colId="10836" hiddenButton="1"/>
    <filterColumn colId="10837" hiddenButton="1"/>
    <filterColumn colId="10838" hiddenButton="1"/>
    <filterColumn colId="10839" hiddenButton="1"/>
    <filterColumn colId="10840" hiddenButton="1"/>
    <filterColumn colId="10841" hiddenButton="1"/>
    <filterColumn colId="10842" hiddenButton="1"/>
    <filterColumn colId="10843" hiddenButton="1"/>
    <filterColumn colId="10844" hiddenButton="1"/>
    <filterColumn colId="10845" hiddenButton="1"/>
    <filterColumn colId="10846" hiddenButton="1"/>
    <filterColumn colId="10847" hiddenButton="1"/>
    <filterColumn colId="10848" hiddenButton="1"/>
    <filterColumn colId="10849" hiddenButton="1"/>
    <filterColumn colId="10850" hiddenButton="1"/>
    <filterColumn colId="10851" hiddenButton="1"/>
    <filterColumn colId="10852" hiddenButton="1"/>
    <filterColumn colId="10853" hiddenButton="1"/>
    <filterColumn colId="10854" hiddenButton="1"/>
    <filterColumn colId="10855" hiddenButton="1"/>
    <filterColumn colId="10856" hiddenButton="1"/>
    <filterColumn colId="10857" hiddenButton="1"/>
    <filterColumn colId="10858" hiddenButton="1"/>
    <filterColumn colId="10859" hiddenButton="1"/>
    <filterColumn colId="10860" hiddenButton="1"/>
    <filterColumn colId="10861" hiddenButton="1"/>
    <filterColumn colId="10862" hiddenButton="1"/>
    <filterColumn colId="10863" hiddenButton="1"/>
    <filterColumn colId="10864" hiddenButton="1"/>
    <filterColumn colId="10865" hiddenButton="1"/>
    <filterColumn colId="10866" hiddenButton="1"/>
    <filterColumn colId="10867" hiddenButton="1"/>
    <filterColumn colId="10868" hiddenButton="1"/>
    <filterColumn colId="10869" hiddenButton="1"/>
    <filterColumn colId="10870" hiddenButton="1"/>
    <filterColumn colId="10871" hiddenButton="1"/>
    <filterColumn colId="10872" hiddenButton="1"/>
    <filterColumn colId="10873" hiddenButton="1"/>
    <filterColumn colId="10874" hiddenButton="1"/>
    <filterColumn colId="10875" hiddenButton="1"/>
    <filterColumn colId="10876" hiddenButton="1"/>
    <filterColumn colId="10877" hiddenButton="1"/>
    <filterColumn colId="10878" hiddenButton="1"/>
    <filterColumn colId="10879" hiddenButton="1"/>
    <filterColumn colId="10880" hiddenButton="1"/>
    <filterColumn colId="10881" hiddenButton="1"/>
    <filterColumn colId="10882" hiddenButton="1"/>
    <filterColumn colId="10883" hiddenButton="1"/>
    <filterColumn colId="10884" hiddenButton="1"/>
    <filterColumn colId="10885" hiddenButton="1"/>
    <filterColumn colId="10886" hiddenButton="1"/>
    <filterColumn colId="10887" hiddenButton="1"/>
    <filterColumn colId="10888" hiddenButton="1"/>
    <filterColumn colId="10889" hiddenButton="1"/>
    <filterColumn colId="10890" hiddenButton="1"/>
    <filterColumn colId="10891" hiddenButton="1"/>
    <filterColumn colId="10892" hiddenButton="1"/>
    <filterColumn colId="10893" hiddenButton="1"/>
    <filterColumn colId="10894" hiddenButton="1"/>
    <filterColumn colId="10895" hiddenButton="1"/>
    <filterColumn colId="10896" hiddenButton="1"/>
    <filterColumn colId="10897" hiddenButton="1"/>
    <filterColumn colId="10898" hiddenButton="1"/>
    <filterColumn colId="10899" hiddenButton="1"/>
    <filterColumn colId="10900" hiddenButton="1"/>
    <filterColumn colId="10901" hiddenButton="1"/>
    <filterColumn colId="10902" hiddenButton="1"/>
    <filterColumn colId="10903" hiddenButton="1"/>
    <filterColumn colId="10904" hiddenButton="1"/>
    <filterColumn colId="10905" hiddenButton="1"/>
    <filterColumn colId="10906" hiddenButton="1"/>
    <filterColumn colId="10907" hiddenButton="1"/>
    <filterColumn colId="10908" hiddenButton="1"/>
    <filterColumn colId="10909" hiddenButton="1"/>
    <filterColumn colId="10910" hiddenButton="1"/>
    <filterColumn colId="10911" hiddenButton="1"/>
    <filterColumn colId="10912" hiddenButton="1"/>
    <filterColumn colId="10913" hiddenButton="1"/>
    <filterColumn colId="10914" hiddenButton="1"/>
    <filterColumn colId="10915" hiddenButton="1"/>
    <filterColumn colId="10916" hiddenButton="1"/>
    <filterColumn colId="10917" hiddenButton="1"/>
    <filterColumn colId="10918" hiddenButton="1"/>
    <filterColumn colId="10919" hiddenButton="1"/>
    <filterColumn colId="10920" hiddenButton="1"/>
    <filterColumn colId="10921" hiddenButton="1"/>
    <filterColumn colId="10922" hiddenButton="1"/>
    <filterColumn colId="10923" hiddenButton="1"/>
    <filterColumn colId="10924" hiddenButton="1"/>
    <filterColumn colId="10925" hiddenButton="1"/>
    <filterColumn colId="10926" hiddenButton="1"/>
    <filterColumn colId="10927" hiddenButton="1"/>
    <filterColumn colId="10928" hiddenButton="1"/>
    <filterColumn colId="10929" hiddenButton="1"/>
    <filterColumn colId="10930" hiddenButton="1"/>
    <filterColumn colId="10931" hiddenButton="1"/>
    <filterColumn colId="10932" hiddenButton="1"/>
    <filterColumn colId="10933" hiddenButton="1"/>
    <filterColumn colId="10934" hiddenButton="1"/>
    <filterColumn colId="10935" hiddenButton="1"/>
    <filterColumn colId="10936" hiddenButton="1"/>
    <filterColumn colId="10937" hiddenButton="1"/>
    <filterColumn colId="10938" hiddenButton="1"/>
    <filterColumn colId="10939" hiddenButton="1"/>
    <filterColumn colId="10940" hiddenButton="1"/>
    <filterColumn colId="10941" hiddenButton="1"/>
    <filterColumn colId="10942" hiddenButton="1"/>
    <filterColumn colId="10943" hiddenButton="1"/>
    <filterColumn colId="10944" hiddenButton="1"/>
    <filterColumn colId="10945" hiddenButton="1"/>
    <filterColumn colId="10946" hiddenButton="1"/>
    <filterColumn colId="10947" hiddenButton="1"/>
    <filterColumn colId="10948" hiddenButton="1"/>
    <filterColumn colId="10949" hiddenButton="1"/>
    <filterColumn colId="10950" hiddenButton="1"/>
    <filterColumn colId="10951" hiddenButton="1"/>
    <filterColumn colId="10952" hiddenButton="1"/>
    <filterColumn colId="10953" hiddenButton="1"/>
    <filterColumn colId="10954" hiddenButton="1"/>
    <filterColumn colId="10955" hiddenButton="1"/>
    <filterColumn colId="10956" hiddenButton="1"/>
    <filterColumn colId="10957" hiddenButton="1"/>
    <filterColumn colId="10958" hiddenButton="1"/>
    <filterColumn colId="10959" hiddenButton="1"/>
    <filterColumn colId="10960" hiddenButton="1"/>
    <filterColumn colId="10961" hiddenButton="1"/>
    <filterColumn colId="10962" hiddenButton="1"/>
    <filterColumn colId="10963" hiddenButton="1"/>
    <filterColumn colId="10964" hiddenButton="1"/>
    <filterColumn colId="10965" hiddenButton="1"/>
    <filterColumn colId="10966" hiddenButton="1"/>
    <filterColumn colId="10967" hiddenButton="1"/>
    <filterColumn colId="10968" hiddenButton="1"/>
    <filterColumn colId="10969" hiddenButton="1"/>
    <filterColumn colId="10970" hiddenButton="1"/>
    <filterColumn colId="10971" hiddenButton="1"/>
    <filterColumn colId="10972" hiddenButton="1"/>
    <filterColumn colId="10973" hiddenButton="1"/>
    <filterColumn colId="10974" hiddenButton="1"/>
    <filterColumn colId="10975" hiddenButton="1"/>
    <filterColumn colId="10976" hiddenButton="1"/>
    <filterColumn colId="10977" hiddenButton="1"/>
    <filterColumn colId="10978" hiddenButton="1"/>
    <filterColumn colId="10979" hiddenButton="1"/>
    <filterColumn colId="10980" hiddenButton="1"/>
    <filterColumn colId="10981" hiddenButton="1"/>
    <filterColumn colId="10982" hiddenButton="1"/>
    <filterColumn colId="10983" hiddenButton="1"/>
    <filterColumn colId="10984" hiddenButton="1"/>
    <filterColumn colId="10985" hiddenButton="1"/>
    <filterColumn colId="10986" hiddenButton="1"/>
    <filterColumn colId="10987" hiddenButton="1"/>
    <filterColumn colId="10988" hiddenButton="1"/>
    <filterColumn colId="10989" hiddenButton="1"/>
    <filterColumn colId="10990" hiddenButton="1"/>
    <filterColumn colId="10991" hiddenButton="1"/>
    <filterColumn colId="10992" hiddenButton="1"/>
    <filterColumn colId="10993" hiddenButton="1"/>
    <filterColumn colId="10994" hiddenButton="1"/>
    <filterColumn colId="10995" hiddenButton="1"/>
    <filterColumn colId="10996" hiddenButton="1"/>
    <filterColumn colId="10997" hiddenButton="1"/>
    <filterColumn colId="10998" hiddenButton="1"/>
    <filterColumn colId="10999" hiddenButton="1"/>
    <filterColumn colId="11000" hiddenButton="1"/>
    <filterColumn colId="11001" hiddenButton="1"/>
    <filterColumn colId="11002" hiddenButton="1"/>
    <filterColumn colId="11003" hiddenButton="1"/>
    <filterColumn colId="11004" hiddenButton="1"/>
    <filterColumn colId="11005" hiddenButton="1"/>
    <filterColumn colId="11006" hiddenButton="1"/>
    <filterColumn colId="11007" hiddenButton="1"/>
    <filterColumn colId="11008" hiddenButton="1"/>
    <filterColumn colId="11009" hiddenButton="1"/>
    <filterColumn colId="11010" hiddenButton="1"/>
    <filterColumn colId="11011" hiddenButton="1"/>
    <filterColumn colId="11012" hiddenButton="1"/>
    <filterColumn colId="11013" hiddenButton="1"/>
    <filterColumn colId="11014" hiddenButton="1"/>
    <filterColumn colId="11015" hiddenButton="1"/>
    <filterColumn colId="11016" hiddenButton="1"/>
    <filterColumn colId="11017" hiddenButton="1"/>
    <filterColumn colId="11018" hiddenButton="1"/>
    <filterColumn colId="11019" hiddenButton="1"/>
    <filterColumn colId="11020" hiddenButton="1"/>
    <filterColumn colId="11021" hiddenButton="1"/>
    <filterColumn colId="11022" hiddenButton="1"/>
    <filterColumn colId="11023" hiddenButton="1"/>
    <filterColumn colId="11024" hiddenButton="1"/>
    <filterColumn colId="11025" hiddenButton="1"/>
    <filterColumn colId="11026" hiddenButton="1"/>
    <filterColumn colId="11027" hiddenButton="1"/>
    <filterColumn colId="11028" hiddenButton="1"/>
    <filterColumn colId="11029" hiddenButton="1"/>
    <filterColumn colId="11030" hiddenButton="1"/>
    <filterColumn colId="11031" hiddenButton="1"/>
    <filterColumn colId="11032" hiddenButton="1"/>
    <filterColumn colId="11033" hiddenButton="1"/>
    <filterColumn colId="11034" hiddenButton="1"/>
    <filterColumn colId="11035" hiddenButton="1"/>
    <filterColumn colId="11036" hiddenButton="1"/>
    <filterColumn colId="11037" hiddenButton="1"/>
    <filterColumn colId="11038" hiddenButton="1"/>
    <filterColumn colId="11039" hiddenButton="1"/>
    <filterColumn colId="11040" hiddenButton="1"/>
    <filterColumn colId="11041" hiddenButton="1"/>
    <filterColumn colId="11042" hiddenButton="1"/>
    <filterColumn colId="11043" hiddenButton="1"/>
    <filterColumn colId="11044" hiddenButton="1"/>
    <filterColumn colId="11045" hiddenButton="1"/>
    <filterColumn colId="11046" hiddenButton="1"/>
    <filterColumn colId="11047" hiddenButton="1"/>
    <filterColumn colId="11048" hiddenButton="1"/>
    <filterColumn colId="11049" hiddenButton="1"/>
    <filterColumn colId="11050" hiddenButton="1"/>
    <filterColumn colId="11051" hiddenButton="1"/>
    <filterColumn colId="11052" hiddenButton="1"/>
    <filterColumn colId="11053" hiddenButton="1"/>
    <filterColumn colId="11054" hiddenButton="1"/>
    <filterColumn colId="11055" hiddenButton="1"/>
    <filterColumn colId="11056" hiddenButton="1"/>
    <filterColumn colId="11057" hiddenButton="1"/>
    <filterColumn colId="11058" hiddenButton="1"/>
    <filterColumn colId="11059" hiddenButton="1"/>
    <filterColumn colId="11060" hiddenButton="1"/>
    <filterColumn colId="11061" hiddenButton="1"/>
    <filterColumn colId="11062" hiddenButton="1"/>
    <filterColumn colId="11063" hiddenButton="1"/>
    <filterColumn colId="11064" hiddenButton="1"/>
    <filterColumn colId="11065" hiddenButton="1"/>
    <filterColumn colId="11066" hiddenButton="1"/>
    <filterColumn colId="11067" hiddenButton="1"/>
    <filterColumn colId="11068" hiddenButton="1"/>
    <filterColumn colId="11069" hiddenButton="1"/>
    <filterColumn colId="11070" hiddenButton="1"/>
    <filterColumn colId="11071" hiddenButton="1"/>
    <filterColumn colId="11072" hiddenButton="1"/>
    <filterColumn colId="11073" hiddenButton="1"/>
    <filterColumn colId="11074" hiddenButton="1"/>
    <filterColumn colId="11075" hiddenButton="1"/>
    <filterColumn colId="11076" hiddenButton="1"/>
    <filterColumn colId="11077" hiddenButton="1"/>
    <filterColumn colId="11078" hiddenButton="1"/>
    <filterColumn colId="11079" hiddenButton="1"/>
    <filterColumn colId="11080" hiddenButton="1"/>
    <filterColumn colId="11081" hiddenButton="1"/>
    <filterColumn colId="11082" hiddenButton="1"/>
    <filterColumn colId="11083" hiddenButton="1"/>
    <filterColumn colId="11084" hiddenButton="1"/>
    <filterColumn colId="11085" hiddenButton="1"/>
    <filterColumn colId="11086" hiddenButton="1"/>
    <filterColumn colId="11087" hiddenButton="1"/>
    <filterColumn colId="11088" hiddenButton="1"/>
    <filterColumn colId="11089" hiddenButton="1"/>
    <filterColumn colId="11090" hiddenButton="1"/>
    <filterColumn colId="11091" hiddenButton="1"/>
    <filterColumn colId="11092" hiddenButton="1"/>
    <filterColumn colId="11093" hiddenButton="1"/>
    <filterColumn colId="11094" hiddenButton="1"/>
    <filterColumn colId="11095" hiddenButton="1"/>
    <filterColumn colId="11096" hiddenButton="1"/>
    <filterColumn colId="11097" hiddenButton="1"/>
    <filterColumn colId="11098" hiddenButton="1"/>
    <filterColumn colId="11099" hiddenButton="1"/>
    <filterColumn colId="11100" hiddenButton="1"/>
    <filterColumn colId="11101" hiddenButton="1"/>
    <filterColumn colId="11102" hiddenButton="1"/>
    <filterColumn colId="11103" hiddenButton="1"/>
    <filterColumn colId="11104" hiddenButton="1"/>
    <filterColumn colId="11105" hiddenButton="1"/>
    <filterColumn colId="11106" hiddenButton="1"/>
    <filterColumn colId="11107" hiddenButton="1"/>
    <filterColumn colId="11108" hiddenButton="1"/>
    <filterColumn colId="11109" hiddenButton="1"/>
    <filterColumn colId="11110" hiddenButton="1"/>
    <filterColumn colId="11111" hiddenButton="1"/>
    <filterColumn colId="11112" hiddenButton="1"/>
    <filterColumn colId="11113" hiddenButton="1"/>
    <filterColumn colId="11114" hiddenButton="1"/>
    <filterColumn colId="11115" hiddenButton="1"/>
    <filterColumn colId="11116" hiddenButton="1"/>
    <filterColumn colId="11117" hiddenButton="1"/>
    <filterColumn colId="11118" hiddenButton="1"/>
    <filterColumn colId="11119" hiddenButton="1"/>
    <filterColumn colId="11120" hiddenButton="1"/>
    <filterColumn colId="11121" hiddenButton="1"/>
    <filterColumn colId="11122" hiddenButton="1"/>
    <filterColumn colId="11123" hiddenButton="1"/>
    <filterColumn colId="11124" hiddenButton="1"/>
    <filterColumn colId="11125" hiddenButton="1"/>
    <filterColumn colId="11126" hiddenButton="1"/>
    <filterColumn colId="11127" hiddenButton="1"/>
    <filterColumn colId="11128" hiddenButton="1"/>
    <filterColumn colId="11129" hiddenButton="1"/>
    <filterColumn colId="11130" hiddenButton="1"/>
    <filterColumn colId="11131" hiddenButton="1"/>
    <filterColumn colId="11132" hiddenButton="1"/>
    <filterColumn colId="11133" hiddenButton="1"/>
    <filterColumn colId="11134" hiddenButton="1"/>
    <filterColumn colId="11135" hiddenButton="1"/>
    <filterColumn colId="11136" hiddenButton="1"/>
    <filterColumn colId="11137" hiddenButton="1"/>
    <filterColumn colId="11138" hiddenButton="1"/>
    <filterColumn colId="11139" hiddenButton="1"/>
    <filterColumn colId="11140" hiddenButton="1"/>
    <filterColumn colId="11141" hiddenButton="1"/>
    <filterColumn colId="11142" hiddenButton="1"/>
    <filterColumn colId="11143" hiddenButton="1"/>
    <filterColumn colId="11144" hiddenButton="1"/>
    <filterColumn colId="11145" hiddenButton="1"/>
    <filterColumn colId="11146" hiddenButton="1"/>
    <filterColumn colId="11147" hiddenButton="1"/>
    <filterColumn colId="11148" hiddenButton="1"/>
    <filterColumn colId="11149" hiddenButton="1"/>
    <filterColumn colId="11150" hiddenButton="1"/>
    <filterColumn colId="11151" hiddenButton="1"/>
    <filterColumn colId="11152" hiddenButton="1"/>
    <filterColumn colId="11153" hiddenButton="1"/>
    <filterColumn colId="11154" hiddenButton="1"/>
    <filterColumn colId="11155" hiddenButton="1"/>
    <filterColumn colId="11156" hiddenButton="1"/>
    <filterColumn colId="11157" hiddenButton="1"/>
    <filterColumn colId="11158" hiddenButton="1"/>
    <filterColumn colId="11159" hiddenButton="1"/>
    <filterColumn colId="11160" hiddenButton="1"/>
    <filterColumn colId="11161" hiddenButton="1"/>
    <filterColumn colId="11162" hiddenButton="1"/>
    <filterColumn colId="11163" hiddenButton="1"/>
    <filterColumn colId="11164" hiddenButton="1"/>
    <filterColumn colId="11165" hiddenButton="1"/>
    <filterColumn colId="11166" hiddenButton="1"/>
    <filterColumn colId="11167" hiddenButton="1"/>
    <filterColumn colId="11168" hiddenButton="1"/>
    <filterColumn colId="11169" hiddenButton="1"/>
    <filterColumn colId="11170" hiddenButton="1"/>
    <filterColumn colId="11171" hiddenButton="1"/>
    <filterColumn colId="11172" hiddenButton="1"/>
    <filterColumn colId="11173" hiddenButton="1"/>
    <filterColumn colId="11174" hiddenButton="1"/>
    <filterColumn colId="11175" hiddenButton="1"/>
    <filterColumn colId="11176" hiddenButton="1"/>
    <filterColumn colId="11177" hiddenButton="1"/>
    <filterColumn colId="11178" hiddenButton="1"/>
    <filterColumn colId="11179" hiddenButton="1"/>
    <filterColumn colId="11180" hiddenButton="1"/>
    <filterColumn colId="11181" hiddenButton="1"/>
    <filterColumn colId="11182" hiddenButton="1"/>
    <filterColumn colId="11183" hiddenButton="1"/>
    <filterColumn colId="11184" hiddenButton="1"/>
    <filterColumn colId="11185" hiddenButton="1"/>
    <filterColumn colId="11186" hiddenButton="1"/>
    <filterColumn colId="11187" hiddenButton="1"/>
    <filterColumn colId="11188" hiddenButton="1"/>
    <filterColumn colId="11189" hiddenButton="1"/>
    <filterColumn colId="11190" hiddenButton="1"/>
    <filterColumn colId="11191" hiddenButton="1"/>
    <filterColumn colId="11192" hiddenButton="1"/>
    <filterColumn colId="11193" hiddenButton="1"/>
    <filterColumn colId="11194" hiddenButton="1"/>
    <filterColumn colId="11195" hiddenButton="1"/>
    <filterColumn colId="11196" hiddenButton="1"/>
    <filterColumn colId="11197" hiddenButton="1"/>
    <filterColumn colId="11198" hiddenButton="1"/>
    <filterColumn colId="11199" hiddenButton="1"/>
    <filterColumn colId="11200" hiddenButton="1"/>
    <filterColumn colId="11201" hiddenButton="1"/>
    <filterColumn colId="11202" hiddenButton="1"/>
    <filterColumn colId="11203" hiddenButton="1"/>
    <filterColumn colId="11204" hiddenButton="1"/>
    <filterColumn colId="11205" hiddenButton="1"/>
    <filterColumn colId="11206" hiddenButton="1"/>
    <filterColumn colId="11207" hiddenButton="1"/>
    <filterColumn colId="11208" hiddenButton="1"/>
    <filterColumn colId="11209" hiddenButton="1"/>
    <filterColumn colId="11210" hiddenButton="1"/>
    <filterColumn colId="11211" hiddenButton="1"/>
    <filterColumn colId="11212" hiddenButton="1"/>
    <filterColumn colId="11213" hiddenButton="1"/>
    <filterColumn colId="11214" hiddenButton="1"/>
    <filterColumn colId="11215" hiddenButton="1"/>
    <filterColumn colId="11216" hiddenButton="1"/>
    <filterColumn colId="11217" hiddenButton="1"/>
    <filterColumn colId="11218" hiddenButton="1"/>
    <filterColumn colId="11219" hiddenButton="1"/>
    <filterColumn colId="11220" hiddenButton="1"/>
    <filterColumn colId="11221" hiddenButton="1"/>
    <filterColumn colId="11222" hiddenButton="1"/>
    <filterColumn colId="11223" hiddenButton="1"/>
    <filterColumn colId="11224" hiddenButton="1"/>
    <filterColumn colId="11225" hiddenButton="1"/>
    <filterColumn colId="11226" hiddenButton="1"/>
    <filterColumn colId="11227" hiddenButton="1"/>
    <filterColumn colId="11228" hiddenButton="1"/>
    <filterColumn colId="11229" hiddenButton="1"/>
    <filterColumn colId="11230" hiddenButton="1"/>
    <filterColumn colId="11231" hiddenButton="1"/>
    <filterColumn colId="11232" hiddenButton="1"/>
    <filterColumn colId="11233" hiddenButton="1"/>
    <filterColumn colId="11234" hiddenButton="1"/>
    <filterColumn colId="11235" hiddenButton="1"/>
    <filterColumn colId="11236" hiddenButton="1"/>
    <filterColumn colId="11237" hiddenButton="1"/>
    <filterColumn colId="11238" hiddenButton="1"/>
    <filterColumn colId="11239" hiddenButton="1"/>
    <filterColumn colId="11240" hiddenButton="1"/>
    <filterColumn colId="11241" hiddenButton="1"/>
    <filterColumn colId="11242" hiddenButton="1"/>
    <filterColumn colId="11243" hiddenButton="1"/>
    <filterColumn colId="11244" hiddenButton="1"/>
    <filterColumn colId="11245" hiddenButton="1"/>
    <filterColumn colId="11246" hiddenButton="1"/>
    <filterColumn colId="11247" hiddenButton="1"/>
    <filterColumn colId="11248" hiddenButton="1"/>
    <filterColumn colId="11249" hiddenButton="1"/>
    <filterColumn colId="11250" hiddenButton="1"/>
    <filterColumn colId="11251" hiddenButton="1"/>
    <filterColumn colId="11252" hiddenButton="1"/>
    <filterColumn colId="11253" hiddenButton="1"/>
    <filterColumn colId="11254" hiddenButton="1"/>
    <filterColumn colId="11255" hiddenButton="1"/>
    <filterColumn colId="11256" hiddenButton="1"/>
    <filterColumn colId="11257" hiddenButton="1"/>
    <filterColumn colId="11258" hiddenButton="1"/>
    <filterColumn colId="11259" hiddenButton="1"/>
    <filterColumn colId="11260" hiddenButton="1"/>
    <filterColumn colId="11261" hiddenButton="1"/>
    <filterColumn colId="11262" hiddenButton="1"/>
    <filterColumn colId="11263" hiddenButton="1"/>
    <filterColumn colId="11264" hiddenButton="1"/>
    <filterColumn colId="11265" hiddenButton="1"/>
    <filterColumn colId="11266" hiddenButton="1"/>
    <filterColumn colId="11267" hiddenButton="1"/>
    <filterColumn colId="11268" hiddenButton="1"/>
    <filterColumn colId="11269" hiddenButton="1"/>
    <filterColumn colId="11270" hiddenButton="1"/>
    <filterColumn colId="11271" hiddenButton="1"/>
    <filterColumn colId="11272" hiddenButton="1"/>
    <filterColumn colId="11273" hiddenButton="1"/>
    <filterColumn colId="11274" hiddenButton="1"/>
    <filterColumn colId="11275" hiddenButton="1"/>
    <filterColumn colId="11276" hiddenButton="1"/>
    <filterColumn colId="11277" hiddenButton="1"/>
    <filterColumn colId="11278" hiddenButton="1"/>
    <filterColumn colId="11279" hiddenButton="1"/>
    <filterColumn colId="11280" hiddenButton="1"/>
    <filterColumn colId="11281" hiddenButton="1"/>
    <filterColumn colId="11282" hiddenButton="1"/>
    <filterColumn colId="11283" hiddenButton="1"/>
    <filterColumn colId="11284" hiddenButton="1"/>
    <filterColumn colId="11285" hiddenButton="1"/>
    <filterColumn colId="11286" hiddenButton="1"/>
    <filterColumn colId="11287" hiddenButton="1"/>
    <filterColumn colId="11288" hiddenButton="1"/>
    <filterColumn colId="11289" hiddenButton="1"/>
    <filterColumn colId="11290" hiddenButton="1"/>
    <filterColumn colId="11291" hiddenButton="1"/>
    <filterColumn colId="11292" hiddenButton="1"/>
    <filterColumn colId="11293" hiddenButton="1"/>
    <filterColumn colId="11294" hiddenButton="1"/>
    <filterColumn colId="11295" hiddenButton="1"/>
    <filterColumn colId="11296" hiddenButton="1"/>
    <filterColumn colId="11297" hiddenButton="1"/>
    <filterColumn colId="11298" hiddenButton="1"/>
    <filterColumn colId="11299" hiddenButton="1"/>
    <filterColumn colId="11300" hiddenButton="1"/>
    <filterColumn colId="11301" hiddenButton="1"/>
    <filterColumn colId="11302" hiddenButton="1"/>
    <filterColumn colId="11303" hiddenButton="1"/>
    <filterColumn colId="11304" hiddenButton="1"/>
    <filterColumn colId="11305" hiddenButton="1"/>
    <filterColumn colId="11306" hiddenButton="1"/>
    <filterColumn colId="11307" hiddenButton="1"/>
    <filterColumn colId="11308" hiddenButton="1"/>
    <filterColumn colId="11309" hiddenButton="1"/>
    <filterColumn colId="11310" hiddenButton="1"/>
    <filterColumn colId="11311" hiddenButton="1"/>
    <filterColumn colId="11312" hiddenButton="1"/>
    <filterColumn colId="11313" hiddenButton="1"/>
    <filterColumn colId="11314" hiddenButton="1"/>
    <filterColumn colId="11315" hiddenButton="1"/>
    <filterColumn colId="11316" hiddenButton="1"/>
    <filterColumn colId="11317" hiddenButton="1"/>
    <filterColumn colId="11318" hiddenButton="1"/>
    <filterColumn colId="11319" hiddenButton="1"/>
    <filterColumn colId="11320" hiddenButton="1"/>
    <filterColumn colId="11321" hiddenButton="1"/>
    <filterColumn colId="11322" hiddenButton="1"/>
    <filterColumn colId="11323" hiddenButton="1"/>
    <filterColumn colId="11324" hiddenButton="1"/>
    <filterColumn colId="11325" hiddenButton="1"/>
    <filterColumn colId="11326" hiddenButton="1"/>
    <filterColumn colId="11327" hiddenButton="1"/>
    <filterColumn colId="11328" hiddenButton="1"/>
    <filterColumn colId="11329" hiddenButton="1"/>
    <filterColumn colId="11330" hiddenButton="1"/>
    <filterColumn colId="11331" hiddenButton="1"/>
    <filterColumn colId="11332" hiddenButton="1"/>
    <filterColumn colId="11333" hiddenButton="1"/>
    <filterColumn colId="11334" hiddenButton="1"/>
    <filterColumn colId="11335" hiddenButton="1"/>
    <filterColumn colId="11336" hiddenButton="1"/>
    <filterColumn colId="11337" hiddenButton="1"/>
    <filterColumn colId="11338" hiddenButton="1"/>
    <filterColumn colId="11339" hiddenButton="1"/>
    <filterColumn colId="11340" hiddenButton="1"/>
    <filterColumn colId="11341" hiddenButton="1"/>
    <filterColumn colId="11342" hiddenButton="1"/>
    <filterColumn colId="11343" hiddenButton="1"/>
    <filterColumn colId="11344" hiddenButton="1"/>
    <filterColumn colId="11345" hiddenButton="1"/>
    <filterColumn colId="11346" hiddenButton="1"/>
    <filterColumn colId="11347" hiddenButton="1"/>
    <filterColumn colId="11348" hiddenButton="1"/>
    <filterColumn colId="11349" hiddenButton="1"/>
    <filterColumn colId="11350" hiddenButton="1"/>
    <filterColumn colId="11351" hiddenButton="1"/>
    <filterColumn colId="11352" hiddenButton="1"/>
    <filterColumn colId="11353" hiddenButton="1"/>
    <filterColumn colId="11354" hiddenButton="1"/>
    <filterColumn colId="11355" hiddenButton="1"/>
    <filterColumn colId="11356" hiddenButton="1"/>
    <filterColumn colId="11357" hiddenButton="1"/>
    <filterColumn colId="11358" hiddenButton="1"/>
    <filterColumn colId="11359" hiddenButton="1"/>
    <filterColumn colId="11360" hiddenButton="1"/>
    <filterColumn colId="11361" hiddenButton="1"/>
    <filterColumn colId="11362" hiddenButton="1"/>
    <filterColumn colId="11363" hiddenButton="1"/>
    <filterColumn colId="11364" hiddenButton="1"/>
    <filterColumn colId="11365" hiddenButton="1"/>
    <filterColumn colId="11366" hiddenButton="1"/>
    <filterColumn colId="11367" hiddenButton="1"/>
    <filterColumn colId="11368" hiddenButton="1"/>
    <filterColumn colId="11369" hiddenButton="1"/>
    <filterColumn colId="11370" hiddenButton="1"/>
    <filterColumn colId="11371" hiddenButton="1"/>
    <filterColumn colId="11372" hiddenButton="1"/>
    <filterColumn colId="11373" hiddenButton="1"/>
    <filterColumn colId="11374" hiddenButton="1"/>
    <filterColumn colId="11375" hiddenButton="1"/>
    <filterColumn colId="11376" hiddenButton="1"/>
    <filterColumn colId="11377" hiddenButton="1"/>
    <filterColumn colId="11378" hiddenButton="1"/>
    <filterColumn colId="11379" hiddenButton="1"/>
    <filterColumn colId="11380" hiddenButton="1"/>
    <filterColumn colId="11381" hiddenButton="1"/>
    <filterColumn colId="11382" hiddenButton="1"/>
    <filterColumn colId="11383" hiddenButton="1"/>
    <filterColumn colId="11384" hiddenButton="1"/>
    <filterColumn colId="11385" hiddenButton="1"/>
    <filterColumn colId="11386" hiddenButton="1"/>
    <filterColumn colId="11387" hiddenButton="1"/>
    <filterColumn colId="11388" hiddenButton="1"/>
    <filterColumn colId="11389" hiddenButton="1"/>
    <filterColumn colId="11390" hiddenButton="1"/>
    <filterColumn colId="11391" hiddenButton="1"/>
    <filterColumn colId="11392" hiddenButton="1"/>
    <filterColumn colId="11393" hiddenButton="1"/>
    <filterColumn colId="11394" hiddenButton="1"/>
    <filterColumn colId="11395" hiddenButton="1"/>
    <filterColumn colId="11396" hiddenButton="1"/>
    <filterColumn colId="11397" hiddenButton="1"/>
    <filterColumn colId="11398" hiddenButton="1"/>
    <filterColumn colId="11399" hiddenButton="1"/>
    <filterColumn colId="11400" hiddenButton="1"/>
    <filterColumn colId="11401" hiddenButton="1"/>
    <filterColumn colId="11402" hiddenButton="1"/>
    <filterColumn colId="11403" hiddenButton="1"/>
    <filterColumn colId="11404" hiddenButton="1"/>
    <filterColumn colId="11405" hiddenButton="1"/>
    <filterColumn colId="11406" hiddenButton="1"/>
    <filterColumn colId="11407" hiddenButton="1"/>
    <filterColumn colId="11408" hiddenButton="1"/>
    <filterColumn colId="11409" hiddenButton="1"/>
    <filterColumn colId="11410" hiddenButton="1"/>
    <filterColumn colId="11411" hiddenButton="1"/>
    <filterColumn colId="11412" hiddenButton="1"/>
    <filterColumn colId="11413" hiddenButton="1"/>
    <filterColumn colId="11414" hiddenButton="1"/>
    <filterColumn colId="11415" hiddenButton="1"/>
    <filterColumn colId="11416" hiddenButton="1"/>
    <filterColumn colId="11417" hiddenButton="1"/>
    <filterColumn colId="11418" hiddenButton="1"/>
    <filterColumn colId="11419" hiddenButton="1"/>
    <filterColumn colId="11420" hiddenButton="1"/>
    <filterColumn colId="11421" hiddenButton="1"/>
    <filterColumn colId="11422" hiddenButton="1"/>
    <filterColumn colId="11423" hiddenButton="1"/>
    <filterColumn colId="11424" hiddenButton="1"/>
    <filterColumn colId="11425" hiddenButton="1"/>
    <filterColumn colId="11426" hiddenButton="1"/>
    <filterColumn colId="11427" hiddenButton="1"/>
    <filterColumn colId="11428" hiddenButton="1"/>
    <filterColumn colId="11429" hiddenButton="1"/>
    <filterColumn colId="11430" hiddenButton="1"/>
    <filterColumn colId="11431" hiddenButton="1"/>
    <filterColumn colId="11432" hiddenButton="1"/>
    <filterColumn colId="11433" hiddenButton="1"/>
    <filterColumn colId="11434" hiddenButton="1"/>
    <filterColumn colId="11435" hiddenButton="1"/>
    <filterColumn colId="11436" hiddenButton="1"/>
    <filterColumn colId="11437" hiddenButton="1"/>
    <filterColumn colId="11438" hiddenButton="1"/>
    <filterColumn colId="11439" hiddenButton="1"/>
    <filterColumn colId="11440" hiddenButton="1"/>
    <filterColumn colId="11441" hiddenButton="1"/>
    <filterColumn colId="11442" hiddenButton="1"/>
    <filterColumn colId="11443" hiddenButton="1"/>
    <filterColumn colId="11444" hiddenButton="1"/>
    <filterColumn colId="11445" hiddenButton="1"/>
    <filterColumn colId="11446" hiddenButton="1"/>
    <filterColumn colId="11447" hiddenButton="1"/>
    <filterColumn colId="11448" hiddenButton="1"/>
    <filterColumn colId="11449" hiddenButton="1"/>
    <filterColumn colId="11450" hiddenButton="1"/>
    <filterColumn colId="11451" hiddenButton="1"/>
    <filterColumn colId="11452" hiddenButton="1"/>
    <filterColumn colId="11453" hiddenButton="1"/>
    <filterColumn colId="11454" hiddenButton="1"/>
    <filterColumn colId="11455" hiddenButton="1"/>
    <filterColumn colId="11456" hiddenButton="1"/>
    <filterColumn colId="11457" hiddenButton="1"/>
    <filterColumn colId="11458" hiddenButton="1"/>
    <filterColumn colId="11459" hiddenButton="1"/>
    <filterColumn colId="11460" hiddenButton="1"/>
    <filterColumn colId="11461" hiddenButton="1"/>
    <filterColumn colId="11462" hiddenButton="1"/>
    <filterColumn colId="11463" hiddenButton="1"/>
    <filterColumn colId="11464" hiddenButton="1"/>
    <filterColumn colId="11465" hiddenButton="1"/>
    <filterColumn colId="11466" hiddenButton="1"/>
    <filterColumn colId="11467" hiddenButton="1"/>
    <filterColumn colId="11468" hiddenButton="1"/>
    <filterColumn colId="11469" hiddenButton="1"/>
    <filterColumn colId="11470" hiddenButton="1"/>
    <filterColumn colId="11471" hiddenButton="1"/>
    <filterColumn colId="11472" hiddenButton="1"/>
    <filterColumn colId="11473" hiddenButton="1"/>
    <filterColumn colId="11474" hiddenButton="1"/>
    <filterColumn colId="11475" hiddenButton="1"/>
    <filterColumn colId="11476" hiddenButton="1"/>
    <filterColumn colId="11477" hiddenButton="1"/>
    <filterColumn colId="11478" hiddenButton="1"/>
    <filterColumn colId="11479" hiddenButton="1"/>
    <filterColumn colId="11480" hiddenButton="1"/>
    <filterColumn colId="11481" hiddenButton="1"/>
    <filterColumn colId="11482" hiddenButton="1"/>
    <filterColumn colId="11483" hiddenButton="1"/>
    <filterColumn colId="11484" hiddenButton="1"/>
    <filterColumn colId="11485" hiddenButton="1"/>
    <filterColumn colId="11486" hiddenButton="1"/>
    <filterColumn colId="11487" hiddenButton="1"/>
    <filterColumn colId="11488" hiddenButton="1"/>
    <filterColumn colId="11489" hiddenButton="1"/>
    <filterColumn colId="11490" hiddenButton="1"/>
    <filterColumn colId="11491" hiddenButton="1"/>
    <filterColumn colId="11492" hiddenButton="1"/>
    <filterColumn colId="11493" hiddenButton="1"/>
    <filterColumn colId="11494" hiddenButton="1"/>
    <filterColumn colId="11495" hiddenButton="1"/>
    <filterColumn colId="11496" hiddenButton="1"/>
    <filterColumn colId="11497" hiddenButton="1"/>
    <filterColumn colId="11498" hiddenButton="1"/>
    <filterColumn colId="11499" hiddenButton="1"/>
    <filterColumn colId="11500" hiddenButton="1"/>
    <filterColumn colId="11501" hiddenButton="1"/>
    <filterColumn colId="11502" hiddenButton="1"/>
    <filterColumn colId="11503" hiddenButton="1"/>
    <filterColumn colId="11504" hiddenButton="1"/>
    <filterColumn colId="11505" hiddenButton="1"/>
    <filterColumn colId="11506" hiddenButton="1"/>
    <filterColumn colId="11507" hiddenButton="1"/>
    <filterColumn colId="11508" hiddenButton="1"/>
    <filterColumn colId="11509" hiddenButton="1"/>
    <filterColumn colId="11510" hiddenButton="1"/>
    <filterColumn colId="11511" hiddenButton="1"/>
    <filterColumn colId="11512" hiddenButton="1"/>
    <filterColumn colId="11513" hiddenButton="1"/>
    <filterColumn colId="11514" hiddenButton="1"/>
    <filterColumn colId="11515" hiddenButton="1"/>
    <filterColumn colId="11516" hiddenButton="1"/>
    <filterColumn colId="11517" hiddenButton="1"/>
    <filterColumn colId="11518" hiddenButton="1"/>
    <filterColumn colId="11519" hiddenButton="1"/>
    <filterColumn colId="11520" hiddenButton="1"/>
    <filterColumn colId="11521" hiddenButton="1"/>
    <filterColumn colId="11522" hiddenButton="1"/>
    <filterColumn colId="11523" hiddenButton="1"/>
    <filterColumn colId="11524" hiddenButton="1"/>
    <filterColumn colId="11525" hiddenButton="1"/>
    <filterColumn colId="11526" hiddenButton="1"/>
    <filterColumn colId="11527" hiddenButton="1"/>
    <filterColumn colId="11528" hiddenButton="1"/>
    <filterColumn colId="11529" hiddenButton="1"/>
    <filterColumn colId="11530" hiddenButton="1"/>
    <filterColumn colId="11531" hiddenButton="1"/>
    <filterColumn colId="11532" hiddenButton="1"/>
    <filterColumn colId="11533" hiddenButton="1"/>
    <filterColumn colId="11534" hiddenButton="1"/>
    <filterColumn colId="11535" hiddenButton="1"/>
    <filterColumn colId="11536" hiddenButton="1"/>
    <filterColumn colId="11537" hiddenButton="1"/>
    <filterColumn colId="11538" hiddenButton="1"/>
    <filterColumn colId="11539" hiddenButton="1"/>
    <filterColumn colId="11540" hiddenButton="1"/>
    <filterColumn colId="11541" hiddenButton="1"/>
    <filterColumn colId="11542" hiddenButton="1"/>
    <filterColumn colId="11543" hiddenButton="1"/>
    <filterColumn colId="11544" hiddenButton="1"/>
    <filterColumn colId="11545" hiddenButton="1"/>
    <filterColumn colId="11546" hiddenButton="1"/>
    <filterColumn colId="11547" hiddenButton="1"/>
    <filterColumn colId="11548" hiddenButton="1"/>
    <filterColumn colId="11549" hiddenButton="1"/>
    <filterColumn colId="11550" hiddenButton="1"/>
    <filterColumn colId="11551" hiddenButton="1"/>
    <filterColumn colId="11552" hiddenButton="1"/>
    <filterColumn colId="11553" hiddenButton="1"/>
    <filterColumn colId="11554" hiddenButton="1"/>
    <filterColumn colId="11555" hiddenButton="1"/>
    <filterColumn colId="11556" hiddenButton="1"/>
    <filterColumn colId="11557" hiddenButton="1"/>
    <filterColumn colId="11558" hiddenButton="1"/>
    <filterColumn colId="11559" hiddenButton="1"/>
    <filterColumn colId="11560" hiddenButton="1"/>
    <filterColumn colId="11561" hiddenButton="1"/>
    <filterColumn colId="11562" hiddenButton="1"/>
    <filterColumn colId="11563" hiddenButton="1"/>
    <filterColumn colId="11564" hiddenButton="1"/>
    <filterColumn colId="11565" hiddenButton="1"/>
    <filterColumn colId="11566" hiddenButton="1"/>
    <filterColumn colId="11567" hiddenButton="1"/>
    <filterColumn colId="11568" hiddenButton="1"/>
    <filterColumn colId="11569" hiddenButton="1"/>
    <filterColumn colId="11570" hiddenButton="1"/>
    <filterColumn colId="11571" hiddenButton="1"/>
    <filterColumn colId="11572" hiddenButton="1"/>
    <filterColumn colId="11573" hiddenButton="1"/>
    <filterColumn colId="11574" hiddenButton="1"/>
    <filterColumn colId="11575" hiddenButton="1"/>
    <filterColumn colId="11576" hiddenButton="1"/>
    <filterColumn colId="11577" hiddenButton="1"/>
    <filterColumn colId="11578" hiddenButton="1"/>
    <filterColumn colId="11579" hiddenButton="1"/>
    <filterColumn colId="11580" hiddenButton="1"/>
    <filterColumn colId="11581" hiddenButton="1"/>
    <filterColumn colId="11582" hiddenButton="1"/>
    <filterColumn colId="11583" hiddenButton="1"/>
    <filterColumn colId="11584" hiddenButton="1"/>
    <filterColumn colId="11585" hiddenButton="1"/>
    <filterColumn colId="11586" hiddenButton="1"/>
    <filterColumn colId="11587" hiddenButton="1"/>
    <filterColumn colId="11588" hiddenButton="1"/>
    <filterColumn colId="11589" hiddenButton="1"/>
    <filterColumn colId="11590" hiddenButton="1"/>
    <filterColumn colId="11591" hiddenButton="1"/>
    <filterColumn colId="11592" hiddenButton="1"/>
    <filterColumn colId="11593" hiddenButton="1"/>
    <filterColumn colId="11594" hiddenButton="1"/>
    <filterColumn colId="11595" hiddenButton="1"/>
    <filterColumn colId="11596" hiddenButton="1"/>
    <filterColumn colId="11597" hiddenButton="1"/>
    <filterColumn colId="11598" hiddenButton="1"/>
    <filterColumn colId="11599" hiddenButton="1"/>
    <filterColumn colId="11600" hiddenButton="1"/>
    <filterColumn colId="11601" hiddenButton="1"/>
    <filterColumn colId="11602" hiddenButton="1"/>
    <filterColumn colId="11603" hiddenButton="1"/>
    <filterColumn colId="11604" hiddenButton="1"/>
    <filterColumn colId="11605" hiddenButton="1"/>
    <filterColumn colId="11606" hiddenButton="1"/>
    <filterColumn colId="11607" hiddenButton="1"/>
    <filterColumn colId="11608" hiddenButton="1"/>
    <filterColumn colId="11609" hiddenButton="1"/>
    <filterColumn colId="11610" hiddenButton="1"/>
    <filterColumn colId="11611" hiddenButton="1"/>
    <filterColumn colId="11612" hiddenButton="1"/>
    <filterColumn colId="11613" hiddenButton="1"/>
    <filterColumn colId="11614" hiddenButton="1"/>
    <filterColumn colId="11615" hiddenButton="1"/>
    <filterColumn colId="11616" hiddenButton="1"/>
    <filterColumn colId="11617" hiddenButton="1"/>
    <filterColumn colId="11618" hiddenButton="1"/>
    <filterColumn colId="11619" hiddenButton="1"/>
    <filterColumn colId="11620" hiddenButton="1"/>
    <filterColumn colId="11621" hiddenButton="1"/>
    <filterColumn colId="11622" hiddenButton="1"/>
    <filterColumn colId="11623" hiddenButton="1"/>
    <filterColumn colId="11624" hiddenButton="1"/>
    <filterColumn colId="11625" hiddenButton="1"/>
    <filterColumn colId="11626" hiddenButton="1"/>
    <filterColumn colId="11627" hiddenButton="1"/>
    <filterColumn colId="11628" hiddenButton="1"/>
    <filterColumn colId="11629" hiddenButton="1"/>
    <filterColumn colId="11630" hiddenButton="1"/>
    <filterColumn colId="11631" hiddenButton="1"/>
    <filterColumn colId="11632" hiddenButton="1"/>
    <filterColumn colId="11633" hiddenButton="1"/>
    <filterColumn colId="11634" hiddenButton="1"/>
    <filterColumn colId="11635" hiddenButton="1"/>
    <filterColumn colId="11636" hiddenButton="1"/>
    <filterColumn colId="11637" hiddenButton="1"/>
    <filterColumn colId="11638" hiddenButton="1"/>
    <filterColumn colId="11639" hiddenButton="1"/>
    <filterColumn colId="11640" hiddenButton="1"/>
    <filterColumn colId="11641" hiddenButton="1"/>
    <filterColumn colId="11642" hiddenButton="1"/>
    <filterColumn colId="11643" hiddenButton="1"/>
    <filterColumn colId="11644" hiddenButton="1"/>
    <filterColumn colId="11645" hiddenButton="1"/>
    <filterColumn colId="11646" hiddenButton="1"/>
    <filterColumn colId="11647" hiddenButton="1"/>
    <filterColumn colId="11648" hiddenButton="1"/>
    <filterColumn colId="11649" hiddenButton="1"/>
    <filterColumn colId="11650" hiddenButton="1"/>
    <filterColumn colId="11651" hiddenButton="1"/>
    <filterColumn colId="11652" hiddenButton="1"/>
    <filterColumn colId="11653" hiddenButton="1"/>
    <filterColumn colId="11654" hiddenButton="1"/>
    <filterColumn colId="11655" hiddenButton="1"/>
    <filterColumn colId="11656" hiddenButton="1"/>
    <filterColumn colId="11657" hiddenButton="1"/>
    <filterColumn colId="11658" hiddenButton="1"/>
    <filterColumn colId="11659" hiddenButton="1"/>
    <filterColumn colId="11660" hiddenButton="1"/>
    <filterColumn colId="11661" hiddenButton="1"/>
    <filterColumn colId="11662" hiddenButton="1"/>
    <filterColumn colId="11663" hiddenButton="1"/>
    <filterColumn colId="11664" hiddenButton="1"/>
    <filterColumn colId="11665" hiddenButton="1"/>
    <filterColumn colId="11666" hiddenButton="1"/>
    <filterColumn colId="11667" hiddenButton="1"/>
    <filterColumn colId="11668" hiddenButton="1"/>
    <filterColumn colId="11669" hiddenButton="1"/>
    <filterColumn colId="11670" hiddenButton="1"/>
    <filterColumn colId="11671" hiddenButton="1"/>
    <filterColumn colId="11672" hiddenButton="1"/>
    <filterColumn colId="11673" hiddenButton="1"/>
    <filterColumn colId="11674" hiddenButton="1"/>
    <filterColumn colId="11675" hiddenButton="1"/>
    <filterColumn colId="11676" hiddenButton="1"/>
    <filterColumn colId="11677" hiddenButton="1"/>
    <filterColumn colId="11678" hiddenButton="1"/>
    <filterColumn colId="11679" hiddenButton="1"/>
    <filterColumn colId="11680" hiddenButton="1"/>
    <filterColumn colId="11681" hiddenButton="1"/>
    <filterColumn colId="11682" hiddenButton="1"/>
    <filterColumn colId="11683" hiddenButton="1"/>
    <filterColumn colId="11684" hiddenButton="1"/>
    <filterColumn colId="11685" hiddenButton="1"/>
    <filterColumn colId="11686" hiddenButton="1"/>
    <filterColumn colId="11687" hiddenButton="1"/>
    <filterColumn colId="11688" hiddenButton="1"/>
    <filterColumn colId="11689" hiddenButton="1"/>
    <filterColumn colId="11690" hiddenButton="1"/>
    <filterColumn colId="11691" hiddenButton="1"/>
    <filterColumn colId="11692" hiddenButton="1"/>
    <filterColumn colId="11693" hiddenButton="1"/>
    <filterColumn colId="11694" hiddenButton="1"/>
    <filterColumn colId="11695" hiddenButton="1"/>
    <filterColumn colId="11696" hiddenButton="1"/>
    <filterColumn colId="11697" hiddenButton="1"/>
    <filterColumn colId="11698" hiddenButton="1"/>
    <filterColumn colId="11699" hiddenButton="1"/>
    <filterColumn colId="11700" hiddenButton="1"/>
    <filterColumn colId="11701" hiddenButton="1"/>
    <filterColumn colId="11702" hiddenButton="1"/>
    <filterColumn colId="11703" hiddenButton="1"/>
    <filterColumn colId="11704" hiddenButton="1"/>
    <filterColumn colId="11705" hiddenButton="1"/>
    <filterColumn colId="11706" hiddenButton="1"/>
    <filterColumn colId="11707" hiddenButton="1"/>
    <filterColumn colId="11708" hiddenButton="1"/>
    <filterColumn colId="11709" hiddenButton="1"/>
    <filterColumn colId="11710" hiddenButton="1"/>
    <filterColumn colId="11711" hiddenButton="1"/>
    <filterColumn colId="11712" hiddenButton="1"/>
    <filterColumn colId="11713" hiddenButton="1"/>
    <filterColumn colId="11714" hiddenButton="1"/>
    <filterColumn colId="11715" hiddenButton="1"/>
    <filterColumn colId="11716" hiddenButton="1"/>
    <filterColumn colId="11717" hiddenButton="1"/>
    <filterColumn colId="11718" hiddenButton="1"/>
    <filterColumn colId="11719" hiddenButton="1"/>
    <filterColumn colId="11720" hiddenButton="1"/>
    <filterColumn colId="11721" hiddenButton="1"/>
    <filterColumn colId="11722" hiddenButton="1"/>
    <filterColumn colId="11723" hiddenButton="1"/>
    <filterColumn colId="11724" hiddenButton="1"/>
    <filterColumn colId="11725" hiddenButton="1"/>
    <filterColumn colId="11726" hiddenButton="1"/>
    <filterColumn colId="11727" hiddenButton="1"/>
    <filterColumn colId="11728" hiddenButton="1"/>
    <filterColumn colId="11729" hiddenButton="1"/>
    <filterColumn colId="11730" hiddenButton="1"/>
    <filterColumn colId="11731" hiddenButton="1"/>
    <filterColumn colId="11732" hiddenButton="1"/>
    <filterColumn colId="11733" hiddenButton="1"/>
    <filterColumn colId="11734" hiddenButton="1"/>
    <filterColumn colId="11735" hiddenButton="1"/>
    <filterColumn colId="11736" hiddenButton="1"/>
    <filterColumn colId="11737" hiddenButton="1"/>
    <filterColumn colId="11738" hiddenButton="1"/>
    <filterColumn colId="11739" hiddenButton="1"/>
    <filterColumn colId="11740" hiddenButton="1"/>
    <filterColumn colId="11741" hiddenButton="1"/>
    <filterColumn colId="11742" hiddenButton="1"/>
    <filterColumn colId="11743" hiddenButton="1"/>
    <filterColumn colId="11744" hiddenButton="1"/>
    <filterColumn colId="11745" hiddenButton="1"/>
    <filterColumn colId="11746" hiddenButton="1"/>
    <filterColumn colId="11747" hiddenButton="1"/>
    <filterColumn colId="11748" hiddenButton="1"/>
    <filterColumn colId="11749" hiddenButton="1"/>
    <filterColumn colId="11750" hiddenButton="1"/>
    <filterColumn colId="11751" hiddenButton="1"/>
    <filterColumn colId="11752" hiddenButton="1"/>
    <filterColumn colId="11753" hiddenButton="1"/>
    <filterColumn colId="11754" hiddenButton="1"/>
    <filterColumn colId="11755" hiddenButton="1"/>
    <filterColumn colId="11756" hiddenButton="1"/>
    <filterColumn colId="11757" hiddenButton="1"/>
    <filterColumn colId="11758" hiddenButton="1"/>
    <filterColumn colId="11759" hiddenButton="1"/>
    <filterColumn colId="11760" hiddenButton="1"/>
    <filterColumn colId="11761" hiddenButton="1"/>
    <filterColumn colId="11762" hiddenButton="1"/>
    <filterColumn colId="11763" hiddenButton="1"/>
    <filterColumn colId="11764" hiddenButton="1"/>
    <filterColumn colId="11765" hiddenButton="1"/>
    <filterColumn colId="11766" hiddenButton="1"/>
    <filterColumn colId="11767" hiddenButton="1"/>
    <filterColumn colId="11768" hiddenButton="1"/>
    <filterColumn colId="11769" hiddenButton="1"/>
    <filterColumn colId="11770" hiddenButton="1"/>
    <filterColumn colId="11771" hiddenButton="1"/>
    <filterColumn colId="11772" hiddenButton="1"/>
    <filterColumn colId="11773" hiddenButton="1"/>
    <filterColumn colId="11774" hiddenButton="1"/>
    <filterColumn colId="11775" hiddenButton="1"/>
    <filterColumn colId="11776" hiddenButton="1"/>
    <filterColumn colId="11777" hiddenButton="1"/>
    <filterColumn colId="11778" hiddenButton="1"/>
    <filterColumn colId="11779" hiddenButton="1"/>
    <filterColumn colId="11780" hiddenButton="1"/>
    <filterColumn colId="11781" hiddenButton="1"/>
    <filterColumn colId="11782" hiddenButton="1"/>
    <filterColumn colId="11783" hiddenButton="1"/>
    <filterColumn colId="11784" hiddenButton="1"/>
    <filterColumn colId="11785" hiddenButton="1"/>
    <filterColumn colId="11786" hiddenButton="1"/>
    <filterColumn colId="11787" hiddenButton="1"/>
    <filterColumn colId="11788" hiddenButton="1"/>
    <filterColumn colId="11789" hiddenButton="1"/>
    <filterColumn colId="11790" hiddenButton="1"/>
    <filterColumn colId="11791" hiddenButton="1"/>
    <filterColumn colId="11792" hiddenButton="1"/>
    <filterColumn colId="11793" hiddenButton="1"/>
    <filterColumn colId="11794" hiddenButton="1"/>
    <filterColumn colId="11795" hiddenButton="1"/>
    <filterColumn colId="11796" hiddenButton="1"/>
    <filterColumn colId="11797" hiddenButton="1"/>
    <filterColumn colId="11798" hiddenButton="1"/>
    <filterColumn colId="11799" hiddenButton="1"/>
    <filterColumn colId="11800" hiddenButton="1"/>
    <filterColumn colId="11801" hiddenButton="1"/>
    <filterColumn colId="11802" hiddenButton="1"/>
    <filterColumn colId="11803" hiddenButton="1"/>
    <filterColumn colId="11804" hiddenButton="1"/>
    <filterColumn colId="11805" hiddenButton="1"/>
    <filterColumn colId="11806" hiddenButton="1"/>
    <filterColumn colId="11807" hiddenButton="1"/>
    <filterColumn colId="11808" hiddenButton="1"/>
    <filterColumn colId="11809" hiddenButton="1"/>
    <filterColumn colId="11810" hiddenButton="1"/>
    <filterColumn colId="11811" hiddenButton="1"/>
    <filterColumn colId="11812" hiddenButton="1"/>
    <filterColumn colId="11813" hiddenButton="1"/>
    <filterColumn colId="11814" hiddenButton="1"/>
    <filterColumn colId="11815" hiddenButton="1"/>
    <filterColumn colId="11816" hiddenButton="1"/>
    <filterColumn colId="11817" hiddenButton="1"/>
    <filterColumn colId="11818" hiddenButton="1"/>
    <filterColumn colId="11819" hiddenButton="1"/>
    <filterColumn colId="11820" hiddenButton="1"/>
    <filterColumn colId="11821" hiddenButton="1"/>
    <filterColumn colId="11822" hiddenButton="1"/>
    <filterColumn colId="11823" hiddenButton="1"/>
    <filterColumn colId="11824" hiddenButton="1"/>
    <filterColumn colId="11825" hiddenButton="1"/>
    <filterColumn colId="11826" hiddenButton="1"/>
    <filterColumn colId="11827" hiddenButton="1"/>
    <filterColumn colId="11828" hiddenButton="1"/>
    <filterColumn colId="11829" hiddenButton="1"/>
    <filterColumn colId="11830" hiddenButton="1"/>
    <filterColumn colId="11831" hiddenButton="1"/>
    <filterColumn colId="11832" hiddenButton="1"/>
    <filterColumn colId="11833" hiddenButton="1"/>
    <filterColumn colId="11834" hiddenButton="1"/>
    <filterColumn colId="11835" hiddenButton="1"/>
    <filterColumn colId="11836" hiddenButton="1"/>
    <filterColumn colId="11837" hiddenButton="1"/>
    <filterColumn colId="11838" hiddenButton="1"/>
    <filterColumn colId="11839" hiddenButton="1"/>
    <filterColumn colId="11840" hiddenButton="1"/>
    <filterColumn colId="11841" hiddenButton="1"/>
    <filterColumn colId="11842" hiddenButton="1"/>
    <filterColumn colId="11843" hiddenButton="1"/>
    <filterColumn colId="11844" hiddenButton="1"/>
    <filterColumn colId="11845" hiddenButton="1"/>
    <filterColumn colId="11846" hiddenButton="1"/>
    <filterColumn colId="11847" hiddenButton="1"/>
    <filterColumn colId="11848" hiddenButton="1"/>
    <filterColumn colId="11849" hiddenButton="1"/>
    <filterColumn colId="11850" hiddenButton="1"/>
    <filterColumn colId="11851" hiddenButton="1"/>
    <filterColumn colId="11852" hiddenButton="1"/>
    <filterColumn colId="11853" hiddenButton="1"/>
    <filterColumn colId="11854" hiddenButton="1"/>
    <filterColumn colId="11855" hiddenButton="1"/>
    <filterColumn colId="11856" hiddenButton="1"/>
    <filterColumn colId="11857" hiddenButton="1"/>
    <filterColumn colId="11858" hiddenButton="1"/>
    <filterColumn colId="11859" hiddenButton="1"/>
    <filterColumn colId="11860" hiddenButton="1"/>
    <filterColumn colId="11861" hiddenButton="1"/>
    <filterColumn colId="11862" hiddenButton="1"/>
    <filterColumn colId="11863" hiddenButton="1"/>
    <filterColumn colId="11864" hiddenButton="1"/>
    <filterColumn colId="11865" hiddenButton="1"/>
    <filterColumn colId="11866" hiddenButton="1"/>
    <filterColumn colId="11867" hiddenButton="1"/>
    <filterColumn colId="11868" hiddenButton="1"/>
    <filterColumn colId="11869" hiddenButton="1"/>
    <filterColumn colId="11870" hiddenButton="1"/>
    <filterColumn colId="11871" hiddenButton="1"/>
    <filterColumn colId="11872" hiddenButton="1"/>
    <filterColumn colId="11873" hiddenButton="1"/>
    <filterColumn colId="11874" hiddenButton="1"/>
    <filterColumn colId="11875" hiddenButton="1"/>
    <filterColumn colId="11876" hiddenButton="1"/>
    <filterColumn colId="11877" hiddenButton="1"/>
    <filterColumn colId="11878" hiddenButton="1"/>
    <filterColumn colId="11879" hiddenButton="1"/>
    <filterColumn colId="11880" hiddenButton="1"/>
    <filterColumn colId="11881" hiddenButton="1"/>
    <filterColumn colId="11882" hiddenButton="1"/>
    <filterColumn colId="11883" hiddenButton="1"/>
    <filterColumn colId="11884" hiddenButton="1"/>
    <filterColumn colId="11885" hiddenButton="1"/>
    <filterColumn colId="11886" hiddenButton="1"/>
    <filterColumn colId="11887" hiddenButton="1"/>
    <filterColumn colId="11888" hiddenButton="1"/>
    <filterColumn colId="11889" hiddenButton="1"/>
    <filterColumn colId="11890" hiddenButton="1"/>
    <filterColumn colId="11891" hiddenButton="1"/>
    <filterColumn colId="11892" hiddenButton="1"/>
    <filterColumn colId="11893" hiddenButton="1"/>
    <filterColumn colId="11894" hiddenButton="1"/>
    <filterColumn colId="11895" hiddenButton="1"/>
    <filterColumn colId="11896" hiddenButton="1"/>
    <filterColumn colId="11897" hiddenButton="1"/>
    <filterColumn colId="11898" hiddenButton="1"/>
    <filterColumn colId="11899" hiddenButton="1"/>
    <filterColumn colId="11900" hiddenButton="1"/>
    <filterColumn colId="11901" hiddenButton="1"/>
    <filterColumn colId="11902" hiddenButton="1"/>
    <filterColumn colId="11903" hiddenButton="1"/>
    <filterColumn colId="11904" hiddenButton="1"/>
    <filterColumn colId="11905" hiddenButton="1"/>
    <filterColumn colId="11906" hiddenButton="1"/>
    <filterColumn colId="11907" hiddenButton="1"/>
    <filterColumn colId="11908" hiddenButton="1"/>
    <filterColumn colId="11909" hiddenButton="1"/>
    <filterColumn colId="11910" hiddenButton="1"/>
    <filterColumn colId="11911" hiddenButton="1"/>
    <filterColumn colId="11912" hiddenButton="1"/>
    <filterColumn colId="11913" hiddenButton="1"/>
    <filterColumn colId="11914" hiddenButton="1"/>
    <filterColumn colId="11915" hiddenButton="1"/>
    <filterColumn colId="11916" hiddenButton="1"/>
    <filterColumn colId="11917" hiddenButton="1"/>
    <filterColumn colId="11918" hiddenButton="1"/>
    <filterColumn colId="11919" hiddenButton="1"/>
    <filterColumn colId="11920" hiddenButton="1"/>
    <filterColumn colId="11921" hiddenButton="1"/>
    <filterColumn colId="11922" hiddenButton="1"/>
    <filterColumn colId="11923" hiddenButton="1"/>
    <filterColumn colId="11924" hiddenButton="1"/>
    <filterColumn colId="11925" hiddenButton="1"/>
    <filterColumn colId="11926" hiddenButton="1"/>
    <filterColumn colId="11927" hiddenButton="1"/>
    <filterColumn colId="11928" hiddenButton="1"/>
    <filterColumn colId="11929" hiddenButton="1"/>
    <filterColumn colId="11930" hiddenButton="1"/>
    <filterColumn colId="11931" hiddenButton="1"/>
    <filterColumn colId="11932" hiddenButton="1"/>
    <filterColumn colId="11933" hiddenButton="1"/>
    <filterColumn colId="11934" hiddenButton="1"/>
    <filterColumn colId="11935" hiddenButton="1"/>
    <filterColumn colId="11936" hiddenButton="1"/>
    <filterColumn colId="11937" hiddenButton="1"/>
    <filterColumn colId="11938" hiddenButton="1"/>
    <filterColumn colId="11939" hiddenButton="1"/>
    <filterColumn colId="11940" hiddenButton="1"/>
    <filterColumn colId="11941" hiddenButton="1"/>
    <filterColumn colId="11942" hiddenButton="1"/>
    <filterColumn colId="11943" hiddenButton="1"/>
    <filterColumn colId="11944" hiddenButton="1"/>
    <filterColumn colId="11945" hiddenButton="1"/>
    <filterColumn colId="11946" hiddenButton="1"/>
    <filterColumn colId="11947" hiddenButton="1"/>
    <filterColumn colId="11948" hiddenButton="1"/>
    <filterColumn colId="11949" hiddenButton="1"/>
    <filterColumn colId="11950" hiddenButton="1"/>
    <filterColumn colId="11951" hiddenButton="1"/>
    <filterColumn colId="11952" hiddenButton="1"/>
    <filterColumn colId="11953" hiddenButton="1"/>
    <filterColumn colId="11954" hiddenButton="1"/>
    <filterColumn colId="11955" hiddenButton="1"/>
    <filterColumn colId="11956" hiddenButton="1"/>
    <filterColumn colId="11957" hiddenButton="1"/>
    <filterColumn colId="11958" hiddenButton="1"/>
    <filterColumn colId="11959" hiddenButton="1"/>
    <filterColumn colId="11960" hiddenButton="1"/>
    <filterColumn colId="11961" hiddenButton="1"/>
    <filterColumn colId="11962" hiddenButton="1"/>
    <filterColumn colId="11963" hiddenButton="1"/>
    <filterColumn colId="11964" hiddenButton="1"/>
    <filterColumn colId="11965" hiddenButton="1"/>
    <filterColumn colId="11966" hiddenButton="1"/>
    <filterColumn colId="11967" hiddenButton="1"/>
    <filterColumn colId="11968" hiddenButton="1"/>
    <filterColumn colId="11969" hiddenButton="1"/>
    <filterColumn colId="11970" hiddenButton="1"/>
    <filterColumn colId="11971" hiddenButton="1"/>
    <filterColumn colId="11972" hiddenButton="1"/>
    <filterColumn colId="11973" hiddenButton="1"/>
    <filterColumn colId="11974" hiddenButton="1"/>
    <filterColumn colId="11975" hiddenButton="1"/>
    <filterColumn colId="11976" hiddenButton="1"/>
    <filterColumn colId="11977" hiddenButton="1"/>
    <filterColumn colId="11978" hiddenButton="1"/>
    <filterColumn colId="11979" hiddenButton="1"/>
    <filterColumn colId="11980" hiddenButton="1"/>
    <filterColumn colId="11981" hiddenButton="1"/>
    <filterColumn colId="11982" hiddenButton="1"/>
    <filterColumn colId="11983" hiddenButton="1"/>
    <filterColumn colId="11984" hiddenButton="1"/>
    <filterColumn colId="11985" hiddenButton="1"/>
    <filterColumn colId="11986" hiddenButton="1"/>
    <filterColumn colId="11987" hiddenButton="1"/>
    <filterColumn colId="11988" hiddenButton="1"/>
    <filterColumn colId="11989" hiddenButton="1"/>
    <filterColumn colId="11990" hiddenButton="1"/>
    <filterColumn colId="11991" hiddenButton="1"/>
    <filterColumn colId="11992" hiddenButton="1"/>
    <filterColumn colId="11993" hiddenButton="1"/>
    <filterColumn colId="11994" hiddenButton="1"/>
    <filterColumn colId="11995" hiddenButton="1"/>
    <filterColumn colId="11996" hiddenButton="1"/>
    <filterColumn colId="11997" hiddenButton="1"/>
    <filterColumn colId="11998" hiddenButton="1"/>
    <filterColumn colId="11999" hiddenButton="1"/>
    <filterColumn colId="12000" hiddenButton="1"/>
    <filterColumn colId="12001" hiddenButton="1"/>
    <filterColumn colId="12002" hiddenButton="1"/>
    <filterColumn colId="12003" hiddenButton="1"/>
    <filterColumn colId="12004" hiddenButton="1"/>
    <filterColumn colId="12005" hiddenButton="1"/>
    <filterColumn colId="12006" hiddenButton="1"/>
    <filterColumn colId="12007" hiddenButton="1"/>
    <filterColumn colId="12008" hiddenButton="1"/>
    <filterColumn colId="12009" hiddenButton="1"/>
    <filterColumn colId="12010" hiddenButton="1"/>
    <filterColumn colId="12011" hiddenButton="1"/>
    <filterColumn colId="12012" hiddenButton="1"/>
    <filterColumn colId="12013" hiddenButton="1"/>
    <filterColumn colId="12014" hiddenButton="1"/>
    <filterColumn colId="12015" hiddenButton="1"/>
    <filterColumn colId="12016" hiddenButton="1"/>
    <filterColumn colId="12017" hiddenButton="1"/>
    <filterColumn colId="12018" hiddenButton="1"/>
    <filterColumn colId="12019" hiddenButton="1"/>
    <filterColumn colId="12020" hiddenButton="1"/>
    <filterColumn colId="12021" hiddenButton="1"/>
    <filterColumn colId="12022" hiddenButton="1"/>
    <filterColumn colId="12023" hiddenButton="1"/>
    <filterColumn colId="12024" hiddenButton="1"/>
    <filterColumn colId="12025" hiddenButton="1"/>
    <filterColumn colId="12026" hiddenButton="1"/>
    <filterColumn colId="12027" hiddenButton="1"/>
    <filterColumn colId="12028" hiddenButton="1"/>
    <filterColumn colId="12029" hiddenButton="1"/>
    <filterColumn colId="12030" hiddenButton="1"/>
    <filterColumn colId="12031" hiddenButton="1"/>
    <filterColumn colId="12032" hiddenButton="1"/>
    <filterColumn colId="12033" hiddenButton="1"/>
    <filterColumn colId="12034" hiddenButton="1"/>
    <filterColumn colId="12035" hiddenButton="1"/>
    <filterColumn colId="12036" hiddenButton="1"/>
    <filterColumn colId="12037" hiddenButton="1"/>
    <filterColumn colId="12038" hiddenButton="1"/>
    <filterColumn colId="12039" hiddenButton="1"/>
    <filterColumn colId="12040" hiddenButton="1"/>
    <filterColumn colId="12041" hiddenButton="1"/>
    <filterColumn colId="12042" hiddenButton="1"/>
    <filterColumn colId="12043" hiddenButton="1"/>
    <filterColumn colId="12044" hiddenButton="1"/>
    <filterColumn colId="12045" hiddenButton="1"/>
    <filterColumn colId="12046" hiddenButton="1"/>
    <filterColumn colId="12047" hiddenButton="1"/>
    <filterColumn colId="12048" hiddenButton="1"/>
    <filterColumn colId="12049" hiddenButton="1"/>
    <filterColumn colId="12050" hiddenButton="1"/>
    <filterColumn colId="12051" hiddenButton="1"/>
    <filterColumn colId="12052" hiddenButton="1"/>
    <filterColumn colId="12053" hiddenButton="1"/>
    <filterColumn colId="12054" hiddenButton="1"/>
    <filterColumn colId="12055" hiddenButton="1"/>
    <filterColumn colId="12056" hiddenButton="1"/>
    <filterColumn colId="12057" hiddenButton="1"/>
    <filterColumn colId="12058" hiddenButton="1"/>
    <filterColumn colId="12059" hiddenButton="1"/>
    <filterColumn colId="12060" hiddenButton="1"/>
    <filterColumn colId="12061" hiddenButton="1"/>
    <filterColumn colId="12062" hiddenButton="1"/>
    <filterColumn colId="12063" hiddenButton="1"/>
    <filterColumn colId="12064" hiddenButton="1"/>
    <filterColumn colId="12065" hiddenButton="1"/>
    <filterColumn colId="12066" hiddenButton="1"/>
    <filterColumn colId="12067" hiddenButton="1"/>
    <filterColumn colId="12068" hiddenButton="1"/>
    <filterColumn colId="12069" hiddenButton="1"/>
    <filterColumn colId="12070" hiddenButton="1"/>
    <filterColumn colId="12071" hiddenButton="1"/>
    <filterColumn colId="12072" hiddenButton="1"/>
    <filterColumn colId="12073" hiddenButton="1"/>
    <filterColumn colId="12074" hiddenButton="1"/>
    <filterColumn colId="12075" hiddenButton="1"/>
    <filterColumn colId="12076" hiddenButton="1"/>
    <filterColumn colId="12077" hiddenButton="1"/>
    <filterColumn colId="12078" hiddenButton="1"/>
    <filterColumn colId="12079" hiddenButton="1"/>
    <filterColumn colId="12080" hiddenButton="1"/>
    <filterColumn colId="12081" hiddenButton="1"/>
    <filterColumn colId="12082" hiddenButton="1"/>
    <filterColumn colId="12083" hiddenButton="1"/>
    <filterColumn colId="12084" hiddenButton="1"/>
    <filterColumn colId="12085" hiddenButton="1"/>
    <filterColumn colId="12086" hiddenButton="1"/>
    <filterColumn colId="12087" hiddenButton="1"/>
    <filterColumn colId="12088" hiddenButton="1"/>
    <filterColumn colId="12089" hiddenButton="1"/>
    <filterColumn colId="12090" hiddenButton="1"/>
    <filterColumn colId="12091" hiddenButton="1"/>
    <filterColumn colId="12092" hiddenButton="1"/>
    <filterColumn colId="12093" hiddenButton="1"/>
    <filterColumn colId="12094" hiddenButton="1"/>
    <filterColumn colId="12095" hiddenButton="1"/>
    <filterColumn colId="12096" hiddenButton="1"/>
    <filterColumn colId="12097" hiddenButton="1"/>
    <filterColumn colId="12098" hiddenButton="1"/>
    <filterColumn colId="12099" hiddenButton="1"/>
    <filterColumn colId="12100" hiddenButton="1"/>
    <filterColumn colId="12101" hiddenButton="1"/>
    <filterColumn colId="12102" hiddenButton="1"/>
    <filterColumn colId="12103" hiddenButton="1"/>
    <filterColumn colId="12104" hiddenButton="1"/>
    <filterColumn colId="12105" hiddenButton="1"/>
    <filterColumn colId="12106" hiddenButton="1"/>
    <filterColumn colId="12107" hiddenButton="1"/>
    <filterColumn colId="12108" hiddenButton="1"/>
    <filterColumn colId="12109" hiddenButton="1"/>
    <filterColumn colId="12110" hiddenButton="1"/>
    <filterColumn colId="12111" hiddenButton="1"/>
    <filterColumn colId="12112" hiddenButton="1"/>
    <filterColumn colId="12113" hiddenButton="1"/>
    <filterColumn colId="12114" hiddenButton="1"/>
    <filterColumn colId="12115" hiddenButton="1"/>
    <filterColumn colId="12116" hiddenButton="1"/>
    <filterColumn colId="12117" hiddenButton="1"/>
    <filterColumn colId="12118" hiddenButton="1"/>
    <filterColumn colId="12119" hiddenButton="1"/>
    <filterColumn colId="12120" hiddenButton="1"/>
    <filterColumn colId="12121" hiddenButton="1"/>
    <filterColumn colId="12122" hiddenButton="1"/>
    <filterColumn colId="12123" hiddenButton="1"/>
    <filterColumn colId="12124" hiddenButton="1"/>
    <filterColumn colId="12125" hiddenButton="1"/>
    <filterColumn colId="12126" hiddenButton="1"/>
    <filterColumn colId="12127" hiddenButton="1"/>
    <filterColumn colId="12128" hiddenButton="1"/>
    <filterColumn colId="12129" hiddenButton="1"/>
    <filterColumn colId="12130" hiddenButton="1"/>
    <filterColumn colId="12131" hiddenButton="1"/>
    <filterColumn colId="12132" hiddenButton="1"/>
    <filterColumn colId="12133" hiddenButton="1"/>
    <filterColumn colId="12134" hiddenButton="1"/>
    <filterColumn colId="12135" hiddenButton="1"/>
    <filterColumn colId="12136" hiddenButton="1"/>
    <filterColumn colId="12137" hiddenButton="1"/>
    <filterColumn colId="12138" hiddenButton="1"/>
    <filterColumn colId="12139" hiddenButton="1"/>
    <filterColumn colId="12140" hiddenButton="1"/>
    <filterColumn colId="12141" hiddenButton="1"/>
    <filterColumn colId="12142" hiddenButton="1"/>
    <filterColumn colId="12143" hiddenButton="1"/>
    <filterColumn colId="12144" hiddenButton="1"/>
    <filterColumn colId="12145" hiddenButton="1"/>
    <filterColumn colId="12146" hiddenButton="1"/>
    <filterColumn colId="12147" hiddenButton="1"/>
    <filterColumn colId="12148" hiddenButton="1"/>
    <filterColumn colId="12149" hiddenButton="1"/>
    <filterColumn colId="12150" hiddenButton="1"/>
    <filterColumn colId="12151" hiddenButton="1"/>
    <filterColumn colId="12152" hiddenButton="1"/>
    <filterColumn colId="12153" hiddenButton="1"/>
    <filterColumn colId="12154" hiddenButton="1"/>
    <filterColumn colId="12155" hiddenButton="1"/>
    <filterColumn colId="12156" hiddenButton="1"/>
    <filterColumn colId="12157" hiddenButton="1"/>
    <filterColumn colId="12158" hiddenButton="1"/>
    <filterColumn colId="12159" hiddenButton="1"/>
    <filterColumn colId="12160" hiddenButton="1"/>
    <filterColumn colId="12161" hiddenButton="1"/>
    <filterColumn colId="12162" hiddenButton="1"/>
    <filterColumn colId="12163" hiddenButton="1"/>
    <filterColumn colId="12164" hiddenButton="1"/>
    <filterColumn colId="12165" hiddenButton="1"/>
    <filterColumn colId="12166" hiddenButton="1"/>
    <filterColumn colId="12167" hiddenButton="1"/>
    <filterColumn colId="12168" hiddenButton="1"/>
    <filterColumn colId="12169" hiddenButton="1"/>
    <filterColumn colId="12170" hiddenButton="1"/>
    <filterColumn colId="12171" hiddenButton="1"/>
    <filterColumn colId="12172" hiddenButton="1"/>
    <filterColumn colId="12173" hiddenButton="1"/>
    <filterColumn colId="12174" hiddenButton="1"/>
    <filterColumn colId="12175" hiddenButton="1"/>
    <filterColumn colId="12176" hiddenButton="1"/>
    <filterColumn colId="12177" hiddenButton="1"/>
    <filterColumn colId="12178" hiddenButton="1"/>
    <filterColumn colId="12179" hiddenButton="1"/>
    <filterColumn colId="12180" hiddenButton="1"/>
    <filterColumn colId="12181" hiddenButton="1"/>
    <filterColumn colId="12182" hiddenButton="1"/>
    <filterColumn colId="12183" hiddenButton="1"/>
    <filterColumn colId="12184" hiddenButton="1"/>
    <filterColumn colId="12185" hiddenButton="1"/>
    <filterColumn colId="12186" hiddenButton="1"/>
    <filterColumn colId="12187" hiddenButton="1"/>
    <filterColumn colId="12188" hiddenButton="1"/>
    <filterColumn colId="12189" hiddenButton="1"/>
    <filterColumn colId="12190" hiddenButton="1"/>
    <filterColumn colId="12191" hiddenButton="1"/>
    <filterColumn colId="12192" hiddenButton="1"/>
    <filterColumn colId="12193" hiddenButton="1"/>
    <filterColumn colId="12194" hiddenButton="1"/>
    <filterColumn colId="12195" hiddenButton="1"/>
    <filterColumn colId="12196" hiddenButton="1"/>
    <filterColumn colId="12197" hiddenButton="1"/>
    <filterColumn colId="12198" hiddenButton="1"/>
    <filterColumn colId="12199" hiddenButton="1"/>
    <filterColumn colId="12200" hiddenButton="1"/>
    <filterColumn colId="12201" hiddenButton="1"/>
    <filterColumn colId="12202" hiddenButton="1"/>
    <filterColumn colId="12203" hiddenButton="1"/>
    <filterColumn colId="12204" hiddenButton="1"/>
    <filterColumn colId="12205" hiddenButton="1"/>
    <filterColumn colId="12206" hiddenButton="1"/>
    <filterColumn colId="12207" hiddenButton="1"/>
    <filterColumn colId="12208" hiddenButton="1"/>
    <filterColumn colId="12209" hiddenButton="1"/>
    <filterColumn colId="12210" hiddenButton="1"/>
    <filterColumn colId="12211" hiddenButton="1"/>
    <filterColumn colId="12212" hiddenButton="1"/>
    <filterColumn colId="12213" hiddenButton="1"/>
    <filterColumn colId="12214" hiddenButton="1"/>
    <filterColumn colId="12215" hiddenButton="1"/>
    <filterColumn colId="12216" hiddenButton="1"/>
    <filterColumn colId="12217" hiddenButton="1"/>
    <filterColumn colId="12218" hiddenButton="1"/>
    <filterColumn colId="12219" hiddenButton="1"/>
    <filterColumn colId="12220" hiddenButton="1"/>
    <filterColumn colId="12221" hiddenButton="1"/>
    <filterColumn colId="12222" hiddenButton="1"/>
    <filterColumn colId="12223" hiddenButton="1"/>
    <filterColumn colId="12224" hiddenButton="1"/>
    <filterColumn colId="12225" hiddenButton="1"/>
    <filterColumn colId="12226" hiddenButton="1"/>
    <filterColumn colId="12227" hiddenButton="1"/>
    <filterColumn colId="12228" hiddenButton="1"/>
    <filterColumn colId="12229" hiddenButton="1"/>
    <filterColumn colId="12230" hiddenButton="1"/>
    <filterColumn colId="12231" hiddenButton="1"/>
    <filterColumn colId="12232" hiddenButton="1"/>
    <filterColumn colId="12233" hiddenButton="1"/>
    <filterColumn colId="12234" hiddenButton="1"/>
    <filterColumn colId="12235" hiddenButton="1"/>
    <filterColumn colId="12236" hiddenButton="1"/>
    <filterColumn colId="12237" hiddenButton="1"/>
    <filterColumn colId="12238" hiddenButton="1"/>
    <filterColumn colId="12239" hiddenButton="1"/>
    <filterColumn colId="12240" hiddenButton="1"/>
    <filterColumn colId="12241" hiddenButton="1"/>
    <filterColumn colId="12242" hiddenButton="1"/>
    <filterColumn colId="12243" hiddenButton="1"/>
    <filterColumn colId="12244" hiddenButton="1"/>
    <filterColumn colId="12245" hiddenButton="1"/>
    <filterColumn colId="12246" hiddenButton="1"/>
    <filterColumn colId="12247" hiddenButton="1"/>
    <filterColumn colId="12248" hiddenButton="1"/>
    <filterColumn colId="12249" hiddenButton="1"/>
    <filterColumn colId="12250" hiddenButton="1"/>
    <filterColumn colId="12251" hiddenButton="1"/>
    <filterColumn colId="12252" hiddenButton="1"/>
    <filterColumn colId="12253" hiddenButton="1"/>
    <filterColumn colId="12254" hiddenButton="1"/>
    <filterColumn colId="12255" hiddenButton="1"/>
    <filterColumn colId="12256" hiddenButton="1"/>
    <filterColumn colId="12257" hiddenButton="1"/>
    <filterColumn colId="12258" hiddenButton="1"/>
    <filterColumn colId="12259" hiddenButton="1"/>
    <filterColumn colId="12260" hiddenButton="1"/>
    <filterColumn colId="12261" hiddenButton="1"/>
    <filterColumn colId="12262" hiddenButton="1"/>
    <filterColumn colId="12263" hiddenButton="1"/>
    <filterColumn colId="12264" hiddenButton="1"/>
    <filterColumn colId="12265" hiddenButton="1"/>
    <filterColumn colId="12266" hiddenButton="1"/>
    <filterColumn colId="12267" hiddenButton="1"/>
    <filterColumn colId="12268" hiddenButton="1"/>
    <filterColumn colId="12269" hiddenButton="1"/>
    <filterColumn colId="12270" hiddenButton="1"/>
    <filterColumn colId="12271" hiddenButton="1"/>
    <filterColumn colId="12272" hiddenButton="1"/>
    <filterColumn colId="12273" hiddenButton="1"/>
    <filterColumn colId="12274" hiddenButton="1"/>
    <filterColumn colId="12275" hiddenButton="1"/>
    <filterColumn colId="12276" hiddenButton="1"/>
    <filterColumn colId="12277" hiddenButton="1"/>
    <filterColumn colId="12278" hiddenButton="1"/>
    <filterColumn colId="12279" hiddenButton="1"/>
    <filterColumn colId="12280" hiddenButton="1"/>
    <filterColumn colId="12281" hiddenButton="1"/>
    <filterColumn colId="12282" hiddenButton="1"/>
    <filterColumn colId="12283" hiddenButton="1"/>
    <filterColumn colId="12284" hiddenButton="1"/>
    <filterColumn colId="12285" hiddenButton="1"/>
    <filterColumn colId="12286" hiddenButton="1"/>
    <filterColumn colId="12287" hiddenButton="1"/>
    <filterColumn colId="12288" hiddenButton="1"/>
    <filterColumn colId="12289" hiddenButton="1"/>
    <filterColumn colId="12290" hiddenButton="1"/>
    <filterColumn colId="12291" hiddenButton="1"/>
    <filterColumn colId="12292" hiddenButton="1"/>
    <filterColumn colId="12293" hiddenButton="1"/>
    <filterColumn colId="12294" hiddenButton="1"/>
    <filterColumn colId="12295" hiddenButton="1"/>
    <filterColumn colId="12296" hiddenButton="1"/>
    <filterColumn colId="12297" hiddenButton="1"/>
    <filterColumn colId="12298" hiddenButton="1"/>
    <filterColumn colId="12299" hiddenButton="1"/>
    <filterColumn colId="12300" hiddenButton="1"/>
    <filterColumn colId="12301" hiddenButton="1"/>
    <filterColumn colId="12302" hiddenButton="1"/>
    <filterColumn colId="12303" hiddenButton="1"/>
    <filterColumn colId="12304" hiddenButton="1"/>
    <filterColumn colId="12305" hiddenButton="1"/>
    <filterColumn colId="12306" hiddenButton="1"/>
    <filterColumn colId="12307" hiddenButton="1"/>
    <filterColumn colId="12308" hiddenButton="1"/>
    <filterColumn colId="12309" hiddenButton="1"/>
    <filterColumn colId="12310" hiddenButton="1"/>
    <filterColumn colId="12311" hiddenButton="1"/>
    <filterColumn colId="12312" hiddenButton="1"/>
    <filterColumn colId="12313" hiddenButton="1"/>
    <filterColumn colId="12314" hiddenButton="1"/>
    <filterColumn colId="12315" hiddenButton="1"/>
    <filterColumn colId="12316" hiddenButton="1"/>
    <filterColumn colId="12317" hiddenButton="1"/>
    <filterColumn colId="12318" hiddenButton="1"/>
    <filterColumn colId="12319" hiddenButton="1"/>
    <filterColumn colId="12320" hiddenButton="1"/>
    <filterColumn colId="12321" hiddenButton="1"/>
    <filterColumn colId="12322" hiddenButton="1"/>
    <filterColumn colId="12323" hiddenButton="1"/>
    <filterColumn colId="12324" hiddenButton="1"/>
    <filterColumn colId="12325" hiddenButton="1"/>
    <filterColumn colId="12326" hiddenButton="1"/>
    <filterColumn colId="12327" hiddenButton="1"/>
    <filterColumn colId="12328" hiddenButton="1"/>
    <filterColumn colId="12329" hiddenButton="1"/>
    <filterColumn colId="12330" hiddenButton="1"/>
    <filterColumn colId="12331" hiddenButton="1"/>
    <filterColumn colId="12332" hiddenButton="1"/>
    <filterColumn colId="12333" hiddenButton="1"/>
    <filterColumn colId="12334" hiddenButton="1"/>
    <filterColumn colId="12335" hiddenButton="1"/>
    <filterColumn colId="12336" hiddenButton="1"/>
    <filterColumn colId="12337" hiddenButton="1"/>
    <filterColumn colId="12338" hiddenButton="1"/>
    <filterColumn colId="12339" hiddenButton="1"/>
    <filterColumn colId="12340" hiddenButton="1"/>
    <filterColumn colId="12341" hiddenButton="1"/>
    <filterColumn colId="12342" hiddenButton="1"/>
    <filterColumn colId="12343" hiddenButton="1"/>
    <filterColumn colId="12344" hiddenButton="1"/>
    <filterColumn colId="12345" hiddenButton="1"/>
    <filterColumn colId="12346" hiddenButton="1"/>
    <filterColumn colId="12347" hiddenButton="1"/>
    <filterColumn colId="12348" hiddenButton="1"/>
    <filterColumn colId="12349" hiddenButton="1"/>
    <filterColumn colId="12350" hiddenButton="1"/>
    <filterColumn colId="12351" hiddenButton="1"/>
    <filterColumn colId="12352" hiddenButton="1"/>
    <filterColumn colId="12353" hiddenButton="1"/>
    <filterColumn colId="12354" hiddenButton="1"/>
    <filterColumn colId="12355" hiddenButton="1"/>
    <filterColumn colId="12356" hiddenButton="1"/>
    <filterColumn colId="12357" hiddenButton="1"/>
    <filterColumn colId="12358" hiddenButton="1"/>
    <filterColumn colId="12359" hiddenButton="1"/>
    <filterColumn colId="12360" hiddenButton="1"/>
    <filterColumn colId="12361" hiddenButton="1"/>
    <filterColumn colId="12362" hiddenButton="1"/>
    <filterColumn colId="12363" hiddenButton="1"/>
    <filterColumn colId="12364" hiddenButton="1"/>
    <filterColumn colId="12365" hiddenButton="1"/>
    <filterColumn colId="12366" hiddenButton="1"/>
    <filterColumn colId="12367" hiddenButton="1"/>
    <filterColumn colId="12368" hiddenButton="1"/>
    <filterColumn colId="12369" hiddenButton="1"/>
    <filterColumn colId="12370" hiddenButton="1"/>
    <filterColumn colId="12371" hiddenButton="1"/>
    <filterColumn colId="12372" hiddenButton="1"/>
    <filterColumn colId="12373" hiddenButton="1"/>
    <filterColumn colId="12374" hiddenButton="1"/>
    <filterColumn colId="12375" hiddenButton="1"/>
    <filterColumn colId="12376" hiddenButton="1"/>
    <filterColumn colId="12377" hiddenButton="1"/>
    <filterColumn colId="12378" hiddenButton="1"/>
    <filterColumn colId="12379" hiddenButton="1"/>
    <filterColumn colId="12380" hiddenButton="1"/>
    <filterColumn colId="12381" hiddenButton="1"/>
    <filterColumn colId="12382" hiddenButton="1"/>
    <filterColumn colId="12383" hiddenButton="1"/>
    <filterColumn colId="12384" hiddenButton="1"/>
    <filterColumn colId="12385" hiddenButton="1"/>
    <filterColumn colId="12386" hiddenButton="1"/>
    <filterColumn colId="12387" hiddenButton="1"/>
    <filterColumn colId="12388" hiddenButton="1"/>
    <filterColumn colId="12389" hiddenButton="1"/>
    <filterColumn colId="12390" hiddenButton="1"/>
    <filterColumn colId="12391" hiddenButton="1"/>
    <filterColumn colId="12392" hiddenButton="1"/>
    <filterColumn colId="12393" hiddenButton="1"/>
    <filterColumn colId="12394" hiddenButton="1"/>
    <filterColumn colId="12395" hiddenButton="1"/>
    <filterColumn colId="12396" hiddenButton="1"/>
    <filterColumn colId="12397" hiddenButton="1"/>
    <filterColumn colId="12398" hiddenButton="1"/>
    <filterColumn colId="12399" hiddenButton="1"/>
    <filterColumn colId="12400" hiddenButton="1"/>
    <filterColumn colId="12401" hiddenButton="1"/>
    <filterColumn colId="12402" hiddenButton="1"/>
    <filterColumn colId="12403" hiddenButton="1"/>
    <filterColumn colId="12404" hiddenButton="1"/>
    <filterColumn colId="12405" hiddenButton="1"/>
    <filterColumn colId="12406" hiddenButton="1"/>
    <filterColumn colId="12407" hiddenButton="1"/>
    <filterColumn colId="12408" hiddenButton="1"/>
    <filterColumn colId="12409" hiddenButton="1"/>
    <filterColumn colId="12410" hiddenButton="1"/>
    <filterColumn colId="12411" hiddenButton="1"/>
    <filterColumn colId="12412" hiddenButton="1"/>
    <filterColumn colId="12413" hiddenButton="1"/>
    <filterColumn colId="12414" hiddenButton="1"/>
    <filterColumn colId="12415" hiddenButton="1"/>
    <filterColumn colId="12416" hiddenButton="1"/>
    <filterColumn colId="12417" hiddenButton="1"/>
    <filterColumn colId="12418" hiddenButton="1"/>
    <filterColumn colId="12419" hiddenButton="1"/>
    <filterColumn colId="12420" hiddenButton="1"/>
    <filterColumn colId="12421" hiddenButton="1"/>
    <filterColumn colId="12422" hiddenButton="1"/>
    <filterColumn colId="12423" hiddenButton="1"/>
    <filterColumn colId="12424" hiddenButton="1"/>
    <filterColumn colId="12425" hiddenButton="1"/>
    <filterColumn colId="12426" hiddenButton="1"/>
    <filterColumn colId="12427" hiddenButton="1"/>
    <filterColumn colId="12428" hiddenButton="1"/>
    <filterColumn colId="12429" hiddenButton="1"/>
    <filterColumn colId="12430" hiddenButton="1"/>
    <filterColumn colId="12431" hiddenButton="1"/>
    <filterColumn colId="12432" hiddenButton="1"/>
    <filterColumn colId="12433" hiddenButton="1"/>
    <filterColumn colId="12434" hiddenButton="1"/>
    <filterColumn colId="12435" hiddenButton="1"/>
    <filterColumn colId="12436" hiddenButton="1"/>
    <filterColumn colId="12437" hiddenButton="1"/>
    <filterColumn colId="12438" hiddenButton="1"/>
    <filterColumn colId="12439" hiddenButton="1"/>
    <filterColumn colId="12440" hiddenButton="1"/>
    <filterColumn colId="12441" hiddenButton="1"/>
    <filterColumn colId="12442" hiddenButton="1"/>
    <filterColumn colId="12443" hiddenButton="1"/>
    <filterColumn colId="12444" hiddenButton="1"/>
    <filterColumn colId="12445" hiddenButton="1"/>
    <filterColumn colId="12446" hiddenButton="1"/>
    <filterColumn colId="12447" hiddenButton="1"/>
    <filterColumn colId="12448" hiddenButton="1"/>
    <filterColumn colId="12449" hiddenButton="1"/>
    <filterColumn colId="12450" hiddenButton="1"/>
    <filterColumn colId="12451" hiddenButton="1"/>
    <filterColumn colId="12452" hiddenButton="1"/>
    <filterColumn colId="12453" hiddenButton="1"/>
    <filterColumn colId="12454" hiddenButton="1"/>
    <filterColumn colId="12455" hiddenButton="1"/>
    <filterColumn colId="12456" hiddenButton="1"/>
    <filterColumn colId="12457" hiddenButton="1"/>
    <filterColumn colId="12458" hiddenButton="1"/>
    <filterColumn colId="12459" hiddenButton="1"/>
    <filterColumn colId="12460" hiddenButton="1"/>
    <filterColumn colId="12461" hiddenButton="1"/>
    <filterColumn colId="12462" hiddenButton="1"/>
    <filterColumn colId="12463" hiddenButton="1"/>
    <filterColumn colId="12464" hiddenButton="1"/>
    <filterColumn colId="12465" hiddenButton="1"/>
    <filterColumn colId="12466" hiddenButton="1"/>
    <filterColumn colId="12467" hiddenButton="1"/>
    <filterColumn colId="12468" hiddenButton="1"/>
    <filterColumn colId="12469" hiddenButton="1"/>
    <filterColumn colId="12470" hiddenButton="1"/>
    <filterColumn colId="12471" hiddenButton="1"/>
    <filterColumn colId="12472" hiddenButton="1"/>
    <filterColumn colId="12473" hiddenButton="1"/>
    <filterColumn colId="12474" hiddenButton="1"/>
    <filterColumn colId="12475" hiddenButton="1"/>
    <filterColumn colId="12476" hiddenButton="1"/>
    <filterColumn colId="12477" hiddenButton="1"/>
    <filterColumn colId="12478" hiddenButton="1"/>
    <filterColumn colId="12479" hiddenButton="1"/>
    <filterColumn colId="12480" hiddenButton="1"/>
    <filterColumn colId="12481" hiddenButton="1"/>
    <filterColumn colId="12482" hiddenButton="1"/>
    <filterColumn colId="12483" hiddenButton="1"/>
    <filterColumn colId="12484" hiddenButton="1"/>
    <filterColumn colId="12485" hiddenButton="1"/>
    <filterColumn colId="12486" hiddenButton="1"/>
    <filterColumn colId="12487" hiddenButton="1"/>
    <filterColumn colId="12488" hiddenButton="1"/>
    <filterColumn colId="12489" hiddenButton="1"/>
    <filterColumn colId="12490" hiddenButton="1"/>
    <filterColumn colId="12491" hiddenButton="1"/>
    <filterColumn colId="12492" hiddenButton="1"/>
    <filterColumn colId="12493" hiddenButton="1"/>
    <filterColumn colId="12494" hiddenButton="1"/>
    <filterColumn colId="12495" hiddenButton="1"/>
    <filterColumn colId="12496" hiddenButton="1"/>
    <filterColumn colId="12497" hiddenButton="1"/>
    <filterColumn colId="12498" hiddenButton="1"/>
    <filterColumn colId="12499" hiddenButton="1"/>
    <filterColumn colId="12500" hiddenButton="1"/>
    <filterColumn colId="12501" hiddenButton="1"/>
    <filterColumn colId="12502" hiddenButton="1"/>
    <filterColumn colId="12503" hiddenButton="1"/>
    <filterColumn colId="12504" hiddenButton="1"/>
    <filterColumn colId="12505" hiddenButton="1"/>
    <filterColumn colId="12506" hiddenButton="1"/>
    <filterColumn colId="12507" hiddenButton="1"/>
    <filterColumn colId="12508" hiddenButton="1"/>
    <filterColumn colId="12509" hiddenButton="1"/>
    <filterColumn colId="12510" hiddenButton="1"/>
    <filterColumn colId="12511" hiddenButton="1"/>
    <filterColumn colId="12512" hiddenButton="1"/>
    <filterColumn colId="12513" hiddenButton="1"/>
    <filterColumn colId="12514" hiddenButton="1"/>
    <filterColumn colId="12515" hiddenButton="1"/>
    <filterColumn colId="12516" hiddenButton="1"/>
    <filterColumn colId="12517" hiddenButton="1"/>
    <filterColumn colId="12518" hiddenButton="1"/>
    <filterColumn colId="12519" hiddenButton="1"/>
    <filterColumn colId="12520" hiddenButton="1"/>
    <filterColumn colId="12521" hiddenButton="1"/>
    <filterColumn colId="12522" hiddenButton="1"/>
    <filterColumn colId="12523" hiddenButton="1"/>
    <filterColumn colId="12524" hiddenButton="1"/>
    <filterColumn colId="12525" hiddenButton="1"/>
    <filterColumn colId="12526" hiddenButton="1"/>
    <filterColumn colId="12527" hiddenButton="1"/>
    <filterColumn colId="12528" hiddenButton="1"/>
    <filterColumn colId="12529" hiddenButton="1"/>
    <filterColumn colId="12530" hiddenButton="1"/>
    <filterColumn colId="12531" hiddenButton="1"/>
    <filterColumn colId="12532" hiddenButton="1"/>
    <filterColumn colId="12533" hiddenButton="1"/>
    <filterColumn colId="12534" hiddenButton="1"/>
    <filterColumn colId="12535" hiddenButton="1"/>
    <filterColumn colId="12536" hiddenButton="1"/>
    <filterColumn colId="12537" hiddenButton="1"/>
    <filterColumn colId="12538" hiddenButton="1"/>
    <filterColumn colId="12539" hiddenButton="1"/>
    <filterColumn colId="12540" hiddenButton="1"/>
    <filterColumn colId="12541" hiddenButton="1"/>
    <filterColumn colId="12542" hiddenButton="1"/>
    <filterColumn colId="12543" hiddenButton="1"/>
    <filterColumn colId="12544" hiddenButton="1"/>
    <filterColumn colId="12545" hiddenButton="1"/>
    <filterColumn colId="12546" hiddenButton="1"/>
    <filterColumn colId="12547" hiddenButton="1"/>
    <filterColumn colId="12548" hiddenButton="1"/>
    <filterColumn colId="12549" hiddenButton="1"/>
    <filterColumn colId="12550" hiddenButton="1"/>
    <filterColumn colId="12551" hiddenButton="1"/>
    <filterColumn colId="12552" hiddenButton="1"/>
    <filterColumn colId="12553" hiddenButton="1"/>
    <filterColumn colId="12554" hiddenButton="1"/>
    <filterColumn colId="12555" hiddenButton="1"/>
    <filterColumn colId="12556" hiddenButton="1"/>
    <filterColumn colId="12557" hiddenButton="1"/>
    <filterColumn colId="12558" hiddenButton="1"/>
    <filterColumn colId="12559" hiddenButton="1"/>
    <filterColumn colId="12560" hiddenButton="1"/>
    <filterColumn colId="12561" hiddenButton="1"/>
    <filterColumn colId="12562" hiddenButton="1"/>
    <filterColumn colId="12563" hiddenButton="1"/>
    <filterColumn colId="12564" hiddenButton="1"/>
    <filterColumn colId="12565" hiddenButton="1"/>
    <filterColumn colId="12566" hiddenButton="1"/>
    <filterColumn colId="12567" hiddenButton="1"/>
    <filterColumn colId="12568" hiddenButton="1"/>
    <filterColumn colId="12569" hiddenButton="1"/>
    <filterColumn colId="12570" hiddenButton="1"/>
    <filterColumn colId="12571" hiddenButton="1"/>
    <filterColumn colId="12572" hiddenButton="1"/>
    <filterColumn colId="12573" hiddenButton="1"/>
    <filterColumn colId="12574" hiddenButton="1"/>
    <filterColumn colId="12575" hiddenButton="1"/>
    <filterColumn colId="12576" hiddenButton="1"/>
    <filterColumn colId="12577" hiddenButton="1"/>
    <filterColumn colId="12578" hiddenButton="1"/>
    <filterColumn colId="12579" hiddenButton="1"/>
    <filterColumn colId="12580" hiddenButton="1"/>
    <filterColumn colId="12581" hiddenButton="1"/>
    <filterColumn colId="12582" hiddenButton="1"/>
    <filterColumn colId="12583" hiddenButton="1"/>
    <filterColumn colId="12584" hiddenButton="1"/>
    <filterColumn colId="12585" hiddenButton="1"/>
    <filterColumn colId="12586" hiddenButton="1"/>
    <filterColumn colId="12587" hiddenButton="1"/>
    <filterColumn colId="12588" hiddenButton="1"/>
    <filterColumn colId="12589" hiddenButton="1"/>
    <filterColumn colId="12590" hiddenButton="1"/>
    <filterColumn colId="12591" hiddenButton="1"/>
    <filterColumn colId="12592" hiddenButton="1"/>
    <filterColumn colId="12593" hiddenButton="1"/>
    <filterColumn colId="12594" hiddenButton="1"/>
    <filterColumn colId="12595" hiddenButton="1"/>
    <filterColumn colId="12596" hiddenButton="1"/>
    <filterColumn colId="12597" hiddenButton="1"/>
    <filterColumn colId="12598" hiddenButton="1"/>
    <filterColumn colId="12599" hiddenButton="1"/>
    <filterColumn colId="12600" hiddenButton="1"/>
    <filterColumn colId="12601" hiddenButton="1"/>
    <filterColumn colId="12602" hiddenButton="1"/>
    <filterColumn colId="12603" hiddenButton="1"/>
    <filterColumn colId="12604" hiddenButton="1"/>
    <filterColumn colId="12605" hiddenButton="1"/>
    <filterColumn colId="12606" hiddenButton="1"/>
    <filterColumn colId="12607" hiddenButton="1"/>
    <filterColumn colId="12608" hiddenButton="1"/>
    <filterColumn colId="12609" hiddenButton="1"/>
    <filterColumn colId="12610" hiddenButton="1"/>
    <filterColumn colId="12611" hiddenButton="1"/>
    <filterColumn colId="12612" hiddenButton="1"/>
    <filterColumn colId="12613" hiddenButton="1"/>
    <filterColumn colId="12614" hiddenButton="1"/>
    <filterColumn colId="12615" hiddenButton="1"/>
    <filterColumn colId="12616" hiddenButton="1"/>
    <filterColumn colId="12617" hiddenButton="1"/>
    <filterColumn colId="12618" hiddenButton="1"/>
    <filterColumn colId="12619" hiddenButton="1"/>
    <filterColumn colId="12620" hiddenButton="1"/>
    <filterColumn colId="12621" hiddenButton="1"/>
    <filterColumn colId="12622" hiddenButton="1"/>
    <filterColumn colId="12623" hiddenButton="1"/>
    <filterColumn colId="12624" hiddenButton="1"/>
    <filterColumn colId="12625" hiddenButton="1"/>
    <filterColumn colId="12626" hiddenButton="1"/>
    <filterColumn colId="12627" hiddenButton="1"/>
    <filterColumn colId="12628" hiddenButton="1"/>
    <filterColumn colId="12629" hiddenButton="1"/>
    <filterColumn colId="12630" hiddenButton="1"/>
    <filterColumn colId="12631" hiddenButton="1"/>
    <filterColumn colId="12632" hiddenButton="1"/>
    <filterColumn colId="12633" hiddenButton="1"/>
    <filterColumn colId="12634" hiddenButton="1"/>
    <filterColumn colId="12635" hiddenButton="1"/>
    <filterColumn colId="12636" hiddenButton="1"/>
    <filterColumn colId="12637" hiddenButton="1"/>
    <filterColumn colId="12638" hiddenButton="1"/>
    <filterColumn colId="12639" hiddenButton="1"/>
    <filterColumn colId="12640" hiddenButton="1"/>
    <filterColumn colId="12641" hiddenButton="1"/>
    <filterColumn colId="12642" hiddenButton="1"/>
    <filterColumn colId="12643" hiddenButton="1"/>
    <filterColumn colId="12644" hiddenButton="1"/>
    <filterColumn colId="12645" hiddenButton="1"/>
    <filterColumn colId="12646" hiddenButton="1"/>
    <filterColumn colId="12647" hiddenButton="1"/>
    <filterColumn colId="12648" hiddenButton="1"/>
    <filterColumn colId="12649" hiddenButton="1"/>
    <filterColumn colId="12650" hiddenButton="1"/>
    <filterColumn colId="12651" hiddenButton="1"/>
    <filterColumn colId="12652" hiddenButton="1"/>
    <filterColumn colId="12653" hiddenButton="1"/>
    <filterColumn colId="12654" hiddenButton="1"/>
    <filterColumn colId="12655" hiddenButton="1"/>
    <filterColumn colId="12656" hiddenButton="1"/>
    <filterColumn colId="12657" hiddenButton="1"/>
    <filterColumn colId="12658" hiddenButton="1"/>
    <filterColumn colId="12659" hiddenButton="1"/>
    <filterColumn colId="12660" hiddenButton="1"/>
    <filterColumn colId="12661" hiddenButton="1"/>
    <filterColumn colId="12662" hiddenButton="1"/>
    <filterColumn colId="12663" hiddenButton="1"/>
    <filterColumn colId="12664" hiddenButton="1"/>
    <filterColumn colId="12665" hiddenButton="1"/>
    <filterColumn colId="12666" hiddenButton="1"/>
    <filterColumn colId="12667" hiddenButton="1"/>
    <filterColumn colId="12668" hiddenButton="1"/>
    <filterColumn colId="12669" hiddenButton="1"/>
    <filterColumn colId="12670" hiddenButton="1"/>
    <filterColumn colId="12671" hiddenButton="1"/>
    <filterColumn colId="12672" hiddenButton="1"/>
    <filterColumn colId="12673" hiddenButton="1"/>
    <filterColumn colId="12674" hiddenButton="1"/>
    <filterColumn colId="12675" hiddenButton="1"/>
    <filterColumn colId="12676" hiddenButton="1"/>
    <filterColumn colId="12677" hiddenButton="1"/>
    <filterColumn colId="12678" hiddenButton="1"/>
    <filterColumn colId="12679" hiddenButton="1"/>
    <filterColumn colId="12680" hiddenButton="1"/>
    <filterColumn colId="12681" hiddenButton="1"/>
    <filterColumn colId="12682" hiddenButton="1"/>
    <filterColumn colId="12683" hiddenButton="1"/>
    <filterColumn colId="12684" hiddenButton="1"/>
    <filterColumn colId="12685" hiddenButton="1"/>
    <filterColumn colId="12686" hiddenButton="1"/>
    <filterColumn colId="12687" hiddenButton="1"/>
    <filterColumn colId="12688" hiddenButton="1"/>
    <filterColumn colId="12689" hiddenButton="1"/>
    <filterColumn colId="12690" hiddenButton="1"/>
    <filterColumn colId="12691" hiddenButton="1"/>
    <filterColumn colId="12692" hiddenButton="1"/>
    <filterColumn colId="12693" hiddenButton="1"/>
    <filterColumn colId="12694" hiddenButton="1"/>
    <filterColumn colId="12695" hiddenButton="1"/>
    <filterColumn colId="12696" hiddenButton="1"/>
    <filterColumn colId="12697" hiddenButton="1"/>
    <filterColumn colId="12698" hiddenButton="1"/>
    <filterColumn colId="12699" hiddenButton="1"/>
    <filterColumn colId="12700" hiddenButton="1"/>
    <filterColumn colId="12701" hiddenButton="1"/>
    <filterColumn colId="12702" hiddenButton="1"/>
    <filterColumn colId="12703" hiddenButton="1"/>
    <filterColumn colId="12704" hiddenButton="1"/>
    <filterColumn colId="12705" hiddenButton="1"/>
    <filterColumn colId="12706" hiddenButton="1"/>
    <filterColumn colId="12707" hiddenButton="1"/>
    <filterColumn colId="12708" hiddenButton="1"/>
    <filterColumn colId="12709" hiddenButton="1"/>
    <filterColumn colId="12710" hiddenButton="1"/>
    <filterColumn colId="12711" hiddenButton="1"/>
    <filterColumn colId="12712" hiddenButton="1"/>
    <filterColumn colId="12713" hiddenButton="1"/>
    <filterColumn colId="12714" hiddenButton="1"/>
    <filterColumn colId="12715" hiddenButton="1"/>
    <filterColumn colId="12716" hiddenButton="1"/>
    <filterColumn colId="12717" hiddenButton="1"/>
    <filterColumn colId="12718" hiddenButton="1"/>
    <filterColumn colId="12719" hiddenButton="1"/>
    <filterColumn colId="12720" hiddenButton="1"/>
    <filterColumn colId="12721" hiddenButton="1"/>
    <filterColumn colId="12722" hiddenButton="1"/>
    <filterColumn colId="12723" hiddenButton="1"/>
    <filterColumn colId="12724" hiddenButton="1"/>
    <filterColumn colId="12725" hiddenButton="1"/>
    <filterColumn colId="12726" hiddenButton="1"/>
    <filterColumn colId="12727" hiddenButton="1"/>
    <filterColumn colId="12728" hiddenButton="1"/>
    <filterColumn colId="12729" hiddenButton="1"/>
    <filterColumn colId="12730" hiddenButton="1"/>
    <filterColumn colId="12731" hiddenButton="1"/>
    <filterColumn colId="12732" hiddenButton="1"/>
    <filterColumn colId="12733" hiddenButton="1"/>
    <filterColumn colId="12734" hiddenButton="1"/>
    <filterColumn colId="12735" hiddenButton="1"/>
    <filterColumn colId="12736" hiddenButton="1"/>
    <filterColumn colId="12737" hiddenButton="1"/>
    <filterColumn colId="12738" hiddenButton="1"/>
    <filterColumn colId="12739" hiddenButton="1"/>
    <filterColumn colId="12740" hiddenButton="1"/>
    <filterColumn colId="12741" hiddenButton="1"/>
    <filterColumn colId="12742" hiddenButton="1"/>
    <filterColumn colId="12743" hiddenButton="1"/>
    <filterColumn colId="12744" hiddenButton="1"/>
    <filterColumn colId="12745" hiddenButton="1"/>
    <filterColumn colId="12746" hiddenButton="1"/>
    <filterColumn colId="12747" hiddenButton="1"/>
    <filterColumn colId="12748" hiddenButton="1"/>
    <filterColumn colId="12749" hiddenButton="1"/>
    <filterColumn colId="12750" hiddenButton="1"/>
    <filterColumn colId="12751" hiddenButton="1"/>
    <filterColumn colId="12752" hiddenButton="1"/>
    <filterColumn colId="12753" hiddenButton="1"/>
    <filterColumn colId="12754" hiddenButton="1"/>
    <filterColumn colId="12755" hiddenButton="1"/>
    <filterColumn colId="12756" hiddenButton="1"/>
    <filterColumn colId="12757" hiddenButton="1"/>
    <filterColumn colId="12758" hiddenButton="1"/>
    <filterColumn colId="12759" hiddenButton="1"/>
    <filterColumn colId="12760" hiddenButton="1"/>
    <filterColumn colId="12761" hiddenButton="1"/>
    <filterColumn colId="12762" hiddenButton="1"/>
    <filterColumn colId="12763" hiddenButton="1"/>
    <filterColumn colId="12764" hiddenButton="1"/>
    <filterColumn colId="12765" hiddenButton="1"/>
    <filterColumn colId="12766" hiddenButton="1"/>
    <filterColumn colId="12767" hiddenButton="1"/>
    <filterColumn colId="12768" hiddenButton="1"/>
    <filterColumn colId="12769" hiddenButton="1"/>
    <filterColumn colId="12770" hiddenButton="1"/>
    <filterColumn colId="12771" hiddenButton="1"/>
    <filterColumn colId="12772" hiddenButton="1"/>
    <filterColumn colId="12773" hiddenButton="1"/>
    <filterColumn colId="12774" hiddenButton="1"/>
    <filterColumn colId="12775" hiddenButton="1"/>
    <filterColumn colId="12776" hiddenButton="1"/>
    <filterColumn colId="12777" hiddenButton="1"/>
    <filterColumn colId="12778" hiddenButton="1"/>
    <filterColumn colId="12779" hiddenButton="1"/>
    <filterColumn colId="12780" hiddenButton="1"/>
    <filterColumn colId="12781" hiddenButton="1"/>
    <filterColumn colId="12782" hiddenButton="1"/>
    <filterColumn colId="12783" hiddenButton="1"/>
    <filterColumn colId="12784" hiddenButton="1"/>
    <filterColumn colId="12785" hiddenButton="1"/>
    <filterColumn colId="12786" hiddenButton="1"/>
    <filterColumn colId="12787" hiddenButton="1"/>
    <filterColumn colId="12788" hiddenButton="1"/>
    <filterColumn colId="12789" hiddenButton="1"/>
    <filterColumn colId="12790" hiddenButton="1"/>
    <filterColumn colId="12791" hiddenButton="1"/>
    <filterColumn colId="12792" hiddenButton="1"/>
    <filterColumn colId="12793" hiddenButton="1"/>
    <filterColumn colId="12794" hiddenButton="1"/>
    <filterColumn colId="12795" hiddenButton="1"/>
    <filterColumn colId="12796" hiddenButton="1"/>
    <filterColumn colId="12797" hiddenButton="1"/>
    <filterColumn colId="12798" hiddenButton="1"/>
    <filterColumn colId="12799" hiddenButton="1"/>
    <filterColumn colId="12800" hiddenButton="1"/>
    <filterColumn colId="12801" hiddenButton="1"/>
    <filterColumn colId="12802" hiddenButton="1"/>
    <filterColumn colId="12803" hiddenButton="1"/>
    <filterColumn colId="12804" hiddenButton="1"/>
    <filterColumn colId="12805" hiddenButton="1"/>
    <filterColumn colId="12806" hiddenButton="1"/>
    <filterColumn colId="12807" hiddenButton="1"/>
    <filterColumn colId="12808" hiddenButton="1"/>
    <filterColumn colId="12809" hiddenButton="1"/>
    <filterColumn colId="12810" hiddenButton="1"/>
    <filterColumn colId="12811" hiddenButton="1"/>
    <filterColumn colId="12812" hiddenButton="1"/>
    <filterColumn colId="12813" hiddenButton="1"/>
    <filterColumn colId="12814" hiddenButton="1"/>
    <filterColumn colId="12815" hiddenButton="1"/>
    <filterColumn colId="12816" hiddenButton="1"/>
    <filterColumn colId="12817" hiddenButton="1"/>
    <filterColumn colId="12818" hiddenButton="1"/>
    <filterColumn colId="12819" hiddenButton="1"/>
    <filterColumn colId="12820" hiddenButton="1"/>
    <filterColumn colId="12821" hiddenButton="1"/>
    <filterColumn colId="12822" hiddenButton="1"/>
    <filterColumn colId="12823" hiddenButton="1"/>
    <filterColumn colId="12824" hiddenButton="1"/>
    <filterColumn colId="12825" hiddenButton="1"/>
    <filterColumn colId="12826" hiddenButton="1"/>
    <filterColumn colId="12827" hiddenButton="1"/>
    <filterColumn colId="12828" hiddenButton="1"/>
    <filterColumn colId="12829" hiddenButton="1"/>
    <filterColumn colId="12830" hiddenButton="1"/>
    <filterColumn colId="12831" hiddenButton="1"/>
    <filterColumn colId="12832" hiddenButton="1"/>
    <filterColumn colId="12833" hiddenButton="1"/>
    <filterColumn colId="12834" hiddenButton="1"/>
    <filterColumn colId="12835" hiddenButton="1"/>
    <filterColumn colId="12836" hiddenButton="1"/>
    <filterColumn colId="12837" hiddenButton="1"/>
    <filterColumn colId="12838" hiddenButton="1"/>
    <filterColumn colId="12839" hiddenButton="1"/>
    <filterColumn colId="12840" hiddenButton="1"/>
    <filterColumn colId="12841" hiddenButton="1"/>
    <filterColumn colId="12842" hiddenButton="1"/>
    <filterColumn colId="12843" hiddenButton="1"/>
    <filterColumn colId="12844" hiddenButton="1"/>
    <filterColumn colId="12845" hiddenButton="1"/>
    <filterColumn colId="12846" hiddenButton="1"/>
    <filterColumn colId="12847" hiddenButton="1"/>
    <filterColumn colId="12848" hiddenButton="1"/>
    <filterColumn colId="12849" hiddenButton="1"/>
    <filterColumn colId="12850" hiddenButton="1"/>
    <filterColumn colId="12851" hiddenButton="1"/>
    <filterColumn colId="12852" hiddenButton="1"/>
    <filterColumn colId="12853" hiddenButton="1"/>
    <filterColumn colId="12854" hiddenButton="1"/>
    <filterColumn colId="12855" hiddenButton="1"/>
    <filterColumn colId="12856" hiddenButton="1"/>
    <filterColumn colId="12857" hiddenButton="1"/>
    <filterColumn colId="12858" hiddenButton="1"/>
    <filterColumn colId="12859" hiddenButton="1"/>
    <filterColumn colId="12860" hiddenButton="1"/>
    <filterColumn colId="12861" hiddenButton="1"/>
    <filterColumn colId="12862" hiddenButton="1"/>
    <filterColumn colId="12863" hiddenButton="1"/>
    <filterColumn colId="12864" hiddenButton="1"/>
    <filterColumn colId="12865" hiddenButton="1"/>
    <filterColumn colId="12866" hiddenButton="1"/>
    <filterColumn colId="12867" hiddenButton="1"/>
    <filterColumn colId="12868" hiddenButton="1"/>
    <filterColumn colId="12869" hiddenButton="1"/>
    <filterColumn colId="12870" hiddenButton="1"/>
    <filterColumn colId="12871" hiddenButton="1"/>
    <filterColumn colId="12872" hiddenButton="1"/>
    <filterColumn colId="12873" hiddenButton="1"/>
    <filterColumn colId="12874" hiddenButton="1"/>
    <filterColumn colId="12875" hiddenButton="1"/>
    <filterColumn colId="12876" hiddenButton="1"/>
    <filterColumn colId="12877" hiddenButton="1"/>
    <filterColumn colId="12878" hiddenButton="1"/>
    <filterColumn colId="12879" hiddenButton="1"/>
    <filterColumn colId="12880" hiddenButton="1"/>
    <filterColumn colId="12881" hiddenButton="1"/>
    <filterColumn colId="12882" hiddenButton="1"/>
    <filterColumn colId="12883" hiddenButton="1"/>
    <filterColumn colId="12884" hiddenButton="1"/>
    <filterColumn colId="12885" hiddenButton="1"/>
    <filterColumn colId="12886" hiddenButton="1"/>
    <filterColumn colId="12887" hiddenButton="1"/>
    <filterColumn colId="12888" hiddenButton="1"/>
    <filterColumn colId="12889" hiddenButton="1"/>
    <filterColumn colId="12890" hiddenButton="1"/>
    <filterColumn colId="12891" hiddenButton="1"/>
    <filterColumn colId="12892" hiddenButton="1"/>
    <filterColumn colId="12893" hiddenButton="1"/>
    <filterColumn colId="12894" hiddenButton="1"/>
    <filterColumn colId="12895" hiddenButton="1"/>
    <filterColumn colId="12896" hiddenButton="1"/>
    <filterColumn colId="12897" hiddenButton="1"/>
    <filterColumn colId="12898" hiddenButton="1"/>
    <filterColumn colId="12899" hiddenButton="1"/>
    <filterColumn colId="12900" hiddenButton="1"/>
    <filterColumn colId="12901" hiddenButton="1"/>
    <filterColumn colId="12902" hiddenButton="1"/>
    <filterColumn colId="12903" hiddenButton="1"/>
    <filterColumn colId="12904" hiddenButton="1"/>
    <filterColumn colId="12905" hiddenButton="1"/>
    <filterColumn colId="12906" hiddenButton="1"/>
    <filterColumn colId="12907" hiddenButton="1"/>
    <filterColumn colId="12908" hiddenButton="1"/>
    <filterColumn colId="12909" hiddenButton="1"/>
    <filterColumn colId="12910" hiddenButton="1"/>
    <filterColumn colId="12911" hiddenButton="1"/>
    <filterColumn colId="12912" hiddenButton="1"/>
    <filterColumn colId="12913" hiddenButton="1"/>
    <filterColumn colId="12914" hiddenButton="1"/>
    <filterColumn colId="12915" hiddenButton="1"/>
    <filterColumn colId="12916" hiddenButton="1"/>
    <filterColumn colId="12917" hiddenButton="1"/>
    <filterColumn colId="12918" hiddenButton="1"/>
    <filterColumn colId="12919" hiddenButton="1"/>
    <filterColumn colId="12920" hiddenButton="1"/>
    <filterColumn colId="12921" hiddenButton="1"/>
    <filterColumn colId="12922" hiddenButton="1"/>
    <filterColumn colId="12923" hiddenButton="1"/>
    <filterColumn colId="12924" hiddenButton="1"/>
    <filterColumn colId="12925" hiddenButton="1"/>
    <filterColumn colId="12926" hiddenButton="1"/>
    <filterColumn colId="12927" hiddenButton="1"/>
    <filterColumn colId="12928" hiddenButton="1"/>
    <filterColumn colId="12929" hiddenButton="1"/>
    <filterColumn colId="12930" hiddenButton="1"/>
    <filterColumn colId="12931" hiddenButton="1"/>
    <filterColumn colId="12932" hiddenButton="1"/>
    <filterColumn colId="12933" hiddenButton="1"/>
    <filterColumn colId="12934" hiddenButton="1"/>
    <filterColumn colId="12935" hiddenButton="1"/>
    <filterColumn colId="12936" hiddenButton="1"/>
    <filterColumn colId="12937" hiddenButton="1"/>
    <filterColumn colId="12938" hiddenButton="1"/>
    <filterColumn colId="12939" hiddenButton="1"/>
    <filterColumn colId="12940" hiddenButton="1"/>
    <filterColumn colId="12941" hiddenButton="1"/>
    <filterColumn colId="12942" hiddenButton="1"/>
    <filterColumn colId="12943" hiddenButton="1"/>
    <filterColumn colId="12944" hiddenButton="1"/>
    <filterColumn colId="12945" hiddenButton="1"/>
    <filterColumn colId="12946" hiddenButton="1"/>
    <filterColumn colId="12947" hiddenButton="1"/>
    <filterColumn colId="12948" hiddenButton="1"/>
    <filterColumn colId="12949" hiddenButton="1"/>
    <filterColumn colId="12950" hiddenButton="1"/>
    <filterColumn colId="12951" hiddenButton="1"/>
    <filterColumn colId="12952" hiddenButton="1"/>
    <filterColumn colId="12953" hiddenButton="1"/>
    <filterColumn colId="12954" hiddenButton="1"/>
    <filterColumn colId="12955" hiddenButton="1"/>
    <filterColumn colId="12956" hiddenButton="1"/>
    <filterColumn colId="12957" hiddenButton="1"/>
    <filterColumn colId="12958" hiddenButton="1"/>
    <filterColumn colId="12959" hiddenButton="1"/>
    <filterColumn colId="12960" hiddenButton="1"/>
    <filterColumn colId="12961" hiddenButton="1"/>
    <filterColumn colId="12962" hiddenButton="1"/>
    <filterColumn colId="12963" hiddenButton="1"/>
    <filterColumn colId="12964" hiddenButton="1"/>
    <filterColumn colId="12965" hiddenButton="1"/>
    <filterColumn colId="12966" hiddenButton="1"/>
    <filterColumn colId="12967" hiddenButton="1"/>
    <filterColumn colId="12968" hiddenButton="1"/>
    <filterColumn colId="12969" hiddenButton="1"/>
    <filterColumn colId="12970" hiddenButton="1"/>
    <filterColumn colId="12971" hiddenButton="1"/>
    <filterColumn colId="12972" hiddenButton="1"/>
    <filterColumn colId="12973" hiddenButton="1"/>
    <filterColumn colId="12974" hiddenButton="1"/>
    <filterColumn colId="12975" hiddenButton="1"/>
    <filterColumn colId="12976" hiddenButton="1"/>
    <filterColumn colId="12977" hiddenButton="1"/>
    <filterColumn colId="12978" hiddenButton="1"/>
    <filterColumn colId="12979" hiddenButton="1"/>
    <filterColumn colId="12980" hiddenButton="1"/>
    <filterColumn colId="12981" hiddenButton="1"/>
    <filterColumn colId="12982" hiddenButton="1"/>
    <filterColumn colId="12983" hiddenButton="1"/>
    <filterColumn colId="12984" hiddenButton="1"/>
    <filterColumn colId="12985" hiddenButton="1"/>
    <filterColumn colId="12986" hiddenButton="1"/>
    <filterColumn colId="12987" hiddenButton="1"/>
    <filterColumn colId="12988" hiddenButton="1"/>
    <filterColumn colId="12989" hiddenButton="1"/>
    <filterColumn colId="12990" hiddenButton="1"/>
    <filterColumn colId="12991" hiddenButton="1"/>
    <filterColumn colId="12992" hiddenButton="1"/>
    <filterColumn colId="12993" hiddenButton="1"/>
    <filterColumn colId="12994" hiddenButton="1"/>
    <filterColumn colId="12995" hiddenButton="1"/>
    <filterColumn colId="12996" hiddenButton="1"/>
    <filterColumn colId="12997" hiddenButton="1"/>
    <filterColumn colId="12998" hiddenButton="1"/>
    <filterColumn colId="12999" hiddenButton="1"/>
    <filterColumn colId="13000" hiddenButton="1"/>
    <filterColumn colId="13001" hiddenButton="1"/>
    <filterColumn colId="13002" hiddenButton="1"/>
    <filterColumn colId="13003" hiddenButton="1"/>
    <filterColumn colId="13004" hiddenButton="1"/>
    <filterColumn colId="13005" hiddenButton="1"/>
    <filterColumn colId="13006" hiddenButton="1"/>
    <filterColumn colId="13007" hiddenButton="1"/>
    <filterColumn colId="13008" hiddenButton="1"/>
    <filterColumn colId="13009" hiddenButton="1"/>
    <filterColumn colId="13010" hiddenButton="1"/>
    <filterColumn colId="13011" hiddenButton="1"/>
    <filterColumn colId="13012" hiddenButton="1"/>
    <filterColumn colId="13013" hiddenButton="1"/>
    <filterColumn colId="13014" hiddenButton="1"/>
    <filterColumn colId="13015" hiddenButton="1"/>
    <filterColumn colId="13016" hiddenButton="1"/>
    <filterColumn colId="13017" hiddenButton="1"/>
    <filterColumn colId="13018" hiddenButton="1"/>
    <filterColumn colId="13019" hiddenButton="1"/>
    <filterColumn colId="13020" hiddenButton="1"/>
    <filterColumn colId="13021" hiddenButton="1"/>
    <filterColumn colId="13022" hiddenButton="1"/>
    <filterColumn colId="13023" hiddenButton="1"/>
    <filterColumn colId="13024" hiddenButton="1"/>
    <filterColumn colId="13025" hiddenButton="1"/>
    <filterColumn colId="13026" hiddenButton="1"/>
    <filterColumn colId="13027" hiddenButton="1"/>
    <filterColumn colId="13028" hiddenButton="1"/>
    <filterColumn colId="13029" hiddenButton="1"/>
    <filterColumn colId="13030" hiddenButton="1"/>
    <filterColumn colId="13031" hiddenButton="1"/>
    <filterColumn colId="13032" hiddenButton="1"/>
    <filterColumn colId="13033" hiddenButton="1"/>
    <filterColumn colId="13034" hiddenButton="1"/>
    <filterColumn colId="13035" hiddenButton="1"/>
    <filterColumn colId="13036" hiddenButton="1"/>
    <filterColumn colId="13037" hiddenButton="1"/>
    <filterColumn colId="13038" hiddenButton="1"/>
    <filterColumn colId="13039" hiddenButton="1"/>
    <filterColumn colId="13040" hiddenButton="1"/>
    <filterColumn colId="13041" hiddenButton="1"/>
    <filterColumn colId="13042" hiddenButton="1"/>
    <filterColumn colId="13043" hiddenButton="1"/>
    <filterColumn colId="13044" hiddenButton="1"/>
    <filterColumn colId="13045" hiddenButton="1"/>
    <filterColumn colId="13046" hiddenButton="1"/>
    <filterColumn colId="13047" hiddenButton="1"/>
    <filterColumn colId="13048" hiddenButton="1"/>
    <filterColumn colId="13049" hiddenButton="1"/>
    <filterColumn colId="13050" hiddenButton="1"/>
    <filterColumn colId="13051" hiddenButton="1"/>
    <filterColumn colId="13052" hiddenButton="1"/>
    <filterColumn colId="13053" hiddenButton="1"/>
    <filterColumn colId="13054" hiddenButton="1"/>
    <filterColumn colId="13055" hiddenButton="1"/>
    <filterColumn colId="13056" hiddenButton="1"/>
    <filterColumn colId="13057" hiddenButton="1"/>
    <filterColumn colId="13058" hiddenButton="1"/>
    <filterColumn colId="13059" hiddenButton="1"/>
    <filterColumn colId="13060" hiddenButton="1"/>
    <filterColumn colId="13061" hiddenButton="1"/>
    <filterColumn colId="13062" hiddenButton="1"/>
    <filterColumn colId="13063" hiddenButton="1"/>
    <filterColumn colId="13064" hiddenButton="1"/>
    <filterColumn colId="13065" hiddenButton="1"/>
    <filterColumn colId="13066" hiddenButton="1"/>
    <filterColumn colId="13067" hiddenButton="1"/>
    <filterColumn colId="13068" hiddenButton="1"/>
    <filterColumn colId="13069" hiddenButton="1"/>
    <filterColumn colId="13070" hiddenButton="1"/>
    <filterColumn colId="13071" hiddenButton="1"/>
    <filterColumn colId="13072" hiddenButton="1"/>
    <filterColumn colId="13073" hiddenButton="1"/>
    <filterColumn colId="13074" hiddenButton="1"/>
    <filterColumn colId="13075" hiddenButton="1"/>
    <filterColumn colId="13076" hiddenButton="1"/>
    <filterColumn colId="13077" hiddenButton="1"/>
    <filterColumn colId="13078" hiddenButton="1"/>
    <filterColumn colId="13079" hiddenButton="1"/>
    <filterColumn colId="13080" hiddenButton="1"/>
    <filterColumn colId="13081" hiddenButton="1"/>
    <filterColumn colId="13082" hiddenButton="1"/>
    <filterColumn colId="13083" hiddenButton="1"/>
    <filterColumn colId="13084" hiddenButton="1"/>
    <filterColumn colId="13085" hiddenButton="1"/>
    <filterColumn colId="13086" hiddenButton="1"/>
    <filterColumn colId="13087" hiddenButton="1"/>
    <filterColumn colId="13088" hiddenButton="1"/>
    <filterColumn colId="13089" hiddenButton="1"/>
    <filterColumn colId="13090" hiddenButton="1"/>
    <filterColumn colId="13091" hiddenButton="1"/>
    <filterColumn colId="13092" hiddenButton="1"/>
    <filterColumn colId="13093" hiddenButton="1"/>
    <filterColumn colId="13094" hiddenButton="1"/>
    <filterColumn colId="13095" hiddenButton="1"/>
    <filterColumn colId="13096" hiddenButton="1"/>
    <filterColumn colId="13097" hiddenButton="1"/>
    <filterColumn colId="13098" hiddenButton="1"/>
    <filterColumn colId="13099" hiddenButton="1"/>
    <filterColumn colId="13100" hiddenButton="1"/>
    <filterColumn colId="13101" hiddenButton="1"/>
    <filterColumn colId="13102" hiddenButton="1"/>
    <filterColumn colId="13103" hiddenButton="1"/>
    <filterColumn colId="13104" hiddenButton="1"/>
    <filterColumn colId="13105" hiddenButton="1"/>
    <filterColumn colId="13106" hiddenButton="1"/>
    <filterColumn colId="13107" hiddenButton="1"/>
    <filterColumn colId="13108" hiddenButton="1"/>
    <filterColumn colId="13109" hiddenButton="1"/>
    <filterColumn colId="13110" hiddenButton="1"/>
    <filterColumn colId="13111" hiddenButton="1"/>
    <filterColumn colId="13112" hiddenButton="1"/>
    <filterColumn colId="13113" hiddenButton="1"/>
    <filterColumn colId="13114" hiddenButton="1"/>
    <filterColumn colId="13115" hiddenButton="1"/>
    <filterColumn colId="13116" hiddenButton="1"/>
    <filterColumn colId="13117" hiddenButton="1"/>
    <filterColumn colId="13118" hiddenButton="1"/>
    <filterColumn colId="13119" hiddenButton="1"/>
    <filterColumn colId="13120" hiddenButton="1"/>
    <filterColumn colId="13121" hiddenButton="1"/>
    <filterColumn colId="13122" hiddenButton="1"/>
    <filterColumn colId="13123" hiddenButton="1"/>
    <filterColumn colId="13124" hiddenButton="1"/>
    <filterColumn colId="13125" hiddenButton="1"/>
    <filterColumn colId="13126" hiddenButton="1"/>
    <filterColumn colId="13127" hiddenButton="1"/>
    <filterColumn colId="13128" hiddenButton="1"/>
    <filterColumn colId="13129" hiddenButton="1"/>
    <filterColumn colId="13130" hiddenButton="1"/>
    <filterColumn colId="13131" hiddenButton="1"/>
    <filterColumn colId="13132" hiddenButton="1"/>
    <filterColumn colId="13133" hiddenButton="1"/>
    <filterColumn colId="13134" hiddenButton="1"/>
    <filterColumn colId="13135" hiddenButton="1"/>
    <filterColumn colId="13136" hiddenButton="1"/>
    <filterColumn colId="13137" hiddenButton="1"/>
    <filterColumn colId="13138" hiddenButton="1"/>
    <filterColumn colId="13139" hiddenButton="1"/>
    <filterColumn colId="13140" hiddenButton="1"/>
    <filterColumn colId="13141" hiddenButton="1"/>
    <filterColumn colId="13142" hiddenButton="1"/>
    <filterColumn colId="13143" hiddenButton="1"/>
    <filterColumn colId="13144" hiddenButton="1"/>
    <filterColumn colId="13145" hiddenButton="1"/>
    <filterColumn colId="13146" hiddenButton="1"/>
    <filterColumn colId="13147" hiddenButton="1"/>
    <filterColumn colId="13148" hiddenButton="1"/>
    <filterColumn colId="13149" hiddenButton="1"/>
    <filterColumn colId="13150" hiddenButton="1"/>
    <filterColumn colId="13151" hiddenButton="1"/>
    <filterColumn colId="13152" hiddenButton="1"/>
    <filterColumn colId="13153" hiddenButton="1"/>
    <filterColumn colId="13154" hiddenButton="1"/>
    <filterColumn colId="13155" hiddenButton="1"/>
    <filterColumn colId="13156" hiddenButton="1"/>
    <filterColumn colId="13157" hiddenButton="1"/>
    <filterColumn colId="13158" hiddenButton="1"/>
    <filterColumn colId="13159" hiddenButton="1"/>
    <filterColumn colId="13160" hiddenButton="1"/>
    <filterColumn colId="13161" hiddenButton="1"/>
    <filterColumn colId="13162" hiddenButton="1"/>
    <filterColumn colId="13163" hiddenButton="1"/>
    <filterColumn colId="13164" hiddenButton="1"/>
    <filterColumn colId="13165" hiddenButton="1"/>
    <filterColumn colId="13166" hiddenButton="1"/>
    <filterColumn colId="13167" hiddenButton="1"/>
    <filterColumn colId="13168" hiddenButton="1"/>
    <filterColumn colId="13169" hiddenButton="1"/>
    <filterColumn colId="13170" hiddenButton="1"/>
    <filterColumn colId="13171" hiddenButton="1"/>
    <filterColumn colId="13172" hiddenButton="1"/>
    <filterColumn colId="13173" hiddenButton="1"/>
    <filterColumn colId="13174" hiddenButton="1"/>
    <filterColumn colId="13175" hiddenButton="1"/>
    <filterColumn colId="13176" hiddenButton="1"/>
    <filterColumn colId="13177" hiddenButton="1"/>
    <filterColumn colId="13178" hiddenButton="1"/>
    <filterColumn colId="13179" hiddenButton="1"/>
    <filterColumn colId="13180" hiddenButton="1"/>
    <filterColumn colId="13181" hiddenButton="1"/>
    <filterColumn colId="13182" hiddenButton="1"/>
    <filterColumn colId="13183" hiddenButton="1"/>
    <filterColumn colId="13184" hiddenButton="1"/>
    <filterColumn colId="13185" hiddenButton="1"/>
    <filterColumn colId="13186" hiddenButton="1"/>
    <filterColumn colId="13187" hiddenButton="1"/>
    <filterColumn colId="13188" hiddenButton="1"/>
    <filterColumn colId="13189" hiddenButton="1"/>
    <filterColumn colId="13190" hiddenButton="1"/>
    <filterColumn colId="13191" hiddenButton="1"/>
    <filterColumn colId="13192" hiddenButton="1"/>
    <filterColumn colId="13193" hiddenButton="1"/>
    <filterColumn colId="13194" hiddenButton="1"/>
    <filterColumn colId="13195" hiddenButton="1"/>
    <filterColumn colId="13196" hiddenButton="1"/>
    <filterColumn colId="13197" hiddenButton="1"/>
    <filterColumn colId="13198" hiddenButton="1"/>
    <filterColumn colId="13199" hiddenButton="1"/>
    <filterColumn colId="13200" hiddenButton="1"/>
    <filterColumn colId="13201" hiddenButton="1"/>
    <filterColumn colId="13202" hiddenButton="1"/>
    <filterColumn colId="13203" hiddenButton="1"/>
    <filterColumn colId="13204" hiddenButton="1"/>
    <filterColumn colId="13205" hiddenButton="1"/>
    <filterColumn colId="13206" hiddenButton="1"/>
    <filterColumn colId="13207" hiddenButton="1"/>
    <filterColumn colId="13208" hiddenButton="1"/>
    <filterColumn colId="13209" hiddenButton="1"/>
    <filterColumn colId="13210" hiddenButton="1"/>
    <filterColumn colId="13211" hiddenButton="1"/>
    <filterColumn colId="13212" hiddenButton="1"/>
    <filterColumn colId="13213" hiddenButton="1"/>
    <filterColumn colId="13214" hiddenButton="1"/>
    <filterColumn colId="13215" hiddenButton="1"/>
    <filterColumn colId="13216" hiddenButton="1"/>
    <filterColumn colId="13217" hiddenButton="1"/>
    <filterColumn colId="13218" hiddenButton="1"/>
    <filterColumn colId="13219" hiddenButton="1"/>
    <filterColumn colId="13220" hiddenButton="1"/>
    <filterColumn colId="13221" hiddenButton="1"/>
    <filterColumn colId="13222" hiddenButton="1"/>
    <filterColumn colId="13223" hiddenButton="1"/>
    <filterColumn colId="13224" hiddenButton="1"/>
    <filterColumn colId="13225" hiddenButton="1"/>
    <filterColumn colId="13226" hiddenButton="1"/>
    <filterColumn colId="13227" hiddenButton="1"/>
    <filterColumn colId="13228" hiddenButton="1"/>
    <filterColumn colId="13229" hiddenButton="1"/>
    <filterColumn colId="13230" hiddenButton="1"/>
    <filterColumn colId="13231" hiddenButton="1"/>
    <filterColumn colId="13232" hiddenButton="1"/>
    <filterColumn colId="13233" hiddenButton="1"/>
    <filterColumn colId="13234" hiddenButton="1"/>
    <filterColumn colId="13235" hiddenButton="1"/>
    <filterColumn colId="13236" hiddenButton="1"/>
    <filterColumn colId="13237" hiddenButton="1"/>
    <filterColumn colId="13238" hiddenButton="1"/>
    <filterColumn colId="13239" hiddenButton="1"/>
    <filterColumn colId="13240" hiddenButton="1"/>
    <filterColumn colId="13241" hiddenButton="1"/>
    <filterColumn colId="13242" hiddenButton="1"/>
    <filterColumn colId="13243" hiddenButton="1"/>
    <filterColumn colId="13244" hiddenButton="1"/>
    <filterColumn colId="13245" hiddenButton="1"/>
    <filterColumn colId="13246" hiddenButton="1"/>
    <filterColumn colId="13247" hiddenButton="1"/>
    <filterColumn colId="13248" hiddenButton="1"/>
    <filterColumn colId="13249" hiddenButton="1"/>
    <filterColumn colId="13250" hiddenButton="1"/>
    <filterColumn colId="13251" hiddenButton="1"/>
    <filterColumn colId="13252" hiddenButton="1"/>
    <filterColumn colId="13253" hiddenButton="1"/>
    <filterColumn colId="13254" hiddenButton="1"/>
    <filterColumn colId="13255" hiddenButton="1"/>
    <filterColumn colId="13256" hiddenButton="1"/>
    <filterColumn colId="13257" hiddenButton="1"/>
    <filterColumn colId="13258" hiddenButton="1"/>
    <filterColumn colId="13259" hiddenButton="1"/>
    <filterColumn colId="13260" hiddenButton="1"/>
    <filterColumn colId="13261" hiddenButton="1"/>
    <filterColumn colId="13262" hiddenButton="1"/>
    <filterColumn colId="13263" hiddenButton="1"/>
    <filterColumn colId="13264" hiddenButton="1"/>
    <filterColumn colId="13265" hiddenButton="1"/>
    <filterColumn colId="13266" hiddenButton="1"/>
    <filterColumn colId="13267" hiddenButton="1"/>
    <filterColumn colId="13268" hiddenButton="1"/>
    <filterColumn colId="13269" hiddenButton="1"/>
    <filterColumn colId="13270" hiddenButton="1"/>
    <filterColumn colId="13271" hiddenButton="1"/>
    <filterColumn colId="13272" hiddenButton="1"/>
    <filterColumn colId="13273" hiddenButton="1"/>
    <filterColumn colId="13274" hiddenButton="1"/>
    <filterColumn colId="13275" hiddenButton="1"/>
    <filterColumn colId="13276" hiddenButton="1"/>
    <filterColumn colId="13277" hiddenButton="1"/>
    <filterColumn colId="13278" hiddenButton="1"/>
    <filterColumn colId="13279" hiddenButton="1"/>
    <filterColumn colId="13280" hiddenButton="1"/>
    <filterColumn colId="13281" hiddenButton="1"/>
    <filterColumn colId="13282" hiddenButton="1"/>
    <filterColumn colId="13283" hiddenButton="1"/>
    <filterColumn colId="13284" hiddenButton="1"/>
    <filterColumn colId="13285" hiddenButton="1"/>
    <filterColumn colId="13286" hiddenButton="1"/>
    <filterColumn colId="13287" hiddenButton="1"/>
    <filterColumn colId="13288" hiddenButton="1"/>
    <filterColumn colId="13289" hiddenButton="1"/>
    <filterColumn colId="13290" hiddenButton="1"/>
    <filterColumn colId="13291" hiddenButton="1"/>
    <filterColumn colId="13292" hiddenButton="1"/>
    <filterColumn colId="13293" hiddenButton="1"/>
    <filterColumn colId="13294" hiddenButton="1"/>
    <filterColumn colId="13295" hiddenButton="1"/>
    <filterColumn colId="13296" hiddenButton="1"/>
    <filterColumn colId="13297" hiddenButton="1"/>
    <filterColumn colId="13298" hiddenButton="1"/>
    <filterColumn colId="13299" hiddenButton="1"/>
    <filterColumn colId="13300" hiddenButton="1"/>
    <filterColumn colId="13301" hiddenButton="1"/>
    <filterColumn colId="13302" hiddenButton="1"/>
    <filterColumn colId="13303" hiddenButton="1"/>
    <filterColumn colId="13304" hiddenButton="1"/>
    <filterColumn colId="13305" hiddenButton="1"/>
    <filterColumn colId="13306" hiddenButton="1"/>
    <filterColumn colId="13307" hiddenButton="1"/>
    <filterColumn colId="13308" hiddenButton="1"/>
    <filterColumn colId="13309" hiddenButton="1"/>
    <filterColumn colId="13310" hiddenButton="1"/>
    <filterColumn colId="13311" hiddenButton="1"/>
    <filterColumn colId="13312" hiddenButton="1"/>
    <filterColumn colId="13313" hiddenButton="1"/>
    <filterColumn colId="13314" hiddenButton="1"/>
    <filterColumn colId="13315" hiddenButton="1"/>
    <filterColumn colId="13316" hiddenButton="1"/>
    <filterColumn colId="13317" hiddenButton="1"/>
    <filterColumn colId="13318" hiddenButton="1"/>
    <filterColumn colId="13319" hiddenButton="1"/>
    <filterColumn colId="13320" hiddenButton="1"/>
    <filterColumn colId="13321" hiddenButton="1"/>
    <filterColumn colId="13322" hiddenButton="1"/>
    <filterColumn colId="13323" hiddenButton="1"/>
    <filterColumn colId="13324" hiddenButton="1"/>
    <filterColumn colId="13325" hiddenButton="1"/>
    <filterColumn colId="13326" hiddenButton="1"/>
    <filterColumn colId="13327" hiddenButton="1"/>
    <filterColumn colId="13328" hiddenButton="1"/>
    <filterColumn colId="13329" hiddenButton="1"/>
    <filterColumn colId="13330" hiddenButton="1"/>
    <filterColumn colId="13331" hiddenButton="1"/>
    <filterColumn colId="13332" hiddenButton="1"/>
    <filterColumn colId="13333" hiddenButton="1"/>
    <filterColumn colId="13334" hiddenButton="1"/>
    <filterColumn colId="13335" hiddenButton="1"/>
    <filterColumn colId="13336" hiddenButton="1"/>
    <filterColumn colId="13337" hiddenButton="1"/>
    <filterColumn colId="13338" hiddenButton="1"/>
    <filterColumn colId="13339" hiddenButton="1"/>
    <filterColumn colId="13340" hiddenButton="1"/>
    <filterColumn colId="13341" hiddenButton="1"/>
    <filterColumn colId="13342" hiddenButton="1"/>
    <filterColumn colId="13343" hiddenButton="1"/>
    <filterColumn colId="13344" hiddenButton="1"/>
    <filterColumn colId="13345" hiddenButton="1"/>
    <filterColumn colId="13346" hiddenButton="1"/>
    <filterColumn colId="13347" hiddenButton="1"/>
    <filterColumn colId="13348" hiddenButton="1"/>
    <filterColumn colId="13349" hiddenButton="1"/>
    <filterColumn colId="13350" hiddenButton="1"/>
    <filterColumn colId="13351" hiddenButton="1"/>
    <filterColumn colId="13352" hiddenButton="1"/>
    <filterColumn colId="13353" hiddenButton="1"/>
    <filterColumn colId="13354" hiddenButton="1"/>
    <filterColumn colId="13355" hiddenButton="1"/>
    <filterColumn colId="13356" hiddenButton="1"/>
    <filterColumn colId="13357" hiddenButton="1"/>
    <filterColumn colId="13358" hiddenButton="1"/>
    <filterColumn colId="13359" hiddenButton="1"/>
    <filterColumn colId="13360" hiddenButton="1"/>
    <filterColumn colId="13361" hiddenButton="1"/>
    <filterColumn colId="13362" hiddenButton="1"/>
    <filterColumn colId="13363" hiddenButton="1"/>
    <filterColumn colId="13364" hiddenButton="1"/>
    <filterColumn colId="13365" hiddenButton="1"/>
    <filterColumn colId="13366" hiddenButton="1"/>
    <filterColumn colId="13367" hiddenButton="1"/>
    <filterColumn colId="13368" hiddenButton="1"/>
    <filterColumn colId="13369" hiddenButton="1"/>
    <filterColumn colId="13370" hiddenButton="1"/>
    <filterColumn colId="13371" hiddenButton="1"/>
    <filterColumn colId="13372" hiddenButton="1"/>
    <filterColumn colId="13373" hiddenButton="1"/>
    <filterColumn colId="13374" hiddenButton="1"/>
    <filterColumn colId="13375" hiddenButton="1"/>
    <filterColumn colId="13376" hiddenButton="1"/>
    <filterColumn colId="13377" hiddenButton="1"/>
    <filterColumn colId="13378" hiddenButton="1"/>
    <filterColumn colId="13379" hiddenButton="1"/>
    <filterColumn colId="13380" hiddenButton="1"/>
    <filterColumn colId="13381" hiddenButton="1"/>
    <filterColumn colId="13382" hiddenButton="1"/>
    <filterColumn colId="13383" hiddenButton="1"/>
    <filterColumn colId="13384" hiddenButton="1"/>
    <filterColumn colId="13385" hiddenButton="1"/>
    <filterColumn colId="13386" hiddenButton="1"/>
    <filterColumn colId="13387" hiddenButton="1"/>
    <filterColumn colId="13388" hiddenButton="1"/>
    <filterColumn colId="13389" hiddenButton="1"/>
    <filterColumn colId="13390" hiddenButton="1"/>
    <filterColumn colId="13391" hiddenButton="1"/>
    <filterColumn colId="13392" hiddenButton="1"/>
    <filterColumn colId="13393" hiddenButton="1"/>
    <filterColumn colId="13394" hiddenButton="1"/>
    <filterColumn colId="13395" hiddenButton="1"/>
    <filterColumn colId="13396" hiddenButton="1"/>
    <filterColumn colId="13397" hiddenButton="1"/>
    <filterColumn colId="13398" hiddenButton="1"/>
    <filterColumn colId="13399" hiddenButton="1"/>
    <filterColumn colId="13400" hiddenButton="1"/>
    <filterColumn colId="13401" hiddenButton="1"/>
    <filterColumn colId="13402" hiddenButton="1"/>
    <filterColumn colId="13403" hiddenButton="1"/>
    <filterColumn colId="13404" hiddenButton="1"/>
    <filterColumn colId="13405" hiddenButton="1"/>
    <filterColumn colId="13406" hiddenButton="1"/>
    <filterColumn colId="13407" hiddenButton="1"/>
    <filterColumn colId="13408" hiddenButton="1"/>
    <filterColumn colId="13409" hiddenButton="1"/>
    <filterColumn colId="13410" hiddenButton="1"/>
    <filterColumn colId="13411" hiddenButton="1"/>
    <filterColumn colId="13412" hiddenButton="1"/>
    <filterColumn colId="13413" hiddenButton="1"/>
    <filterColumn colId="13414" hiddenButton="1"/>
    <filterColumn colId="13415" hiddenButton="1"/>
    <filterColumn colId="13416" hiddenButton="1"/>
    <filterColumn colId="13417" hiddenButton="1"/>
    <filterColumn colId="13418" hiddenButton="1"/>
    <filterColumn colId="13419" hiddenButton="1"/>
    <filterColumn colId="13420" hiddenButton="1"/>
    <filterColumn colId="13421" hiddenButton="1"/>
    <filterColumn colId="13422" hiddenButton="1"/>
    <filterColumn colId="13423" hiddenButton="1"/>
    <filterColumn colId="13424" hiddenButton="1"/>
    <filterColumn colId="13425" hiddenButton="1"/>
    <filterColumn colId="13426" hiddenButton="1"/>
    <filterColumn colId="13427" hiddenButton="1"/>
    <filterColumn colId="13428" hiddenButton="1"/>
    <filterColumn colId="13429" hiddenButton="1"/>
    <filterColumn colId="13430" hiddenButton="1"/>
    <filterColumn colId="13431" hiddenButton="1"/>
    <filterColumn colId="13432" hiddenButton="1"/>
    <filterColumn colId="13433" hiddenButton="1"/>
    <filterColumn colId="13434" hiddenButton="1"/>
    <filterColumn colId="13435" hiddenButton="1"/>
    <filterColumn colId="13436" hiddenButton="1"/>
    <filterColumn colId="13437" hiddenButton="1"/>
    <filterColumn colId="13438" hiddenButton="1"/>
    <filterColumn colId="13439" hiddenButton="1"/>
    <filterColumn colId="13440" hiddenButton="1"/>
    <filterColumn colId="13441" hiddenButton="1"/>
    <filterColumn colId="13442" hiddenButton="1"/>
    <filterColumn colId="13443" hiddenButton="1"/>
    <filterColumn colId="13444" hiddenButton="1"/>
    <filterColumn colId="13445" hiddenButton="1"/>
    <filterColumn colId="13446" hiddenButton="1"/>
    <filterColumn colId="13447" hiddenButton="1"/>
    <filterColumn colId="13448" hiddenButton="1"/>
    <filterColumn colId="13449" hiddenButton="1"/>
    <filterColumn colId="13450" hiddenButton="1"/>
    <filterColumn colId="13451" hiddenButton="1"/>
    <filterColumn colId="13452" hiddenButton="1"/>
    <filterColumn colId="13453" hiddenButton="1"/>
    <filterColumn colId="13454" hiddenButton="1"/>
    <filterColumn colId="13455" hiddenButton="1"/>
    <filterColumn colId="13456" hiddenButton="1"/>
    <filterColumn colId="13457" hiddenButton="1"/>
    <filterColumn colId="13458" hiddenButton="1"/>
    <filterColumn colId="13459" hiddenButton="1"/>
    <filterColumn colId="13460" hiddenButton="1"/>
    <filterColumn colId="13461" hiddenButton="1"/>
    <filterColumn colId="13462" hiddenButton="1"/>
    <filterColumn colId="13463" hiddenButton="1"/>
    <filterColumn colId="13464" hiddenButton="1"/>
    <filterColumn colId="13465" hiddenButton="1"/>
    <filterColumn colId="13466" hiddenButton="1"/>
    <filterColumn colId="13467" hiddenButton="1"/>
    <filterColumn colId="13468" hiddenButton="1"/>
    <filterColumn colId="13469" hiddenButton="1"/>
    <filterColumn colId="13470" hiddenButton="1"/>
    <filterColumn colId="13471" hiddenButton="1"/>
    <filterColumn colId="13472" hiddenButton="1"/>
    <filterColumn colId="13473" hiddenButton="1"/>
    <filterColumn colId="13474" hiddenButton="1"/>
    <filterColumn colId="13475" hiddenButton="1"/>
    <filterColumn colId="13476" hiddenButton="1"/>
    <filterColumn colId="13477" hiddenButton="1"/>
    <filterColumn colId="13478" hiddenButton="1"/>
    <filterColumn colId="13479" hiddenButton="1"/>
    <filterColumn colId="13480" hiddenButton="1"/>
    <filterColumn colId="13481" hiddenButton="1"/>
    <filterColumn colId="13482" hiddenButton="1"/>
    <filterColumn colId="13483" hiddenButton="1"/>
    <filterColumn colId="13484" hiddenButton="1"/>
    <filterColumn colId="13485" hiddenButton="1"/>
    <filterColumn colId="13486" hiddenButton="1"/>
    <filterColumn colId="13487" hiddenButton="1"/>
    <filterColumn colId="13488" hiddenButton="1"/>
    <filterColumn colId="13489" hiddenButton="1"/>
    <filterColumn colId="13490" hiddenButton="1"/>
    <filterColumn colId="13491" hiddenButton="1"/>
    <filterColumn colId="13492" hiddenButton="1"/>
    <filterColumn colId="13493" hiddenButton="1"/>
    <filterColumn colId="13494" hiddenButton="1"/>
    <filterColumn colId="13495" hiddenButton="1"/>
    <filterColumn colId="13496" hiddenButton="1"/>
    <filterColumn colId="13497" hiddenButton="1"/>
    <filterColumn colId="13498" hiddenButton="1"/>
    <filterColumn colId="13499" hiddenButton="1"/>
    <filterColumn colId="13500" hiddenButton="1"/>
    <filterColumn colId="13501" hiddenButton="1"/>
    <filterColumn colId="13502" hiddenButton="1"/>
    <filterColumn colId="13503" hiddenButton="1"/>
    <filterColumn colId="13504" hiddenButton="1"/>
    <filterColumn colId="13505" hiddenButton="1"/>
    <filterColumn colId="13506" hiddenButton="1"/>
    <filterColumn colId="13507" hiddenButton="1"/>
    <filterColumn colId="13508" hiddenButton="1"/>
    <filterColumn colId="13509" hiddenButton="1"/>
    <filterColumn colId="13510" hiddenButton="1"/>
    <filterColumn colId="13511" hiddenButton="1"/>
    <filterColumn colId="13512" hiddenButton="1"/>
    <filterColumn colId="13513" hiddenButton="1"/>
    <filterColumn colId="13514" hiddenButton="1"/>
    <filterColumn colId="13515" hiddenButton="1"/>
    <filterColumn colId="13516" hiddenButton="1"/>
    <filterColumn colId="13517" hiddenButton="1"/>
    <filterColumn colId="13518" hiddenButton="1"/>
    <filterColumn colId="13519" hiddenButton="1"/>
    <filterColumn colId="13520" hiddenButton="1"/>
    <filterColumn colId="13521" hiddenButton="1"/>
    <filterColumn colId="13522" hiddenButton="1"/>
    <filterColumn colId="13523" hiddenButton="1"/>
    <filterColumn colId="13524" hiddenButton="1"/>
    <filterColumn colId="13525" hiddenButton="1"/>
    <filterColumn colId="13526" hiddenButton="1"/>
    <filterColumn colId="13527" hiddenButton="1"/>
    <filterColumn colId="13528" hiddenButton="1"/>
    <filterColumn colId="13529" hiddenButton="1"/>
    <filterColumn colId="13530" hiddenButton="1"/>
    <filterColumn colId="13531" hiddenButton="1"/>
    <filterColumn colId="13532" hiddenButton="1"/>
    <filterColumn colId="13533" hiddenButton="1"/>
    <filterColumn colId="13534" hiddenButton="1"/>
    <filterColumn colId="13535" hiddenButton="1"/>
    <filterColumn colId="13536" hiddenButton="1"/>
    <filterColumn colId="13537" hiddenButton="1"/>
    <filterColumn colId="13538" hiddenButton="1"/>
    <filterColumn colId="13539" hiddenButton="1"/>
    <filterColumn colId="13540" hiddenButton="1"/>
    <filterColumn colId="13541" hiddenButton="1"/>
    <filterColumn colId="13542" hiddenButton="1"/>
    <filterColumn colId="13543" hiddenButton="1"/>
    <filterColumn colId="13544" hiddenButton="1"/>
    <filterColumn colId="13545" hiddenButton="1"/>
    <filterColumn colId="13546" hiddenButton="1"/>
    <filterColumn colId="13547" hiddenButton="1"/>
    <filterColumn colId="13548" hiddenButton="1"/>
    <filterColumn colId="13549" hiddenButton="1"/>
    <filterColumn colId="13550" hiddenButton="1"/>
    <filterColumn colId="13551" hiddenButton="1"/>
    <filterColumn colId="13552" hiddenButton="1"/>
    <filterColumn colId="13553" hiddenButton="1"/>
    <filterColumn colId="13554" hiddenButton="1"/>
    <filterColumn colId="13555" hiddenButton="1"/>
    <filterColumn colId="13556" hiddenButton="1"/>
    <filterColumn colId="13557" hiddenButton="1"/>
    <filterColumn colId="13558" hiddenButton="1"/>
    <filterColumn colId="13559" hiddenButton="1"/>
    <filterColumn colId="13560" hiddenButton="1"/>
    <filterColumn colId="13561" hiddenButton="1"/>
    <filterColumn colId="13562" hiddenButton="1"/>
    <filterColumn colId="13563" hiddenButton="1"/>
    <filterColumn colId="13564" hiddenButton="1"/>
    <filterColumn colId="13565" hiddenButton="1"/>
    <filterColumn colId="13566" hiddenButton="1"/>
    <filterColumn colId="13567" hiddenButton="1"/>
    <filterColumn colId="13568" hiddenButton="1"/>
    <filterColumn colId="13569" hiddenButton="1"/>
    <filterColumn colId="13570" hiddenButton="1"/>
    <filterColumn colId="13571" hiddenButton="1"/>
    <filterColumn colId="13572" hiddenButton="1"/>
    <filterColumn colId="13573" hiddenButton="1"/>
    <filterColumn colId="13574" hiddenButton="1"/>
    <filterColumn colId="13575" hiddenButton="1"/>
    <filterColumn colId="13576" hiddenButton="1"/>
    <filterColumn colId="13577" hiddenButton="1"/>
    <filterColumn colId="13578" hiddenButton="1"/>
    <filterColumn colId="13579" hiddenButton="1"/>
    <filterColumn colId="13580" hiddenButton="1"/>
    <filterColumn colId="13581" hiddenButton="1"/>
    <filterColumn colId="13582" hiddenButton="1"/>
    <filterColumn colId="13583" hiddenButton="1"/>
    <filterColumn colId="13584" hiddenButton="1"/>
    <filterColumn colId="13585" hiddenButton="1"/>
    <filterColumn colId="13586" hiddenButton="1"/>
    <filterColumn colId="13587" hiddenButton="1"/>
    <filterColumn colId="13588" hiddenButton="1"/>
    <filterColumn colId="13589" hiddenButton="1"/>
    <filterColumn colId="13590" hiddenButton="1"/>
    <filterColumn colId="13591" hiddenButton="1"/>
    <filterColumn colId="13592" hiddenButton="1"/>
    <filterColumn colId="13593" hiddenButton="1"/>
    <filterColumn colId="13594" hiddenButton="1"/>
    <filterColumn colId="13595" hiddenButton="1"/>
    <filterColumn colId="13596" hiddenButton="1"/>
    <filterColumn colId="13597" hiddenButton="1"/>
    <filterColumn colId="13598" hiddenButton="1"/>
    <filterColumn colId="13599" hiddenButton="1"/>
    <filterColumn colId="13600" hiddenButton="1"/>
    <filterColumn colId="13601" hiddenButton="1"/>
    <filterColumn colId="13602" hiddenButton="1"/>
    <filterColumn colId="13603" hiddenButton="1"/>
    <filterColumn colId="13604" hiddenButton="1"/>
    <filterColumn colId="13605" hiddenButton="1"/>
    <filterColumn colId="13606" hiddenButton="1"/>
    <filterColumn colId="13607" hiddenButton="1"/>
    <filterColumn colId="13608" hiddenButton="1"/>
    <filterColumn colId="13609" hiddenButton="1"/>
    <filterColumn colId="13610" hiddenButton="1"/>
    <filterColumn colId="13611" hiddenButton="1"/>
    <filterColumn colId="13612" hiddenButton="1"/>
    <filterColumn colId="13613" hiddenButton="1"/>
    <filterColumn colId="13614" hiddenButton="1"/>
    <filterColumn colId="13615" hiddenButton="1"/>
    <filterColumn colId="13616" hiddenButton="1"/>
    <filterColumn colId="13617" hiddenButton="1"/>
    <filterColumn colId="13618" hiddenButton="1"/>
    <filterColumn colId="13619" hiddenButton="1"/>
    <filterColumn colId="13620" hiddenButton="1"/>
    <filterColumn colId="13621" hiddenButton="1"/>
    <filterColumn colId="13622" hiddenButton="1"/>
    <filterColumn colId="13623" hiddenButton="1"/>
    <filterColumn colId="13624" hiddenButton="1"/>
    <filterColumn colId="13625" hiddenButton="1"/>
    <filterColumn colId="13626" hiddenButton="1"/>
    <filterColumn colId="13627" hiddenButton="1"/>
    <filterColumn colId="13628" hiddenButton="1"/>
    <filterColumn colId="13629" hiddenButton="1"/>
    <filterColumn colId="13630" hiddenButton="1"/>
    <filterColumn colId="13631" hiddenButton="1"/>
    <filterColumn colId="13632" hiddenButton="1"/>
    <filterColumn colId="13633" hiddenButton="1"/>
    <filterColumn colId="13634" hiddenButton="1"/>
    <filterColumn colId="13635" hiddenButton="1"/>
    <filterColumn colId="13636" hiddenButton="1"/>
    <filterColumn colId="13637" hiddenButton="1"/>
    <filterColumn colId="13638" hiddenButton="1"/>
    <filterColumn colId="13639" hiddenButton="1"/>
    <filterColumn colId="13640" hiddenButton="1"/>
    <filterColumn colId="13641" hiddenButton="1"/>
    <filterColumn colId="13642" hiddenButton="1"/>
    <filterColumn colId="13643" hiddenButton="1"/>
    <filterColumn colId="13644" hiddenButton="1"/>
    <filterColumn colId="13645" hiddenButton="1"/>
    <filterColumn colId="13646" hiddenButton="1"/>
    <filterColumn colId="13647" hiddenButton="1"/>
    <filterColumn colId="13648" hiddenButton="1"/>
    <filterColumn colId="13649" hiddenButton="1"/>
    <filterColumn colId="13650" hiddenButton="1"/>
    <filterColumn colId="13651" hiddenButton="1"/>
    <filterColumn colId="13652" hiddenButton="1"/>
    <filterColumn colId="13653" hiddenButton="1"/>
    <filterColumn colId="13654" hiddenButton="1"/>
    <filterColumn colId="13655" hiddenButton="1"/>
    <filterColumn colId="13656" hiddenButton="1"/>
    <filterColumn colId="13657" hiddenButton="1"/>
    <filterColumn colId="13658" hiddenButton="1"/>
    <filterColumn colId="13659" hiddenButton="1"/>
    <filterColumn colId="13660" hiddenButton="1"/>
    <filterColumn colId="13661" hiddenButton="1"/>
    <filterColumn colId="13662" hiddenButton="1"/>
    <filterColumn colId="13663" hiddenButton="1"/>
    <filterColumn colId="13664" hiddenButton="1"/>
    <filterColumn colId="13665" hiddenButton="1"/>
    <filterColumn colId="13666" hiddenButton="1"/>
    <filterColumn colId="13667" hiddenButton="1"/>
    <filterColumn colId="13668" hiddenButton="1"/>
    <filterColumn colId="13669" hiddenButton="1"/>
    <filterColumn colId="13670" hiddenButton="1"/>
    <filterColumn colId="13671" hiddenButton="1"/>
    <filterColumn colId="13672" hiddenButton="1"/>
    <filterColumn colId="13673" hiddenButton="1"/>
    <filterColumn colId="13674" hiddenButton="1"/>
    <filterColumn colId="13675" hiddenButton="1"/>
    <filterColumn colId="13676" hiddenButton="1"/>
    <filterColumn colId="13677" hiddenButton="1"/>
    <filterColumn colId="13678" hiddenButton="1"/>
    <filterColumn colId="13679" hiddenButton="1"/>
    <filterColumn colId="13680" hiddenButton="1"/>
    <filterColumn colId="13681" hiddenButton="1"/>
    <filterColumn colId="13682" hiddenButton="1"/>
    <filterColumn colId="13683" hiddenButton="1"/>
    <filterColumn colId="13684" hiddenButton="1"/>
    <filterColumn colId="13685" hiddenButton="1"/>
    <filterColumn colId="13686" hiddenButton="1"/>
    <filterColumn colId="13687" hiddenButton="1"/>
    <filterColumn colId="13688" hiddenButton="1"/>
    <filterColumn colId="13689" hiddenButton="1"/>
    <filterColumn colId="13690" hiddenButton="1"/>
    <filterColumn colId="13691" hiddenButton="1"/>
    <filterColumn colId="13692" hiddenButton="1"/>
    <filterColumn colId="13693" hiddenButton="1"/>
    <filterColumn colId="13694" hiddenButton="1"/>
    <filterColumn colId="13695" hiddenButton="1"/>
    <filterColumn colId="13696" hiddenButton="1"/>
    <filterColumn colId="13697" hiddenButton="1"/>
    <filterColumn colId="13698" hiddenButton="1"/>
    <filterColumn colId="13699" hiddenButton="1"/>
    <filterColumn colId="13700" hiddenButton="1"/>
    <filterColumn colId="13701" hiddenButton="1"/>
    <filterColumn colId="13702" hiddenButton="1"/>
    <filterColumn colId="13703" hiddenButton="1"/>
    <filterColumn colId="13704" hiddenButton="1"/>
    <filterColumn colId="13705" hiddenButton="1"/>
    <filterColumn colId="13706" hiddenButton="1"/>
    <filterColumn colId="13707" hiddenButton="1"/>
    <filterColumn colId="13708" hiddenButton="1"/>
    <filterColumn colId="13709" hiddenButton="1"/>
    <filterColumn colId="13710" hiddenButton="1"/>
    <filterColumn colId="13711" hiddenButton="1"/>
    <filterColumn colId="13712" hiddenButton="1"/>
    <filterColumn colId="13713" hiddenButton="1"/>
    <filterColumn colId="13714" hiddenButton="1"/>
    <filterColumn colId="13715" hiddenButton="1"/>
    <filterColumn colId="13716" hiddenButton="1"/>
    <filterColumn colId="13717" hiddenButton="1"/>
    <filterColumn colId="13718" hiddenButton="1"/>
    <filterColumn colId="13719" hiddenButton="1"/>
    <filterColumn colId="13720" hiddenButton="1"/>
    <filterColumn colId="13721" hiddenButton="1"/>
    <filterColumn colId="13722" hiddenButton="1"/>
    <filterColumn colId="13723" hiddenButton="1"/>
    <filterColumn colId="13724" hiddenButton="1"/>
    <filterColumn colId="13725" hiddenButton="1"/>
    <filterColumn colId="13726" hiddenButton="1"/>
    <filterColumn colId="13727" hiddenButton="1"/>
    <filterColumn colId="13728" hiddenButton="1"/>
    <filterColumn colId="13729" hiddenButton="1"/>
    <filterColumn colId="13730" hiddenButton="1"/>
    <filterColumn colId="13731" hiddenButton="1"/>
    <filterColumn colId="13732" hiddenButton="1"/>
    <filterColumn colId="13733" hiddenButton="1"/>
    <filterColumn colId="13734" hiddenButton="1"/>
    <filterColumn colId="13735" hiddenButton="1"/>
    <filterColumn colId="13736" hiddenButton="1"/>
    <filterColumn colId="13737" hiddenButton="1"/>
    <filterColumn colId="13738" hiddenButton="1"/>
    <filterColumn colId="13739" hiddenButton="1"/>
    <filterColumn colId="13740" hiddenButton="1"/>
    <filterColumn colId="13741" hiddenButton="1"/>
    <filterColumn colId="13742" hiddenButton="1"/>
    <filterColumn colId="13743" hiddenButton="1"/>
    <filterColumn colId="13744" hiddenButton="1"/>
    <filterColumn colId="13745" hiddenButton="1"/>
    <filterColumn colId="13746" hiddenButton="1"/>
    <filterColumn colId="13747" hiddenButton="1"/>
    <filterColumn colId="13748" hiddenButton="1"/>
    <filterColumn colId="13749" hiddenButton="1"/>
    <filterColumn colId="13750" hiddenButton="1"/>
    <filterColumn colId="13751" hiddenButton="1"/>
    <filterColumn colId="13752" hiddenButton="1"/>
    <filterColumn colId="13753" hiddenButton="1"/>
    <filterColumn colId="13754" hiddenButton="1"/>
    <filterColumn colId="13755" hiddenButton="1"/>
    <filterColumn colId="13756" hiddenButton="1"/>
    <filterColumn colId="13757" hiddenButton="1"/>
    <filterColumn colId="13758" hiddenButton="1"/>
    <filterColumn colId="13759" hiddenButton="1"/>
    <filterColumn colId="13760" hiddenButton="1"/>
    <filterColumn colId="13761" hiddenButton="1"/>
    <filterColumn colId="13762" hiddenButton="1"/>
    <filterColumn colId="13763" hiddenButton="1"/>
    <filterColumn colId="13764" hiddenButton="1"/>
    <filterColumn colId="13765" hiddenButton="1"/>
    <filterColumn colId="13766" hiddenButton="1"/>
    <filterColumn colId="13767" hiddenButton="1"/>
    <filterColumn colId="13768" hiddenButton="1"/>
    <filterColumn colId="13769" hiddenButton="1"/>
    <filterColumn colId="13770" hiddenButton="1"/>
    <filterColumn colId="13771" hiddenButton="1"/>
    <filterColumn colId="13772" hiddenButton="1"/>
    <filterColumn colId="13773" hiddenButton="1"/>
    <filterColumn colId="13774" hiddenButton="1"/>
    <filterColumn colId="13775" hiddenButton="1"/>
    <filterColumn colId="13776" hiddenButton="1"/>
    <filterColumn colId="13777" hiddenButton="1"/>
    <filterColumn colId="13778" hiddenButton="1"/>
    <filterColumn colId="13779" hiddenButton="1"/>
    <filterColumn colId="13780" hiddenButton="1"/>
    <filterColumn colId="13781" hiddenButton="1"/>
    <filterColumn colId="13782" hiddenButton="1"/>
    <filterColumn colId="13783" hiddenButton="1"/>
    <filterColumn colId="13784" hiddenButton="1"/>
    <filterColumn colId="13785" hiddenButton="1"/>
    <filterColumn colId="13786" hiddenButton="1"/>
    <filterColumn colId="13787" hiddenButton="1"/>
    <filterColumn colId="13788" hiddenButton="1"/>
    <filterColumn colId="13789" hiddenButton="1"/>
    <filterColumn colId="13790" hiddenButton="1"/>
    <filterColumn colId="13791" hiddenButton="1"/>
    <filterColumn colId="13792" hiddenButton="1"/>
    <filterColumn colId="13793" hiddenButton="1"/>
    <filterColumn colId="13794" hiddenButton="1"/>
    <filterColumn colId="13795" hiddenButton="1"/>
    <filterColumn colId="13796" hiddenButton="1"/>
    <filterColumn colId="13797" hiddenButton="1"/>
    <filterColumn colId="13798" hiddenButton="1"/>
    <filterColumn colId="13799" hiddenButton="1"/>
    <filterColumn colId="13800" hiddenButton="1"/>
    <filterColumn colId="13801" hiddenButton="1"/>
    <filterColumn colId="13802" hiddenButton="1"/>
    <filterColumn colId="13803" hiddenButton="1"/>
    <filterColumn colId="13804" hiddenButton="1"/>
    <filterColumn colId="13805" hiddenButton="1"/>
    <filterColumn colId="13806" hiddenButton="1"/>
    <filterColumn colId="13807" hiddenButton="1"/>
    <filterColumn colId="13808" hiddenButton="1"/>
    <filterColumn colId="13809" hiddenButton="1"/>
    <filterColumn colId="13810" hiddenButton="1"/>
    <filterColumn colId="13811" hiddenButton="1"/>
    <filterColumn colId="13812" hiddenButton="1"/>
    <filterColumn colId="13813" hiddenButton="1"/>
    <filterColumn colId="13814" hiddenButton="1"/>
    <filterColumn colId="13815" hiddenButton="1"/>
    <filterColumn colId="13816" hiddenButton="1"/>
    <filterColumn colId="13817" hiddenButton="1"/>
    <filterColumn colId="13818" hiddenButton="1"/>
    <filterColumn colId="13819" hiddenButton="1"/>
    <filterColumn colId="13820" hiddenButton="1"/>
    <filterColumn colId="13821" hiddenButton="1"/>
    <filterColumn colId="13822" hiddenButton="1"/>
    <filterColumn colId="13823" hiddenButton="1"/>
    <filterColumn colId="13824" hiddenButton="1"/>
    <filterColumn colId="13825" hiddenButton="1"/>
    <filterColumn colId="13826" hiddenButton="1"/>
    <filterColumn colId="13827" hiddenButton="1"/>
    <filterColumn colId="13828" hiddenButton="1"/>
    <filterColumn colId="13829" hiddenButton="1"/>
    <filterColumn colId="13830" hiddenButton="1"/>
    <filterColumn colId="13831" hiddenButton="1"/>
    <filterColumn colId="13832" hiddenButton="1"/>
    <filterColumn colId="13833" hiddenButton="1"/>
    <filterColumn colId="13834" hiddenButton="1"/>
    <filterColumn colId="13835" hiddenButton="1"/>
    <filterColumn colId="13836" hiddenButton="1"/>
    <filterColumn colId="13837" hiddenButton="1"/>
    <filterColumn colId="13838" hiddenButton="1"/>
    <filterColumn colId="13839" hiddenButton="1"/>
    <filterColumn colId="13840" hiddenButton="1"/>
    <filterColumn colId="13841" hiddenButton="1"/>
    <filterColumn colId="13842" hiddenButton="1"/>
    <filterColumn colId="13843" hiddenButton="1"/>
    <filterColumn colId="13844" hiddenButton="1"/>
    <filterColumn colId="13845" hiddenButton="1"/>
    <filterColumn colId="13846" hiddenButton="1"/>
    <filterColumn colId="13847" hiddenButton="1"/>
    <filterColumn colId="13848" hiddenButton="1"/>
    <filterColumn colId="13849" hiddenButton="1"/>
    <filterColumn colId="13850" hiddenButton="1"/>
    <filterColumn colId="13851" hiddenButton="1"/>
    <filterColumn colId="13852" hiddenButton="1"/>
    <filterColumn colId="13853" hiddenButton="1"/>
    <filterColumn colId="13854" hiddenButton="1"/>
    <filterColumn colId="13855" hiddenButton="1"/>
    <filterColumn colId="13856" hiddenButton="1"/>
    <filterColumn colId="13857" hiddenButton="1"/>
    <filterColumn colId="13858" hiddenButton="1"/>
    <filterColumn colId="13859" hiddenButton="1"/>
    <filterColumn colId="13860" hiddenButton="1"/>
    <filterColumn colId="13861" hiddenButton="1"/>
    <filterColumn colId="13862" hiddenButton="1"/>
    <filterColumn colId="13863" hiddenButton="1"/>
    <filterColumn colId="13864" hiddenButton="1"/>
    <filterColumn colId="13865" hiddenButton="1"/>
    <filterColumn colId="13866" hiddenButton="1"/>
    <filterColumn colId="13867" hiddenButton="1"/>
    <filterColumn colId="13868" hiddenButton="1"/>
    <filterColumn colId="13869" hiddenButton="1"/>
    <filterColumn colId="13870" hiddenButton="1"/>
    <filterColumn colId="13871" hiddenButton="1"/>
    <filterColumn colId="13872" hiddenButton="1"/>
    <filterColumn colId="13873" hiddenButton="1"/>
    <filterColumn colId="13874" hiddenButton="1"/>
    <filterColumn colId="13875" hiddenButton="1"/>
    <filterColumn colId="13876" hiddenButton="1"/>
    <filterColumn colId="13877" hiddenButton="1"/>
    <filterColumn colId="13878" hiddenButton="1"/>
    <filterColumn colId="13879" hiddenButton="1"/>
    <filterColumn colId="13880" hiddenButton="1"/>
    <filterColumn colId="13881" hiddenButton="1"/>
    <filterColumn colId="13882" hiddenButton="1"/>
    <filterColumn colId="13883" hiddenButton="1"/>
    <filterColumn colId="13884" hiddenButton="1"/>
    <filterColumn colId="13885" hiddenButton="1"/>
    <filterColumn colId="13886" hiddenButton="1"/>
    <filterColumn colId="13887" hiddenButton="1"/>
    <filterColumn colId="13888" hiddenButton="1"/>
    <filterColumn colId="13889" hiddenButton="1"/>
    <filterColumn colId="13890" hiddenButton="1"/>
    <filterColumn colId="13891" hiddenButton="1"/>
    <filterColumn colId="13892" hiddenButton="1"/>
    <filterColumn colId="13893" hiddenButton="1"/>
    <filterColumn colId="13894" hiddenButton="1"/>
    <filterColumn colId="13895" hiddenButton="1"/>
    <filterColumn colId="13896" hiddenButton="1"/>
    <filterColumn colId="13897" hiddenButton="1"/>
    <filterColumn colId="13898" hiddenButton="1"/>
    <filterColumn colId="13899" hiddenButton="1"/>
    <filterColumn colId="13900" hiddenButton="1"/>
    <filterColumn colId="13901" hiddenButton="1"/>
    <filterColumn colId="13902" hiddenButton="1"/>
    <filterColumn colId="13903" hiddenButton="1"/>
    <filterColumn colId="13904" hiddenButton="1"/>
    <filterColumn colId="13905" hiddenButton="1"/>
    <filterColumn colId="13906" hiddenButton="1"/>
    <filterColumn colId="13907" hiddenButton="1"/>
    <filterColumn colId="13908" hiddenButton="1"/>
    <filterColumn colId="13909" hiddenButton="1"/>
    <filterColumn colId="13910" hiddenButton="1"/>
    <filterColumn colId="13911" hiddenButton="1"/>
    <filterColumn colId="13912" hiddenButton="1"/>
    <filterColumn colId="13913" hiddenButton="1"/>
    <filterColumn colId="13914" hiddenButton="1"/>
    <filterColumn colId="13915" hiddenButton="1"/>
    <filterColumn colId="13916" hiddenButton="1"/>
    <filterColumn colId="13917" hiddenButton="1"/>
    <filterColumn colId="13918" hiddenButton="1"/>
    <filterColumn colId="13919" hiddenButton="1"/>
    <filterColumn colId="13920" hiddenButton="1"/>
    <filterColumn colId="13921" hiddenButton="1"/>
    <filterColumn colId="13922" hiddenButton="1"/>
    <filterColumn colId="13923" hiddenButton="1"/>
    <filterColumn colId="13924" hiddenButton="1"/>
    <filterColumn colId="13925" hiddenButton="1"/>
    <filterColumn colId="13926" hiddenButton="1"/>
    <filterColumn colId="13927" hiddenButton="1"/>
    <filterColumn colId="13928" hiddenButton="1"/>
    <filterColumn colId="13929" hiddenButton="1"/>
    <filterColumn colId="13930" hiddenButton="1"/>
    <filterColumn colId="13931" hiddenButton="1"/>
    <filterColumn colId="13932" hiddenButton="1"/>
    <filterColumn colId="13933" hiddenButton="1"/>
    <filterColumn colId="13934" hiddenButton="1"/>
    <filterColumn colId="13935" hiddenButton="1"/>
    <filterColumn colId="13936" hiddenButton="1"/>
    <filterColumn colId="13937" hiddenButton="1"/>
    <filterColumn colId="13938" hiddenButton="1"/>
    <filterColumn colId="13939" hiddenButton="1"/>
    <filterColumn colId="13940" hiddenButton="1"/>
    <filterColumn colId="13941" hiddenButton="1"/>
    <filterColumn colId="13942" hiddenButton="1"/>
    <filterColumn colId="13943" hiddenButton="1"/>
    <filterColumn colId="13944" hiddenButton="1"/>
    <filterColumn colId="13945" hiddenButton="1"/>
    <filterColumn colId="13946" hiddenButton="1"/>
    <filterColumn colId="13947" hiddenButton="1"/>
    <filterColumn colId="13948" hiddenButton="1"/>
    <filterColumn colId="13949" hiddenButton="1"/>
    <filterColumn colId="13950" hiddenButton="1"/>
    <filterColumn colId="13951" hiddenButton="1"/>
    <filterColumn colId="13952" hiddenButton="1"/>
    <filterColumn colId="13953" hiddenButton="1"/>
    <filterColumn colId="13954" hiddenButton="1"/>
    <filterColumn colId="13955" hiddenButton="1"/>
    <filterColumn colId="13956" hiddenButton="1"/>
    <filterColumn colId="13957" hiddenButton="1"/>
    <filterColumn colId="13958" hiddenButton="1"/>
    <filterColumn colId="13959" hiddenButton="1"/>
    <filterColumn colId="13960" hiddenButton="1"/>
    <filterColumn colId="13961" hiddenButton="1"/>
    <filterColumn colId="13962" hiddenButton="1"/>
    <filterColumn colId="13963" hiddenButton="1"/>
    <filterColumn colId="13964" hiddenButton="1"/>
    <filterColumn colId="13965" hiddenButton="1"/>
    <filterColumn colId="13966" hiddenButton="1"/>
    <filterColumn colId="13967" hiddenButton="1"/>
    <filterColumn colId="13968" hiddenButton="1"/>
    <filterColumn colId="13969" hiddenButton="1"/>
    <filterColumn colId="13970" hiddenButton="1"/>
    <filterColumn colId="13971" hiddenButton="1"/>
    <filterColumn colId="13972" hiddenButton="1"/>
    <filterColumn colId="13973" hiddenButton="1"/>
    <filterColumn colId="13974" hiddenButton="1"/>
    <filterColumn colId="13975" hiddenButton="1"/>
    <filterColumn colId="13976" hiddenButton="1"/>
    <filterColumn colId="13977" hiddenButton="1"/>
    <filterColumn colId="13978" hiddenButton="1"/>
    <filterColumn colId="13979" hiddenButton="1"/>
    <filterColumn colId="13980" hiddenButton="1"/>
    <filterColumn colId="13981" hiddenButton="1"/>
    <filterColumn colId="13982" hiddenButton="1"/>
    <filterColumn colId="13983" hiddenButton="1"/>
    <filterColumn colId="13984" hiddenButton="1"/>
    <filterColumn colId="13985" hiddenButton="1"/>
    <filterColumn colId="13986" hiddenButton="1"/>
    <filterColumn colId="13987" hiddenButton="1"/>
    <filterColumn colId="13988" hiddenButton="1"/>
    <filterColumn colId="13989" hiddenButton="1"/>
    <filterColumn colId="13990" hiddenButton="1"/>
    <filterColumn colId="13991" hiddenButton="1"/>
    <filterColumn colId="13992" hiddenButton="1"/>
    <filterColumn colId="13993" hiddenButton="1"/>
    <filterColumn colId="13994" hiddenButton="1"/>
    <filterColumn colId="13995" hiddenButton="1"/>
    <filterColumn colId="13996" hiddenButton="1"/>
    <filterColumn colId="13997" hiddenButton="1"/>
    <filterColumn colId="13998" hiddenButton="1"/>
    <filterColumn colId="13999" hiddenButton="1"/>
    <filterColumn colId="14000" hiddenButton="1"/>
    <filterColumn colId="14001" hiddenButton="1"/>
    <filterColumn colId="14002" hiddenButton="1"/>
    <filterColumn colId="14003" hiddenButton="1"/>
    <filterColumn colId="14004" hiddenButton="1"/>
    <filterColumn colId="14005" hiddenButton="1"/>
    <filterColumn colId="14006" hiddenButton="1"/>
    <filterColumn colId="14007" hiddenButton="1"/>
    <filterColumn colId="14008" hiddenButton="1"/>
    <filterColumn colId="14009" hiddenButton="1"/>
    <filterColumn colId="14010" hiddenButton="1"/>
    <filterColumn colId="14011" hiddenButton="1"/>
    <filterColumn colId="14012" hiddenButton="1"/>
    <filterColumn colId="14013" hiddenButton="1"/>
    <filterColumn colId="14014" hiddenButton="1"/>
    <filterColumn colId="14015" hiddenButton="1"/>
    <filterColumn colId="14016" hiddenButton="1"/>
    <filterColumn colId="14017" hiddenButton="1"/>
    <filterColumn colId="14018" hiddenButton="1"/>
    <filterColumn colId="14019" hiddenButton="1"/>
    <filterColumn colId="14020" hiddenButton="1"/>
    <filterColumn colId="14021" hiddenButton="1"/>
    <filterColumn colId="14022" hiddenButton="1"/>
    <filterColumn colId="14023" hiddenButton="1"/>
    <filterColumn colId="14024" hiddenButton="1"/>
    <filterColumn colId="14025" hiddenButton="1"/>
    <filterColumn colId="14026" hiddenButton="1"/>
    <filterColumn colId="14027" hiddenButton="1"/>
    <filterColumn colId="14028" hiddenButton="1"/>
    <filterColumn colId="14029" hiddenButton="1"/>
    <filterColumn colId="14030" hiddenButton="1"/>
    <filterColumn colId="14031" hiddenButton="1"/>
    <filterColumn colId="14032" hiddenButton="1"/>
    <filterColumn colId="14033" hiddenButton="1"/>
    <filterColumn colId="14034" hiddenButton="1"/>
    <filterColumn colId="14035" hiddenButton="1"/>
    <filterColumn colId="14036" hiddenButton="1"/>
    <filterColumn colId="14037" hiddenButton="1"/>
    <filterColumn colId="14038" hiddenButton="1"/>
    <filterColumn colId="14039" hiddenButton="1"/>
    <filterColumn colId="14040" hiddenButton="1"/>
    <filterColumn colId="14041" hiddenButton="1"/>
    <filterColumn colId="14042" hiddenButton="1"/>
    <filterColumn colId="14043" hiddenButton="1"/>
    <filterColumn colId="14044" hiddenButton="1"/>
    <filterColumn colId="14045" hiddenButton="1"/>
    <filterColumn colId="14046" hiddenButton="1"/>
    <filterColumn colId="14047" hiddenButton="1"/>
    <filterColumn colId="14048" hiddenButton="1"/>
    <filterColumn colId="14049" hiddenButton="1"/>
    <filterColumn colId="14050" hiddenButton="1"/>
    <filterColumn colId="14051" hiddenButton="1"/>
    <filterColumn colId="14052" hiddenButton="1"/>
    <filterColumn colId="14053" hiddenButton="1"/>
    <filterColumn colId="14054" hiddenButton="1"/>
    <filterColumn colId="14055" hiddenButton="1"/>
    <filterColumn colId="14056" hiddenButton="1"/>
    <filterColumn colId="14057" hiddenButton="1"/>
    <filterColumn colId="14058" hiddenButton="1"/>
    <filterColumn colId="14059" hiddenButton="1"/>
    <filterColumn colId="14060" hiddenButton="1"/>
    <filterColumn colId="14061" hiddenButton="1"/>
    <filterColumn colId="14062" hiddenButton="1"/>
    <filterColumn colId="14063" hiddenButton="1"/>
    <filterColumn colId="14064" hiddenButton="1"/>
    <filterColumn colId="14065" hiddenButton="1"/>
    <filterColumn colId="14066" hiddenButton="1"/>
    <filterColumn colId="14067" hiddenButton="1"/>
    <filterColumn colId="14068" hiddenButton="1"/>
    <filterColumn colId="14069" hiddenButton="1"/>
    <filterColumn colId="14070" hiddenButton="1"/>
    <filterColumn colId="14071" hiddenButton="1"/>
    <filterColumn colId="14072" hiddenButton="1"/>
    <filterColumn colId="14073" hiddenButton="1"/>
    <filterColumn colId="14074" hiddenButton="1"/>
    <filterColumn colId="14075" hiddenButton="1"/>
    <filterColumn colId="14076" hiddenButton="1"/>
    <filterColumn colId="14077" hiddenButton="1"/>
    <filterColumn colId="14078" hiddenButton="1"/>
    <filterColumn colId="14079" hiddenButton="1"/>
    <filterColumn colId="14080" hiddenButton="1"/>
    <filterColumn colId="14081" hiddenButton="1"/>
    <filterColumn colId="14082" hiddenButton="1"/>
    <filterColumn colId="14083" hiddenButton="1"/>
    <filterColumn colId="14084" hiddenButton="1"/>
    <filterColumn colId="14085" hiddenButton="1"/>
    <filterColumn colId="14086" hiddenButton="1"/>
    <filterColumn colId="14087" hiddenButton="1"/>
    <filterColumn colId="14088" hiddenButton="1"/>
    <filterColumn colId="14089" hiddenButton="1"/>
    <filterColumn colId="14090" hiddenButton="1"/>
    <filterColumn colId="14091" hiddenButton="1"/>
    <filterColumn colId="14092" hiddenButton="1"/>
    <filterColumn colId="14093" hiddenButton="1"/>
    <filterColumn colId="14094" hiddenButton="1"/>
    <filterColumn colId="14095" hiddenButton="1"/>
    <filterColumn colId="14096" hiddenButton="1"/>
    <filterColumn colId="14097" hiddenButton="1"/>
    <filterColumn colId="14098" hiddenButton="1"/>
    <filterColumn colId="14099" hiddenButton="1"/>
    <filterColumn colId="14100" hiddenButton="1"/>
    <filterColumn colId="14101" hiddenButton="1"/>
    <filterColumn colId="14102" hiddenButton="1"/>
    <filterColumn colId="14103" hiddenButton="1"/>
    <filterColumn colId="14104" hiddenButton="1"/>
    <filterColumn colId="14105" hiddenButton="1"/>
    <filterColumn colId="14106" hiddenButton="1"/>
    <filterColumn colId="14107" hiddenButton="1"/>
    <filterColumn colId="14108" hiddenButton="1"/>
    <filterColumn colId="14109" hiddenButton="1"/>
    <filterColumn colId="14110" hiddenButton="1"/>
    <filterColumn colId="14111" hiddenButton="1"/>
    <filterColumn colId="14112" hiddenButton="1"/>
    <filterColumn colId="14113" hiddenButton="1"/>
    <filterColumn colId="14114" hiddenButton="1"/>
    <filterColumn colId="14115" hiddenButton="1"/>
    <filterColumn colId="14116" hiddenButton="1"/>
    <filterColumn colId="14117" hiddenButton="1"/>
    <filterColumn colId="14118" hiddenButton="1"/>
    <filterColumn colId="14119" hiddenButton="1"/>
    <filterColumn colId="14120" hiddenButton="1"/>
    <filterColumn colId="14121" hiddenButton="1"/>
    <filterColumn colId="14122" hiddenButton="1"/>
    <filterColumn colId="14123" hiddenButton="1"/>
    <filterColumn colId="14124" hiddenButton="1"/>
    <filterColumn colId="14125" hiddenButton="1"/>
    <filterColumn colId="14126" hiddenButton="1"/>
    <filterColumn colId="14127" hiddenButton="1"/>
    <filterColumn colId="14128" hiddenButton="1"/>
    <filterColumn colId="14129" hiddenButton="1"/>
    <filterColumn colId="14130" hiddenButton="1"/>
    <filterColumn colId="14131" hiddenButton="1"/>
    <filterColumn colId="14132" hiddenButton="1"/>
    <filterColumn colId="14133" hiddenButton="1"/>
    <filterColumn colId="14134" hiddenButton="1"/>
    <filterColumn colId="14135" hiddenButton="1"/>
    <filterColumn colId="14136" hiddenButton="1"/>
    <filterColumn colId="14137" hiddenButton="1"/>
    <filterColumn colId="14138" hiddenButton="1"/>
    <filterColumn colId="14139" hiddenButton="1"/>
    <filterColumn colId="14140" hiddenButton="1"/>
    <filterColumn colId="14141" hiddenButton="1"/>
    <filterColumn colId="14142" hiddenButton="1"/>
    <filterColumn colId="14143" hiddenButton="1"/>
    <filterColumn colId="14144" hiddenButton="1"/>
    <filterColumn colId="14145" hiddenButton="1"/>
    <filterColumn colId="14146" hiddenButton="1"/>
    <filterColumn colId="14147" hiddenButton="1"/>
    <filterColumn colId="14148" hiddenButton="1"/>
    <filterColumn colId="14149" hiddenButton="1"/>
    <filterColumn colId="14150" hiddenButton="1"/>
    <filterColumn colId="14151" hiddenButton="1"/>
    <filterColumn colId="14152" hiddenButton="1"/>
    <filterColumn colId="14153" hiddenButton="1"/>
    <filterColumn colId="14154" hiddenButton="1"/>
    <filterColumn colId="14155" hiddenButton="1"/>
    <filterColumn colId="14156" hiddenButton="1"/>
    <filterColumn colId="14157" hiddenButton="1"/>
    <filterColumn colId="14158" hiddenButton="1"/>
    <filterColumn colId="14159" hiddenButton="1"/>
    <filterColumn colId="14160" hiddenButton="1"/>
    <filterColumn colId="14161" hiddenButton="1"/>
    <filterColumn colId="14162" hiddenButton="1"/>
    <filterColumn colId="14163" hiddenButton="1"/>
    <filterColumn colId="14164" hiddenButton="1"/>
    <filterColumn colId="14165" hiddenButton="1"/>
    <filterColumn colId="14166" hiddenButton="1"/>
    <filterColumn colId="14167" hiddenButton="1"/>
    <filterColumn colId="14168" hiddenButton="1"/>
    <filterColumn colId="14169" hiddenButton="1"/>
    <filterColumn colId="14170" hiddenButton="1"/>
    <filterColumn colId="14171" hiddenButton="1"/>
    <filterColumn colId="14172" hiddenButton="1"/>
    <filterColumn colId="14173" hiddenButton="1"/>
    <filterColumn colId="14174" hiddenButton="1"/>
    <filterColumn colId="14175" hiddenButton="1"/>
    <filterColumn colId="14176" hiddenButton="1"/>
    <filterColumn colId="14177" hiddenButton="1"/>
    <filterColumn colId="14178" hiddenButton="1"/>
    <filterColumn colId="14179" hiddenButton="1"/>
    <filterColumn colId="14180" hiddenButton="1"/>
    <filterColumn colId="14181" hiddenButton="1"/>
    <filterColumn colId="14182" hiddenButton="1"/>
    <filterColumn colId="14183" hiddenButton="1"/>
    <filterColumn colId="14184" hiddenButton="1"/>
    <filterColumn colId="14185" hiddenButton="1"/>
    <filterColumn colId="14186" hiddenButton="1"/>
    <filterColumn colId="14187" hiddenButton="1"/>
    <filterColumn colId="14188" hiddenButton="1"/>
    <filterColumn colId="14189" hiddenButton="1"/>
    <filterColumn colId="14190" hiddenButton="1"/>
    <filterColumn colId="14191" hiddenButton="1"/>
    <filterColumn colId="14192" hiddenButton="1"/>
    <filterColumn colId="14193" hiddenButton="1"/>
    <filterColumn colId="14194" hiddenButton="1"/>
    <filterColumn colId="14195" hiddenButton="1"/>
    <filterColumn colId="14196" hiddenButton="1"/>
    <filterColumn colId="14197" hiddenButton="1"/>
    <filterColumn colId="14198" hiddenButton="1"/>
    <filterColumn colId="14199" hiddenButton="1"/>
    <filterColumn colId="14200" hiddenButton="1"/>
    <filterColumn colId="14201" hiddenButton="1"/>
    <filterColumn colId="14202" hiddenButton="1"/>
    <filterColumn colId="14203" hiddenButton="1"/>
    <filterColumn colId="14204" hiddenButton="1"/>
    <filterColumn colId="14205" hiddenButton="1"/>
    <filterColumn colId="14206" hiddenButton="1"/>
    <filterColumn colId="14207" hiddenButton="1"/>
    <filterColumn colId="14208" hiddenButton="1"/>
    <filterColumn colId="14209" hiddenButton="1"/>
    <filterColumn colId="14210" hiddenButton="1"/>
    <filterColumn colId="14211" hiddenButton="1"/>
    <filterColumn colId="14212" hiddenButton="1"/>
    <filterColumn colId="14213" hiddenButton="1"/>
    <filterColumn colId="14214" hiddenButton="1"/>
    <filterColumn colId="14215" hiddenButton="1"/>
    <filterColumn colId="14216" hiddenButton="1"/>
    <filterColumn colId="14217" hiddenButton="1"/>
    <filterColumn colId="14218" hiddenButton="1"/>
    <filterColumn colId="14219" hiddenButton="1"/>
    <filterColumn colId="14220" hiddenButton="1"/>
    <filterColumn colId="14221" hiddenButton="1"/>
    <filterColumn colId="14222" hiddenButton="1"/>
    <filterColumn colId="14223" hiddenButton="1"/>
    <filterColumn colId="14224" hiddenButton="1"/>
    <filterColumn colId="14225" hiddenButton="1"/>
    <filterColumn colId="14226" hiddenButton="1"/>
    <filterColumn colId="14227" hiddenButton="1"/>
    <filterColumn colId="14228" hiddenButton="1"/>
    <filterColumn colId="14229" hiddenButton="1"/>
    <filterColumn colId="14230" hiddenButton="1"/>
    <filterColumn colId="14231" hiddenButton="1"/>
    <filterColumn colId="14232" hiddenButton="1"/>
    <filterColumn colId="14233" hiddenButton="1"/>
    <filterColumn colId="14234" hiddenButton="1"/>
    <filterColumn colId="14235" hiddenButton="1"/>
    <filterColumn colId="14236" hiddenButton="1"/>
    <filterColumn colId="14237" hiddenButton="1"/>
    <filterColumn colId="14238" hiddenButton="1"/>
    <filterColumn colId="14239" hiddenButton="1"/>
    <filterColumn colId="14240" hiddenButton="1"/>
    <filterColumn colId="14241" hiddenButton="1"/>
    <filterColumn colId="14242" hiddenButton="1"/>
    <filterColumn colId="14243" hiddenButton="1"/>
    <filterColumn colId="14244" hiddenButton="1"/>
    <filterColumn colId="14245" hiddenButton="1"/>
    <filterColumn colId="14246" hiddenButton="1"/>
    <filterColumn colId="14247" hiddenButton="1"/>
    <filterColumn colId="14248" hiddenButton="1"/>
    <filterColumn colId="14249" hiddenButton="1"/>
    <filterColumn colId="14250" hiddenButton="1"/>
    <filterColumn colId="14251" hiddenButton="1"/>
    <filterColumn colId="14252" hiddenButton="1"/>
    <filterColumn colId="14253" hiddenButton="1"/>
    <filterColumn colId="14254" hiddenButton="1"/>
    <filterColumn colId="14255" hiddenButton="1"/>
    <filterColumn colId="14256" hiddenButton="1"/>
    <filterColumn colId="14257" hiddenButton="1"/>
    <filterColumn colId="14258" hiddenButton="1"/>
    <filterColumn colId="14259" hiddenButton="1"/>
    <filterColumn colId="14260" hiddenButton="1"/>
    <filterColumn colId="14261" hiddenButton="1"/>
    <filterColumn colId="14262" hiddenButton="1"/>
    <filterColumn colId="14263" hiddenButton="1"/>
    <filterColumn colId="14264" hiddenButton="1"/>
    <filterColumn colId="14265" hiddenButton="1"/>
    <filterColumn colId="14266" hiddenButton="1"/>
    <filterColumn colId="14267" hiddenButton="1"/>
    <filterColumn colId="14268" hiddenButton="1"/>
    <filterColumn colId="14269" hiddenButton="1"/>
    <filterColumn colId="14270" hiddenButton="1"/>
    <filterColumn colId="14271" hiddenButton="1"/>
    <filterColumn colId="14272" hiddenButton="1"/>
    <filterColumn colId="14273" hiddenButton="1"/>
    <filterColumn colId="14274" hiddenButton="1"/>
    <filterColumn colId="14275" hiddenButton="1"/>
    <filterColumn colId="14276" hiddenButton="1"/>
    <filterColumn colId="14277" hiddenButton="1"/>
    <filterColumn colId="14278" hiddenButton="1"/>
    <filterColumn colId="14279" hiddenButton="1"/>
    <filterColumn colId="14280" hiddenButton="1"/>
    <filterColumn colId="14281" hiddenButton="1"/>
    <filterColumn colId="14282" hiddenButton="1"/>
    <filterColumn colId="14283" hiddenButton="1"/>
    <filterColumn colId="14284" hiddenButton="1"/>
    <filterColumn colId="14285" hiddenButton="1"/>
    <filterColumn colId="14286" hiddenButton="1"/>
    <filterColumn colId="14287" hiddenButton="1"/>
    <filterColumn colId="14288" hiddenButton="1"/>
    <filterColumn colId="14289" hiddenButton="1"/>
    <filterColumn colId="14290" hiddenButton="1"/>
    <filterColumn colId="14291" hiddenButton="1"/>
    <filterColumn colId="14292" hiddenButton="1"/>
    <filterColumn colId="14293" hiddenButton="1"/>
    <filterColumn colId="14294" hiddenButton="1"/>
    <filterColumn colId="14295" hiddenButton="1"/>
    <filterColumn colId="14296" hiddenButton="1"/>
    <filterColumn colId="14297" hiddenButton="1"/>
    <filterColumn colId="14298" hiddenButton="1"/>
    <filterColumn colId="14299" hiddenButton="1"/>
    <filterColumn colId="14300" hiddenButton="1"/>
    <filterColumn colId="14301" hiddenButton="1"/>
    <filterColumn colId="14302" hiddenButton="1"/>
    <filterColumn colId="14303" hiddenButton="1"/>
    <filterColumn colId="14304" hiddenButton="1"/>
    <filterColumn colId="14305" hiddenButton="1"/>
    <filterColumn colId="14306" hiddenButton="1"/>
    <filterColumn colId="14307" hiddenButton="1"/>
    <filterColumn colId="14308" hiddenButton="1"/>
    <filterColumn colId="14309" hiddenButton="1"/>
    <filterColumn colId="14310" hiddenButton="1"/>
    <filterColumn colId="14311" hiddenButton="1"/>
    <filterColumn colId="14312" hiddenButton="1"/>
    <filterColumn colId="14313" hiddenButton="1"/>
    <filterColumn colId="14314" hiddenButton="1"/>
    <filterColumn colId="14315" hiddenButton="1"/>
    <filterColumn colId="14316" hiddenButton="1"/>
    <filterColumn colId="14317" hiddenButton="1"/>
    <filterColumn colId="14318" hiddenButton="1"/>
    <filterColumn colId="14319" hiddenButton="1"/>
    <filterColumn colId="14320" hiddenButton="1"/>
    <filterColumn colId="14321" hiddenButton="1"/>
    <filterColumn colId="14322" hiddenButton="1"/>
    <filterColumn colId="14323" hiddenButton="1"/>
    <filterColumn colId="14324" hiddenButton="1"/>
    <filterColumn colId="14325" hiddenButton="1"/>
    <filterColumn colId="14326" hiddenButton="1"/>
    <filterColumn colId="14327" hiddenButton="1"/>
    <filterColumn colId="14328" hiddenButton="1"/>
    <filterColumn colId="14329" hiddenButton="1"/>
    <filterColumn colId="14330" hiddenButton="1"/>
    <filterColumn colId="14331" hiddenButton="1"/>
    <filterColumn colId="14332" hiddenButton="1"/>
    <filterColumn colId="14333" hiddenButton="1"/>
    <filterColumn colId="14334" hiddenButton="1"/>
    <filterColumn colId="14335" hiddenButton="1"/>
    <filterColumn colId="14336" hiddenButton="1"/>
    <filterColumn colId="14337" hiddenButton="1"/>
    <filterColumn colId="14338" hiddenButton="1"/>
    <filterColumn colId="14339" hiddenButton="1"/>
    <filterColumn colId="14340" hiddenButton="1"/>
    <filterColumn colId="14341" hiddenButton="1"/>
    <filterColumn colId="14342" hiddenButton="1"/>
    <filterColumn colId="14343" hiddenButton="1"/>
    <filterColumn colId="14344" hiddenButton="1"/>
    <filterColumn colId="14345" hiddenButton="1"/>
    <filterColumn colId="14346" hiddenButton="1"/>
    <filterColumn colId="14347" hiddenButton="1"/>
    <filterColumn colId="14348" hiddenButton="1"/>
    <filterColumn colId="14349" hiddenButton="1"/>
    <filterColumn colId="14350" hiddenButton="1"/>
    <filterColumn colId="14351" hiddenButton="1"/>
    <filterColumn colId="14352" hiddenButton="1"/>
    <filterColumn colId="14353" hiddenButton="1"/>
    <filterColumn colId="14354" hiddenButton="1"/>
    <filterColumn colId="14355" hiddenButton="1"/>
    <filterColumn colId="14356" hiddenButton="1"/>
    <filterColumn colId="14357" hiddenButton="1"/>
    <filterColumn colId="14358" hiddenButton="1"/>
    <filterColumn colId="14359" hiddenButton="1"/>
    <filterColumn colId="14360" hiddenButton="1"/>
    <filterColumn colId="14361" hiddenButton="1"/>
    <filterColumn colId="14362" hiddenButton="1"/>
    <filterColumn colId="14363" hiddenButton="1"/>
    <filterColumn colId="14364" hiddenButton="1"/>
    <filterColumn colId="14365" hiddenButton="1"/>
    <filterColumn colId="14366" hiddenButton="1"/>
    <filterColumn colId="14367" hiddenButton="1"/>
    <filterColumn colId="14368" hiddenButton="1"/>
    <filterColumn colId="14369" hiddenButton="1"/>
    <filterColumn colId="14370" hiddenButton="1"/>
    <filterColumn colId="14371" hiddenButton="1"/>
    <filterColumn colId="14372" hiddenButton="1"/>
    <filterColumn colId="14373" hiddenButton="1"/>
    <filterColumn colId="14374" hiddenButton="1"/>
    <filterColumn colId="14375" hiddenButton="1"/>
    <filterColumn colId="14376" hiddenButton="1"/>
    <filterColumn colId="14377" hiddenButton="1"/>
    <filterColumn colId="14378" hiddenButton="1"/>
    <filterColumn colId="14379" hiddenButton="1"/>
    <filterColumn colId="14380" hiddenButton="1"/>
    <filterColumn colId="14381" hiddenButton="1"/>
    <filterColumn colId="14382" hiddenButton="1"/>
    <filterColumn colId="14383" hiddenButton="1"/>
    <filterColumn colId="14384" hiddenButton="1"/>
    <filterColumn colId="14385" hiddenButton="1"/>
    <filterColumn colId="14386" hiddenButton="1"/>
    <filterColumn colId="14387" hiddenButton="1"/>
    <filterColumn colId="14388" hiddenButton="1"/>
    <filterColumn colId="14389" hiddenButton="1"/>
    <filterColumn colId="14390" hiddenButton="1"/>
    <filterColumn colId="14391" hiddenButton="1"/>
    <filterColumn colId="14392" hiddenButton="1"/>
    <filterColumn colId="14393" hiddenButton="1"/>
    <filterColumn colId="14394" hiddenButton="1"/>
    <filterColumn colId="14395" hiddenButton="1"/>
    <filterColumn colId="14396" hiddenButton="1"/>
    <filterColumn colId="14397" hiddenButton="1"/>
    <filterColumn colId="14398" hiddenButton="1"/>
    <filterColumn colId="14399" hiddenButton="1"/>
    <filterColumn colId="14400" hiddenButton="1"/>
    <filterColumn colId="14401" hiddenButton="1"/>
    <filterColumn colId="14402" hiddenButton="1"/>
    <filterColumn colId="14403" hiddenButton="1"/>
    <filterColumn colId="14404" hiddenButton="1"/>
    <filterColumn colId="14405" hiddenButton="1"/>
    <filterColumn colId="14406" hiddenButton="1"/>
    <filterColumn colId="14407" hiddenButton="1"/>
    <filterColumn colId="14408" hiddenButton="1"/>
    <filterColumn colId="14409" hiddenButton="1"/>
    <filterColumn colId="14410" hiddenButton="1"/>
    <filterColumn colId="14411" hiddenButton="1"/>
    <filterColumn colId="14412" hiddenButton="1"/>
    <filterColumn colId="14413" hiddenButton="1"/>
    <filterColumn colId="14414" hiddenButton="1"/>
    <filterColumn colId="14415" hiddenButton="1"/>
    <filterColumn colId="14416" hiddenButton="1"/>
    <filterColumn colId="14417" hiddenButton="1"/>
    <filterColumn colId="14418" hiddenButton="1"/>
    <filterColumn colId="14419" hiddenButton="1"/>
    <filterColumn colId="14420" hiddenButton="1"/>
    <filterColumn colId="14421" hiddenButton="1"/>
    <filterColumn colId="14422" hiddenButton="1"/>
    <filterColumn colId="14423" hiddenButton="1"/>
    <filterColumn colId="14424" hiddenButton="1"/>
    <filterColumn colId="14425" hiddenButton="1"/>
    <filterColumn colId="14426" hiddenButton="1"/>
    <filterColumn colId="14427" hiddenButton="1"/>
    <filterColumn colId="14428" hiddenButton="1"/>
    <filterColumn colId="14429" hiddenButton="1"/>
    <filterColumn colId="14430" hiddenButton="1"/>
    <filterColumn colId="14431" hiddenButton="1"/>
    <filterColumn colId="14432" hiddenButton="1"/>
    <filterColumn colId="14433" hiddenButton="1"/>
    <filterColumn colId="14434" hiddenButton="1"/>
    <filterColumn colId="14435" hiddenButton="1"/>
    <filterColumn colId="14436" hiddenButton="1"/>
    <filterColumn colId="14437" hiddenButton="1"/>
    <filterColumn colId="14438" hiddenButton="1"/>
    <filterColumn colId="14439" hiddenButton="1"/>
    <filterColumn colId="14440" hiddenButton="1"/>
    <filterColumn colId="14441" hiddenButton="1"/>
    <filterColumn colId="14442" hiddenButton="1"/>
    <filterColumn colId="14443" hiddenButton="1"/>
    <filterColumn colId="14444" hiddenButton="1"/>
    <filterColumn colId="14445" hiddenButton="1"/>
    <filterColumn colId="14446" hiddenButton="1"/>
    <filterColumn colId="14447" hiddenButton="1"/>
    <filterColumn colId="14448" hiddenButton="1"/>
    <filterColumn colId="14449" hiddenButton="1"/>
    <filterColumn colId="14450" hiddenButton="1"/>
    <filterColumn colId="14451" hiddenButton="1"/>
    <filterColumn colId="14452" hiddenButton="1"/>
    <filterColumn colId="14453" hiddenButton="1"/>
    <filterColumn colId="14454" hiddenButton="1"/>
    <filterColumn colId="14455" hiddenButton="1"/>
    <filterColumn colId="14456" hiddenButton="1"/>
    <filterColumn colId="14457" hiddenButton="1"/>
    <filterColumn colId="14458" hiddenButton="1"/>
    <filterColumn colId="14459" hiddenButton="1"/>
    <filterColumn colId="14460" hiddenButton="1"/>
    <filterColumn colId="14461" hiddenButton="1"/>
    <filterColumn colId="14462" hiddenButton="1"/>
    <filterColumn colId="14463" hiddenButton="1"/>
    <filterColumn colId="14464" hiddenButton="1"/>
    <filterColumn colId="14465" hiddenButton="1"/>
    <filterColumn colId="14466" hiddenButton="1"/>
    <filterColumn colId="14467" hiddenButton="1"/>
    <filterColumn colId="14468" hiddenButton="1"/>
    <filterColumn colId="14469" hiddenButton="1"/>
    <filterColumn colId="14470" hiddenButton="1"/>
    <filterColumn colId="14471" hiddenButton="1"/>
    <filterColumn colId="14472" hiddenButton="1"/>
    <filterColumn colId="14473" hiddenButton="1"/>
    <filterColumn colId="14474" hiddenButton="1"/>
    <filterColumn colId="14475" hiddenButton="1"/>
    <filterColumn colId="14476" hiddenButton="1"/>
    <filterColumn colId="14477" hiddenButton="1"/>
    <filterColumn colId="14478" hiddenButton="1"/>
    <filterColumn colId="14479" hiddenButton="1"/>
    <filterColumn colId="14480" hiddenButton="1"/>
    <filterColumn colId="14481" hiddenButton="1"/>
    <filterColumn colId="14482" hiddenButton="1"/>
    <filterColumn colId="14483" hiddenButton="1"/>
    <filterColumn colId="14484" hiddenButton="1"/>
    <filterColumn colId="14485" hiddenButton="1"/>
    <filterColumn colId="14486" hiddenButton="1"/>
    <filterColumn colId="14487" hiddenButton="1"/>
    <filterColumn colId="14488" hiddenButton="1"/>
    <filterColumn colId="14489" hiddenButton="1"/>
    <filterColumn colId="14490" hiddenButton="1"/>
    <filterColumn colId="14491" hiddenButton="1"/>
    <filterColumn colId="14492" hiddenButton="1"/>
    <filterColumn colId="14493" hiddenButton="1"/>
    <filterColumn colId="14494" hiddenButton="1"/>
    <filterColumn colId="14495" hiddenButton="1"/>
    <filterColumn colId="14496" hiddenButton="1"/>
    <filterColumn colId="14497" hiddenButton="1"/>
    <filterColumn colId="14498" hiddenButton="1"/>
    <filterColumn colId="14499" hiddenButton="1"/>
    <filterColumn colId="14500" hiddenButton="1"/>
    <filterColumn colId="14501" hiddenButton="1"/>
    <filterColumn colId="14502" hiddenButton="1"/>
    <filterColumn colId="14503" hiddenButton="1"/>
    <filterColumn colId="14504" hiddenButton="1"/>
    <filterColumn colId="14505" hiddenButton="1"/>
    <filterColumn colId="14506" hiddenButton="1"/>
    <filterColumn colId="14507" hiddenButton="1"/>
    <filterColumn colId="14508" hiddenButton="1"/>
    <filterColumn colId="14509" hiddenButton="1"/>
    <filterColumn colId="14510" hiddenButton="1"/>
    <filterColumn colId="14511" hiddenButton="1"/>
    <filterColumn colId="14512" hiddenButton="1"/>
    <filterColumn colId="14513" hiddenButton="1"/>
    <filterColumn colId="14514" hiddenButton="1"/>
    <filterColumn colId="14515" hiddenButton="1"/>
    <filterColumn colId="14516" hiddenButton="1"/>
    <filterColumn colId="14517" hiddenButton="1"/>
    <filterColumn colId="14518" hiddenButton="1"/>
    <filterColumn colId="14519" hiddenButton="1"/>
    <filterColumn colId="14520" hiddenButton="1"/>
    <filterColumn colId="14521" hiddenButton="1"/>
    <filterColumn colId="14522" hiddenButton="1"/>
    <filterColumn colId="14523" hiddenButton="1"/>
    <filterColumn colId="14524" hiddenButton="1"/>
    <filterColumn colId="14525" hiddenButton="1"/>
    <filterColumn colId="14526" hiddenButton="1"/>
    <filterColumn colId="14527" hiddenButton="1"/>
    <filterColumn colId="14528" hiddenButton="1"/>
    <filterColumn colId="14529" hiddenButton="1"/>
    <filterColumn colId="14530" hiddenButton="1"/>
    <filterColumn colId="14531" hiddenButton="1"/>
    <filterColumn colId="14532" hiddenButton="1"/>
    <filterColumn colId="14533" hiddenButton="1"/>
    <filterColumn colId="14534" hiddenButton="1"/>
    <filterColumn colId="14535" hiddenButton="1"/>
    <filterColumn colId="14536" hiddenButton="1"/>
    <filterColumn colId="14537" hiddenButton="1"/>
    <filterColumn colId="14538" hiddenButton="1"/>
    <filterColumn colId="14539" hiddenButton="1"/>
    <filterColumn colId="14540" hiddenButton="1"/>
    <filterColumn colId="14541" hiddenButton="1"/>
    <filterColumn colId="14542" hiddenButton="1"/>
    <filterColumn colId="14543" hiddenButton="1"/>
    <filterColumn colId="14544" hiddenButton="1"/>
    <filterColumn colId="14545" hiddenButton="1"/>
    <filterColumn colId="14546" hiddenButton="1"/>
    <filterColumn colId="14547" hiddenButton="1"/>
    <filterColumn colId="14548" hiddenButton="1"/>
    <filterColumn colId="14549" hiddenButton="1"/>
    <filterColumn colId="14550" hiddenButton="1"/>
    <filterColumn colId="14551" hiddenButton="1"/>
    <filterColumn colId="14552" hiddenButton="1"/>
    <filterColumn colId="14553" hiddenButton="1"/>
    <filterColumn colId="14554" hiddenButton="1"/>
    <filterColumn colId="14555" hiddenButton="1"/>
    <filterColumn colId="14556" hiddenButton="1"/>
    <filterColumn colId="14557" hiddenButton="1"/>
    <filterColumn colId="14558" hiddenButton="1"/>
    <filterColumn colId="14559" hiddenButton="1"/>
    <filterColumn colId="14560" hiddenButton="1"/>
    <filterColumn colId="14561" hiddenButton="1"/>
    <filterColumn colId="14562" hiddenButton="1"/>
    <filterColumn colId="14563" hiddenButton="1"/>
    <filterColumn colId="14564" hiddenButton="1"/>
    <filterColumn colId="14565" hiddenButton="1"/>
    <filterColumn colId="14566" hiddenButton="1"/>
    <filterColumn colId="14567" hiddenButton="1"/>
    <filterColumn colId="14568" hiddenButton="1"/>
    <filterColumn colId="14569" hiddenButton="1"/>
    <filterColumn colId="14570" hiddenButton="1"/>
    <filterColumn colId="14571" hiddenButton="1"/>
    <filterColumn colId="14572" hiddenButton="1"/>
    <filterColumn colId="14573" hiddenButton="1"/>
    <filterColumn colId="14574" hiddenButton="1"/>
    <filterColumn colId="14575" hiddenButton="1"/>
    <filterColumn colId="14576" hiddenButton="1"/>
    <filterColumn colId="14577" hiddenButton="1"/>
    <filterColumn colId="14578" hiddenButton="1"/>
    <filterColumn colId="14579" hiddenButton="1"/>
    <filterColumn colId="14580" hiddenButton="1"/>
    <filterColumn colId="14581" hiddenButton="1"/>
    <filterColumn colId="14582" hiddenButton="1"/>
    <filterColumn colId="14583" hiddenButton="1"/>
    <filterColumn colId="14584" hiddenButton="1"/>
    <filterColumn colId="14585" hiddenButton="1"/>
    <filterColumn colId="14586" hiddenButton="1"/>
    <filterColumn colId="14587" hiddenButton="1"/>
    <filterColumn colId="14588" hiddenButton="1"/>
    <filterColumn colId="14589" hiddenButton="1"/>
    <filterColumn colId="14590" hiddenButton="1"/>
    <filterColumn colId="14591" hiddenButton="1"/>
    <filterColumn colId="14592" hiddenButton="1"/>
    <filterColumn colId="14593" hiddenButton="1"/>
    <filterColumn colId="14594" hiddenButton="1"/>
    <filterColumn colId="14595" hiddenButton="1"/>
    <filterColumn colId="14596" hiddenButton="1"/>
    <filterColumn colId="14597" hiddenButton="1"/>
    <filterColumn colId="14598" hiddenButton="1"/>
    <filterColumn colId="14599" hiddenButton="1"/>
    <filterColumn colId="14600" hiddenButton="1"/>
    <filterColumn colId="14601" hiddenButton="1"/>
    <filterColumn colId="14602" hiddenButton="1"/>
    <filterColumn colId="14603" hiddenButton="1"/>
    <filterColumn colId="14604" hiddenButton="1"/>
    <filterColumn colId="14605" hiddenButton="1"/>
    <filterColumn colId="14606" hiddenButton="1"/>
    <filterColumn colId="14607" hiddenButton="1"/>
    <filterColumn colId="14608" hiddenButton="1"/>
    <filterColumn colId="14609" hiddenButton="1"/>
    <filterColumn colId="14610" hiddenButton="1"/>
    <filterColumn colId="14611" hiddenButton="1"/>
    <filterColumn colId="14612" hiddenButton="1"/>
    <filterColumn colId="14613" hiddenButton="1"/>
    <filterColumn colId="14614" hiddenButton="1"/>
    <filterColumn colId="14615" hiddenButton="1"/>
    <filterColumn colId="14616" hiddenButton="1"/>
    <filterColumn colId="14617" hiddenButton="1"/>
    <filterColumn colId="14618" hiddenButton="1"/>
    <filterColumn colId="14619" hiddenButton="1"/>
    <filterColumn colId="14620" hiddenButton="1"/>
    <filterColumn colId="14621" hiddenButton="1"/>
    <filterColumn colId="14622" hiddenButton="1"/>
    <filterColumn colId="14623" hiddenButton="1"/>
    <filterColumn colId="14624" hiddenButton="1"/>
    <filterColumn colId="14625" hiddenButton="1"/>
    <filterColumn colId="14626" hiddenButton="1"/>
    <filterColumn colId="14627" hiddenButton="1"/>
    <filterColumn colId="14628" hiddenButton="1"/>
    <filterColumn colId="14629" hiddenButton="1"/>
    <filterColumn colId="14630" hiddenButton="1"/>
    <filterColumn colId="14631" hiddenButton="1"/>
    <filterColumn colId="14632" hiddenButton="1"/>
    <filterColumn colId="14633" hiddenButton="1"/>
    <filterColumn colId="14634" hiddenButton="1"/>
    <filterColumn colId="14635" hiddenButton="1"/>
    <filterColumn colId="14636" hiddenButton="1"/>
    <filterColumn colId="14637" hiddenButton="1"/>
    <filterColumn colId="14638" hiddenButton="1"/>
    <filterColumn colId="14639" hiddenButton="1"/>
    <filterColumn colId="14640" hiddenButton="1"/>
    <filterColumn colId="14641" hiddenButton="1"/>
    <filterColumn colId="14642" hiddenButton="1"/>
    <filterColumn colId="14643" hiddenButton="1"/>
    <filterColumn colId="14644" hiddenButton="1"/>
    <filterColumn colId="14645" hiddenButton="1"/>
    <filterColumn colId="14646" hiddenButton="1"/>
    <filterColumn colId="14647" hiddenButton="1"/>
    <filterColumn colId="14648" hiddenButton="1"/>
    <filterColumn colId="14649" hiddenButton="1"/>
    <filterColumn colId="14650" hiddenButton="1"/>
    <filterColumn colId="14651" hiddenButton="1"/>
    <filterColumn colId="14652" hiddenButton="1"/>
    <filterColumn colId="14653" hiddenButton="1"/>
    <filterColumn colId="14654" hiddenButton="1"/>
    <filterColumn colId="14655" hiddenButton="1"/>
    <filterColumn colId="14656" hiddenButton="1"/>
    <filterColumn colId="14657" hiddenButton="1"/>
    <filterColumn colId="14658" hiddenButton="1"/>
    <filterColumn colId="14659" hiddenButton="1"/>
    <filterColumn colId="14660" hiddenButton="1"/>
    <filterColumn colId="14661" hiddenButton="1"/>
    <filterColumn colId="14662" hiddenButton="1"/>
    <filterColumn colId="14663" hiddenButton="1"/>
    <filterColumn colId="14664" hiddenButton="1"/>
    <filterColumn colId="14665" hiddenButton="1"/>
    <filterColumn colId="14666" hiddenButton="1"/>
    <filterColumn colId="14667" hiddenButton="1"/>
    <filterColumn colId="14668" hiddenButton="1"/>
    <filterColumn colId="14669" hiddenButton="1"/>
    <filterColumn colId="14670" hiddenButton="1"/>
    <filterColumn colId="14671" hiddenButton="1"/>
    <filterColumn colId="14672" hiddenButton="1"/>
    <filterColumn colId="14673" hiddenButton="1"/>
    <filterColumn colId="14674" hiddenButton="1"/>
    <filterColumn colId="14675" hiddenButton="1"/>
    <filterColumn colId="14676" hiddenButton="1"/>
    <filterColumn colId="14677" hiddenButton="1"/>
    <filterColumn colId="14678" hiddenButton="1"/>
    <filterColumn colId="14679" hiddenButton="1"/>
    <filterColumn colId="14680" hiddenButton="1"/>
    <filterColumn colId="14681" hiddenButton="1"/>
    <filterColumn colId="14682" hiddenButton="1"/>
    <filterColumn colId="14683" hiddenButton="1"/>
    <filterColumn colId="14684" hiddenButton="1"/>
    <filterColumn colId="14685" hiddenButton="1"/>
    <filterColumn colId="14686" hiddenButton="1"/>
    <filterColumn colId="14687" hiddenButton="1"/>
    <filterColumn colId="14688" hiddenButton="1"/>
    <filterColumn colId="14689" hiddenButton="1"/>
    <filterColumn colId="14690" hiddenButton="1"/>
    <filterColumn colId="14691" hiddenButton="1"/>
    <filterColumn colId="14692" hiddenButton="1"/>
    <filterColumn colId="14693" hiddenButton="1"/>
    <filterColumn colId="14694" hiddenButton="1"/>
    <filterColumn colId="14695" hiddenButton="1"/>
    <filterColumn colId="14696" hiddenButton="1"/>
    <filterColumn colId="14697" hiddenButton="1"/>
    <filterColumn colId="14698" hiddenButton="1"/>
    <filterColumn colId="14699" hiddenButton="1"/>
    <filterColumn colId="14700" hiddenButton="1"/>
    <filterColumn colId="14701" hiddenButton="1"/>
    <filterColumn colId="14702" hiddenButton="1"/>
    <filterColumn colId="14703" hiddenButton="1"/>
    <filterColumn colId="14704" hiddenButton="1"/>
    <filterColumn colId="14705" hiddenButton="1"/>
    <filterColumn colId="14706" hiddenButton="1"/>
    <filterColumn colId="14707" hiddenButton="1"/>
    <filterColumn colId="14708" hiddenButton="1"/>
    <filterColumn colId="14709" hiddenButton="1"/>
    <filterColumn colId="14710" hiddenButton="1"/>
    <filterColumn colId="14711" hiddenButton="1"/>
    <filterColumn colId="14712" hiddenButton="1"/>
    <filterColumn colId="14713" hiddenButton="1"/>
    <filterColumn colId="14714" hiddenButton="1"/>
    <filterColumn colId="14715" hiddenButton="1"/>
    <filterColumn colId="14716" hiddenButton="1"/>
    <filterColumn colId="14717" hiddenButton="1"/>
    <filterColumn colId="14718" hiddenButton="1"/>
    <filterColumn colId="14719" hiddenButton="1"/>
    <filterColumn colId="14720" hiddenButton="1"/>
    <filterColumn colId="14721" hiddenButton="1"/>
    <filterColumn colId="14722" hiddenButton="1"/>
    <filterColumn colId="14723" hiddenButton="1"/>
    <filterColumn colId="14724" hiddenButton="1"/>
    <filterColumn colId="14725" hiddenButton="1"/>
    <filterColumn colId="14726" hiddenButton="1"/>
    <filterColumn colId="14727" hiddenButton="1"/>
    <filterColumn colId="14728" hiddenButton="1"/>
    <filterColumn colId="14729" hiddenButton="1"/>
    <filterColumn colId="14730" hiddenButton="1"/>
    <filterColumn colId="14731" hiddenButton="1"/>
    <filterColumn colId="14732" hiddenButton="1"/>
    <filterColumn colId="14733" hiddenButton="1"/>
    <filterColumn colId="14734" hiddenButton="1"/>
    <filterColumn colId="14735" hiddenButton="1"/>
    <filterColumn colId="14736" hiddenButton="1"/>
    <filterColumn colId="14737" hiddenButton="1"/>
    <filterColumn colId="14738" hiddenButton="1"/>
    <filterColumn colId="14739" hiddenButton="1"/>
    <filterColumn colId="14740" hiddenButton="1"/>
    <filterColumn colId="14741" hiddenButton="1"/>
    <filterColumn colId="14742" hiddenButton="1"/>
    <filterColumn colId="14743" hiddenButton="1"/>
    <filterColumn colId="14744" hiddenButton="1"/>
    <filterColumn colId="14745" hiddenButton="1"/>
    <filterColumn colId="14746" hiddenButton="1"/>
    <filterColumn colId="14747" hiddenButton="1"/>
    <filterColumn colId="14748" hiddenButton="1"/>
    <filterColumn colId="14749" hiddenButton="1"/>
    <filterColumn colId="14750" hiddenButton="1"/>
    <filterColumn colId="14751" hiddenButton="1"/>
    <filterColumn colId="14752" hiddenButton="1"/>
    <filterColumn colId="14753" hiddenButton="1"/>
    <filterColumn colId="14754" hiddenButton="1"/>
    <filterColumn colId="14755" hiddenButton="1"/>
    <filterColumn colId="14756" hiddenButton="1"/>
    <filterColumn colId="14757" hiddenButton="1"/>
    <filterColumn colId="14758" hiddenButton="1"/>
    <filterColumn colId="14759" hiddenButton="1"/>
    <filterColumn colId="14760" hiddenButton="1"/>
    <filterColumn colId="14761" hiddenButton="1"/>
    <filterColumn colId="14762" hiddenButton="1"/>
    <filterColumn colId="14763" hiddenButton="1"/>
    <filterColumn colId="14764" hiddenButton="1"/>
    <filterColumn colId="14765" hiddenButton="1"/>
    <filterColumn colId="14766" hiddenButton="1"/>
    <filterColumn colId="14767" hiddenButton="1"/>
    <filterColumn colId="14768" hiddenButton="1"/>
    <filterColumn colId="14769" hiddenButton="1"/>
    <filterColumn colId="14770" hiddenButton="1"/>
    <filterColumn colId="14771" hiddenButton="1"/>
    <filterColumn colId="14772" hiddenButton="1"/>
    <filterColumn colId="14773" hiddenButton="1"/>
    <filterColumn colId="14774" hiddenButton="1"/>
    <filterColumn colId="14775" hiddenButton="1"/>
    <filterColumn colId="14776" hiddenButton="1"/>
    <filterColumn colId="14777" hiddenButton="1"/>
    <filterColumn colId="14778" hiddenButton="1"/>
    <filterColumn colId="14779" hiddenButton="1"/>
    <filterColumn colId="14780" hiddenButton="1"/>
    <filterColumn colId="14781" hiddenButton="1"/>
    <filterColumn colId="14782" hiddenButton="1"/>
    <filterColumn colId="14783" hiddenButton="1"/>
    <filterColumn colId="14784" hiddenButton="1"/>
    <filterColumn colId="14785" hiddenButton="1"/>
    <filterColumn colId="14786" hiddenButton="1"/>
    <filterColumn colId="14787" hiddenButton="1"/>
    <filterColumn colId="14788" hiddenButton="1"/>
    <filterColumn colId="14789" hiddenButton="1"/>
    <filterColumn colId="14790" hiddenButton="1"/>
    <filterColumn colId="14791" hiddenButton="1"/>
    <filterColumn colId="14792" hiddenButton="1"/>
    <filterColumn colId="14793" hiddenButton="1"/>
    <filterColumn colId="14794" hiddenButton="1"/>
    <filterColumn colId="14795" hiddenButton="1"/>
    <filterColumn colId="14796" hiddenButton="1"/>
    <filterColumn colId="14797" hiddenButton="1"/>
    <filterColumn colId="14798" hiddenButton="1"/>
    <filterColumn colId="14799" hiddenButton="1"/>
    <filterColumn colId="14800" hiddenButton="1"/>
    <filterColumn colId="14801" hiddenButton="1"/>
    <filterColumn colId="14802" hiddenButton="1"/>
    <filterColumn colId="14803" hiddenButton="1"/>
    <filterColumn colId="14804" hiddenButton="1"/>
    <filterColumn colId="14805" hiddenButton="1"/>
    <filterColumn colId="14806" hiddenButton="1"/>
    <filterColumn colId="14807" hiddenButton="1"/>
    <filterColumn colId="14808" hiddenButton="1"/>
    <filterColumn colId="14809" hiddenButton="1"/>
    <filterColumn colId="14810" hiddenButton="1"/>
    <filterColumn colId="14811" hiddenButton="1"/>
    <filterColumn colId="14812" hiddenButton="1"/>
    <filterColumn colId="14813" hiddenButton="1"/>
    <filterColumn colId="14814" hiddenButton="1"/>
    <filterColumn colId="14815" hiddenButton="1"/>
    <filterColumn colId="14816" hiddenButton="1"/>
    <filterColumn colId="14817" hiddenButton="1"/>
    <filterColumn colId="14818" hiddenButton="1"/>
    <filterColumn colId="14819" hiddenButton="1"/>
    <filterColumn colId="14820" hiddenButton="1"/>
    <filterColumn colId="14821" hiddenButton="1"/>
    <filterColumn colId="14822" hiddenButton="1"/>
    <filterColumn colId="14823" hiddenButton="1"/>
    <filterColumn colId="14824" hiddenButton="1"/>
    <filterColumn colId="14825" hiddenButton="1"/>
    <filterColumn colId="14826" hiddenButton="1"/>
    <filterColumn colId="14827" hiddenButton="1"/>
    <filterColumn colId="14828" hiddenButton="1"/>
    <filterColumn colId="14829" hiddenButton="1"/>
    <filterColumn colId="14830" hiddenButton="1"/>
    <filterColumn colId="14831" hiddenButton="1"/>
    <filterColumn colId="14832" hiddenButton="1"/>
    <filterColumn colId="14833" hiddenButton="1"/>
    <filterColumn colId="14834" hiddenButton="1"/>
    <filterColumn colId="14835" hiddenButton="1"/>
    <filterColumn colId="14836" hiddenButton="1"/>
    <filterColumn colId="14837" hiddenButton="1"/>
    <filterColumn colId="14838" hiddenButton="1"/>
    <filterColumn colId="14839" hiddenButton="1"/>
    <filterColumn colId="14840" hiddenButton="1"/>
    <filterColumn colId="14841" hiddenButton="1"/>
    <filterColumn colId="14842" hiddenButton="1"/>
    <filterColumn colId="14843" hiddenButton="1"/>
    <filterColumn colId="14844" hiddenButton="1"/>
    <filterColumn colId="14845" hiddenButton="1"/>
    <filterColumn colId="14846" hiddenButton="1"/>
    <filterColumn colId="14847" hiddenButton="1"/>
    <filterColumn colId="14848" hiddenButton="1"/>
    <filterColumn colId="14849" hiddenButton="1"/>
    <filterColumn colId="14850" hiddenButton="1"/>
    <filterColumn colId="14851" hiddenButton="1"/>
    <filterColumn colId="14852" hiddenButton="1"/>
    <filterColumn colId="14853" hiddenButton="1"/>
    <filterColumn colId="14854" hiddenButton="1"/>
    <filterColumn colId="14855" hiddenButton="1"/>
    <filterColumn colId="14856" hiddenButton="1"/>
    <filterColumn colId="14857" hiddenButton="1"/>
    <filterColumn colId="14858" hiddenButton="1"/>
    <filterColumn colId="14859" hiddenButton="1"/>
    <filterColumn colId="14860" hiddenButton="1"/>
    <filterColumn colId="14861" hiddenButton="1"/>
    <filterColumn colId="14862" hiddenButton="1"/>
    <filterColumn colId="14863" hiddenButton="1"/>
    <filterColumn colId="14864" hiddenButton="1"/>
    <filterColumn colId="14865" hiddenButton="1"/>
    <filterColumn colId="14866" hiddenButton="1"/>
    <filterColumn colId="14867" hiddenButton="1"/>
    <filterColumn colId="14868" hiddenButton="1"/>
    <filterColumn colId="14869" hiddenButton="1"/>
    <filterColumn colId="14870" hiddenButton="1"/>
    <filterColumn colId="14871" hiddenButton="1"/>
    <filterColumn colId="14872" hiddenButton="1"/>
    <filterColumn colId="14873" hiddenButton="1"/>
    <filterColumn colId="14874" hiddenButton="1"/>
    <filterColumn colId="14875" hiddenButton="1"/>
    <filterColumn colId="14876" hiddenButton="1"/>
    <filterColumn colId="14877" hiddenButton="1"/>
    <filterColumn colId="14878" hiddenButton="1"/>
    <filterColumn colId="14879" hiddenButton="1"/>
    <filterColumn colId="14880" hiddenButton="1"/>
    <filterColumn colId="14881" hiddenButton="1"/>
    <filterColumn colId="14882" hiddenButton="1"/>
    <filterColumn colId="14883" hiddenButton="1"/>
    <filterColumn colId="14884" hiddenButton="1"/>
    <filterColumn colId="14885" hiddenButton="1"/>
    <filterColumn colId="14886" hiddenButton="1"/>
    <filterColumn colId="14887" hiddenButton="1"/>
    <filterColumn colId="14888" hiddenButton="1"/>
    <filterColumn colId="14889" hiddenButton="1"/>
    <filterColumn colId="14890" hiddenButton="1"/>
    <filterColumn colId="14891" hiddenButton="1"/>
    <filterColumn colId="14892" hiddenButton="1"/>
    <filterColumn colId="14893" hiddenButton="1"/>
    <filterColumn colId="14894" hiddenButton="1"/>
    <filterColumn colId="14895" hiddenButton="1"/>
    <filterColumn colId="14896" hiddenButton="1"/>
    <filterColumn colId="14897" hiddenButton="1"/>
    <filterColumn colId="14898" hiddenButton="1"/>
    <filterColumn colId="14899" hiddenButton="1"/>
    <filterColumn colId="14900" hiddenButton="1"/>
    <filterColumn colId="14901" hiddenButton="1"/>
    <filterColumn colId="14902" hiddenButton="1"/>
    <filterColumn colId="14903" hiddenButton="1"/>
    <filterColumn colId="14904" hiddenButton="1"/>
    <filterColumn colId="14905" hiddenButton="1"/>
    <filterColumn colId="14906" hiddenButton="1"/>
    <filterColumn colId="14907" hiddenButton="1"/>
    <filterColumn colId="14908" hiddenButton="1"/>
    <filterColumn colId="14909" hiddenButton="1"/>
    <filterColumn colId="14910" hiddenButton="1"/>
    <filterColumn colId="14911" hiddenButton="1"/>
    <filterColumn colId="14912" hiddenButton="1"/>
    <filterColumn colId="14913" hiddenButton="1"/>
    <filterColumn colId="14914" hiddenButton="1"/>
    <filterColumn colId="14915" hiddenButton="1"/>
    <filterColumn colId="14916" hiddenButton="1"/>
    <filterColumn colId="14917" hiddenButton="1"/>
    <filterColumn colId="14918" hiddenButton="1"/>
    <filterColumn colId="14919" hiddenButton="1"/>
    <filterColumn colId="14920" hiddenButton="1"/>
    <filterColumn colId="14921" hiddenButton="1"/>
    <filterColumn colId="14922" hiddenButton="1"/>
    <filterColumn colId="14923" hiddenButton="1"/>
    <filterColumn colId="14924" hiddenButton="1"/>
    <filterColumn colId="14925" hiddenButton="1"/>
    <filterColumn colId="14926" hiddenButton="1"/>
    <filterColumn colId="14927" hiddenButton="1"/>
    <filterColumn colId="14928" hiddenButton="1"/>
    <filterColumn colId="14929" hiddenButton="1"/>
    <filterColumn colId="14930" hiddenButton="1"/>
    <filterColumn colId="14931" hiddenButton="1"/>
    <filterColumn colId="14932" hiddenButton="1"/>
    <filterColumn colId="14933" hiddenButton="1"/>
    <filterColumn colId="14934" hiddenButton="1"/>
    <filterColumn colId="14935" hiddenButton="1"/>
    <filterColumn colId="14936" hiddenButton="1"/>
    <filterColumn colId="14937" hiddenButton="1"/>
    <filterColumn colId="14938" hiddenButton="1"/>
    <filterColumn colId="14939" hiddenButton="1"/>
    <filterColumn colId="14940" hiddenButton="1"/>
    <filterColumn colId="14941" hiddenButton="1"/>
    <filterColumn colId="14942" hiddenButton="1"/>
    <filterColumn colId="14943" hiddenButton="1"/>
    <filterColumn colId="14944" hiddenButton="1"/>
    <filterColumn colId="14945" hiddenButton="1"/>
    <filterColumn colId="14946" hiddenButton="1"/>
    <filterColumn colId="14947" hiddenButton="1"/>
    <filterColumn colId="14948" hiddenButton="1"/>
    <filterColumn colId="14949" hiddenButton="1"/>
    <filterColumn colId="14950" hiddenButton="1"/>
    <filterColumn colId="14951" hiddenButton="1"/>
    <filterColumn colId="14952" hiddenButton="1"/>
    <filterColumn colId="14953" hiddenButton="1"/>
    <filterColumn colId="14954" hiddenButton="1"/>
    <filterColumn colId="14955" hiddenButton="1"/>
    <filterColumn colId="14956" hiddenButton="1"/>
    <filterColumn colId="14957" hiddenButton="1"/>
    <filterColumn colId="14958" hiddenButton="1"/>
    <filterColumn colId="14959" hiddenButton="1"/>
    <filterColumn colId="14960" hiddenButton="1"/>
    <filterColumn colId="14961" hiddenButton="1"/>
    <filterColumn colId="14962" hiddenButton="1"/>
    <filterColumn colId="14963" hiddenButton="1"/>
    <filterColumn colId="14964" hiddenButton="1"/>
    <filterColumn colId="14965" hiddenButton="1"/>
    <filterColumn colId="14966" hiddenButton="1"/>
    <filterColumn colId="14967" hiddenButton="1"/>
    <filterColumn colId="14968" hiddenButton="1"/>
    <filterColumn colId="14969" hiddenButton="1"/>
    <filterColumn colId="14970" hiddenButton="1"/>
    <filterColumn colId="14971" hiddenButton="1"/>
    <filterColumn colId="14972" hiddenButton="1"/>
    <filterColumn colId="14973" hiddenButton="1"/>
    <filterColumn colId="14974" hiddenButton="1"/>
    <filterColumn colId="14975" hiddenButton="1"/>
    <filterColumn colId="14976" hiddenButton="1"/>
    <filterColumn colId="14977" hiddenButton="1"/>
    <filterColumn colId="14978" hiddenButton="1"/>
    <filterColumn colId="14979" hiddenButton="1"/>
    <filterColumn colId="14980" hiddenButton="1"/>
    <filterColumn colId="14981" hiddenButton="1"/>
    <filterColumn colId="14982" hiddenButton="1"/>
    <filterColumn colId="14983" hiddenButton="1"/>
    <filterColumn colId="14984" hiddenButton="1"/>
    <filterColumn colId="14985" hiddenButton="1"/>
    <filterColumn colId="14986" hiddenButton="1"/>
    <filterColumn colId="14987" hiddenButton="1"/>
    <filterColumn colId="14988" hiddenButton="1"/>
    <filterColumn colId="14989" hiddenButton="1"/>
    <filterColumn colId="14990" hiddenButton="1"/>
    <filterColumn colId="14991" hiddenButton="1"/>
    <filterColumn colId="14992" hiddenButton="1"/>
    <filterColumn colId="14993" hiddenButton="1"/>
    <filterColumn colId="14994" hiddenButton="1"/>
    <filterColumn colId="14995" hiddenButton="1"/>
    <filterColumn colId="14996" hiddenButton="1"/>
    <filterColumn colId="14997" hiddenButton="1"/>
    <filterColumn colId="14998" hiddenButton="1"/>
    <filterColumn colId="14999" hiddenButton="1"/>
    <filterColumn colId="15000" hiddenButton="1"/>
    <filterColumn colId="15001" hiddenButton="1"/>
    <filterColumn colId="15002" hiddenButton="1"/>
    <filterColumn colId="15003" hiddenButton="1"/>
    <filterColumn colId="15004" hiddenButton="1"/>
    <filterColumn colId="15005" hiddenButton="1"/>
    <filterColumn colId="15006" hiddenButton="1"/>
    <filterColumn colId="15007" hiddenButton="1"/>
    <filterColumn colId="15008" hiddenButton="1"/>
    <filterColumn colId="15009" hiddenButton="1"/>
    <filterColumn colId="15010" hiddenButton="1"/>
    <filterColumn colId="15011" hiddenButton="1"/>
    <filterColumn colId="15012" hiddenButton="1"/>
    <filterColumn colId="15013" hiddenButton="1"/>
    <filterColumn colId="15014" hiddenButton="1"/>
    <filterColumn colId="15015" hiddenButton="1"/>
    <filterColumn colId="15016" hiddenButton="1"/>
    <filterColumn colId="15017" hiddenButton="1"/>
    <filterColumn colId="15018" hiddenButton="1"/>
    <filterColumn colId="15019" hiddenButton="1"/>
    <filterColumn colId="15020" hiddenButton="1"/>
    <filterColumn colId="15021" hiddenButton="1"/>
    <filterColumn colId="15022" hiddenButton="1"/>
    <filterColumn colId="15023" hiddenButton="1"/>
    <filterColumn colId="15024" hiddenButton="1"/>
    <filterColumn colId="15025" hiddenButton="1"/>
    <filterColumn colId="15026" hiddenButton="1"/>
    <filterColumn colId="15027" hiddenButton="1"/>
    <filterColumn colId="15028" hiddenButton="1"/>
    <filterColumn colId="15029" hiddenButton="1"/>
    <filterColumn colId="15030" hiddenButton="1"/>
    <filterColumn colId="15031" hiddenButton="1"/>
    <filterColumn colId="15032" hiddenButton="1"/>
    <filterColumn colId="15033" hiddenButton="1"/>
    <filterColumn colId="15034" hiddenButton="1"/>
    <filterColumn colId="15035" hiddenButton="1"/>
    <filterColumn colId="15036" hiddenButton="1"/>
    <filterColumn colId="15037" hiddenButton="1"/>
    <filterColumn colId="15038" hiddenButton="1"/>
    <filterColumn colId="15039" hiddenButton="1"/>
    <filterColumn colId="15040" hiddenButton="1"/>
    <filterColumn colId="15041" hiddenButton="1"/>
    <filterColumn colId="15042" hiddenButton="1"/>
    <filterColumn colId="15043" hiddenButton="1"/>
    <filterColumn colId="15044" hiddenButton="1"/>
    <filterColumn colId="15045" hiddenButton="1"/>
    <filterColumn colId="15046" hiddenButton="1"/>
    <filterColumn colId="15047" hiddenButton="1"/>
    <filterColumn colId="15048" hiddenButton="1"/>
    <filterColumn colId="15049" hiddenButton="1"/>
    <filterColumn colId="15050" hiddenButton="1"/>
    <filterColumn colId="15051" hiddenButton="1"/>
    <filterColumn colId="15052" hiddenButton="1"/>
    <filterColumn colId="15053" hiddenButton="1"/>
    <filterColumn colId="15054" hiddenButton="1"/>
    <filterColumn colId="15055" hiddenButton="1"/>
    <filterColumn colId="15056" hiddenButton="1"/>
    <filterColumn colId="15057" hiddenButton="1"/>
    <filterColumn colId="15058" hiddenButton="1"/>
    <filterColumn colId="15059" hiddenButton="1"/>
    <filterColumn colId="15060" hiddenButton="1"/>
    <filterColumn colId="15061" hiddenButton="1"/>
    <filterColumn colId="15062" hiddenButton="1"/>
    <filterColumn colId="15063" hiddenButton="1"/>
    <filterColumn colId="15064" hiddenButton="1"/>
    <filterColumn colId="15065" hiddenButton="1"/>
    <filterColumn colId="15066" hiddenButton="1"/>
    <filterColumn colId="15067" hiddenButton="1"/>
    <filterColumn colId="15068" hiddenButton="1"/>
    <filterColumn colId="15069" hiddenButton="1"/>
    <filterColumn colId="15070" hiddenButton="1"/>
    <filterColumn colId="15071" hiddenButton="1"/>
    <filterColumn colId="15072" hiddenButton="1"/>
    <filterColumn colId="15073" hiddenButton="1"/>
    <filterColumn colId="15074" hiddenButton="1"/>
    <filterColumn colId="15075" hiddenButton="1"/>
    <filterColumn colId="15076" hiddenButton="1"/>
    <filterColumn colId="15077" hiddenButton="1"/>
    <filterColumn colId="15078" hiddenButton="1"/>
    <filterColumn colId="15079" hiddenButton="1"/>
    <filterColumn colId="15080" hiddenButton="1"/>
    <filterColumn colId="15081" hiddenButton="1"/>
    <filterColumn colId="15082" hiddenButton="1"/>
    <filterColumn colId="15083" hiddenButton="1"/>
    <filterColumn colId="15084" hiddenButton="1"/>
    <filterColumn colId="15085" hiddenButton="1"/>
    <filterColumn colId="15086" hiddenButton="1"/>
    <filterColumn colId="15087" hiddenButton="1"/>
    <filterColumn colId="15088" hiddenButton="1"/>
    <filterColumn colId="15089" hiddenButton="1"/>
    <filterColumn colId="15090" hiddenButton="1"/>
    <filterColumn colId="15091" hiddenButton="1"/>
    <filterColumn colId="15092" hiddenButton="1"/>
    <filterColumn colId="15093" hiddenButton="1"/>
    <filterColumn colId="15094" hiddenButton="1"/>
    <filterColumn colId="15095" hiddenButton="1"/>
    <filterColumn colId="15096" hiddenButton="1"/>
    <filterColumn colId="15097" hiddenButton="1"/>
    <filterColumn colId="15098" hiddenButton="1"/>
    <filterColumn colId="15099" hiddenButton="1"/>
    <filterColumn colId="15100" hiddenButton="1"/>
    <filterColumn colId="15101" hiddenButton="1"/>
    <filterColumn colId="15102" hiddenButton="1"/>
    <filterColumn colId="15103" hiddenButton="1"/>
    <filterColumn colId="15104" hiddenButton="1"/>
    <filterColumn colId="15105" hiddenButton="1"/>
    <filterColumn colId="15106" hiddenButton="1"/>
    <filterColumn colId="15107" hiddenButton="1"/>
    <filterColumn colId="15108" hiddenButton="1"/>
    <filterColumn colId="15109" hiddenButton="1"/>
    <filterColumn colId="15110" hiddenButton="1"/>
    <filterColumn colId="15111" hiddenButton="1"/>
    <filterColumn colId="15112" hiddenButton="1"/>
    <filterColumn colId="15113" hiddenButton="1"/>
    <filterColumn colId="15114" hiddenButton="1"/>
    <filterColumn colId="15115" hiddenButton="1"/>
    <filterColumn colId="15116" hiddenButton="1"/>
    <filterColumn colId="15117" hiddenButton="1"/>
    <filterColumn colId="15118" hiddenButton="1"/>
    <filterColumn colId="15119" hiddenButton="1"/>
    <filterColumn colId="15120" hiddenButton="1"/>
    <filterColumn colId="15121" hiddenButton="1"/>
    <filterColumn colId="15122" hiddenButton="1"/>
    <filterColumn colId="15123" hiddenButton="1"/>
    <filterColumn colId="15124" hiddenButton="1"/>
    <filterColumn colId="15125" hiddenButton="1"/>
    <filterColumn colId="15126" hiddenButton="1"/>
    <filterColumn colId="15127" hiddenButton="1"/>
    <filterColumn colId="15128" hiddenButton="1"/>
    <filterColumn colId="15129" hiddenButton="1"/>
    <filterColumn colId="15130" hiddenButton="1"/>
    <filterColumn colId="15131" hiddenButton="1"/>
    <filterColumn colId="15132" hiddenButton="1"/>
    <filterColumn colId="15133" hiddenButton="1"/>
    <filterColumn colId="15134" hiddenButton="1"/>
    <filterColumn colId="15135" hiddenButton="1"/>
    <filterColumn colId="15136" hiddenButton="1"/>
    <filterColumn colId="15137" hiddenButton="1"/>
    <filterColumn colId="15138" hiddenButton="1"/>
    <filterColumn colId="15139" hiddenButton="1"/>
    <filterColumn colId="15140" hiddenButton="1"/>
    <filterColumn colId="15141" hiddenButton="1"/>
    <filterColumn colId="15142" hiddenButton="1"/>
    <filterColumn colId="15143" hiddenButton="1"/>
    <filterColumn colId="15144" hiddenButton="1"/>
    <filterColumn colId="15145" hiddenButton="1"/>
    <filterColumn colId="15146" hiddenButton="1"/>
    <filterColumn colId="15147" hiddenButton="1"/>
    <filterColumn colId="15148" hiddenButton="1"/>
    <filterColumn colId="15149" hiddenButton="1"/>
    <filterColumn colId="15150" hiddenButton="1"/>
    <filterColumn colId="15151" hiddenButton="1"/>
    <filterColumn colId="15152" hiddenButton="1"/>
    <filterColumn colId="15153" hiddenButton="1"/>
    <filterColumn colId="15154" hiddenButton="1"/>
    <filterColumn colId="15155" hiddenButton="1"/>
    <filterColumn colId="15156" hiddenButton="1"/>
    <filterColumn colId="15157" hiddenButton="1"/>
    <filterColumn colId="15158" hiddenButton="1"/>
    <filterColumn colId="15159" hiddenButton="1"/>
    <filterColumn colId="15160" hiddenButton="1"/>
    <filterColumn colId="15161" hiddenButton="1"/>
    <filterColumn colId="15162" hiddenButton="1"/>
    <filterColumn colId="15163" hiddenButton="1"/>
    <filterColumn colId="15164" hiddenButton="1"/>
    <filterColumn colId="15165" hiddenButton="1"/>
    <filterColumn colId="15166" hiddenButton="1"/>
    <filterColumn colId="15167" hiddenButton="1"/>
    <filterColumn colId="15168" hiddenButton="1"/>
    <filterColumn colId="15169" hiddenButton="1"/>
    <filterColumn colId="15170" hiddenButton="1"/>
    <filterColumn colId="15171" hiddenButton="1"/>
    <filterColumn colId="15172" hiddenButton="1"/>
    <filterColumn colId="15173" hiddenButton="1"/>
    <filterColumn colId="15174" hiddenButton="1"/>
    <filterColumn colId="15175" hiddenButton="1"/>
    <filterColumn colId="15176" hiddenButton="1"/>
    <filterColumn colId="15177" hiddenButton="1"/>
    <filterColumn colId="15178" hiddenButton="1"/>
    <filterColumn colId="15179" hiddenButton="1"/>
    <filterColumn colId="15180" hiddenButton="1"/>
    <filterColumn colId="15181" hiddenButton="1"/>
    <filterColumn colId="15182" hiddenButton="1"/>
    <filterColumn colId="15183" hiddenButton="1"/>
    <filterColumn colId="15184" hiddenButton="1"/>
    <filterColumn colId="15185" hiddenButton="1"/>
    <filterColumn colId="15186" hiddenButton="1"/>
    <filterColumn colId="15187" hiddenButton="1"/>
    <filterColumn colId="15188" hiddenButton="1"/>
    <filterColumn colId="15189" hiddenButton="1"/>
    <filterColumn colId="15190" hiddenButton="1"/>
    <filterColumn colId="15191" hiddenButton="1"/>
    <filterColumn colId="15192" hiddenButton="1"/>
    <filterColumn colId="15193" hiddenButton="1"/>
    <filterColumn colId="15194" hiddenButton="1"/>
    <filterColumn colId="15195" hiddenButton="1"/>
    <filterColumn colId="15196" hiddenButton="1"/>
    <filterColumn colId="15197" hiddenButton="1"/>
    <filterColumn colId="15198" hiddenButton="1"/>
    <filterColumn colId="15199" hiddenButton="1"/>
    <filterColumn colId="15200" hiddenButton="1"/>
    <filterColumn colId="15201" hiddenButton="1"/>
    <filterColumn colId="15202" hiddenButton="1"/>
    <filterColumn colId="15203" hiddenButton="1"/>
    <filterColumn colId="15204" hiddenButton="1"/>
    <filterColumn colId="15205" hiddenButton="1"/>
    <filterColumn colId="15206" hiddenButton="1"/>
    <filterColumn colId="15207" hiddenButton="1"/>
    <filterColumn colId="15208" hiddenButton="1"/>
    <filterColumn colId="15209" hiddenButton="1"/>
    <filterColumn colId="15210" hiddenButton="1"/>
    <filterColumn colId="15211" hiddenButton="1"/>
    <filterColumn colId="15212" hiddenButton="1"/>
    <filterColumn colId="15213" hiddenButton="1"/>
    <filterColumn colId="15214" hiddenButton="1"/>
    <filterColumn colId="15215" hiddenButton="1"/>
    <filterColumn colId="15216" hiddenButton="1"/>
    <filterColumn colId="15217" hiddenButton="1"/>
    <filterColumn colId="15218" hiddenButton="1"/>
    <filterColumn colId="15219" hiddenButton="1"/>
    <filterColumn colId="15220" hiddenButton="1"/>
    <filterColumn colId="15221" hiddenButton="1"/>
    <filterColumn colId="15222" hiddenButton="1"/>
    <filterColumn colId="15223" hiddenButton="1"/>
    <filterColumn colId="15224" hiddenButton="1"/>
    <filterColumn colId="15225" hiddenButton="1"/>
    <filterColumn colId="15226" hiddenButton="1"/>
    <filterColumn colId="15227" hiddenButton="1"/>
    <filterColumn colId="15228" hiddenButton="1"/>
    <filterColumn colId="15229" hiddenButton="1"/>
    <filterColumn colId="15230" hiddenButton="1"/>
    <filterColumn colId="15231" hiddenButton="1"/>
    <filterColumn colId="15232" hiddenButton="1"/>
    <filterColumn colId="15233" hiddenButton="1"/>
    <filterColumn colId="15234" hiddenButton="1"/>
    <filterColumn colId="15235" hiddenButton="1"/>
    <filterColumn colId="15236" hiddenButton="1"/>
    <filterColumn colId="15237" hiddenButton="1"/>
    <filterColumn colId="15238" hiddenButton="1"/>
    <filterColumn colId="15239" hiddenButton="1"/>
    <filterColumn colId="15240" hiddenButton="1"/>
    <filterColumn colId="15241" hiddenButton="1"/>
    <filterColumn colId="15242" hiddenButton="1"/>
    <filterColumn colId="15243" hiddenButton="1"/>
    <filterColumn colId="15244" hiddenButton="1"/>
    <filterColumn colId="15245" hiddenButton="1"/>
    <filterColumn colId="15246" hiddenButton="1"/>
    <filterColumn colId="15247" hiddenButton="1"/>
    <filterColumn colId="15248" hiddenButton="1"/>
    <filterColumn colId="15249" hiddenButton="1"/>
    <filterColumn colId="15250" hiddenButton="1"/>
    <filterColumn colId="15251" hiddenButton="1"/>
    <filterColumn colId="15252" hiddenButton="1"/>
    <filterColumn colId="15253" hiddenButton="1"/>
    <filterColumn colId="15254" hiddenButton="1"/>
    <filterColumn colId="15255" hiddenButton="1"/>
    <filterColumn colId="15256" hiddenButton="1"/>
    <filterColumn colId="15257" hiddenButton="1"/>
    <filterColumn colId="15258" hiddenButton="1"/>
    <filterColumn colId="15259" hiddenButton="1"/>
    <filterColumn colId="15260" hiddenButton="1"/>
    <filterColumn colId="15261" hiddenButton="1"/>
    <filterColumn colId="15262" hiddenButton="1"/>
    <filterColumn colId="15263" hiddenButton="1"/>
    <filterColumn colId="15264" hiddenButton="1"/>
    <filterColumn colId="15265" hiddenButton="1"/>
    <filterColumn colId="15266" hiddenButton="1"/>
    <filterColumn colId="15267" hiddenButton="1"/>
    <filterColumn colId="15268" hiddenButton="1"/>
    <filterColumn colId="15269" hiddenButton="1"/>
    <filterColumn colId="15270" hiddenButton="1"/>
    <filterColumn colId="15271" hiddenButton="1"/>
    <filterColumn colId="15272" hiddenButton="1"/>
    <filterColumn colId="15273" hiddenButton="1"/>
    <filterColumn colId="15274" hiddenButton="1"/>
    <filterColumn colId="15275" hiddenButton="1"/>
    <filterColumn colId="15276" hiddenButton="1"/>
    <filterColumn colId="15277" hiddenButton="1"/>
    <filterColumn colId="15278" hiddenButton="1"/>
    <filterColumn colId="15279" hiddenButton="1"/>
    <filterColumn colId="15280" hiddenButton="1"/>
    <filterColumn colId="15281" hiddenButton="1"/>
    <filterColumn colId="15282" hiddenButton="1"/>
    <filterColumn colId="15283" hiddenButton="1"/>
    <filterColumn colId="15284" hiddenButton="1"/>
    <filterColumn colId="15285" hiddenButton="1"/>
    <filterColumn colId="15286" hiddenButton="1"/>
    <filterColumn colId="15287" hiddenButton="1"/>
    <filterColumn colId="15288" hiddenButton="1"/>
    <filterColumn colId="15289" hiddenButton="1"/>
    <filterColumn colId="15290" hiddenButton="1"/>
    <filterColumn colId="15291" hiddenButton="1"/>
    <filterColumn colId="15292" hiddenButton="1"/>
    <filterColumn colId="15293" hiddenButton="1"/>
    <filterColumn colId="15294" hiddenButton="1"/>
    <filterColumn colId="15295" hiddenButton="1"/>
    <filterColumn colId="15296" hiddenButton="1"/>
    <filterColumn colId="15297" hiddenButton="1"/>
    <filterColumn colId="15298" hiddenButton="1"/>
    <filterColumn colId="15299" hiddenButton="1"/>
    <filterColumn colId="15300" hiddenButton="1"/>
    <filterColumn colId="15301" hiddenButton="1"/>
    <filterColumn colId="15302" hiddenButton="1"/>
    <filterColumn colId="15303" hiddenButton="1"/>
    <filterColumn colId="15304" hiddenButton="1"/>
    <filterColumn colId="15305" hiddenButton="1"/>
    <filterColumn colId="15306" hiddenButton="1"/>
    <filterColumn colId="15307" hiddenButton="1"/>
    <filterColumn colId="15308" hiddenButton="1"/>
    <filterColumn colId="15309" hiddenButton="1"/>
    <filterColumn colId="15310" hiddenButton="1"/>
    <filterColumn colId="15311" hiddenButton="1"/>
    <filterColumn colId="15312" hiddenButton="1"/>
    <filterColumn colId="15313" hiddenButton="1"/>
    <filterColumn colId="15314" hiddenButton="1"/>
    <filterColumn colId="15315" hiddenButton="1"/>
    <filterColumn colId="15316" hiddenButton="1"/>
    <filterColumn colId="15317" hiddenButton="1"/>
    <filterColumn colId="15318" hiddenButton="1"/>
    <filterColumn colId="15319" hiddenButton="1"/>
    <filterColumn colId="15320" hiddenButton="1"/>
    <filterColumn colId="15321" hiddenButton="1"/>
    <filterColumn colId="15322" hiddenButton="1"/>
    <filterColumn colId="15323" hiddenButton="1"/>
    <filterColumn colId="15324" hiddenButton="1"/>
    <filterColumn colId="15325" hiddenButton="1"/>
    <filterColumn colId="15326" hiddenButton="1"/>
    <filterColumn colId="15327" hiddenButton="1"/>
    <filterColumn colId="15328" hiddenButton="1"/>
    <filterColumn colId="15329" hiddenButton="1"/>
    <filterColumn colId="15330" hiddenButton="1"/>
    <filterColumn colId="15331" hiddenButton="1"/>
    <filterColumn colId="15332" hiddenButton="1"/>
    <filterColumn colId="15333" hiddenButton="1"/>
    <filterColumn colId="15334" hiddenButton="1"/>
    <filterColumn colId="15335" hiddenButton="1"/>
    <filterColumn colId="15336" hiddenButton="1"/>
    <filterColumn colId="15337" hiddenButton="1"/>
    <filterColumn colId="15338" hiddenButton="1"/>
    <filterColumn colId="15339" hiddenButton="1"/>
    <filterColumn colId="15340" hiddenButton="1"/>
    <filterColumn colId="15341" hiddenButton="1"/>
    <filterColumn colId="15342" hiddenButton="1"/>
    <filterColumn colId="15343" hiddenButton="1"/>
    <filterColumn colId="15344" hiddenButton="1"/>
    <filterColumn colId="15345" hiddenButton="1"/>
    <filterColumn colId="15346" hiddenButton="1"/>
    <filterColumn colId="15347" hiddenButton="1"/>
    <filterColumn colId="15348" hiddenButton="1"/>
    <filterColumn colId="15349" hiddenButton="1"/>
    <filterColumn colId="15350" hiddenButton="1"/>
    <filterColumn colId="15351" hiddenButton="1"/>
    <filterColumn colId="15352" hiddenButton="1"/>
    <filterColumn colId="15353" hiddenButton="1"/>
    <filterColumn colId="15354" hiddenButton="1"/>
    <filterColumn colId="15355" hiddenButton="1"/>
    <filterColumn colId="15356" hiddenButton="1"/>
    <filterColumn colId="15357" hiddenButton="1"/>
    <filterColumn colId="15358" hiddenButton="1"/>
    <filterColumn colId="15359" hiddenButton="1"/>
    <filterColumn colId="15360" hiddenButton="1"/>
    <filterColumn colId="15361" hiddenButton="1"/>
    <filterColumn colId="15362" hiddenButton="1"/>
    <filterColumn colId="15363" hiddenButton="1"/>
    <filterColumn colId="15364" hiddenButton="1"/>
    <filterColumn colId="15365" hiddenButton="1"/>
    <filterColumn colId="15366" hiddenButton="1"/>
    <filterColumn colId="15367" hiddenButton="1"/>
    <filterColumn colId="15368" hiddenButton="1"/>
    <filterColumn colId="15369" hiddenButton="1"/>
    <filterColumn colId="15370" hiddenButton="1"/>
    <filterColumn colId="15371" hiddenButton="1"/>
    <filterColumn colId="15372" hiddenButton="1"/>
    <filterColumn colId="15373" hiddenButton="1"/>
    <filterColumn colId="15374" hiddenButton="1"/>
    <filterColumn colId="15375" hiddenButton="1"/>
    <filterColumn colId="15376" hiddenButton="1"/>
    <filterColumn colId="15377" hiddenButton="1"/>
    <filterColumn colId="15378" hiddenButton="1"/>
    <filterColumn colId="15379" hiddenButton="1"/>
    <filterColumn colId="15380" hiddenButton="1"/>
    <filterColumn colId="15381" hiddenButton="1"/>
    <filterColumn colId="15382" hiddenButton="1"/>
    <filterColumn colId="15383" hiddenButton="1"/>
    <filterColumn colId="15384" hiddenButton="1"/>
    <filterColumn colId="15385" hiddenButton="1"/>
    <filterColumn colId="15386" hiddenButton="1"/>
    <filterColumn colId="15387" hiddenButton="1"/>
    <filterColumn colId="15388" hiddenButton="1"/>
    <filterColumn colId="15389" hiddenButton="1"/>
    <filterColumn colId="15390" hiddenButton="1"/>
    <filterColumn colId="15391" hiddenButton="1"/>
    <filterColumn colId="15392" hiddenButton="1"/>
    <filterColumn colId="15393" hiddenButton="1"/>
    <filterColumn colId="15394" hiddenButton="1"/>
    <filterColumn colId="15395" hiddenButton="1"/>
    <filterColumn colId="15396" hiddenButton="1"/>
    <filterColumn colId="15397" hiddenButton="1"/>
    <filterColumn colId="15398" hiddenButton="1"/>
    <filterColumn colId="15399" hiddenButton="1"/>
    <filterColumn colId="15400" hiddenButton="1"/>
    <filterColumn colId="15401" hiddenButton="1"/>
    <filterColumn colId="15402" hiddenButton="1"/>
    <filterColumn colId="15403" hiddenButton="1"/>
    <filterColumn colId="15404" hiddenButton="1"/>
    <filterColumn colId="15405" hiddenButton="1"/>
    <filterColumn colId="15406" hiddenButton="1"/>
    <filterColumn colId="15407" hiddenButton="1"/>
    <filterColumn colId="15408" hiddenButton="1"/>
    <filterColumn colId="15409" hiddenButton="1"/>
    <filterColumn colId="15410" hiddenButton="1"/>
    <filterColumn colId="15411" hiddenButton="1"/>
    <filterColumn colId="15412" hiddenButton="1"/>
    <filterColumn colId="15413" hiddenButton="1"/>
    <filterColumn colId="15414" hiddenButton="1"/>
    <filterColumn colId="15415" hiddenButton="1"/>
    <filterColumn colId="15416" hiddenButton="1"/>
    <filterColumn colId="15417" hiddenButton="1"/>
    <filterColumn colId="15418" hiddenButton="1"/>
    <filterColumn colId="15419" hiddenButton="1"/>
    <filterColumn colId="15420" hiddenButton="1"/>
    <filterColumn colId="15421" hiddenButton="1"/>
    <filterColumn colId="15422" hiddenButton="1"/>
    <filterColumn colId="15423" hiddenButton="1"/>
    <filterColumn colId="15424" hiddenButton="1"/>
    <filterColumn colId="15425" hiddenButton="1"/>
    <filterColumn colId="15426" hiddenButton="1"/>
    <filterColumn colId="15427" hiddenButton="1"/>
    <filterColumn colId="15428" hiddenButton="1"/>
    <filterColumn colId="15429" hiddenButton="1"/>
    <filterColumn colId="15430" hiddenButton="1"/>
    <filterColumn colId="15431" hiddenButton="1"/>
    <filterColumn colId="15432" hiddenButton="1"/>
    <filterColumn colId="15433" hiddenButton="1"/>
    <filterColumn colId="15434" hiddenButton="1"/>
    <filterColumn colId="15435" hiddenButton="1"/>
    <filterColumn colId="15436" hiddenButton="1"/>
    <filterColumn colId="15437" hiddenButton="1"/>
    <filterColumn colId="15438" hiddenButton="1"/>
    <filterColumn colId="15439" hiddenButton="1"/>
    <filterColumn colId="15440" hiddenButton="1"/>
    <filterColumn colId="15441" hiddenButton="1"/>
    <filterColumn colId="15442" hiddenButton="1"/>
    <filterColumn colId="15443" hiddenButton="1"/>
    <filterColumn colId="15444" hiddenButton="1"/>
    <filterColumn colId="15445" hiddenButton="1"/>
    <filterColumn colId="15446" hiddenButton="1"/>
    <filterColumn colId="15447" hiddenButton="1"/>
    <filterColumn colId="15448" hiddenButton="1"/>
    <filterColumn colId="15449" hiddenButton="1"/>
    <filterColumn colId="15450" hiddenButton="1"/>
    <filterColumn colId="15451" hiddenButton="1"/>
    <filterColumn colId="15452" hiddenButton="1"/>
    <filterColumn colId="15453" hiddenButton="1"/>
    <filterColumn colId="15454" hiddenButton="1"/>
    <filterColumn colId="15455" hiddenButton="1"/>
    <filterColumn colId="15456" hiddenButton="1"/>
    <filterColumn colId="15457" hiddenButton="1"/>
    <filterColumn colId="15458" hiddenButton="1"/>
    <filterColumn colId="15459" hiddenButton="1"/>
    <filterColumn colId="15460" hiddenButton="1"/>
    <filterColumn colId="15461" hiddenButton="1"/>
    <filterColumn colId="15462" hiddenButton="1"/>
    <filterColumn colId="15463" hiddenButton="1"/>
    <filterColumn colId="15464" hiddenButton="1"/>
    <filterColumn colId="15465" hiddenButton="1"/>
    <filterColumn colId="15466" hiddenButton="1"/>
    <filterColumn colId="15467" hiddenButton="1"/>
    <filterColumn colId="15468" hiddenButton="1"/>
    <filterColumn colId="15469" hiddenButton="1"/>
    <filterColumn colId="15470" hiddenButton="1"/>
    <filterColumn colId="15471" hiddenButton="1"/>
    <filterColumn colId="15472" hiddenButton="1"/>
    <filterColumn colId="15473" hiddenButton="1"/>
    <filterColumn colId="15474" hiddenButton="1"/>
    <filterColumn colId="15475" hiddenButton="1"/>
    <filterColumn colId="15476" hiddenButton="1"/>
    <filterColumn colId="15477" hiddenButton="1"/>
    <filterColumn colId="15478" hiddenButton="1"/>
    <filterColumn colId="15479" hiddenButton="1"/>
    <filterColumn colId="15480" hiddenButton="1"/>
    <filterColumn colId="15481" hiddenButton="1"/>
    <filterColumn colId="15482" hiddenButton="1"/>
    <filterColumn colId="15483" hiddenButton="1"/>
    <filterColumn colId="15484" hiddenButton="1"/>
    <filterColumn colId="15485" hiddenButton="1"/>
    <filterColumn colId="15486" hiddenButton="1"/>
    <filterColumn colId="15487" hiddenButton="1"/>
    <filterColumn colId="15488" hiddenButton="1"/>
    <filterColumn colId="15489" hiddenButton="1"/>
    <filterColumn colId="15490" hiddenButton="1"/>
    <filterColumn colId="15491" hiddenButton="1"/>
    <filterColumn colId="15492" hiddenButton="1"/>
    <filterColumn colId="15493" hiddenButton="1"/>
    <filterColumn colId="15494" hiddenButton="1"/>
    <filterColumn colId="15495" hiddenButton="1"/>
    <filterColumn colId="15496" hiddenButton="1"/>
    <filterColumn colId="15497" hiddenButton="1"/>
    <filterColumn colId="15498" hiddenButton="1"/>
    <filterColumn colId="15499" hiddenButton="1"/>
    <filterColumn colId="15500" hiddenButton="1"/>
    <filterColumn colId="15501" hiddenButton="1"/>
    <filterColumn colId="15502" hiddenButton="1"/>
    <filterColumn colId="15503" hiddenButton="1"/>
    <filterColumn colId="15504" hiddenButton="1"/>
    <filterColumn colId="15505" hiddenButton="1"/>
    <filterColumn colId="15506" hiddenButton="1"/>
    <filterColumn colId="15507" hiddenButton="1"/>
    <filterColumn colId="15508" hiddenButton="1"/>
    <filterColumn colId="15509" hiddenButton="1"/>
    <filterColumn colId="15510" hiddenButton="1"/>
    <filterColumn colId="15511" hiddenButton="1"/>
    <filterColumn colId="15512" hiddenButton="1"/>
    <filterColumn colId="15513" hiddenButton="1"/>
    <filterColumn colId="15514" hiddenButton="1"/>
    <filterColumn colId="15515" hiddenButton="1"/>
    <filterColumn colId="15516" hiddenButton="1"/>
    <filterColumn colId="15517" hiddenButton="1"/>
    <filterColumn colId="15518" hiddenButton="1"/>
    <filterColumn colId="15519" hiddenButton="1"/>
    <filterColumn colId="15520" hiddenButton="1"/>
    <filterColumn colId="15521" hiddenButton="1"/>
    <filterColumn colId="15522" hiddenButton="1"/>
    <filterColumn colId="15523" hiddenButton="1"/>
    <filterColumn colId="15524" hiddenButton="1"/>
    <filterColumn colId="15525" hiddenButton="1"/>
    <filterColumn colId="15526" hiddenButton="1"/>
    <filterColumn colId="15527" hiddenButton="1"/>
    <filterColumn colId="15528" hiddenButton="1"/>
    <filterColumn colId="15529" hiddenButton="1"/>
    <filterColumn colId="15530" hiddenButton="1"/>
    <filterColumn colId="15531" hiddenButton="1"/>
    <filterColumn colId="15532" hiddenButton="1"/>
    <filterColumn colId="15533" hiddenButton="1"/>
    <filterColumn colId="15534" hiddenButton="1"/>
    <filterColumn colId="15535" hiddenButton="1"/>
    <filterColumn colId="15536" hiddenButton="1"/>
    <filterColumn colId="15537" hiddenButton="1"/>
    <filterColumn colId="15538" hiddenButton="1"/>
    <filterColumn colId="15539" hiddenButton="1"/>
    <filterColumn colId="15540" hiddenButton="1"/>
    <filterColumn colId="15541" hiddenButton="1"/>
    <filterColumn colId="15542" hiddenButton="1"/>
    <filterColumn colId="15543" hiddenButton="1"/>
    <filterColumn colId="15544" hiddenButton="1"/>
    <filterColumn colId="15545" hiddenButton="1"/>
    <filterColumn colId="15546" hiddenButton="1"/>
    <filterColumn colId="15547" hiddenButton="1"/>
    <filterColumn colId="15548" hiddenButton="1"/>
    <filterColumn colId="15549" hiddenButton="1"/>
    <filterColumn colId="15550" hiddenButton="1"/>
    <filterColumn colId="15551" hiddenButton="1"/>
    <filterColumn colId="15552" hiddenButton="1"/>
    <filterColumn colId="15553" hiddenButton="1"/>
    <filterColumn colId="15554" hiddenButton="1"/>
    <filterColumn colId="15555" hiddenButton="1"/>
    <filterColumn colId="15556" hiddenButton="1"/>
    <filterColumn colId="15557" hiddenButton="1"/>
    <filterColumn colId="15558" hiddenButton="1"/>
    <filterColumn colId="15559" hiddenButton="1"/>
    <filterColumn colId="15560" hiddenButton="1"/>
    <filterColumn colId="15561" hiddenButton="1"/>
    <filterColumn colId="15562" hiddenButton="1"/>
    <filterColumn colId="15563" hiddenButton="1"/>
    <filterColumn colId="15564" hiddenButton="1"/>
    <filterColumn colId="15565" hiddenButton="1"/>
    <filterColumn colId="15566" hiddenButton="1"/>
    <filterColumn colId="15567" hiddenButton="1"/>
    <filterColumn colId="15568" hiddenButton="1"/>
    <filterColumn colId="15569" hiddenButton="1"/>
    <filterColumn colId="15570" hiddenButton="1"/>
    <filterColumn colId="15571" hiddenButton="1"/>
    <filterColumn colId="15572" hiddenButton="1"/>
    <filterColumn colId="15573" hiddenButton="1"/>
    <filterColumn colId="15574" hiddenButton="1"/>
    <filterColumn colId="15575" hiddenButton="1"/>
    <filterColumn colId="15576" hiddenButton="1"/>
    <filterColumn colId="15577" hiddenButton="1"/>
    <filterColumn colId="15578" hiddenButton="1"/>
    <filterColumn colId="15579" hiddenButton="1"/>
    <filterColumn colId="15580" hiddenButton="1"/>
    <filterColumn colId="15581" hiddenButton="1"/>
    <filterColumn colId="15582" hiddenButton="1"/>
    <filterColumn colId="15583" hiddenButton="1"/>
    <filterColumn colId="15584" hiddenButton="1"/>
    <filterColumn colId="15585" hiddenButton="1"/>
    <filterColumn colId="15586" hiddenButton="1"/>
    <filterColumn colId="15587" hiddenButton="1"/>
    <filterColumn colId="15588" hiddenButton="1"/>
    <filterColumn colId="15589" hiddenButton="1"/>
    <filterColumn colId="15590" hiddenButton="1"/>
    <filterColumn colId="15591" hiddenButton="1"/>
    <filterColumn colId="15592" hiddenButton="1"/>
    <filterColumn colId="15593" hiddenButton="1"/>
    <filterColumn colId="15594" hiddenButton="1"/>
    <filterColumn colId="15595" hiddenButton="1"/>
    <filterColumn colId="15596" hiddenButton="1"/>
    <filterColumn colId="15597" hiddenButton="1"/>
    <filterColumn colId="15598" hiddenButton="1"/>
    <filterColumn colId="15599" hiddenButton="1"/>
    <filterColumn colId="15600" hiddenButton="1"/>
    <filterColumn colId="15601" hiddenButton="1"/>
    <filterColumn colId="15602" hiddenButton="1"/>
    <filterColumn colId="15603" hiddenButton="1"/>
    <filterColumn colId="15604" hiddenButton="1"/>
    <filterColumn colId="15605" hiddenButton="1"/>
    <filterColumn colId="15606" hiddenButton="1"/>
    <filterColumn colId="15607" hiddenButton="1"/>
    <filterColumn colId="15608" hiddenButton="1"/>
    <filterColumn colId="15609" hiddenButton="1"/>
    <filterColumn colId="15610" hiddenButton="1"/>
    <filterColumn colId="15611" hiddenButton="1"/>
    <filterColumn colId="15612" hiddenButton="1"/>
    <filterColumn colId="15613" hiddenButton="1"/>
    <filterColumn colId="15614" hiddenButton="1"/>
    <filterColumn colId="15615" hiddenButton="1"/>
    <filterColumn colId="15616" hiddenButton="1"/>
    <filterColumn colId="15617" hiddenButton="1"/>
    <filterColumn colId="15618" hiddenButton="1"/>
    <filterColumn colId="15619" hiddenButton="1"/>
    <filterColumn colId="15620" hiddenButton="1"/>
    <filterColumn colId="15621" hiddenButton="1"/>
    <filterColumn colId="15622" hiddenButton="1"/>
    <filterColumn colId="15623" hiddenButton="1"/>
    <filterColumn colId="15624" hiddenButton="1"/>
    <filterColumn colId="15625" hiddenButton="1"/>
    <filterColumn colId="15626" hiddenButton="1"/>
    <filterColumn colId="15627" hiddenButton="1"/>
    <filterColumn colId="15628" hiddenButton="1"/>
    <filterColumn colId="15629" hiddenButton="1"/>
    <filterColumn colId="15630" hiddenButton="1"/>
    <filterColumn colId="15631" hiddenButton="1"/>
    <filterColumn colId="15632" hiddenButton="1"/>
    <filterColumn colId="15633" hiddenButton="1"/>
    <filterColumn colId="15634" hiddenButton="1"/>
    <filterColumn colId="15635" hiddenButton="1"/>
    <filterColumn colId="15636" hiddenButton="1"/>
    <filterColumn colId="15637" hiddenButton="1"/>
    <filterColumn colId="15638" hiddenButton="1"/>
    <filterColumn colId="15639" hiddenButton="1"/>
    <filterColumn colId="15640" hiddenButton="1"/>
    <filterColumn colId="15641" hiddenButton="1"/>
    <filterColumn colId="15642" hiddenButton="1"/>
    <filterColumn colId="15643" hiddenButton="1"/>
    <filterColumn colId="15644" hiddenButton="1"/>
    <filterColumn colId="15645" hiddenButton="1"/>
    <filterColumn colId="15646" hiddenButton="1"/>
    <filterColumn colId="15647" hiddenButton="1"/>
    <filterColumn colId="15648" hiddenButton="1"/>
    <filterColumn colId="15649" hiddenButton="1"/>
    <filterColumn colId="15650" hiddenButton="1"/>
    <filterColumn colId="15651" hiddenButton="1"/>
    <filterColumn colId="15652" hiddenButton="1"/>
    <filterColumn colId="15653" hiddenButton="1"/>
    <filterColumn colId="15654" hiddenButton="1"/>
    <filterColumn colId="15655" hiddenButton="1"/>
    <filterColumn colId="15656" hiddenButton="1"/>
    <filterColumn colId="15657" hiddenButton="1"/>
    <filterColumn colId="15658" hiddenButton="1"/>
    <filterColumn colId="15659" hiddenButton="1"/>
    <filterColumn colId="15660" hiddenButton="1"/>
    <filterColumn colId="15661" hiddenButton="1"/>
    <filterColumn colId="15662" hiddenButton="1"/>
    <filterColumn colId="15663" hiddenButton="1"/>
    <filterColumn colId="15664" hiddenButton="1"/>
    <filterColumn colId="15665" hiddenButton="1"/>
    <filterColumn colId="15666" hiddenButton="1"/>
    <filterColumn colId="15667" hiddenButton="1"/>
    <filterColumn colId="15668" hiddenButton="1"/>
    <filterColumn colId="15669" hiddenButton="1"/>
    <filterColumn colId="15670" hiddenButton="1"/>
    <filterColumn colId="15671" hiddenButton="1"/>
    <filterColumn colId="15672" hiddenButton="1"/>
    <filterColumn colId="15673" hiddenButton="1"/>
    <filterColumn colId="15674" hiddenButton="1"/>
    <filterColumn colId="15675" hiddenButton="1"/>
    <filterColumn colId="15676" hiddenButton="1"/>
    <filterColumn colId="15677" hiddenButton="1"/>
    <filterColumn colId="15678" hiddenButton="1"/>
    <filterColumn colId="15679" hiddenButton="1"/>
    <filterColumn colId="15680" hiddenButton="1"/>
    <filterColumn colId="15681" hiddenButton="1"/>
    <filterColumn colId="15682" hiddenButton="1"/>
    <filterColumn colId="15683" hiddenButton="1"/>
    <filterColumn colId="15684" hiddenButton="1"/>
    <filterColumn colId="15685" hiddenButton="1"/>
    <filterColumn colId="15686" hiddenButton="1"/>
    <filterColumn colId="15687" hiddenButton="1"/>
    <filterColumn colId="15688" hiddenButton="1"/>
    <filterColumn colId="15689" hiddenButton="1"/>
    <filterColumn colId="15690" hiddenButton="1"/>
    <filterColumn colId="15691" hiddenButton="1"/>
    <filterColumn colId="15692" hiddenButton="1"/>
    <filterColumn colId="15693" hiddenButton="1"/>
    <filterColumn colId="15694" hiddenButton="1"/>
    <filterColumn colId="15695" hiddenButton="1"/>
    <filterColumn colId="15696" hiddenButton="1"/>
    <filterColumn colId="15697" hiddenButton="1"/>
    <filterColumn colId="15698" hiddenButton="1"/>
    <filterColumn colId="15699" hiddenButton="1"/>
    <filterColumn colId="15700" hiddenButton="1"/>
    <filterColumn colId="15701" hiddenButton="1"/>
    <filterColumn colId="15702" hiddenButton="1"/>
    <filterColumn colId="15703" hiddenButton="1"/>
    <filterColumn colId="15704" hiddenButton="1"/>
    <filterColumn colId="15705" hiddenButton="1"/>
    <filterColumn colId="15706" hiddenButton="1"/>
    <filterColumn colId="15707" hiddenButton="1"/>
    <filterColumn colId="15708" hiddenButton="1"/>
    <filterColumn colId="15709" hiddenButton="1"/>
    <filterColumn colId="15710" hiddenButton="1"/>
    <filterColumn colId="15711" hiddenButton="1"/>
    <filterColumn colId="15712" hiddenButton="1"/>
    <filterColumn colId="15713" hiddenButton="1"/>
    <filterColumn colId="15714" hiddenButton="1"/>
    <filterColumn colId="15715" hiddenButton="1"/>
    <filterColumn colId="15716" hiddenButton="1"/>
    <filterColumn colId="15717" hiddenButton="1"/>
    <filterColumn colId="15718" hiddenButton="1"/>
    <filterColumn colId="15719" hiddenButton="1"/>
    <filterColumn colId="15720" hiddenButton="1"/>
    <filterColumn colId="15721" hiddenButton="1"/>
    <filterColumn colId="15722" hiddenButton="1"/>
    <filterColumn colId="15723" hiddenButton="1"/>
    <filterColumn colId="15724" hiddenButton="1"/>
    <filterColumn colId="15725" hiddenButton="1"/>
    <filterColumn colId="15726" hiddenButton="1"/>
    <filterColumn colId="15727" hiddenButton="1"/>
    <filterColumn colId="15728" hiddenButton="1"/>
    <filterColumn colId="15729" hiddenButton="1"/>
    <filterColumn colId="15730" hiddenButton="1"/>
    <filterColumn colId="15731" hiddenButton="1"/>
    <filterColumn colId="15732" hiddenButton="1"/>
    <filterColumn colId="15733" hiddenButton="1"/>
    <filterColumn colId="15734" hiddenButton="1"/>
    <filterColumn colId="15735" hiddenButton="1"/>
    <filterColumn colId="15736" hiddenButton="1"/>
    <filterColumn colId="15737" hiddenButton="1"/>
    <filterColumn colId="15738" hiddenButton="1"/>
    <filterColumn colId="15739" hiddenButton="1"/>
    <filterColumn colId="15740" hiddenButton="1"/>
    <filterColumn colId="15741" hiddenButton="1"/>
    <filterColumn colId="15742" hiddenButton="1"/>
    <filterColumn colId="15743" hiddenButton="1"/>
    <filterColumn colId="15744" hiddenButton="1"/>
    <filterColumn colId="15745" hiddenButton="1"/>
    <filterColumn colId="15746" hiddenButton="1"/>
    <filterColumn colId="15747" hiddenButton="1"/>
    <filterColumn colId="15748" hiddenButton="1"/>
    <filterColumn colId="15749" hiddenButton="1"/>
    <filterColumn colId="15750" hiddenButton="1"/>
    <filterColumn colId="15751" hiddenButton="1"/>
    <filterColumn colId="15752" hiddenButton="1"/>
    <filterColumn colId="15753" hiddenButton="1"/>
    <filterColumn colId="15754" hiddenButton="1"/>
    <filterColumn colId="15755" hiddenButton="1"/>
    <filterColumn colId="15756" hiddenButton="1"/>
    <filterColumn colId="15757" hiddenButton="1"/>
    <filterColumn colId="15758" hiddenButton="1"/>
    <filterColumn colId="15759" hiddenButton="1"/>
    <filterColumn colId="15760" hiddenButton="1"/>
    <filterColumn colId="15761" hiddenButton="1"/>
    <filterColumn colId="15762" hiddenButton="1"/>
    <filterColumn colId="15763" hiddenButton="1"/>
    <filterColumn colId="15764" hiddenButton="1"/>
    <filterColumn colId="15765" hiddenButton="1"/>
    <filterColumn colId="15766" hiddenButton="1"/>
    <filterColumn colId="15767" hiddenButton="1"/>
    <filterColumn colId="15768" hiddenButton="1"/>
    <filterColumn colId="15769" hiddenButton="1"/>
    <filterColumn colId="15770" hiddenButton="1"/>
    <filterColumn colId="15771" hiddenButton="1"/>
    <filterColumn colId="15772" hiddenButton="1"/>
    <filterColumn colId="15773" hiddenButton="1"/>
    <filterColumn colId="15774" hiddenButton="1"/>
    <filterColumn colId="15775" hiddenButton="1"/>
    <filterColumn colId="15776" hiddenButton="1"/>
    <filterColumn colId="15777" hiddenButton="1"/>
    <filterColumn colId="15778" hiddenButton="1"/>
    <filterColumn colId="15779" hiddenButton="1"/>
    <filterColumn colId="15780" hiddenButton="1"/>
    <filterColumn colId="15781" hiddenButton="1"/>
    <filterColumn colId="15782" hiddenButton="1"/>
    <filterColumn colId="15783" hiddenButton="1"/>
    <filterColumn colId="15784" hiddenButton="1"/>
    <filterColumn colId="15785" hiddenButton="1"/>
    <filterColumn colId="15786" hiddenButton="1"/>
    <filterColumn colId="15787" hiddenButton="1"/>
    <filterColumn colId="15788" hiddenButton="1"/>
    <filterColumn colId="15789" hiddenButton="1"/>
    <filterColumn colId="15790" hiddenButton="1"/>
    <filterColumn colId="15791" hiddenButton="1"/>
    <filterColumn colId="15792" hiddenButton="1"/>
    <filterColumn colId="15793" hiddenButton="1"/>
    <filterColumn colId="15794" hiddenButton="1"/>
    <filterColumn colId="15795" hiddenButton="1"/>
    <filterColumn colId="15796" hiddenButton="1"/>
    <filterColumn colId="15797" hiddenButton="1"/>
    <filterColumn colId="15798" hiddenButton="1"/>
    <filterColumn colId="15799" hiddenButton="1"/>
    <filterColumn colId="15800" hiddenButton="1"/>
    <filterColumn colId="15801" hiddenButton="1"/>
    <filterColumn colId="15802" hiddenButton="1"/>
    <filterColumn colId="15803" hiddenButton="1"/>
    <filterColumn colId="15804" hiddenButton="1"/>
    <filterColumn colId="15805" hiddenButton="1"/>
    <filterColumn colId="15806" hiddenButton="1"/>
    <filterColumn colId="15807" hiddenButton="1"/>
    <filterColumn colId="15808" hiddenButton="1"/>
    <filterColumn colId="15809" hiddenButton="1"/>
    <filterColumn colId="15810" hiddenButton="1"/>
    <filterColumn colId="15811" hiddenButton="1"/>
    <filterColumn colId="15812" hiddenButton="1"/>
    <filterColumn colId="15813" hiddenButton="1"/>
    <filterColumn colId="15814" hiddenButton="1"/>
    <filterColumn colId="15815" hiddenButton="1"/>
    <filterColumn colId="15816" hiddenButton="1"/>
    <filterColumn colId="15817" hiddenButton="1"/>
    <filterColumn colId="15818" hiddenButton="1"/>
    <filterColumn colId="15819" hiddenButton="1"/>
    <filterColumn colId="15820" hiddenButton="1"/>
    <filterColumn colId="15821" hiddenButton="1"/>
    <filterColumn colId="15822" hiddenButton="1"/>
    <filterColumn colId="15823" hiddenButton="1"/>
    <filterColumn colId="15824" hiddenButton="1"/>
    <filterColumn colId="15825" hiddenButton="1"/>
    <filterColumn colId="15826" hiddenButton="1"/>
    <filterColumn colId="15827" hiddenButton="1"/>
    <filterColumn colId="15828" hiddenButton="1"/>
    <filterColumn colId="15829" hiddenButton="1"/>
    <filterColumn colId="15830" hiddenButton="1"/>
    <filterColumn colId="15831" hiddenButton="1"/>
    <filterColumn colId="15832" hiddenButton="1"/>
    <filterColumn colId="15833" hiddenButton="1"/>
    <filterColumn colId="15834" hiddenButton="1"/>
    <filterColumn colId="15835" hiddenButton="1"/>
    <filterColumn colId="15836" hiddenButton="1"/>
    <filterColumn colId="15837" hiddenButton="1"/>
    <filterColumn colId="15838" hiddenButton="1"/>
    <filterColumn colId="15839" hiddenButton="1"/>
    <filterColumn colId="15840" hiddenButton="1"/>
    <filterColumn colId="15841" hiddenButton="1"/>
    <filterColumn colId="15842" hiddenButton="1"/>
    <filterColumn colId="15843" hiddenButton="1"/>
    <filterColumn colId="15844" hiddenButton="1"/>
    <filterColumn colId="15845" hiddenButton="1"/>
    <filterColumn colId="15846" hiddenButton="1"/>
    <filterColumn colId="15847" hiddenButton="1"/>
    <filterColumn colId="15848" hiddenButton="1"/>
    <filterColumn colId="15849" hiddenButton="1"/>
    <filterColumn colId="15850" hiddenButton="1"/>
    <filterColumn colId="15851" hiddenButton="1"/>
    <filterColumn colId="15852" hiddenButton="1"/>
    <filterColumn colId="15853" hiddenButton="1"/>
    <filterColumn colId="15854" hiddenButton="1"/>
    <filterColumn colId="15855" hiddenButton="1"/>
    <filterColumn colId="15856" hiddenButton="1"/>
    <filterColumn colId="15857" hiddenButton="1"/>
    <filterColumn colId="15858" hiddenButton="1"/>
    <filterColumn colId="15859" hiddenButton="1"/>
    <filterColumn colId="15860" hiddenButton="1"/>
    <filterColumn colId="15861" hiddenButton="1"/>
    <filterColumn colId="15862" hiddenButton="1"/>
    <filterColumn colId="15863" hiddenButton="1"/>
    <filterColumn colId="15864" hiddenButton="1"/>
    <filterColumn colId="15865" hiddenButton="1"/>
    <filterColumn colId="15866" hiddenButton="1"/>
    <filterColumn colId="15867" hiddenButton="1"/>
    <filterColumn colId="15868" hiddenButton="1"/>
    <filterColumn colId="15869" hiddenButton="1"/>
    <filterColumn colId="15870" hiddenButton="1"/>
    <filterColumn colId="15871" hiddenButton="1"/>
    <filterColumn colId="15872" hiddenButton="1"/>
    <filterColumn colId="15873" hiddenButton="1"/>
    <filterColumn colId="15874" hiddenButton="1"/>
    <filterColumn colId="15875" hiddenButton="1"/>
    <filterColumn colId="15876" hiddenButton="1"/>
    <filterColumn colId="15877" hiddenButton="1"/>
    <filterColumn colId="15878" hiddenButton="1"/>
    <filterColumn colId="15879" hiddenButton="1"/>
    <filterColumn colId="15880" hiddenButton="1"/>
    <filterColumn colId="15881" hiddenButton="1"/>
    <filterColumn colId="15882" hiddenButton="1"/>
    <filterColumn colId="15883" hiddenButton="1"/>
    <filterColumn colId="15884" hiddenButton="1"/>
    <filterColumn colId="15885" hiddenButton="1"/>
    <filterColumn colId="15886" hiddenButton="1"/>
    <filterColumn colId="15887" hiddenButton="1"/>
    <filterColumn colId="15888" hiddenButton="1"/>
    <filterColumn colId="15889" hiddenButton="1"/>
    <filterColumn colId="15890" hiddenButton="1"/>
    <filterColumn colId="15891" hiddenButton="1"/>
    <filterColumn colId="15892" hiddenButton="1"/>
    <filterColumn colId="15893" hiddenButton="1"/>
    <filterColumn colId="15894" hiddenButton="1"/>
    <filterColumn colId="15895" hiddenButton="1"/>
    <filterColumn colId="15896" hiddenButton="1"/>
    <filterColumn colId="15897" hiddenButton="1"/>
    <filterColumn colId="15898" hiddenButton="1"/>
    <filterColumn colId="15899" hiddenButton="1"/>
    <filterColumn colId="15900" hiddenButton="1"/>
    <filterColumn colId="15901" hiddenButton="1"/>
    <filterColumn colId="15902" hiddenButton="1"/>
    <filterColumn colId="15903" hiddenButton="1"/>
    <filterColumn colId="15904" hiddenButton="1"/>
    <filterColumn colId="15905" hiddenButton="1"/>
    <filterColumn colId="15906" hiddenButton="1"/>
    <filterColumn colId="15907" hiddenButton="1"/>
    <filterColumn colId="15908" hiddenButton="1"/>
    <filterColumn colId="15909" hiddenButton="1"/>
    <filterColumn colId="15910" hiddenButton="1"/>
    <filterColumn colId="15911" hiddenButton="1"/>
    <filterColumn colId="15912" hiddenButton="1"/>
    <filterColumn colId="15913" hiddenButton="1"/>
    <filterColumn colId="15914" hiddenButton="1"/>
    <filterColumn colId="15915" hiddenButton="1"/>
    <filterColumn colId="15916" hiddenButton="1"/>
    <filterColumn colId="15917" hiddenButton="1"/>
    <filterColumn colId="15918" hiddenButton="1"/>
    <filterColumn colId="15919" hiddenButton="1"/>
    <filterColumn colId="15920" hiddenButton="1"/>
    <filterColumn colId="15921" hiddenButton="1"/>
    <filterColumn colId="15922" hiddenButton="1"/>
    <filterColumn colId="15923" hiddenButton="1"/>
    <filterColumn colId="15924" hiddenButton="1"/>
    <filterColumn colId="15925" hiddenButton="1"/>
    <filterColumn colId="15926" hiddenButton="1"/>
    <filterColumn colId="15927" hiddenButton="1"/>
    <filterColumn colId="15928" hiddenButton="1"/>
    <filterColumn colId="15929" hiddenButton="1"/>
    <filterColumn colId="15930" hiddenButton="1"/>
    <filterColumn colId="15931" hiddenButton="1"/>
    <filterColumn colId="15932" hiddenButton="1"/>
    <filterColumn colId="15933" hiddenButton="1"/>
    <filterColumn colId="15934" hiddenButton="1"/>
    <filterColumn colId="15935" hiddenButton="1"/>
    <filterColumn colId="15936" hiddenButton="1"/>
    <filterColumn colId="15937" hiddenButton="1"/>
    <filterColumn colId="15938" hiddenButton="1"/>
    <filterColumn colId="15939" hiddenButton="1"/>
    <filterColumn colId="15940" hiddenButton="1"/>
    <filterColumn colId="15941" hiddenButton="1"/>
    <filterColumn colId="15942" hiddenButton="1"/>
    <filterColumn colId="15943" hiddenButton="1"/>
    <filterColumn colId="15944" hiddenButton="1"/>
    <filterColumn colId="15945" hiddenButton="1"/>
    <filterColumn colId="15946" hiddenButton="1"/>
    <filterColumn colId="15947" hiddenButton="1"/>
    <filterColumn colId="15948" hiddenButton="1"/>
    <filterColumn colId="15949" hiddenButton="1"/>
    <filterColumn colId="15950" hiddenButton="1"/>
    <filterColumn colId="15951" hiddenButton="1"/>
    <filterColumn colId="15952" hiddenButton="1"/>
    <filterColumn colId="15953" hiddenButton="1"/>
    <filterColumn colId="15954" hiddenButton="1"/>
    <filterColumn colId="15955" hiddenButton="1"/>
    <filterColumn colId="15956" hiddenButton="1"/>
    <filterColumn colId="15957" hiddenButton="1"/>
    <filterColumn colId="15958" hiddenButton="1"/>
    <filterColumn colId="15959" hiddenButton="1"/>
    <filterColumn colId="15960" hiddenButton="1"/>
    <filterColumn colId="15961" hiddenButton="1"/>
    <filterColumn colId="15962" hiddenButton="1"/>
    <filterColumn colId="15963" hiddenButton="1"/>
    <filterColumn colId="15964" hiddenButton="1"/>
    <filterColumn colId="15965" hiddenButton="1"/>
    <filterColumn colId="15966" hiddenButton="1"/>
    <filterColumn colId="15967" hiddenButton="1"/>
    <filterColumn colId="15968" hiddenButton="1"/>
    <filterColumn colId="15969" hiddenButton="1"/>
    <filterColumn colId="15970" hiddenButton="1"/>
    <filterColumn colId="15971" hiddenButton="1"/>
    <filterColumn colId="15972" hiddenButton="1"/>
    <filterColumn colId="15973" hiddenButton="1"/>
    <filterColumn colId="15974" hiddenButton="1"/>
    <filterColumn colId="15975" hiddenButton="1"/>
    <filterColumn colId="15976" hiddenButton="1"/>
    <filterColumn colId="15977" hiddenButton="1"/>
    <filterColumn colId="15978" hiddenButton="1"/>
    <filterColumn colId="15979" hiddenButton="1"/>
    <filterColumn colId="15980" hiddenButton="1"/>
    <filterColumn colId="15981" hiddenButton="1"/>
    <filterColumn colId="15982" hiddenButton="1"/>
    <filterColumn colId="15983" hiddenButton="1"/>
    <filterColumn colId="15984" hiddenButton="1"/>
    <filterColumn colId="15985" hiddenButton="1"/>
    <filterColumn colId="15986" hiddenButton="1"/>
    <filterColumn colId="15987" hiddenButton="1"/>
    <filterColumn colId="15988" hiddenButton="1"/>
    <filterColumn colId="15989" hiddenButton="1"/>
    <filterColumn colId="15990" hiddenButton="1"/>
    <filterColumn colId="15991" hiddenButton="1"/>
    <filterColumn colId="15992" hiddenButton="1"/>
    <filterColumn colId="15993" hiddenButton="1"/>
    <filterColumn colId="15994" hiddenButton="1"/>
    <filterColumn colId="15995" hiddenButton="1"/>
    <filterColumn colId="15996" hiddenButton="1"/>
    <filterColumn colId="15997" hiddenButton="1"/>
    <filterColumn colId="15998" hiddenButton="1"/>
    <filterColumn colId="15999" hiddenButton="1"/>
    <filterColumn colId="16000" hiddenButton="1"/>
    <filterColumn colId="16001" hiddenButton="1"/>
    <filterColumn colId="16002" hiddenButton="1"/>
    <filterColumn colId="16003" hiddenButton="1"/>
    <filterColumn colId="16004" hiddenButton="1"/>
    <filterColumn colId="16005" hiddenButton="1"/>
    <filterColumn colId="16006" hiddenButton="1"/>
    <filterColumn colId="16007" hiddenButton="1"/>
    <filterColumn colId="16008" hiddenButton="1"/>
    <filterColumn colId="16009" hiddenButton="1"/>
    <filterColumn colId="16010" hiddenButton="1"/>
    <filterColumn colId="16011" hiddenButton="1"/>
    <filterColumn colId="16012" hiddenButton="1"/>
    <filterColumn colId="16013" hiddenButton="1"/>
    <filterColumn colId="16014" hiddenButton="1"/>
    <filterColumn colId="16015" hiddenButton="1"/>
    <filterColumn colId="16016" hiddenButton="1"/>
    <filterColumn colId="16017" hiddenButton="1"/>
    <filterColumn colId="16018" hiddenButton="1"/>
    <filterColumn colId="16019" hiddenButton="1"/>
    <filterColumn colId="16020" hiddenButton="1"/>
    <filterColumn colId="16021" hiddenButton="1"/>
    <filterColumn colId="16022" hiddenButton="1"/>
    <filterColumn colId="16023" hiddenButton="1"/>
    <filterColumn colId="16024" hiddenButton="1"/>
    <filterColumn colId="16025" hiddenButton="1"/>
    <filterColumn colId="16026" hiddenButton="1"/>
    <filterColumn colId="16027" hiddenButton="1"/>
    <filterColumn colId="16028" hiddenButton="1"/>
    <filterColumn colId="16029" hiddenButton="1"/>
    <filterColumn colId="16030" hiddenButton="1"/>
    <filterColumn colId="16031" hiddenButton="1"/>
    <filterColumn colId="16032" hiddenButton="1"/>
    <filterColumn colId="16033" hiddenButton="1"/>
    <filterColumn colId="16034" hiddenButton="1"/>
    <filterColumn colId="16035" hiddenButton="1"/>
    <filterColumn colId="16036" hiddenButton="1"/>
    <filterColumn colId="16037" hiddenButton="1"/>
    <filterColumn colId="16038" hiddenButton="1"/>
    <filterColumn colId="16039" hiddenButton="1"/>
    <filterColumn colId="16040" hiddenButton="1"/>
    <filterColumn colId="16041" hiddenButton="1"/>
    <filterColumn colId="16042" hiddenButton="1"/>
    <filterColumn colId="16043" hiddenButton="1"/>
    <filterColumn colId="16044" hiddenButton="1"/>
    <filterColumn colId="16045" hiddenButton="1"/>
    <filterColumn colId="16046" hiddenButton="1"/>
    <filterColumn colId="16047" hiddenButton="1"/>
    <filterColumn colId="16048" hiddenButton="1"/>
    <filterColumn colId="16049" hiddenButton="1"/>
    <filterColumn colId="16050" hiddenButton="1"/>
    <filterColumn colId="16051" hiddenButton="1"/>
    <filterColumn colId="16052" hiddenButton="1"/>
    <filterColumn colId="16053" hiddenButton="1"/>
    <filterColumn colId="16054" hiddenButton="1"/>
    <filterColumn colId="16055" hiddenButton="1"/>
    <filterColumn colId="16056" hiddenButton="1"/>
    <filterColumn colId="16057" hiddenButton="1"/>
    <filterColumn colId="16058" hiddenButton="1"/>
    <filterColumn colId="16059" hiddenButton="1"/>
    <filterColumn colId="16060" hiddenButton="1"/>
    <filterColumn colId="16061" hiddenButton="1"/>
    <filterColumn colId="16062" hiddenButton="1"/>
    <filterColumn colId="16063" hiddenButton="1"/>
    <filterColumn colId="16064" hiddenButton="1"/>
    <filterColumn colId="16065" hiddenButton="1"/>
    <filterColumn colId="16066" hiddenButton="1"/>
    <filterColumn colId="16067" hiddenButton="1"/>
    <filterColumn colId="16068" hiddenButton="1"/>
    <filterColumn colId="16069" hiddenButton="1"/>
    <filterColumn colId="16070" hiddenButton="1"/>
    <filterColumn colId="16071" hiddenButton="1"/>
    <filterColumn colId="16072" hiddenButton="1"/>
    <filterColumn colId="16073" hiddenButton="1"/>
    <filterColumn colId="16074" hiddenButton="1"/>
    <filterColumn colId="16075" hiddenButton="1"/>
    <filterColumn colId="16076" hiddenButton="1"/>
    <filterColumn colId="16077" hiddenButton="1"/>
    <filterColumn colId="16078" hiddenButton="1"/>
    <filterColumn colId="16079" hiddenButton="1"/>
    <filterColumn colId="16080" hiddenButton="1"/>
    <filterColumn colId="16081" hiddenButton="1"/>
    <filterColumn colId="16082" hiddenButton="1"/>
    <filterColumn colId="16083" hiddenButton="1"/>
    <filterColumn colId="16084" hiddenButton="1"/>
    <filterColumn colId="16085" hiddenButton="1"/>
    <filterColumn colId="16086" hiddenButton="1"/>
    <filterColumn colId="16087" hiddenButton="1"/>
    <filterColumn colId="16088" hiddenButton="1"/>
    <filterColumn colId="16089" hiddenButton="1"/>
    <filterColumn colId="16090" hiddenButton="1"/>
    <filterColumn colId="16091" hiddenButton="1"/>
    <filterColumn colId="16092" hiddenButton="1"/>
    <filterColumn colId="16093" hiddenButton="1"/>
    <filterColumn colId="16094" hiddenButton="1"/>
    <filterColumn colId="16095" hiddenButton="1"/>
    <filterColumn colId="16096" hiddenButton="1"/>
    <filterColumn colId="16097" hiddenButton="1"/>
    <filterColumn colId="16098" hiddenButton="1"/>
    <filterColumn colId="16099" hiddenButton="1"/>
    <filterColumn colId="16100" hiddenButton="1"/>
    <filterColumn colId="16101" hiddenButton="1"/>
    <filterColumn colId="16102" hiddenButton="1"/>
    <filterColumn colId="16103" hiddenButton="1"/>
    <filterColumn colId="16104" hiddenButton="1"/>
    <filterColumn colId="16105" hiddenButton="1"/>
    <filterColumn colId="16106" hiddenButton="1"/>
    <filterColumn colId="16107" hiddenButton="1"/>
    <filterColumn colId="16108" hiddenButton="1"/>
    <filterColumn colId="16109" hiddenButton="1"/>
    <filterColumn colId="16110" hiddenButton="1"/>
    <filterColumn colId="16111" hiddenButton="1"/>
    <filterColumn colId="16112" hiddenButton="1"/>
    <filterColumn colId="16113" hiddenButton="1"/>
    <filterColumn colId="16114" hiddenButton="1"/>
    <filterColumn colId="16115" hiddenButton="1"/>
    <filterColumn colId="16116" hiddenButton="1"/>
    <filterColumn colId="16117" hiddenButton="1"/>
    <filterColumn colId="16118" hiddenButton="1"/>
    <filterColumn colId="16119" hiddenButton="1"/>
    <filterColumn colId="16120" hiddenButton="1"/>
    <filterColumn colId="16121" hiddenButton="1"/>
    <filterColumn colId="16122" hiddenButton="1"/>
    <filterColumn colId="16123" hiddenButton="1"/>
    <filterColumn colId="16124" hiddenButton="1"/>
    <filterColumn colId="16125" hiddenButton="1"/>
    <filterColumn colId="16126" hiddenButton="1"/>
    <filterColumn colId="16127" hiddenButton="1"/>
    <filterColumn colId="16128" hiddenButton="1"/>
    <filterColumn colId="16129" hiddenButton="1"/>
    <filterColumn colId="16130" hiddenButton="1"/>
    <filterColumn colId="16131" hiddenButton="1"/>
    <filterColumn colId="16132" hiddenButton="1"/>
    <filterColumn colId="16133" hiddenButton="1"/>
    <filterColumn colId="16134" hiddenButton="1"/>
    <filterColumn colId="16135" hiddenButton="1"/>
    <filterColumn colId="16136" hiddenButton="1"/>
    <filterColumn colId="16137" hiddenButton="1"/>
    <filterColumn colId="16138" hiddenButton="1"/>
    <filterColumn colId="16139" hiddenButton="1"/>
    <filterColumn colId="16140" hiddenButton="1"/>
    <filterColumn colId="16141" hiddenButton="1"/>
    <filterColumn colId="16142" hiddenButton="1"/>
    <filterColumn colId="16143" hiddenButton="1"/>
    <filterColumn colId="16144" hiddenButton="1"/>
    <filterColumn colId="16145" hiddenButton="1"/>
    <filterColumn colId="16146" hiddenButton="1"/>
    <filterColumn colId="16147" hiddenButton="1"/>
    <filterColumn colId="16148" hiddenButton="1"/>
    <filterColumn colId="16149" hiddenButton="1"/>
    <filterColumn colId="16150" hiddenButton="1"/>
    <filterColumn colId="16151" hiddenButton="1"/>
    <filterColumn colId="16152" hiddenButton="1"/>
    <filterColumn colId="16153" hiddenButton="1"/>
    <filterColumn colId="16154" hiddenButton="1"/>
    <filterColumn colId="16155" hiddenButton="1"/>
    <filterColumn colId="16156" hiddenButton="1"/>
    <filterColumn colId="16157" hiddenButton="1"/>
    <filterColumn colId="16158" hiddenButton="1"/>
    <filterColumn colId="16159" hiddenButton="1"/>
    <filterColumn colId="16160" hiddenButton="1"/>
    <filterColumn colId="16161" hiddenButton="1"/>
    <filterColumn colId="16162" hiddenButton="1"/>
    <filterColumn colId="16163" hiddenButton="1"/>
    <filterColumn colId="16164" hiddenButton="1"/>
    <filterColumn colId="16165" hiddenButton="1"/>
    <filterColumn colId="16166" hiddenButton="1"/>
    <filterColumn colId="16167" hiddenButton="1"/>
    <filterColumn colId="16168" hiddenButton="1"/>
    <filterColumn colId="16169" hiddenButton="1"/>
    <filterColumn colId="16170" hiddenButton="1"/>
    <filterColumn colId="16171" hiddenButton="1"/>
    <filterColumn colId="16172" hiddenButton="1"/>
    <filterColumn colId="16173" hiddenButton="1"/>
    <filterColumn colId="16174" hiddenButton="1"/>
    <filterColumn colId="16175" hiddenButton="1"/>
    <filterColumn colId="16176" hiddenButton="1"/>
    <filterColumn colId="16177" hiddenButton="1"/>
    <filterColumn colId="16178" hiddenButton="1"/>
    <filterColumn colId="16179" hiddenButton="1"/>
    <filterColumn colId="16180" hiddenButton="1"/>
    <filterColumn colId="16181" hiddenButton="1"/>
    <filterColumn colId="16182" hiddenButton="1"/>
    <filterColumn colId="16183" hiddenButton="1"/>
    <filterColumn colId="16184" hiddenButton="1"/>
    <filterColumn colId="16185" hiddenButton="1"/>
    <filterColumn colId="16186" hiddenButton="1"/>
    <filterColumn colId="16187" hiddenButton="1"/>
    <filterColumn colId="16188" hiddenButton="1"/>
    <filterColumn colId="16189" hiddenButton="1"/>
    <filterColumn colId="16190" hiddenButton="1"/>
    <filterColumn colId="16191" hiddenButton="1"/>
    <filterColumn colId="16192" hiddenButton="1"/>
    <filterColumn colId="16193" hiddenButton="1"/>
    <filterColumn colId="16194" hiddenButton="1"/>
    <filterColumn colId="16195" hiddenButton="1"/>
    <filterColumn colId="16196" hiddenButton="1"/>
    <filterColumn colId="16197" hiddenButton="1"/>
    <filterColumn colId="16198" hiddenButton="1"/>
    <filterColumn colId="16199" hiddenButton="1"/>
    <filterColumn colId="16200" hiddenButton="1"/>
    <filterColumn colId="16201" hiddenButton="1"/>
    <filterColumn colId="16202" hiddenButton="1"/>
    <filterColumn colId="16203" hiddenButton="1"/>
    <filterColumn colId="16204" hiddenButton="1"/>
    <filterColumn colId="16205" hiddenButton="1"/>
    <filterColumn colId="16206" hiddenButton="1"/>
    <filterColumn colId="16207" hiddenButton="1"/>
    <filterColumn colId="16208" hiddenButton="1"/>
    <filterColumn colId="16209" hiddenButton="1"/>
    <filterColumn colId="16210" hiddenButton="1"/>
    <filterColumn colId="16211" hiddenButton="1"/>
    <filterColumn colId="16212" hiddenButton="1"/>
    <filterColumn colId="16213" hiddenButton="1"/>
    <filterColumn colId="16214" hiddenButton="1"/>
    <filterColumn colId="16215" hiddenButton="1"/>
    <filterColumn colId="16216" hiddenButton="1"/>
    <filterColumn colId="16217" hiddenButton="1"/>
    <filterColumn colId="16218" hiddenButton="1"/>
    <filterColumn colId="16219" hiddenButton="1"/>
    <filterColumn colId="16220" hiddenButton="1"/>
    <filterColumn colId="16221" hiddenButton="1"/>
    <filterColumn colId="16222" hiddenButton="1"/>
    <filterColumn colId="16223" hiddenButton="1"/>
    <filterColumn colId="16224" hiddenButton="1"/>
    <filterColumn colId="16225" hiddenButton="1"/>
    <filterColumn colId="16226" hiddenButton="1"/>
    <filterColumn colId="16227" hiddenButton="1"/>
    <filterColumn colId="16228" hiddenButton="1"/>
    <filterColumn colId="16229" hiddenButton="1"/>
    <filterColumn colId="16230" hiddenButton="1"/>
    <filterColumn colId="16231" hiddenButton="1"/>
    <filterColumn colId="16232" hiddenButton="1"/>
    <filterColumn colId="16233" hiddenButton="1"/>
    <filterColumn colId="16234" hiddenButton="1"/>
    <filterColumn colId="16235" hiddenButton="1"/>
    <filterColumn colId="16236" hiddenButton="1"/>
    <filterColumn colId="16237" hiddenButton="1"/>
    <filterColumn colId="16238" hiddenButton="1"/>
    <filterColumn colId="16239" hiddenButton="1"/>
    <filterColumn colId="16240" hiddenButton="1"/>
    <filterColumn colId="16241" hiddenButton="1"/>
    <filterColumn colId="16242" hiddenButton="1"/>
    <filterColumn colId="16243" hiddenButton="1"/>
    <filterColumn colId="16244" hiddenButton="1"/>
    <filterColumn colId="16245" hiddenButton="1"/>
    <filterColumn colId="16246" hiddenButton="1"/>
    <filterColumn colId="16247" hiddenButton="1"/>
    <filterColumn colId="16248" hiddenButton="1"/>
    <filterColumn colId="16249" hiddenButton="1"/>
    <filterColumn colId="16250" hiddenButton="1"/>
    <filterColumn colId="16251" hiddenButton="1"/>
    <filterColumn colId="16252" hiddenButton="1"/>
    <filterColumn colId="16253" hiddenButton="1"/>
    <filterColumn colId="16254" hiddenButton="1"/>
    <filterColumn colId="16255" hiddenButton="1"/>
    <filterColumn colId="16256" hiddenButton="1"/>
    <filterColumn colId="16257" hiddenButton="1"/>
    <filterColumn colId="16258" hiddenButton="1"/>
    <filterColumn colId="16259" hiddenButton="1"/>
    <filterColumn colId="16260" hiddenButton="1"/>
    <filterColumn colId="16261" hiddenButton="1"/>
    <filterColumn colId="16262" hiddenButton="1"/>
    <filterColumn colId="16263" hiddenButton="1"/>
    <filterColumn colId="16264" hiddenButton="1"/>
    <filterColumn colId="16265" hiddenButton="1"/>
    <filterColumn colId="16266" hiddenButton="1"/>
    <filterColumn colId="16267" hiddenButton="1"/>
    <filterColumn colId="16268" hiddenButton="1"/>
    <filterColumn colId="16269" hiddenButton="1"/>
    <filterColumn colId="16270" hiddenButton="1"/>
    <filterColumn colId="16271" hiddenButton="1"/>
    <filterColumn colId="16272" hiddenButton="1"/>
    <filterColumn colId="16273" hiddenButton="1"/>
    <filterColumn colId="16274" hiddenButton="1"/>
    <filterColumn colId="16275" hiddenButton="1"/>
    <filterColumn colId="16276" hiddenButton="1"/>
    <filterColumn colId="16277" hiddenButton="1"/>
    <filterColumn colId="16278" hiddenButton="1"/>
    <filterColumn colId="16279" hiddenButton="1"/>
    <filterColumn colId="16280" hiddenButton="1"/>
    <filterColumn colId="16281" hiddenButton="1"/>
    <filterColumn colId="16282" hiddenButton="1"/>
    <filterColumn colId="16283" hiddenButton="1"/>
    <filterColumn colId="16284" hiddenButton="1"/>
    <filterColumn colId="16285" hiddenButton="1"/>
    <filterColumn colId="16286" hiddenButton="1"/>
    <filterColumn colId="16287" hiddenButton="1"/>
    <filterColumn colId="16288" hiddenButton="1"/>
    <filterColumn colId="16289" hiddenButton="1"/>
    <filterColumn colId="16290" hiddenButton="1"/>
    <filterColumn colId="16291" hiddenButton="1"/>
    <filterColumn colId="16292" hiddenButton="1"/>
    <filterColumn colId="16293" hiddenButton="1"/>
    <filterColumn colId="16294" hiddenButton="1"/>
    <filterColumn colId="16295" hiddenButton="1"/>
    <filterColumn colId="16296" hiddenButton="1"/>
    <filterColumn colId="16297" hiddenButton="1"/>
    <filterColumn colId="16298" hiddenButton="1"/>
    <filterColumn colId="16299" hiddenButton="1"/>
    <filterColumn colId="16300" hiddenButton="1"/>
    <filterColumn colId="16301" hiddenButton="1"/>
    <filterColumn colId="16302" hiddenButton="1"/>
    <filterColumn colId="16303" hiddenButton="1"/>
    <filterColumn colId="16304" hiddenButton="1"/>
    <filterColumn colId="16305" hiddenButton="1"/>
    <filterColumn colId="16306" hiddenButton="1"/>
    <filterColumn colId="16307" hiddenButton="1"/>
    <filterColumn colId="16308" hiddenButton="1"/>
    <filterColumn colId="16309" hiddenButton="1"/>
    <filterColumn colId="16310" hiddenButton="1"/>
    <filterColumn colId="16311" hiddenButton="1"/>
    <filterColumn colId="16312" hiddenButton="1"/>
    <filterColumn colId="16313" hiddenButton="1"/>
    <filterColumn colId="16314" hiddenButton="1"/>
    <filterColumn colId="16315" hiddenButton="1"/>
    <filterColumn colId="16316" hiddenButton="1"/>
    <filterColumn colId="16317" hiddenButton="1"/>
    <filterColumn colId="16318" hiddenButton="1"/>
    <filterColumn colId="16319" hiddenButton="1"/>
    <filterColumn colId="16320" hiddenButton="1"/>
    <filterColumn colId="16321" hiddenButton="1"/>
    <filterColumn colId="16322" hiddenButton="1"/>
    <filterColumn colId="16323" hiddenButton="1"/>
    <filterColumn colId="16324" hiddenButton="1"/>
    <filterColumn colId="16325" hiddenButton="1"/>
    <filterColumn colId="16326" hiddenButton="1"/>
    <filterColumn colId="16327" hiddenButton="1"/>
    <filterColumn colId="16328" hiddenButton="1"/>
    <filterColumn colId="16329" hiddenButton="1"/>
    <filterColumn colId="16330" hiddenButton="1"/>
    <filterColumn colId="16331" hiddenButton="1"/>
    <filterColumn colId="16332" hiddenButton="1"/>
    <filterColumn colId="16333" hiddenButton="1"/>
    <filterColumn colId="16334" hiddenButton="1"/>
    <filterColumn colId="16335" hiddenButton="1"/>
    <filterColumn colId="16336" hiddenButton="1"/>
    <filterColumn colId="16337" hiddenButton="1"/>
    <filterColumn colId="16338" hiddenButton="1"/>
    <filterColumn colId="16339" hiddenButton="1"/>
    <filterColumn colId="16340" hiddenButton="1"/>
    <filterColumn colId="16341" hiddenButton="1"/>
    <filterColumn colId="16342" hiddenButton="1"/>
    <filterColumn colId="16343" hiddenButton="1"/>
    <filterColumn colId="16344" hiddenButton="1"/>
    <filterColumn colId="16345" hiddenButton="1"/>
    <filterColumn colId="16346" hiddenButton="1"/>
    <filterColumn colId="16347" hiddenButton="1"/>
    <filterColumn colId="16348" hiddenButton="1"/>
    <filterColumn colId="16349" hiddenButton="1"/>
    <filterColumn colId="16350" hiddenButton="1"/>
    <filterColumn colId="16351" hiddenButton="1"/>
    <filterColumn colId="16352" hiddenButton="1"/>
    <filterColumn colId="16353" hiddenButton="1"/>
    <filterColumn colId="16354" hiddenButton="1"/>
    <filterColumn colId="16355" hiddenButton="1"/>
    <filterColumn colId="16356" hiddenButton="1"/>
    <filterColumn colId="16357" hiddenButton="1"/>
    <filterColumn colId="16358" hiddenButton="1"/>
    <filterColumn colId="16359" hiddenButton="1"/>
    <filterColumn colId="16360" hiddenButton="1"/>
    <filterColumn colId="16361" hiddenButton="1"/>
    <filterColumn colId="16362" hiddenButton="1"/>
    <filterColumn colId="16363" hiddenButton="1"/>
    <filterColumn colId="16364" hiddenButton="1"/>
    <filterColumn colId="16365" hiddenButton="1"/>
    <filterColumn colId="16366" hiddenButton="1"/>
    <filterColumn colId="16367" hiddenButton="1"/>
    <filterColumn colId="16368" hiddenButton="1"/>
    <filterColumn colId="16369" hiddenButton="1"/>
    <filterColumn colId="16370" hiddenButton="1"/>
    <filterColumn colId="16371" hiddenButton="1"/>
    <filterColumn colId="16372" hiddenButton="1"/>
    <filterColumn colId="16373" hiddenButton="1"/>
    <filterColumn colId="16374" hiddenButton="1"/>
    <filterColumn colId="16375" hiddenButton="1"/>
    <filterColumn colId="16376" hiddenButton="1"/>
    <filterColumn colId="16377" hiddenButton="1"/>
    <filterColumn colId="16378" hiddenButton="1"/>
    <filterColumn colId="16379" hiddenButton="1"/>
    <filterColumn colId="16380" hiddenButton="1"/>
    <filterColumn colId="16381" hiddenButton="1"/>
    <filterColumn colId="16382" hiddenButton="1"/>
    <filterColumn colId="16383" hiddenButton="1"/>
  </autoFilter>
  <tableColumns count="16384">
    <tableColumn id="1" xr3:uid="{3946373E-8B2B-41D6-BDA5-0290C9C29E42}" name="Customer ID"/>
    <tableColumn id="2" xr3:uid="{3A65BB7C-8CBA-4A0F-BDEE-B4994507D329}" name="Customer Name"/>
    <tableColumn id="3" xr3:uid="{D5B8A2A3-DF9B-40E9-9E12-149EA7018369}" name="Email"/>
    <tableColumn id="4" xr3:uid="{EBEDE19B-DD5F-4361-91A5-B0D18A0974F4}" name="Phone Number"/>
    <tableColumn id="5" xr3:uid="{C37A24E2-AFD6-451A-BD10-E37F4952AA02}" name="Address Line 1"/>
    <tableColumn id="6" xr3:uid="{818D4F84-DC21-4D51-902B-46E79D02C6BC}" name="City"/>
    <tableColumn id="7" xr3:uid="{1F8A38F1-E25E-4E51-ABBE-F8B2636B5C59}" name="Country"/>
    <tableColumn id="8" xr3:uid="{09CCBD4C-0B49-4FB7-9CDA-43813E0E766B}" name="Postcode"/>
    <tableColumn id="9" xr3:uid="{E1F6F9C1-62BF-4048-BC1E-6234648FDCED}" name="Loyalty Card"/>
    <tableColumn id="10" xr3:uid="{0BB2A035-8944-44AD-924C-9C3DD601FBEE}" name="Column1"/>
    <tableColumn id="11" xr3:uid="{0E5AE774-EA13-4C2A-B583-9141B1E75407}" name="Column2"/>
    <tableColumn id="12" xr3:uid="{FD55B8BA-616D-4E1C-BFA5-F6AA0753937F}" name="Column3"/>
    <tableColumn id="13" xr3:uid="{13E06126-A6C7-4103-A7A8-BF623434CDAD}" name="Column4"/>
    <tableColumn id="14" xr3:uid="{46A0BD28-FA55-482A-89B3-9FA262734E5A}" name="Column5"/>
    <tableColumn id="15" xr3:uid="{5C029F5F-6958-46AE-AE94-F189D401E7D2}" name="Column6"/>
    <tableColumn id="16" xr3:uid="{E5DF01EA-5C03-49CF-B30C-8055311D0058}" name="Column7"/>
    <tableColumn id="17" xr3:uid="{44CE3434-D968-43AC-8F8F-0182C0C95CCB}" name="Column8"/>
    <tableColumn id="18" xr3:uid="{FF3C6613-22BE-4A7E-8171-ACF64C11B0C0}" name="Column9"/>
    <tableColumn id="19" xr3:uid="{B9462F6C-0CA6-4CD9-9432-EBBA0061F850}" name="Column10"/>
    <tableColumn id="20" xr3:uid="{1365DC35-197A-4E6D-AE5E-20FF82211B9A}" name="Column11"/>
    <tableColumn id="21" xr3:uid="{BF9A3731-1B38-4F4B-AB62-906FAB511B0C}" name="Column12"/>
    <tableColumn id="22" xr3:uid="{3AA969CC-3D3C-43CC-91D9-604483D5FF09}" name="Column13"/>
    <tableColumn id="23" xr3:uid="{C948E000-5C54-491A-833F-121C68A2E273}" name="Column14"/>
    <tableColumn id="24" xr3:uid="{45BE0FBD-27F6-400B-8C56-BACFC9DA6A5F}" name="Column15"/>
    <tableColumn id="25" xr3:uid="{90424BDB-3E40-4ABA-9ED9-6BA223A11ADA}" name="Column16"/>
    <tableColumn id="26" xr3:uid="{682B89F8-7FD7-4540-9FBC-A361F903B2CC}" name="Column17"/>
    <tableColumn id="27" xr3:uid="{9DD098F9-DAE9-4F00-9C7F-06D5A15F11D7}" name="Column18"/>
    <tableColumn id="28" xr3:uid="{0D32307D-2E7D-435D-955A-EEE6D5EBA823}" name="Column19"/>
    <tableColumn id="29" xr3:uid="{251EF6CA-FE40-4442-B615-2B9448DAA171}" name="Column20"/>
    <tableColumn id="30" xr3:uid="{91750E48-01AB-445D-AAFB-5B0D8EC179DA}" name="Column21"/>
    <tableColumn id="31" xr3:uid="{F2729A71-EE5F-460D-9C46-4E35EF1C69D1}" name="Column22"/>
    <tableColumn id="32" xr3:uid="{1BE39E24-8945-4DCD-8329-BC93AF46AC89}" name="Column23"/>
    <tableColumn id="33" xr3:uid="{D06914D7-8B0E-4F2B-B248-E0A058656340}" name="Column24"/>
    <tableColumn id="34" xr3:uid="{851DE03E-4215-417F-B344-22CDD426CA70}" name="Column25"/>
    <tableColumn id="35" xr3:uid="{45EE3C08-1D38-4E72-8597-D52E116A260E}" name="Column26"/>
    <tableColumn id="36" xr3:uid="{44ED7D07-39E8-4DC3-AF10-6C777A73A6B0}" name="Column27"/>
    <tableColumn id="37" xr3:uid="{85F2DFB9-9C5D-4BA8-9116-88E66DC390AC}" name="Column28"/>
    <tableColumn id="38" xr3:uid="{F0E69B9A-40B6-4FA1-ADB0-0A86DE08B321}" name="Column29"/>
    <tableColumn id="39" xr3:uid="{3D0D421D-5D66-416E-9B60-19A1A6EF30EA}" name="Column30"/>
    <tableColumn id="40" xr3:uid="{B5D243C9-5E08-4ADC-94FF-2F3415C33338}" name="Column31"/>
    <tableColumn id="41" xr3:uid="{12355CDF-467A-49BA-8259-B8159F158B0D}" name="Column32"/>
    <tableColumn id="42" xr3:uid="{44EC76EF-4621-4E28-91D8-E2BAA2156205}" name="Column33"/>
    <tableColumn id="43" xr3:uid="{F9A3A56E-4306-4C90-AB68-6795A77A51F0}" name="Column34"/>
    <tableColumn id="44" xr3:uid="{DFE88C9A-38B0-4200-876F-61D25F040876}" name="Column35"/>
    <tableColumn id="45" xr3:uid="{5283E58C-7E33-43FF-A0AD-77D067381444}" name="Column36"/>
    <tableColumn id="46" xr3:uid="{4F6AA854-9E42-4B30-86F0-D03C83EB6A55}" name="Column37"/>
    <tableColumn id="47" xr3:uid="{40D6F412-AFEA-4680-9EDF-D908C44B3AC4}" name="Column38"/>
    <tableColumn id="48" xr3:uid="{C9AC421F-FB47-4649-BC1B-98E46C5A45F4}" name="Column39"/>
    <tableColumn id="49" xr3:uid="{121A9DFF-6587-4444-B41C-657689570CAF}" name="Column40"/>
    <tableColumn id="50" xr3:uid="{58D0A245-0DFE-419E-86B3-1CEB4AF6A88E}" name="Column41"/>
    <tableColumn id="51" xr3:uid="{515651DA-4052-48C2-8B17-55CFF4579A99}" name="Column42"/>
    <tableColumn id="52" xr3:uid="{BB664368-C507-4E5F-B839-0EDBA2134DE4}" name="Column43"/>
    <tableColumn id="53" xr3:uid="{653B36FF-3007-408C-BB39-05FD8ADE7DB1}" name="Column44"/>
    <tableColumn id="54" xr3:uid="{D193615C-1E88-4821-B2B6-F9EECC9D03F7}" name="Column45"/>
    <tableColumn id="55" xr3:uid="{F93E0201-FAB8-4914-9A8F-6AD21032E220}" name="Column46"/>
    <tableColumn id="56" xr3:uid="{789E75EC-28B2-44C6-91E7-A8013125950B}" name="Column47"/>
    <tableColumn id="57" xr3:uid="{F381A5BE-9FA4-4F48-9002-9F32404FB121}" name="Column48"/>
    <tableColumn id="58" xr3:uid="{703727DD-8BAF-4106-95AB-5E79FA679012}" name="Column49"/>
    <tableColumn id="59" xr3:uid="{E9B950F7-FABC-434C-8B84-C39CE0721415}" name="Column50"/>
    <tableColumn id="60" xr3:uid="{33F8A96B-17AC-4F35-BAAA-E5BA09E2E79F}" name="Column51"/>
    <tableColumn id="61" xr3:uid="{D690BD0E-276C-42B2-9466-C43163656218}" name="Column52"/>
    <tableColumn id="62" xr3:uid="{BCB58728-CFE8-438D-B4D9-9BFF1AC7F377}" name="Column53"/>
    <tableColumn id="63" xr3:uid="{449C7E46-88D6-4ABC-A900-A3769BA7F578}" name="Column54"/>
    <tableColumn id="64" xr3:uid="{E8472F82-CFCF-4BEC-AFD6-8F7D2EE40285}" name="Column55"/>
    <tableColumn id="65" xr3:uid="{BDF43C41-8C09-405A-B8D1-BB4F81AB1252}" name="Column56"/>
    <tableColumn id="66" xr3:uid="{A89233BA-DA38-4D78-ADEF-E49D139C8928}" name="Column57"/>
    <tableColumn id="67" xr3:uid="{D6321E62-D7DE-4834-8447-EA7D7D84DFF9}" name="Column58"/>
    <tableColumn id="68" xr3:uid="{0439EBAB-68E2-4C42-8D43-9D2238233E03}" name="Column59"/>
    <tableColumn id="69" xr3:uid="{45EC7C3C-37C5-4331-AF88-FC00A5D78060}" name="Column60"/>
    <tableColumn id="70" xr3:uid="{8BB2B1E3-92C0-4772-B835-DE5E6E2556AA}" name="Column61"/>
    <tableColumn id="71" xr3:uid="{DE0DB0EB-3CD3-45D1-977E-641F911A3B4E}" name="Column62"/>
    <tableColumn id="72" xr3:uid="{BF86B399-F0C4-4CBF-9AF6-760131F24239}" name="Column63"/>
    <tableColumn id="73" xr3:uid="{A1588A6D-E755-4031-9D64-F568195C0821}" name="Column64"/>
    <tableColumn id="74" xr3:uid="{76D812FF-AC13-4D8C-AA0C-99345B497146}" name="Column65"/>
    <tableColumn id="75" xr3:uid="{63A4F084-47B3-4E2E-8D2F-EA2CA97D4346}" name="Column66"/>
    <tableColumn id="76" xr3:uid="{B8BC1A4D-3D4D-4A0A-B5AB-B49DFB20EC28}" name="Column67"/>
    <tableColumn id="77" xr3:uid="{7C36C4BE-7D90-4CD2-B8A9-626DC1AE9D8F}" name="Column68"/>
    <tableColumn id="78" xr3:uid="{A4818B1E-AAAB-4896-868C-72E783A1DE97}" name="Column69"/>
    <tableColumn id="79" xr3:uid="{3FA3DE5A-9E77-4668-A078-62BA609ADFB5}" name="Column70"/>
    <tableColumn id="80" xr3:uid="{A8830D93-D879-494E-B693-936DC72FC42F}" name="Column71"/>
    <tableColumn id="81" xr3:uid="{F656D41D-07F2-4AF3-BD29-F1EFB5C3383F}" name="Column72"/>
    <tableColumn id="82" xr3:uid="{F3318D66-1F54-49DD-842F-AD075747C69C}" name="Column73"/>
    <tableColumn id="83" xr3:uid="{CD5E2702-AABC-408C-9E55-813C8E49801D}" name="Column74"/>
    <tableColumn id="84" xr3:uid="{788ECC76-270C-417B-912A-5A082C141CC3}" name="Column75"/>
    <tableColumn id="85" xr3:uid="{90F20434-29CA-4A23-8515-C4B86168DA8C}" name="Column76"/>
    <tableColumn id="86" xr3:uid="{6F6E8038-9CD5-4E80-8136-28327B5F349D}" name="Column77"/>
    <tableColumn id="87" xr3:uid="{E180747B-7F4A-42F2-BA4D-9FC2132975E1}" name="Column78"/>
    <tableColumn id="88" xr3:uid="{787DBCED-71CB-4E4C-928B-F721D7C65634}" name="Column79"/>
    <tableColumn id="89" xr3:uid="{139448FA-B6E8-40A4-A7B1-3F976F3AF0DD}" name="Column80"/>
    <tableColumn id="90" xr3:uid="{EE7BD0B8-814F-4406-A6A7-B45D51F060F6}" name="Column81"/>
    <tableColumn id="91" xr3:uid="{2B824F8E-59C0-4E88-81AA-F0D3BF4C34F9}" name="Column82"/>
    <tableColumn id="92" xr3:uid="{A4A599BB-2274-4EBD-97A7-16CC062646DB}" name="Column83"/>
    <tableColumn id="93" xr3:uid="{76419D18-2156-45CA-B9FB-C4046DD6D9BC}" name="Column84"/>
    <tableColumn id="94" xr3:uid="{93393A03-297A-487A-80F4-56ED97003968}" name="Column85"/>
    <tableColumn id="95" xr3:uid="{167EA677-8147-4737-91D7-AE8E68FD7587}" name="Column86"/>
    <tableColumn id="96" xr3:uid="{EF01DB6F-E089-4647-9EF9-95E3EA4CDB65}" name="Column87"/>
    <tableColumn id="97" xr3:uid="{A2AE3A98-46BF-4CA0-AA9B-DB30341ABD49}" name="Column88"/>
    <tableColumn id="98" xr3:uid="{F0DAC9B1-A2E5-4720-8D43-47EA67CE37C8}" name="Column89"/>
    <tableColumn id="99" xr3:uid="{8EEC4419-CE2A-437F-B0A0-C31E794C9295}" name="Column90"/>
    <tableColumn id="100" xr3:uid="{5A570E22-C9A6-4CA3-81DE-EBD39685C1AE}" name="Column91"/>
    <tableColumn id="101" xr3:uid="{4C9F2B76-25FF-49F6-85AC-7F75781D3425}" name="Column92"/>
    <tableColumn id="102" xr3:uid="{3D3D8A83-111C-4BFA-AA80-32DFD01592D4}" name="Column93"/>
    <tableColumn id="103" xr3:uid="{01B0E16C-4DA5-436E-A5B8-A1BECADFD2D2}" name="Column94"/>
    <tableColumn id="104" xr3:uid="{A41B601D-62A2-4C5B-ABFD-C5EE6A1B349F}" name="Column95"/>
    <tableColumn id="105" xr3:uid="{F4BE80C2-F751-4822-A3B3-2459F54BBE10}" name="Column96"/>
    <tableColumn id="106" xr3:uid="{5F91F5F5-E24E-46B7-A8E7-DB39EC4255B1}" name="Column97"/>
    <tableColumn id="107" xr3:uid="{3EBD5D7A-307A-4B0D-B406-FE5DEB39AF3E}" name="Column98"/>
    <tableColumn id="108" xr3:uid="{FB00252F-4414-4498-A4DD-816C78A927AA}" name="Column99"/>
    <tableColumn id="109" xr3:uid="{62BC719B-D165-4FB0-9188-66F906B6F0E4}" name="Column100"/>
    <tableColumn id="110" xr3:uid="{B40FF794-9480-48A4-A2AF-234B8C5E43D5}" name="Column101"/>
    <tableColumn id="111" xr3:uid="{5B7E62B6-3E98-48EB-9FEE-31207E136F63}" name="Column102"/>
    <tableColumn id="112" xr3:uid="{CDFE95F1-D39A-4BE4-8BAD-80B922404D24}" name="Column103"/>
    <tableColumn id="113" xr3:uid="{77402567-22D3-43FE-9B63-3078C499B94C}" name="Column104"/>
    <tableColumn id="114" xr3:uid="{06A2D4C9-C282-42EF-ADD2-CEF6D1EF0D06}" name="Column105"/>
    <tableColumn id="115" xr3:uid="{A4E7C11F-4350-4B09-9C32-4AF8B171D158}" name="Column106"/>
    <tableColumn id="116" xr3:uid="{6897ECA9-390D-4541-A7E4-21A506218AC1}" name="Column107"/>
    <tableColumn id="117" xr3:uid="{17F8A2EB-166C-42A7-BA96-147C3A8EAB29}" name="Column108"/>
    <tableColumn id="118" xr3:uid="{8DC6118B-BF84-4565-BCAD-E80068E41C20}" name="Column109"/>
    <tableColumn id="119" xr3:uid="{A4CE3F8E-2458-42F8-B796-E5F21DAA5686}" name="Column110"/>
    <tableColumn id="120" xr3:uid="{D62BDB49-8409-42DB-98E3-7F328E908D24}" name="Column111"/>
    <tableColumn id="121" xr3:uid="{FFF2EB7C-BDE4-4E37-939A-55A5EB93E793}" name="Column112"/>
    <tableColumn id="122" xr3:uid="{98995F37-C025-457C-B629-81ADEC1AF7C2}" name="Column113"/>
    <tableColumn id="123" xr3:uid="{AF4C2E0C-64B3-45EC-B6C9-EB4B1B9E68A7}" name="Column114"/>
    <tableColumn id="124" xr3:uid="{5E940296-A09C-49B7-83D9-3141CDF0D140}" name="Column115"/>
    <tableColumn id="125" xr3:uid="{A1F5A00E-E84C-4510-8718-A9D39E330B5F}" name="Column116"/>
    <tableColumn id="126" xr3:uid="{B89F2CA2-092A-4FBC-86F4-56A94D5FE592}" name="Column117"/>
    <tableColumn id="127" xr3:uid="{786F268D-8F4B-40C5-A238-4297C69479AD}" name="Column118"/>
    <tableColumn id="128" xr3:uid="{C1AD8E0A-7737-49B5-811B-A3507ECB5522}" name="Column119"/>
    <tableColumn id="129" xr3:uid="{8670C9F3-9DD9-484F-9AB8-570B7DC71B37}" name="Column120"/>
    <tableColumn id="130" xr3:uid="{7E03DFFF-619C-4FCD-BEB8-39717664BF71}" name="Column121"/>
    <tableColumn id="131" xr3:uid="{5564B68B-8E12-4369-8404-C83BB3356F7A}" name="Column122"/>
    <tableColumn id="132" xr3:uid="{F45AC236-365E-45E9-ABA5-251EC764A035}" name="Column123"/>
    <tableColumn id="133" xr3:uid="{E2FD108F-22C4-4000-A337-FC0C364A958C}" name="Column124"/>
    <tableColumn id="134" xr3:uid="{B1F97CB4-AFA4-4FF9-9A09-5B3E72D526AF}" name="Column125"/>
    <tableColumn id="135" xr3:uid="{74DBB071-E5D6-41EC-9F67-07AA4B048301}" name="Column126"/>
    <tableColumn id="136" xr3:uid="{29122D11-1775-4CDF-AD61-1901D20AA21A}" name="Column127"/>
    <tableColumn id="137" xr3:uid="{68241626-5F6E-4EC6-B832-E9EBDAEFAAEA}" name="Column128"/>
    <tableColumn id="138" xr3:uid="{C8026FF5-8322-4653-BC8C-230B0197A92E}" name="Column129"/>
    <tableColumn id="139" xr3:uid="{CB4B6B40-B86A-488C-ACCF-73A64CAAA65E}" name="Column130"/>
    <tableColumn id="140" xr3:uid="{0EC4EA1A-E7FC-4963-8FA6-92E7199216E4}" name="Column131"/>
    <tableColumn id="141" xr3:uid="{8F5DD3CD-4310-4C16-8234-FA4DE9E4EF10}" name="Column132"/>
    <tableColumn id="142" xr3:uid="{2CF8CBEB-69B3-47D1-B0C9-7B73B2676C21}" name="Column133"/>
    <tableColumn id="143" xr3:uid="{6A5C298C-4426-47FE-86F7-CBBB7F1D3176}" name="Column134"/>
    <tableColumn id="144" xr3:uid="{C61BBB1F-82C5-418B-9A76-D3E2D902958F}" name="Column135"/>
    <tableColumn id="145" xr3:uid="{04B734B0-0F68-4411-B5FA-E5E78F4C17A3}" name="Column136"/>
    <tableColumn id="146" xr3:uid="{DABB88ED-6FB0-4DF4-A6AC-493E0AC5C89B}" name="Column137"/>
    <tableColumn id="147" xr3:uid="{8D5EAFA7-D269-40A1-8389-9787C3FC1510}" name="Column138"/>
    <tableColumn id="148" xr3:uid="{57B684BA-86BB-4F06-B863-72A5DC4B8A9A}" name="Column139"/>
    <tableColumn id="149" xr3:uid="{CFEE3227-5D60-4371-922C-B464C1B30B41}" name="Column140"/>
    <tableColumn id="150" xr3:uid="{D301BF67-E75D-4279-B3AD-71525519A9DA}" name="Column141"/>
    <tableColumn id="151" xr3:uid="{BFACB59A-5F1C-45E7-A383-50F585063573}" name="Column142"/>
    <tableColumn id="152" xr3:uid="{88A19633-91C7-46F5-B53D-5AB0609D4557}" name="Column143"/>
    <tableColumn id="153" xr3:uid="{762DC830-539F-4F92-AB52-5FF51FE6692A}" name="Column144"/>
    <tableColumn id="154" xr3:uid="{9F09C878-BA66-4F45-9802-A0CE0C208A6F}" name="Column145"/>
    <tableColumn id="155" xr3:uid="{652A053E-B39F-4636-8A6D-48C4DDE6367C}" name="Column146"/>
    <tableColumn id="156" xr3:uid="{9BC33BDA-C937-47D9-849A-C5DA84FEE654}" name="Column147"/>
    <tableColumn id="157" xr3:uid="{4F537615-C255-4240-916D-4029F1956463}" name="Column148"/>
    <tableColumn id="158" xr3:uid="{CA2DE081-5487-46E5-9F59-D5529BB650D2}" name="Column149"/>
    <tableColumn id="159" xr3:uid="{0097E43A-AB07-40C3-8F58-9E5F09B0C2E7}" name="Column150"/>
    <tableColumn id="160" xr3:uid="{CC8C80D6-D318-4BD2-8E13-93B74043DAEA}" name="Column151"/>
    <tableColumn id="161" xr3:uid="{6FCA86AF-8470-4963-9EB0-FB3CA4FA4ED1}" name="Column152"/>
    <tableColumn id="162" xr3:uid="{0D11418D-5AFE-4BCF-BBCE-E95BA87A1E96}" name="Column153"/>
    <tableColumn id="163" xr3:uid="{63BF64B9-1FF5-4F9B-8CBD-60FBE551CC6D}" name="Column154"/>
    <tableColumn id="164" xr3:uid="{16E29AED-487D-4B92-82E1-A3A7C69DCB2B}" name="Column155"/>
    <tableColumn id="165" xr3:uid="{E8FF5512-BCF4-4A4C-BFB8-A412062029F1}" name="Column156"/>
    <tableColumn id="166" xr3:uid="{71381E9D-3D39-4FAD-8B59-62C0E2648BA1}" name="Column157"/>
    <tableColumn id="167" xr3:uid="{8BA9ED48-36B8-4341-AFCE-9749D0CCF895}" name="Column158"/>
    <tableColumn id="168" xr3:uid="{ACE040D4-D2AA-4FF1-8E49-F36316FB1285}" name="Column159"/>
    <tableColumn id="169" xr3:uid="{CE1B7BA0-F4B9-46D9-ACC4-0CB85121EB82}" name="Column160"/>
    <tableColumn id="170" xr3:uid="{DA5BA5D0-346E-4222-9ABD-5EC8CBFEBF63}" name="Column161"/>
    <tableColumn id="171" xr3:uid="{512D687C-1AE1-4FCF-A82E-B6C40CB12A37}" name="Column162"/>
    <tableColumn id="172" xr3:uid="{4CEBD0D0-957F-40A6-996B-3CCF4B05EAFE}" name="Column163"/>
    <tableColumn id="173" xr3:uid="{452D9B54-E262-46A4-9225-71C38C99E3F7}" name="Column164"/>
    <tableColumn id="174" xr3:uid="{42E128FF-570B-4FFD-9B87-4F58C1E64A01}" name="Column165"/>
    <tableColumn id="175" xr3:uid="{47CAFFE9-3EA8-443A-A745-F6CB5F21541B}" name="Column166"/>
    <tableColumn id="176" xr3:uid="{BC208F94-97F3-4A87-AF5C-6C801FC61C2C}" name="Column167"/>
    <tableColumn id="177" xr3:uid="{00C062E6-20AA-4FA5-A9B8-F9F4F253656F}" name="Column168"/>
    <tableColumn id="178" xr3:uid="{06146764-893F-4F36-9D0D-DD150D27D144}" name="Column169"/>
    <tableColumn id="179" xr3:uid="{5B8FE10A-8D22-403A-8094-AA3D7C7D36C1}" name="Column170"/>
    <tableColumn id="180" xr3:uid="{FC35A5CE-948B-4B9A-AB31-686A53F1409E}" name="Column171"/>
    <tableColumn id="181" xr3:uid="{DB26EB3F-41A0-4827-A2C2-6445A5D8C65E}" name="Column172"/>
    <tableColumn id="182" xr3:uid="{06F99400-47E6-438B-89EC-1B35E339B0DC}" name="Column173"/>
    <tableColumn id="183" xr3:uid="{10ADA060-B160-46DF-AAE7-52DEC70A77D2}" name="Column174"/>
    <tableColumn id="184" xr3:uid="{80562CDA-8FD4-4BC5-90F5-91642DABD3D5}" name="Column175"/>
    <tableColumn id="185" xr3:uid="{8E27466D-D4AE-4540-966B-0720CC812453}" name="Column176"/>
    <tableColumn id="186" xr3:uid="{82E4C65E-77DC-4B47-88DF-C728502B3884}" name="Column177"/>
    <tableColumn id="187" xr3:uid="{2BAD45E5-3399-4F36-9447-01A35772C2F0}" name="Column178"/>
    <tableColumn id="188" xr3:uid="{6D0CD6F5-4FA8-4948-8839-FA6B072222F5}" name="Column179"/>
    <tableColumn id="189" xr3:uid="{042BBD67-D768-4674-A755-AF1EBC10E6CB}" name="Column180"/>
    <tableColumn id="190" xr3:uid="{81D718E7-02ED-40D5-A7C4-A5DEDAC7295B}" name="Column181"/>
    <tableColumn id="191" xr3:uid="{52271D20-2F6B-486D-AE90-5E38EF46AD16}" name="Column182"/>
    <tableColumn id="192" xr3:uid="{12011AB3-22F5-466F-86FB-EB448C163C58}" name="Column183"/>
    <tableColumn id="193" xr3:uid="{807F35F2-1608-4AD7-8CCA-AC7596783C69}" name="Column184"/>
    <tableColumn id="194" xr3:uid="{168CEC5F-2974-4BBD-B4F2-343530A8B6D5}" name="Column185"/>
    <tableColumn id="195" xr3:uid="{A1F05653-6C70-4275-AA9E-5B140256FEC2}" name="Column186"/>
    <tableColumn id="196" xr3:uid="{09442314-A5E4-42BD-AA76-01849EA0280A}" name="Column187"/>
    <tableColumn id="197" xr3:uid="{0DE75DCF-39D4-4D53-8A15-424376F5FD78}" name="Column188"/>
    <tableColumn id="198" xr3:uid="{27B67478-5089-4E94-B7EE-830BD3007931}" name="Column189"/>
    <tableColumn id="199" xr3:uid="{C6EE1A0C-E2DF-4A48-A550-CE4B2263DAB2}" name="Column190"/>
    <tableColumn id="200" xr3:uid="{2853CDAE-6696-4821-9B28-98CF9BE2CA26}" name="Column191"/>
    <tableColumn id="201" xr3:uid="{3A4D06A9-A2A7-4470-85C3-7ED5D6161A7F}" name="Column192"/>
    <tableColumn id="202" xr3:uid="{20DB5910-6B9E-42F2-ACA1-224AA99F0703}" name="Column193"/>
    <tableColumn id="203" xr3:uid="{F02B6787-0C3A-4AE4-8471-3F241CDA912A}" name="Column194"/>
    <tableColumn id="204" xr3:uid="{C6EFEF6E-7B0E-4710-BC31-1746F3CE26FF}" name="Column195"/>
    <tableColumn id="205" xr3:uid="{C7A6CB4D-8894-4C0D-B316-AE8C6E31BAA0}" name="Column196"/>
    <tableColumn id="206" xr3:uid="{B9AA7E24-440B-41AB-B119-70F62F8880A7}" name="Column197"/>
    <tableColumn id="207" xr3:uid="{81ADCF3E-F24D-4BA0-BD87-68383A5F8705}" name="Column198"/>
    <tableColumn id="208" xr3:uid="{D0D0FAA1-7B5E-4A22-AA19-AAD36EA3C566}" name="Column199"/>
    <tableColumn id="209" xr3:uid="{DA1C4F08-560A-4483-BE40-E08954A3FBAF}" name="Column200"/>
    <tableColumn id="210" xr3:uid="{2742DE32-BF71-4D0A-BC06-554ED28E58CE}" name="Column201"/>
    <tableColumn id="211" xr3:uid="{966B12FC-59A9-45FC-8158-53250DE86F39}" name="Column202"/>
    <tableColumn id="212" xr3:uid="{1FFC80D8-27EF-45C2-9EF0-EB66F5213F84}" name="Column203"/>
    <tableColumn id="213" xr3:uid="{1B0EACB7-BA59-4418-A649-EBE8C5616AFC}" name="Column204"/>
    <tableColumn id="214" xr3:uid="{86342AB9-302E-4546-B2CA-66FC5CB1F68A}" name="Column205"/>
    <tableColumn id="215" xr3:uid="{462DF01F-B3FB-4FB3-8977-52A23189E242}" name="Column206"/>
    <tableColumn id="216" xr3:uid="{53C4B6AB-7F2A-4A9F-9902-031EEC1C9D88}" name="Column207"/>
    <tableColumn id="217" xr3:uid="{08771FA4-F218-4F21-BE09-780F4526D534}" name="Column208"/>
    <tableColumn id="218" xr3:uid="{2545B3B2-6408-4A7B-86CC-3D1229CC294A}" name="Column209"/>
    <tableColumn id="219" xr3:uid="{F4245EB3-A5AC-461C-9F83-0F56BA07293F}" name="Column210"/>
    <tableColumn id="220" xr3:uid="{DED2D1D2-4C9A-4ECF-901C-7FD50E3748B7}" name="Column211"/>
    <tableColumn id="221" xr3:uid="{3A362657-DB6E-4921-A010-82E2D7F99F56}" name="Column212"/>
    <tableColumn id="222" xr3:uid="{4A0EB965-21CA-400F-B4DE-870911A1A6C8}" name="Column213"/>
    <tableColumn id="223" xr3:uid="{DFA6402E-2A26-4F32-B331-3D793421FCAB}" name="Column214"/>
    <tableColumn id="224" xr3:uid="{48A33ACD-1B03-412C-8C7B-A4FD0A341318}" name="Column215"/>
    <tableColumn id="225" xr3:uid="{C54225F1-3603-4EEE-BFFC-527B2645C9A7}" name="Column216"/>
    <tableColumn id="226" xr3:uid="{4CE7C898-328C-4F3D-BE91-8D29FD96BBB7}" name="Column217"/>
    <tableColumn id="227" xr3:uid="{A0F7EAB5-4A0E-4232-80BA-84492B798573}" name="Column218"/>
    <tableColumn id="228" xr3:uid="{E2413C92-65A0-4F7C-878B-5315EC0B3EA6}" name="Column219"/>
    <tableColumn id="229" xr3:uid="{03DE28B8-005F-4CA8-8992-0C265CA3920F}" name="Column220"/>
    <tableColumn id="230" xr3:uid="{028CCAAE-E101-4924-945D-8DF6DF02B427}" name="Column221"/>
    <tableColumn id="231" xr3:uid="{00080EFB-B0B5-4C5F-A50F-78750BCB3E2E}" name="Column222"/>
    <tableColumn id="232" xr3:uid="{92EB9101-8B6D-491A-A24D-2D5E35946609}" name="Column223"/>
    <tableColumn id="233" xr3:uid="{090B8A8D-DAF8-4617-B08E-38DD529BCB1E}" name="Column224"/>
    <tableColumn id="234" xr3:uid="{C307E26C-910B-4343-A45F-F4C04EF7EB17}" name="Column225"/>
    <tableColumn id="235" xr3:uid="{2DE1D633-2E10-4BE9-817E-0FB4F4FA19BB}" name="Column226"/>
    <tableColumn id="236" xr3:uid="{F68E28D3-A2B0-4817-A7AF-36CD98F1758E}" name="Column227"/>
    <tableColumn id="237" xr3:uid="{6E8A17F2-7E57-4B57-B962-952C44A5752A}" name="Column228"/>
    <tableColumn id="238" xr3:uid="{BD90481D-021C-4434-A3EB-E0AD61704273}" name="Column229"/>
    <tableColumn id="239" xr3:uid="{5619FA4D-119C-4C0D-9CE0-4EAE99C08EAD}" name="Column230"/>
    <tableColumn id="240" xr3:uid="{7D90005A-E5C3-4A8F-A069-29BB4E819336}" name="Column231"/>
    <tableColumn id="241" xr3:uid="{99167CED-C656-4B2E-A61E-D320348D8C60}" name="Column232"/>
    <tableColumn id="242" xr3:uid="{B8655144-10BA-48C5-9324-C8D85AEE9316}" name="Column233"/>
    <tableColumn id="243" xr3:uid="{A7AD602C-0DB4-43FB-909E-9F72877A5E8C}" name="Column234"/>
    <tableColumn id="244" xr3:uid="{3C5CD8A8-B2DE-4495-A3E1-737DB0DAA14C}" name="Column235"/>
    <tableColumn id="245" xr3:uid="{4D34DBF8-BF1D-41F3-A875-ACE019BE7304}" name="Column236"/>
    <tableColumn id="246" xr3:uid="{B278F3E6-B3B0-4455-A406-FF6AD88FA7EB}" name="Column237"/>
    <tableColumn id="247" xr3:uid="{92C7A88A-54A1-4E3B-9A0A-85C695DB3201}" name="Column238"/>
    <tableColumn id="248" xr3:uid="{9D8E9809-1A9D-45E7-94E2-5E4344FD8657}" name="Column239"/>
    <tableColumn id="249" xr3:uid="{9A99849A-F244-47D9-8203-B8DA9D2A09A1}" name="Column240"/>
    <tableColumn id="250" xr3:uid="{2F3E66C1-48EA-4EDF-AE2E-B1F6BF562C6C}" name="Column241"/>
    <tableColumn id="251" xr3:uid="{F2825774-85EF-4469-85EF-66FB742490BC}" name="Column242"/>
    <tableColumn id="252" xr3:uid="{03A84ACF-6CB5-42C9-BEE9-49DA8A2B0646}" name="Column243"/>
    <tableColumn id="253" xr3:uid="{D1E5C0F4-5459-4B76-A61C-BC4755A2D23C}" name="Column244"/>
    <tableColumn id="254" xr3:uid="{92B08AFD-89C6-4D3D-A36A-37E57FE6F9C4}" name="Column245"/>
    <tableColumn id="255" xr3:uid="{E6F7D93C-3B14-4674-A7F6-612147030AF9}" name="Column246"/>
    <tableColumn id="256" xr3:uid="{791F489A-9907-4123-AD91-8AB9B60DF78C}" name="Column247"/>
    <tableColumn id="257" xr3:uid="{644ECEF1-C7CB-432E-8FEB-A7895BD20A10}" name="Column248"/>
    <tableColumn id="258" xr3:uid="{7EC56B74-EFA1-4E75-BBBD-646252463442}" name="Column249"/>
    <tableColumn id="259" xr3:uid="{34A384B8-7280-427D-9B3E-7FA595684AE2}" name="Column250"/>
    <tableColumn id="260" xr3:uid="{8DE3A0A1-2C42-4FEB-97DE-CEDC9645FB79}" name="Column251"/>
    <tableColumn id="261" xr3:uid="{E6C64231-C90A-4788-884B-BA061EBAB0A1}" name="Column252"/>
    <tableColumn id="262" xr3:uid="{0E3FA2FB-4682-48EE-AC8A-2E6FCA5A652F}" name="Column253"/>
    <tableColumn id="263" xr3:uid="{2ECE6145-BDC1-4E43-A2ED-38F555A7AF24}" name="Column254"/>
    <tableColumn id="264" xr3:uid="{1B2D5A23-65F2-4873-8487-08116C6BEB04}" name="Column255"/>
    <tableColumn id="265" xr3:uid="{5C5DE3EB-62A3-43B9-8A34-21DD8805AD78}" name="Column256"/>
    <tableColumn id="266" xr3:uid="{D9F3F7EA-48D8-4685-B61C-FE5187B79020}" name="Column257"/>
    <tableColumn id="267" xr3:uid="{B5F0BC84-30C0-4750-A971-AA5A1B2AC5A2}" name="Column258"/>
    <tableColumn id="268" xr3:uid="{B85ADD9E-5EC7-4A9B-9B43-EE4737999539}" name="Column259"/>
    <tableColumn id="269" xr3:uid="{4B8C19AB-0A83-469F-AF69-DCEA8634E6B0}" name="Column260"/>
    <tableColumn id="270" xr3:uid="{7A84EB6E-83CB-440D-B83E-C3C9952CCA3F}" name="Column261"/>
    <tableColumn id="271" xr3:uid="{146BA96B-10FD-4191-BA80-7BB3E2443147}" name="Column262"/>
    <tableColumn id="272" xr3:uid="{F830F36E-8627-4EBB-9450-56FC3BCB1757}" name="Column263"/>
    <tableColumn id="273" xr3:uid="{F97F7D9A-0CEE-4E65-BCE1-F6E6516D01C8}" name="Column264"/>
    <tableColumn id="274" xr3:uid="{F2FC8651-A538-4013-9D23-F613368FFF95}" name="Column265"/>
    <tableColumn id="275" xr3:uid="{F6B41C87-99FD-49A7-A93A-5BD92F56936F}" name="Column266"/>
    <tableColumn id="276" xr3:uid="{A55D1832-1F63-4863-BF13-718EE38A5032}" name="Column267"/>
    <tableColumn id="277" xr3:uid="{77F79707-E0DB-4FB9-95D0-6C7E839FDDF0}" name="Column268"/>
    <tableColumn id="278" xr3:uid="{BED50D06-7C4E-4765-A6AB-552EB35DAA9F}" name="Column269"/>
    <tableColumn id="279" xr3:uid="{F0D34357-EDFA-45E4-BA72-4C9ACAA85D7C}" name="Column270"/>
    <tableColumn id="280" xr3:uid="{30AAF980-3306-416A-BEA8-BB709A11DEA0}" name="Column271"/>
    <tableColumn id="281" xr3:uid="{2FD49CE6-29C8-433C-92D7-B4EC4B619802}" name="Column272"/>
    <tableColumn id="282" xr3:uid="{1F55B1C2-44CF-4D2D-AB2D-DFD411B84221}" name="Column273"/>
    <tableColumn id="283" xr3:uid="{3B583623-05FB-4098-84E4-05DBE58B5627}" name="Column274"/>
    <tableColumn id="284" xr3:uid="{5C1137C8-37BC-4120-97BD-69F063AC3A1A}" name="Column275"/>
    <tableColumn id="285" xr3:uid="{788714B4-71A7-48B9-8600-AF84CB62C164}" name="Column276"/>
    <tableColumn id="286" xr3:uid="{A2B6CA6A-1ABC-412F-BEE8-C0B20EB3CA98}" name="Column277"/>
    <tableColumn id="287" xr3:uid="{CCF15264-15F7-42E7-BBDA-EDF0259EA1DF}" name="Column278"/>
    <tableColumn id="288" xr3:uid="{B2371676-E6CF-4146-A7F4-DD5E1D016CA8}" name="Column279"/>
    <tableColumn id="289" xr3:uid="{8B4C07F9-FCE9-475F-937B-760406A99F29}" name="Column280"/>
    <tableColumn id="290" xr3:uid="{4173E921-0115-4F12-BD84-A66E5B8B6313}" name="Column281"/>
    <tableColumn id="291" xr3:uid="{C9C180BB-4238-4D0D-AB24-7F22DBF7369B}" name="Column282"/>
    <tableColumn id="292" xr3:uid="{522B18EB-EAF2-4B97-AB28-A81725BFA075}" name="Column283"/>
    <tableColumn id="293" xr3:uid="{92EA8104-7971-4D73-AA02-47F9ABE6372E}" name="Column284"/>
    <tableColumn id="294" xr3:uid="{159D6340-7697-46B8-9FE3-2C6DC3E47928}" name="Column285"/>
    <tableColumn id="295" xr3:uid="{60FC178E-B1D8-4806-9E22-52BC151164C6}" name="Column286"/>
    <tableColumn id="296" xr3:uid="{D3614B95-09AC-4D9B-A268-F94074D9AFB0}" name="Column287"/>
    <tableColumn id="297" xr3:uid="{308952F9-1EF1-4771-907D-EDA4E0DA44DC}" name="Column288"/>
    <tableColumn id="298" xr3:uid="{032152C0-1A9F-4F94-A107-319AF6CB2302}" name="Column289"/>
    <tableColumn id="299" xr3:uid="{2C8E4D36-F47D-4F55-AABB-A4EE1D1ED79B}" name="Column290"/>
    <tableColumn id="300" xr3:uid="{AA53B963-B32B-42B8-B691-32853094DF2A}" name="Column291"/>
    <tableColumn id="301" xr3:uid="{11CD1BBD-6E75-4F6E-BEB8-FC2C702C2C5A}" name="Column292"/>
    <tableColumn id="302" xr3:uid="{F88A195C-5F7E-4925-9AE2-10845E918B78}" name="Column293"/>
    <tableColumn id="303" xr3:uid="{23FB7879-E906-4D56-BB05-D3558E1833AD}" name="Column294"/>
    <tableColumn id="304" xr3:uid="{3AFE7F86-C509-4A79-974F-0ECACA6750EE}" name="Column295"/>
    <tableColumn id="305" xr3:uid="{D9B7AE66-70FC-48BC-B328-DC52B462A10D}" name="Column296"/>
    <tableColumn id="306" xr3:uid="{0EB4596C-B3CC-42DC-BFCD-6FD441CD29E1}" name="Column297"/>
    <tableColumn id="307" xr3:uid="{0D0EE71E-A1D5-4377-B1DF-1CF364FDA00C}" name="Column298"/>
    <tableColumn id="308" xr3:uid="{A4AF8AFC-9719-439C-80F4-E79E531A2BDB}" name="Column299"/>
    <tableColumn id="309" xr3:uid="{6730C570-8549-4A9C-8553-F5334F2CAD47}" name="Column300"/>
    <tableColumn id="310" xr3:uid="{82AEABEC-77FD-481F-B66A-1CC6D016889B}" name="Column301"/>
    <tableColumn id="311" xr3:uid="{E7C98E28-BB08-4FA4-A579-8FBA025A46C8}" name="Column302"/>
    <tableColumn id="312" xr3:uid="{E6D5A41C-902A-4AF7-BD39-CBC6C0D18F6E}" name="Column303"/>
    <tableColumn id="313" xr3:uid="{C5ECB42C-19B0-4FEB-BA68-E29F012B77CC}" name="Column304"/>
    <tableColumn id="314" xr3:uid="{49667477-F2B4-4404-A699-CDF722C6285A}" name="Column305"/>
    <tableColumn id="315" xr3:uid="{6483BC47-6EDA-4B3F-8C3E-6198147A544E}" name="Column306"/>
    <tableColumn id="316" xr3:uid="{664A570F-D8DE-4846-A5A8-8082C7AD5D25}" name="Column307"/>
    <tableColumn id="317" xr3:uid="{2B3EB140-9E39-4606-8549-B04ED6244B21}" name="Column308"/>
    <tableColumn id="318" xr3:uid="{ECB730AF-1F2E-4184-AAC6-CC3EC5985331}" name="Column309"/>
    <tableColumn id="319" xr3:uid="{BA0BCCAD-1A2E-4AF9-9992-614E06DCD161}" name="Column310"/>
    <tableColumn id="320" xr3:uid="{8FC4FD9F-1456-4D81-BBEB-836387C5EAE8}" name="Column311"/>
    <tableColumn id="321" xr3:uid="{0BC22032-F546-4574-9C4F-01EFBCD6B838}" name="Column312"/>
    <tableColumn id="322" xr3:uid="{4B41E239-2926-4EE6-8AAF-4B5E3FE4281A}" name="Column313"/>
    <tableColumn id="323" xr3:uid="{9716B9A8-B7FC-4F26-B421-5E38ACFA54D5}" name="Column314"/>
    <tableColumn id="324" xr3:uid="{63AB2189-D105-457B-A341-FF39F6E02831}" name="Column315"/>
    <tableColumn id="325" xr3:uid="{B17BBCA9-C565-4813-837F-62B9BC4DD8BB}" name="Column316"/>
    <tableColumn id="326" xr3:uid="{3E6EC1AF-586F-4B5B-A78A-D3FD6E274AE8}" name="Column317"/>
    <tableColumn id="327" xr3:uid="{ED88DBD2-5B42-4A81-9DF6-C32FD717512A}" name="Column318"/>
    <tableColumn id="328" xr3:uid="{1AF5AED5-4C7D-49A8-A0FC-D8E1DB44EBA5}" name="Column319"/>
    <tableColumn id="329" xr3:uid="{F2662EFD-693B-466E-BB72-F4179979BBC9}" name="Column320"/>
    <tableColumn id="330" xr3:uid="{F05CB3A9-5D05-4684-A1C2-0D15936C78B1}" name="Column321"/>
    <tableColumn id="331" xr3:uid="{ADAD6A69-FE66-46C0-83EE-3BBF81B18862}" name="Column322"/>
    <tableColumn id="332" xr3:uid="{E5DEC06D-7ACA-4FE2-A8AC-FFEBC1C93810}" name="Column323"/>
    <tableColumn id="333" xr3:uid="{1051B719-97EB-410D-A03D-9FE65F4EC4B6}" name="Column324"/>
    <tableColumn id="334" xr3:uid="{701936C6-65B6-4C40-AD0D-CC1E2261C971}" name="Column325"/>
    <tableColumn id="335" xr3:uid="{67B82AFA-773A-4D08-AAC9-D33F8A5663B1}" name="Column326"/>
    <tableColumn id="336" xr3:uid="{69287B60-5E50-4C69-8890-FDDE6353FC15}" name="Column327"/>
    <tableColumn id="337" xr3:uid="{07A1DC66-8B6A-4713-A63D-3FEEC635CD52}" name="Column328"/>
    <tableColumn id="338" xr3:uid="{66767977-6905-4996-8FFC-F43CCCCC55D9}" name="Column329"/>
    <tableColumn id="339" xr3:uid="{6D06118F-4BF7-42B7-B227-FB9AA9BF4C5C}" name="Column330"/>
    <tableColumn id="340" xr3:uid="{DB54A810-2CD7-4EAE-9DD3-B28B7880558A}" name="Column331"/>
    <tableColumn id="341" xr3:uid="{0F4A6160-F9E4-4543-B387-65FB27502E14}" name="Column332"/>
    <tableColumn id="342" xr3:uid="{711023F2-8859-4313-9EF7-DF533BE6C8D9}" name="Column333"/>
    <tableColumn id="343" xr3:uid="{CDAA58C8-CDD6-4893-B7DC-F9FBB5CEB3B5}" name="Column334"/>
    <tableColumn id="344" xr3:uid="{E6FD811D-AFD2-4227-8E99-35DF922E827C}" name="Column335"/>
    <tableColumn id="345" xr3:uid="{7497E95A-7993-48C9-8858-EB33EF6E3CB2}" name="Column336"/>
    <tableColumn id="346" xr3:uid="{B53183D1-A0E3-42BE-879D-8497AE8F6191}" name="Column337"/>
    <tableColumn id="347" xr3:uid="{FBBCEB63-3337-4E97-8330-EAF32ADB9F34}" name="Column338"/>
    <tableColumn id="348" xr3:uid="{47767FBE-D7B7-4EE6-A9F3-4DB29FB60AEC}" name="Column339"/>
    <tableColumn id="349" xr3:uid="{3FB4E0FD-DE38-4340-9F5E-061DFBA99713}" name="Column340"/>
    <tableColumn id="350" xr3:uid="{900B905A-2573-408F-B4FF-6D9413F3FBFE}" name="Column341"/>
    <tableColumn id="351" xr3:uid="{89530251-BA76-4FF0-B96E-93EBAE556CE5}" name="Column342"/>
    <tableColumn id="352" xr3:uid="{05AB4A16-F847-4002-8C90-51DAC63D9034}" name="Column343"/>
    <tableColumn id="353" xr3:uid="{62CD2FAF-5455-49E9-B4BB-6F0ADDCFFE36}" name="Column344"/>
    <tableColumn id="354" xr3:uid="{C2068DE4-BB77-4626-8E7E-B1179FCCD03B}" name="Column345"/>
    <tableColumn id="355" xr3:uid="{8152D3C3-70D6-48F8-B248-A396D010251E}" name="Column346"/>
    <tableColumn id="356" xr3:uid="{AAE8D550-E1A6-4D6D-BECE-86DE2D22798E}" name="Column347"/>
    <tableColumn id="357" xr3:uid="{EBB91B27-7F43-48C1-9555-D916A2D679AB}" name="Column348"/>
    <tableColumn id="358" xr3:uid="{78D9F3BC-B823-41D9-BF8F-B025EE9549CF}" name="Column349"/>
    <tableColumn id="359" xr3:uid="{328CC3FB-1069-4AA4-A278-F0C00C4B47C0}" name="Column350"/>
    <tableColumn id="360" xr3:uid="{78698577-8252-413A-BE2C-BD0B2E3A5C0E}" name="Column351"/>
    <tableColumn id="361" xr3:uid="{9E71947E-499B-447D-AC79-CFFE6EB213CA}" name="Column352"/>
    <tableColumn id="362" xr3:uid="{3B540C7E-9D38-48E4-9392-00FB43663AEB}" name="Column353"/>
    <tableColumn id="363" xr3:uid="{D1D8BE97-E7E7-48BC-AC95-903999DD7137}" name="Column354"/>
    <tableColumn id="364" xr3:uid="{1D0FC6A6-6BD4-4FBC-8C5F-480391F4A961}" name="Column355"/>
    <tableColumn id="365" xr3:uid="{DF6D7A82-CED2-41EF-A37F-19BD8C5403BC}" name="Column356"/>
    <tableColumn id="366" xr3:uid="{8DF0135A-6F21-4D54-A577-B27528C4DD58}" name="Column357"/>
    <tableColumn id="367" xr3:uid="{D4F9BADE-BFF3-474E-96E6-523EABF8DC57}" name="Column358"/>
    <tableColumn id="368" xr3:uid="{759F51CC-E4FF-4BB8-AD20-2DD169000F44}" name="Column359"/>
    <tableColumn id="369" xr3:uid="{5DE7E110-DECF-4492-8E0B-7803FB828F52}" name="Column360"/>
    <tableColumn id="370" xr3:uid="{AD2C281B-80D0-4637-AD1A-167EED45834D}" name="Column361"/>
    <tableColumn id="371" xr3:uid="{030C1C70-8C04-42F4-BDD9-6CD6D6827CBB}" name="Column362"/>
    <tableColumn id="372" xr3:uid="{E36FA937-4900-4EF7-8E4A-09A1BE0ABA4A}" name="Column363"/>
    <tableColumn id="373" xr3:uid="{5ADFFBE5-A021-4370-877C-A016C7426CD5}" name="Column364"/>
    <tableColumn id="374" xr3:uid="{C44126AF-C54D-400F-BADF-E1753AAD024D}" name="Column365"/>
    <tableColumn id="375" xr3:uid="{0E9DC8F8-62E3-4489-A7CA-D78C1DBFA57F}" name="Column366"/>
    <tableColumn id="376" xr3:uid="{7A24AAAE-3DE1-4C83-B2AB-88235EDC5DAD}" name="Column367"/>
    <tableColumn id="377" xr3:uid="{25E7C0DA-0BF2-45C0-B917-E78C323A796F}" name="Column368"/>
    <tableColumn id="378" xr3:uid="{8C19D7E8-A29B-4662-9001-B413DB922F8B}" name="Column369"/>
    <tableColumn id="379" xr3:uid="{028AE89A-130B-488E-A4F5-EADCD5F7E0FB}" name="Column370"/>
    <tableColumn id="380" xr3:uid="{4F537D16-A5DA-455D-AC4C-5612339B4399}" name="Column371"/>
    <tableColumn id="381" xr3:uid="{3BF73857-D522-4C91-BCCC-AE40B00284AE}" name="Column372"/>
    <tableColumn id="382" xr3:uid="{40F20F5B-018B-4909-8666-F3CD9E09FE0F}" name="Column373"/>
    <tableColumn id="383" xr3:uid="{A095C07B-468B-45B9-81F2-C0D2E16AFF26}" name="Column374"/>
    <tableColumn id="384" xr3:uid="{7AF265BF-4661-4D81-8577-3A1FA982235B}" name="Column375"/>
    <tableColumn id="385" xr3:uid="{24226C6B-9DC2-4551-A1AE-41F04E937427}" name="Column376"/>
    <tableColumn id="386" xr3:uid="{7AC6840A-3B62-47E3-9809-D280DBA0CD4B}" name="Column377"/>
    <tableColumn id="387" xr3:uid="{D984EBE0-4000-4D6A-9CD7-AAF02D7D0AD9}" name="Column378"/>
    <tableColumn id="388" xr3:uid="{0F9F3821-AE7A-44ED-8D91-C1F9D084FA10}" name="Column379"/>
    <tableColumn id="389" xr3:uid="{F28E3720-5E98-4240-96EE-335BD87D11B6}" name="Column380"/>
    <tableColumn id="390" xr3:uid="{464875E5-5630-48B6-9D1D-E0352810C692}" name="Column381"/>
    <tableColumn id="391" xr3:uid="{0D0EE5D4-075E-4726-8D6D-03AC466D4530}" name="Column382"/>
    <tableColumn id="392" xr3:uid="{AE9A886E-263C-4F78-9A5B-6B4EE0AD13F1}" name="Column383"/>
    <tableColumn id="393" xr3:uid="{568B2101-3F90-43F2-B7E6-2429DEF915BF}" name="Column384"/>
    <tableColumn id="394" xr3:uid="{BDE6CE9E-BF62-4DF3-8217-300D33583A00}" name="Column385"/>
    <tableColumn id="395" xr3:uid="{37B52DF7-0B39-4CC2-850E-C37528CE6646}" name="Column386"/>
    <tableColumn id="396" xr3:uid="{11784465-2A43-4DE7-90D8-FBED66D88C06}" name="Column387"/>
    <tableColumn id="397" xr3:uid="{9C6EE46A-AF8B-4EDB-ABD4-854EE2D9EC68}" name="Column388"/>
    <tableColumn id="398" xr3:uid="{42803005-FD7D-4C13-BF7E-8FFB84A5C979}" name="Column389"/>
    <tableColumn id="399" xr3:uid="{0B8DBCCA-00CF-403F-9ADD-5D877F83B840}" name="Column390"/>
    <tableColumn id="400" xr3:uid="{24D20025-C5B1-47BE-A412-D8A5D6ACC3C8}" name="Column391"/>
    <tableColumn id="401" xr3:uid="{1EC7A24D-6AFE-465F-9FD6-984B5970F714}" name="Column392"/>
    <tableColumn id="402" xr3:uid="{98CF6A0D-AD12-46EC-8455-F4D2CCE02808}" name="Column393"/>
    <tableColumn id="403" xr3:uid="{F7E34C3A-1EAA-4185-AF87-A49A540615A7}" name="Column394"/>
    <tableColumn id="404" xr3:uid="{AEAEDDDC-D93D-4C4C-A4C3-92A8FC1745C9}" name="Column395"/>
    <tableColumn id="405" xr3:uid="{8649C925-2D14-45A5-B83A-3539737763F3}" name="Column396"/>
    <tableColumn id="406" xr3:uid="{1B6E188C-1816-475E-B54C-2D8D7EE24DC2}" name="Column397"/>
    <tableColumn id="407" xr3:uid="{A17B4A37-34D0-447C-8A57-A371CA2E55EF}" name="Column398"/>
    <tableColumn id="408" xr3:uid="{1F8305F8-2C27-4C64-9131-C87BF5F153B8}" name="Column399"/>
    <tableColumn id="409" xr3:uid="{FC06E5DF-6169-4256-ACA7-DBCFBDFC397A}" name="Column400"/>
    <tableColumn id="410" xr3:uid="{5988275B-0C0B-457E-A9E6-B75E7850CB87}" name="Column401"/>
    <tableColumn id="411" xr3:uid="{F793131B-7B0D-4982-BA36-1A2752B83DE1}" name="Column402"/>
    <tableColumn id="412" xr3:uid="{2A8B9DC6-CF13-4F2C-AE0B-3240A18552FF}" name="Column403"/>
    <tableColumn id="413" xr3:uid="{18709126-6698-4B8C-AB4A-FD84C93AB651}" name="Column404"/>
    <tableColumn id="414" xr3:uid="{79200B6B-8243-4202-BD68-7BDE991F8200}" name="Column405"/>
    <tableColumn id="415" xr3:uid="{85ABAACE-3767-4EA5-A108-D6638539908E}" name="Column406"/>
    <tableColumn id="416" xr3:uid="{0C971826-A141-4536-B1F1-05DDD390921F}" name="Column407"/>
    <tableColumn id="417" xr3:uid="{0C24C1C0-0605-4BD6-8EB0-D956DE41EB58}" name="Column408"/>
    <tableColumn id="418" xr3:uid="{67F124F3-7BE9-45D4-B582-85FC0C436559}" name="Column409"/>
    <tableColumn id="419" xr3:uid="{1A901CE0-A673-42C7-8484-214538E295EF}" name="Column410"/>
    <tableColumn id="420" xr3:uid="{AD8EDF97-64E2-4261-8F88-B291172D8662}" name="Column411"/>
    <tableColumn id="421" xr3:uid="{A6B37817-F61E-4531-BEC1-2A3080D22D19}" name="Column412"/>
    <tableColumn id="422" xr3:uid="{63155758-D940-42FC-A4D9-FB919BD1A3DD}" name="Column413"/>
    <tableColumn id="423" xr3:uid="{E9037A3D-22E0-44CD-8A41-D771E7213E2C}" name="Column414"/>
    <tableColumn id="424" xr3:uid="{89E3E94C-3578-4EE8-A97F-602E69CE61C1}" name="Column415"/>
    <tableColumn id="425" xr3:uid="{F4187956-9F66-4E24-B2F5-498B7B3360A4}" name="Column416"/>
    <tableColumn id="426" xr3:uid="{D5FA9893-20AA-423E-89EB-43823EDF72B2}" name="Column417"/>
    <tableColumn id="427" xr3:uid="{10BBD286-2A95-47E9-909B-13959039EAD1}" name="Column418"/>
    <tableColumn id="428" xr3:uid="{A1283788-619B-4DD5-AC7A-01EEA69259FA}" name="Column419"/>
    <tableColumn id="429" xr3:uid="{F44A900C-7413-4178-BF7A-0269581D82CF}" name="Column420"/>
    <tableColumn id="430" xr3:uid="{B24C3204-C719-4A3E-BD62-69F8487A9348}" name="Column421"/>
    <tableColumn id="431" xr3:uid="{7AEDA910-10D8-4420-9816-454C27F2274D}" name="Column422"/>
    <tableColumn id="432" xr3:uid="{6391C397-1DEB-4E17-BA91-01BF7AE8187F}" name="Column423"/>
    <tableColumn id="433" xr3:uid="{2911D482-3423-42EF-9D80-E4C55B9D854D}" name="Column424"/>
    <tableColumn id="434" xr3:uid="{584F3CB3-3074-4F82-8183-ED3A3962480B}" name="Column425"/>
    <tableColumn id="435" xr3:uid="{59330850-7C7C-4DFC-8301-966D4141A4EB}" name="Column426"/>
    <tableColumn id="436" xr3:uid="{BB6E3C8F-46A1-41B9-85B3-01BE6586AA41}" name="Column427"/>
    <tableColumn id="437" xr3:uid="{4078A300-8E5D-455B-BBE0-77971A23DB70}" name="Column428"/>
    <tableColumn id="438" xr3:uid="{3FCAB278-73EF-4FFB-9C56-B1BF97F5561A}" name="Column429"/>
    <tableColumn id="439" xr3:uid="{F20D71F5-1D5E-409D-AFA1-56EAA113B60C}" name="Column430"/>
    <tableColumn id="440" xr3:uid="{A58B5D6C-3736-4A66-85DC-CC4AA044A033}" name="Column431"/>
    <tableColumn id="441" xr3:uid="{CD7689DC-89FC-4AA3-AAE2-3A4B7AECBB8E}" name="Column432"/>
    <tableColumn id="442" xr3:uid="{1FAB03D3-B22C-4968-9442-26D680D859F7}" name="Column433"/>
    <tableColumn id="443" xr3:uid="{E0756C6B-1BAE-41A2-8B88-EBBDCB27E9FD}" name="Column434"/>
    <tableColumn id="444" xr3:uid="{DCAB0421-B6DE-4FA7-B122-3BCCCD2C6D19}" name="Column435"/>
    <tableColumn id="445" xr3:uid="{245D6EDA-B198-48C6-8270-2C476799352C}" name="Column436"/>
    <tableColumn id="446" xr3:uid="{6CA7ABA4-F2D4-4B6B-83B4-B3E675642912}" name="Column437"/>
    <tableColumn id="447" xr3:uid="{60D9BB17-A0BD-4E45-923F-CFF3A46BE0A8}" name="Column438"/>
    <tableColumn id="448" xr3:uid="{E95862A5-5E11-4CE9-919F-BED3C7D58AD6}" name="Column439"/>
    <tableColumn id="449" xr3:uid="{5188EC44-A7E9-45B6-9D89-6F8A3A5F08FB}" name="Column440"/>
    <tableColumn id="450" xr3:uid="{936B8798-B5DB-4782-ACD7-4737F77F8EFF}" name="Column441"/>
    <tableColumn id="451" xr3:uid="{DDB2AADC-EAFE-4671-B64F-0E74B814CCE2}" name="Column442"/>
    <tableColumn id="452" xr3:uid="{DD4CB5CF-8765-40D9-B53A-E9AA0641F0B5}" name="Column443"/>
    <tableColumn id="453" xr3:uid="{B48F8091-5DB9-4184-92E0-E8A14A30C1A3}" name="Column444"/>
    <tableColumn id="454" xr3:uid="{3E1DDE35-B68C-4879-84BD-6F8C3C7C1371}" name="Column445"/>
    <tableColumn id="455" xr3:uid="{E62E014A-1843-4F49-843B-EB529A32E8B1}" name="Column446"/>
    <tableColumn id="456" xr3:uid="{646204FC-04C2-4649-ABDD-633B5870D15A}" name="Column447"/>
    <tableColumn id="457" xr3:uid="{6A6D459B-C8BD-4644-B6C6-24E728761B97}" name="Column448"/>
    <tableColumn id="458" xr3:uid="{59A4D875-BD1D-4FAB-B15C-EC1AE29E5EB2}" name="Column449"/>
    <tableColumn id="459" xr3:uid="{4C9C642C-ECC1-4238-B55B-BD8C2110256B}" name="Column450"/>
    <tableColumn id="460" xr3:uid="{4AC54A56-274B-4CCE-8666-0A6C16C60493}" name="Column451"/>
    <tableColumn id="461" xr3:uid="{393B5395-8F77-49C4-B39C-3F9C937FCC92}" name="Column452"/>
    <tableColumn id="462" xr3:uid="{84E2A638-9D90-44A2-8581-451D7C8B38ED}" name="Column453"/>
    <tableColumn id="463" xr3:uid="{9661D349-F870-4D64-B40F-93BF56030382}" name="Column454"/>
    <tableColumn id="464" xr3:uid="{8C266BFB-9CA4-4A8E-AE7A-3B0C4EA80FEE}" name="Column455"/>
    <tableColumn id="465" xr3:uid="{00372546-9D0D-49B6-9238-DF5049073EB3}" name="Column456"/>
    <tableColumn id="466" xr3:uid="{F20544D1-FA2F-453E-97D9-D391F0EB0942}" name="Column457"/>
    <tableColumn id="467" xr3:uid="{EF186683-26DD-4400-B005-CCCC8D0E146E}" name="Column458"/>
    <tableColumn id="468" xr3:uid="{0FAFB3F5-C9D3-4F67-8E03-60BC6E22B1B3}" name="Column459"/>
    <tableColumn id="469" xr3:uid="{1AAB4ACA-5264-4761-9135-5481A621337C}" name="Column460"/>
    <tableColumn id="470" xr3:uid="{150AD7EB-1D1D-4B2D-AAC5-1C35F1FCB457}" name="Column461"/>
    <tableColumn id="471" xr3:uid="{843F408C-C608-4FEB-B028-243AC4AB1EAF}" name="Column462"/>
    <tableColumn id="472" xr3:uid="{2BAD413F-10F6-4595-9B5F-9E11F565994A}" name="Column463"/>
    <tableColumn id="473" xr3:uid="{4242E594-B6D9-4419-8E2B-D14C6C6E366E}" name="Column464"/>
    <tableColumn id="474" xr3:uid="{347671B0-109D-4FC3-9E3C-21CC856020BC}" name="Column465"/>
    <tableColumn id="475" xr3:uid="{B4DEB2A5-7AC8-4A58-B9E7-B14B37D3C7B7}" name="Column466"/>
    <tableColumn id="476" xr3:uid="{51FBA5A5-0375-4DAF-815C-DED5A82CA059}" name="Column467"/>
    <tableColumn id="477" xr3:uid="{33B42FEB-B894-4E53-B142-3F8E4E4CD59C}" name="Column468"/>
    <tableColumn id="478" xr3:uid="{4E908A3C-73EA-4B81-81F9-2D59E3AD7C9E}" name="Column469"/>
    <tableColumn id="479" xr3:uid="{9E0B48B2-618E-492B-84B7-D3F4F4A1AE4F}" name="Column470"/>
    <tableColumn id="480" xr3:uid="{A1B5D2AB-DF8A-4F22-9DD3-C8033903FF00}" name="Column471"/>
    <tableColumn id="481" xr3:uid="{A4168597-E4FE-4B0C-8DD9-DBA960E4D158}" name="Column472"/>
    <tableColumn id="482" xr3:uid="{12DFC9A5-DCCB-4923-AE0E-3ECF41723DE9}" name="Column473"/>
    <tableColumn id="483" xr3:uid="{05D1B088-BBCE-497C-8B3D-9E4A4AC2FE2E}" name="Column474"/>
    <tableColumn id="484" xr3:uid="{A0EEE39C-387C-487A-A31D-273370CAD2DD}" name="Column475"/>
    <tableColumn id="485" xr3:uid="{D7FE73CF-F807-48EE-B27F-49A1540AC7F8}" name="Column476"/>
    <tableColumn id="486" xr3:uid="{98DDC01C-B978-4C1B-B03E-15838FD9F0D3}" name="Column477"/>
    <tableColumn id="487" xr3:uid="{4FBE753D-346A-4BF3-83C0-D11FD4D4A86A}" name="Column478"/>
    <tableColumn id="488" xr3:uid="{D64B83FD-58CF-4E1D-8D95-4213E11DF84A}" name="Column479"/>
    <tableColumn id="489" xr3:uid="{C6F0FD9F-5002-4A94-AB44-5C1E0C327A20}" name="Column480"/>
    <tableColumn id="490" xr3:uid="{F9CD5618-1727-4E58-83B9-0162134E49AB}" name="Column481"/>
    <tableColumn id="491" xr3:uid="{959B2D95-B062-4608-A753-1B89DD19FC8F}" name="Column482"/>
    <tableColumn id="492" xr3:uid="{64CC418F-C8CA-4348-945D-2B0A21EC385E}" name="Column483"/>
    <tableColumn id="493" xr3:uid="{CB429C0F-7533-44E7-AB20-682178808849}" name="Column484"/>
    <tableColumn id="494" xr3:uid="{05F56AC2-65F1-46B8-A673-71E793AF7F73}" name="Column485"/>
    <tableColumn id="495" xr3:uid="{9C514F29-025F-47DA-A6F7-A2A13E359EA7}" name="Column486"/>
    <tableColumn id="496" xr3:uid="{78735B91-2713-4789-8936-EAD8B9E243C2}" name="Column487"/>
    <tableColumn id="497" xr3:uid="{3F061216-CE36-4E25-9F0A-9FD1815CB01F}" name="Column488"/>
    <tableColumn id="498" xr3:uid="{5D78345C-4859-43AE-BA6B-706B61AB9018}" name="Column489"/>
    <tableColumn id="499" xr3:uid="{C4838651-F7B2-42EE-9226-E6B5CC0357D2}" name="Column490"/>
    <tableColumn id="500" xr3:uid="{DF9AB0D3-4A86-460F-BD73-9ADD39CEADC6}" name="Column491"/>
    <tableColumn id="501" xr3:uid="{0985ADC3-3451-49E5-9FB4-4E24868ED9BC}" name="Column492"/>
    <tableColumn id="502" xr3:uid="{4E8C6FFB-EE5F-4FA5-A694-78E8DFF5A644}" name="Column493"/>
    <tableColumn id="503" xr3:uid="{4558A7A6-3A72-44F0-8FFA-8F22EBBE4407}" name="Column494"/>
    <tableColumn id="504" xr3:uid="{DCCB66E6-5D7C-4721-96AA-D4EA53C236EB}" name="Column495"/>
    <tableColumn id="505" xr3:uid="{8271B4AB-3B82-425D-A484-09948CD0A68B}" name="Column496"/>
    <tableColumn id="506" xr3:uid="{14962735-B0B8-4585-A809-D88D1145A22A}" name="Column497"/>
    <tableColumn id="507" xr3:uid="{D77DB1C9-336D-4664-AF66-96CC70CC7435}" name="Column498"/>
    <tableColumn id="508" xr3:uid="{5E1DB3EF-FC4E-4AAC-8BEB-BBF91EDA5FB7}" name="Column499"/>
    <tableColumn id="509" xr3:uid="{96F97A89-48FE-4F2A-A43D-7D4CB7C0B090}" name="Column500"/>
    <tableColumn id="510" xr3:uid="{EEC45005-189B-454E-9E5B-5DD69AE17372}" name="Column501"/>
    <tableColumn id="511" xr3:uid="{EB04F549-34A1-4101-B8B8-D3414E6C3C10}" name="Column502"/>
    <tableColumn id="512" xr3:uid="{B7958AA2-F012-45F2-B50F-1D662C12C286}" name="Column503"/>
    <tableColumn id="513" xr3:uid="{05C714F1-E690-4853-B8DF-93E13E923053}" name="Column504"/>
    <tableColumn id="514" xr3:uid="{D5D86362-EC93-486C-8CA7-0058FB8CC6E7}" name="Column505"/>
    <tableColumn id="515" xr3:uid="{73A88F48-49B6-42B7-8FAB-500386266EBC}" name="Column506"/>
    <tableColumn id="516" xr3:uid="{E046596F-3FE7-40AE-9C59-70A6186B7B61}" name="Column507"/>
    <tableColumn id="517" xr3:uid="{627C64F0-8B63-4DCC-8BBD-70C646BEB4E2}" name="Column508"/>
    <tableColumn id="518" xr3:uid="{EEDA13ED-665C-4DCB-AEBF-E7ED1A1B3AEF}" name="Column509"/>
    <tableColumn id="519" xr3:uid="{F3892542-3E6C-4BD3-AB5E-A3F58E8CE85B}" name="Column510"/>
    <tableColumn id="520" xr3:uid="{DD2C2FBA-A6E4-4778-8527-3622CE3038E6}" name="Column511"/>
    <tableColumn id="521" xr3:uid="{C04EC9C7-F92E-4B75-9841-C292F040FA4C}" name="Column512"/>
    <tableColumn id="522" xr3:uid="{EEE2A6FD-B740-4B5C-9072-176112FF7EE2}" name="Column513"/>
    <tableColumn id="523" xr3:uid="{C12FEB7B-99AF-42B3-A475-58A7D727B522}" name="Column514"/>
    <tableColumn id="524" xr3:uid="{6CB1BCDF-B176-4496-921E-1E3AE8C375E7}" name="Column515"/>
    <tableColumn id="525" xr3:uid="{8AFC5D47-A12C-42F3-B134-91623183EB93}" name="Column516"/>
    <tableColumn id="526" xr3:uid="{227DDE79-1182-4A41-9CFE-6FEAF1A03A3D}" name="Column517"/>
    <tableColumn id="527" xr3:uid="{65BE3C69-F400-46BF-A34E-2C16535068B7}" name="Column518"/>
    <tableColumn id="528" xr3:uid="{D58BA801-7C6C-4A03-B0AD-7322A52FE4DB}" name="Column519"/>
    <tableColumn id="529" xr3:uid="{C068C1BB-05DD-4085-A05C-A512CF29C9C6}" name="Column520"/>
    <tableColumn id="530" xr3:uid="{BA969B74-85DC-4623-AD86-2C1CCB69DCC3}" name="Column521"/>
    <tableColumn id="531" xr3:uid="{5987E7D3-44EA-411C-96BC-B81F534B5D4E}" name="Column522"/>
    <tableColumn id="532" xr3:uid="{8C546A10-0434-4DBE-AA6C-111D37E6F9BC}" name="Column523"/>
    <tableColumn id="533" xr3:uid="{FE5EFC1C-F4CD-44FC-8E16-2E2974CF590C}" name="Column524"/>
    <tableColumn id="534" xr3:uid="{D507EC3E-3FC9-4FC8-9365-5FD5857C6DF5}" name="Column525"/>
    <tableColumn id="535" xr3:uid="{6E6DD971-00A6-40F1-B32E-95EDE4D7EC19}" name="Column526"/>
    <tableColumn id="536" xr3:uid="{06C429C7-EC39-4BC6-ADCE-C8CACF5E899B}" name="Column527"/>
    <tableColumn id="537" xr3:uid="{C4AC5155-6E2A-4500-86AD-DD2B6A13DBC8}" name="Column528"/>
    <tableColumn id="538" xr3:uid="{22A09859-F9F8-4CC8-BC2F-F359D53F8C42}" name="Column529"/>
    <tableColumn id="539" xr3:uid="{DE5F3E3C-4269-453C-A114-9BB69EBF1CD3}" name="Column530"/>
    <tableColumn id="540" xr3:uid="{EB603D9F-5CAE-4D5E-87CB-BAD82BE442B2}" name="Column531"/>
    <tableColumn id="541" xr3:uid="{D09734B6-33AD-4820-89BF-CF71A592C291}" name="Column532"/>
    <tableColumn id="542" xr3:uid="{90F4917C-6D15-406E-A877-1469F1C4C4AD}" name="Column533"/>
    <tableColumn id="543" xr3:uid="{FBD3F1FA-75B5-44B1-9358-39E0684DC15B}" name="Column534"/>
    <tableColumn id="544" xr3:uid="{0DBFE8DB-ABE9-407D-97C8-CEF5CBAAD9B4}" name="Column535"/>
    <tableColumn id="545" xr3:uid="{D09557EE-D78A-4694-B9F9-C1723020031E}" name="Column536"/>
    <tableColumn id="546" xr3:uid="{FA2EB0F9-814E-4538-B832-3D48DDA80A01}" name="Column537"/>
    <tableColumn id="547" xr3:uid="{42B650FC-67FB-484B-ABB3-865F97D9E0B4}" name="Column538"/>
    <tableColumn id="548" xr3:uid="{D793D26E-8609-4EC6-9CE1-858C583ED20D}" name="Column539"/>
    <tableColumn id="549" xr3:uid="{0BF61118-FAF6-42DB-8C52-4CDBE9604E3D}" name="Column540"/>
    <tableColumn id="550" xr3:uid="{AAC89371-64A4-4586-926A-0BEC761F19E5}" name="Column541"/>
    <tableColumn id="551" xr3:uid="{13B15FD6-99A5-4168-BE41-71896F85EE35}" name="Column542"/>
    <tableColumn id="552" xr3:uid="{E8CB465D-A4A5-4D69-B7B7-2765FC6AA575}" name="Column543"/>
    <tableColumn id="553" xr3:uid="{7FDE94A4-FCC9-4EB4-A2EA-3F4402502B7C}" name="Column544"/>
    <tableColumn id="554" xr3:uid="{B02451EF-C983-4A1C-A08B-D7E9F0A6D77A}" name="Column545"/>
    <tableColumn id="555" xr3:uid="{F77E50EE-5547-4772-BAAE-D2AEAA794B6C}" name="Column546"/>
    <tableColumn id="556" xr3:uid="{D3842451-FF7C-4A9E-ACDE-5E356915BA9E}" name="Column547"/>
    <tableColumn id="557" xr3:uid="{2C2E91D4-B942-4C97-BD2D-F196C1855B69}" name="Column548"/>
    <tableColumn id="558" xr3:uid="{70F58D5F-3109-47FB-9B87-24ED84B105C4}" name="Column549"/>
    <tableColumn id="559" xr3:uid="{53B877D7-CCF6-4528-942E-0B0B98656C5F}" name="Column550"/>
    <tableColumn id="560" xr3:uid="{759EF1C5-AC94-41AF-BEB8-3AF71FDCE455}" name="Column551"/>
    <tableColumn id="561" xr3:uid="{A179FCD8-99C6-4081-BD1E-C487E3159653}" name="Column552"/>
    <tableColumn id="562" xr3:uid="{C33A0842-A0B1-4EDA-9455-63DE648B01B8}" name="Column553"/>
    <tableColumn id="563" xr3:uid="{BE11352F-F3ED-49FB-A0F8-6101D758AE88}" name="Column554"/>
    <tableColumn id="564" xr3:uid="{8ED22D22-69E5-4535-A3EB-72D572E61863}" name="Column555"/>
    <tableColumn id="565" xr3:uid="{4F5E6A19-8109-466B-8A22-9EFEFECAE414}" name="Column556"/>
    <tableColumn id="566" xr3:uid="{9B7DC23C-CB44-401D-AD92-7C2A47ED63A0}" name="Column557"/>
    <tableColumn id="567" xr3:uid="{68B92BD7-3760-4476-934E-5744F94FDF95}" name="Column558"/>
    <tableColumn id="568" xr3:uid="{15EC46DA-A70E-451C-B053-0C61F4B1BB53}" name="Column559"/>
    <tableColumn id="569" xr3:uid="{A33E9C67-59AA-4475-8584-44CB19CBDC0C}" name="Column560"/>
    <tableColumn id="570" xr3:uid="{5D05BB72-B1A0-446E-9EB2-CBA56400D0A7}" name="Column561"/>
    <tableColumn id="571" xr3:uid="{770A23CD-E019-45D6-95C0-6048F7227459}" name="Column562"/>
    <tableColumn id="572" xr3:uid="{E3836C98-1497-47B2-B906-ED923BA41A83}" name="Column563"/>
    <tableColumn id="573" xr3:uid="{473DBF57-F689-416E-AE62-84CF6639CE60}" name="Column564"/>
    <tableColumn id="574" xr3:uid="{935F3F5B-AD07-4733-90F1-BFC46A41E087}" name="Column565"/>
    <tableColumn id="575" xr3:uid="{072B9EE5-DE36-49A9-BED9-F6FE573E3919}" name="Column566"/>
    <tableColumn id="576" xr3:uid="{D120A77B-7480-4589-A51B-953661BA860A}" name="Column567"/>
    <tableColumn id="577" xr3:uid="{099EF1C9-BAA3-42EE-BC0D-4123EE4F58F6}" name="Column568"/>
    <tableColumn id="578" xr3:uid="{4BF6933C-8849-461E-B4DD-0B9BE60AB26C}" name="Column569"/>
    <tableColumn id="579" xr3:uid="{09245A41-AA33-4174-BD6C-B7888A7009B0}" name="Column570"/>
    <tableColumn id="580" xr3:uid="{AF9BC4A2-0FDD-438D-9A2B-04C27FA11BF6}" name="Column571"/>
    <tableColumn id="581" xr3:uid="{78759BB4-39D0-4547-8E42-E6FEDFE689BB}" name="Column572"/>
    <tableColumn id="582" xr3:uid="{74BF792D-F173-416B-BB85-90490BB3F85C}" name="Column573"/>
    <tableColumn id="583" xr3:uid="{F3D8198A-2ECB-4119-BBA2-8C4ABE4A03D9}" name="Column574"/>
    <tableColumn id="584" xr3:uid="{88BF1E6C-0E6E-4121-9F58-8EB8D1C4A328}" name="Column575"/>
    <tableColumn id="585" xr3:uid="{23F73728-6E22-4CD7-A88C-793B21CA75F6}" name="Column576"/>
    <tableColumn id="586" xr3:uid="{D865B287-DDA8-4CD3-ACF5-2A6E5C4341A0}" name="Column577"/>
    <tableColumn id="587" xr3:uid="{9A6FD1DD-C618-4CDD-B356-425B9C6A5243}" name="Column578"/>
    <tableColumn id="588" xr3:uid="{FA26F9CD-5F35-4684-906C-412B78F21570}" name="Column579"/>
    <tableColumn id="589" xr3:uid="{AB37E6C4-FDA0-4488-B4C6-6BE82E883CAC}" name="Column580"/>
    <tableColumn id="590" xr3:uid="{8E374B53-39BB-41FA-BFF9-9E7B925118DD}" name="Column581"/>
    <tableColumn id="591" xr3:uid="{B9742A42-FFC3-4778-9245-1C909FE699F3}" name="Column582"/>
    <tableColumn id="592" xr3:uid="{3E1F036B-79DC-4BB6-A5EE-E2388C6F0E7B}" name="Column583"/>
    <tableColumn id="593" xr3:uid="{0D8E6180-57C5-45CB-9F47-C436DE1CBCFD}" name="Column584"/>
    <tableColumn id="594" xr3:uid="{98D85802-F4CA-4C3D-9FE1-438CAD725F9F}" name="Column585"/>
    <tableColumn id="595" xr3:uid="{98347254-B153-407D-8D8F-3F9541674F3B}" name="Column586"/>
    <tableColumn id="596" xr3:uid="{C2FF3973-04C2-434D-ADE5-58C65C10EF07}" name="Column587"/>
    <tableColumn id="597" xr3:uid="{48418EF6-C036-43DA-B4D3-9DC45334EC18}" name="Column588"/>
    <tableColumn id="598" xr3:uid="{745D48DF-00F9-406E-AE66-E4792F91A690}" name="Column589"/>
    <tableColumn id="599" xr3:uid="{E501EE08-B039-4203-8589-A3483B6CE0EC}" name="Column590"/>
    <tableColumn id="600" xr3:uid="{E961772C-2D80-4F04-A9D8-FF00F84BF9EA}" name="Column591"/>
    <tableColumn id="601" xr3:uid="{77552F62-5C8A-4963-AF53-4F07E19F1FD6}" name="Column592"/>
    <tableColumn id="602" xr3:uid="{4F1510CD-1BFB-4B8C-8E26-4795990A73CF}" name="Column593"/>
    <tableColumn id="603" xr3:uid="{520D7969-2327-4313-AA16-D85860BC87EF}" name="Column594"/>
    <tableColumn id="604" xr3:uid="{47E257B7-9B9C-4451-92A1-53861BF57464}" name="Column595"/>
    <tableColumn id="605" xr3:uid="{208780F3-DD26-457B-B4C7-9AB3FDD94072}" name="Column596"/>
    <tableColumn id="606" xr3:uid="{D54E287A-5B05-4D61-B0D4-A3264ADC94FF}" name="Column597"/>
    <tableColumn id="607" xr3:uid="{BED629E4-6819-4F79-AB80-475A8DC57E23}" name="Column598"/>
    <tableColumn id="608" xr3:uid="{F850512C-A859-47B4-851C-CF25D21464E7}" name="Column599"/>
    <tableColumn id="609" xr3:uid="{B2DF901E-5092-4D0A-80C6-C3AB6C5EBE3D}" name="Column600"/>
    <tableColumn id="610" xr3:uid="{FFA45BAE-3B0C-40F7-99CA-D19E9BA7B731}" name="Column601"/>
    <tableColumn id="611" xr3:uid="{35961DB1-CC14-40D2-AC64-20A28D8C2C70}" name="Column602"/>
    <tableColumn id="612" xr3:uid="{8B7BE067-314F-4668-9B3D-FB2049DAA305}" name="Column603"/>
    <tableColumn id="613" xr3:uid="{C8B0DEDF-1E98-4B1B-B433-5B486E2ECBAB}" name="Column604"/>
    <tableColumn id="614" xr3:uid="{6601FC12-9981-4BFB-8D71-A2BF0665F5E3}" name="Column605"/>
    <tableColumn id="615" xr3:uid="{236FEC39-B1C4-4CC6-881C-FE908CDBAE17}" name="Column606"/>
    <tableColumn id="616" xr3:uid="{E5633B93-9CF1-47D0-9EEC-1D2D61B2125D}" name="Column607"/>
    <tableColumn id="617" xr3:uid="{B4E7935B-1050-478E-9112-E930E4AEBD8F}" name="Column608"/>
    <tableColumn id="618" xr3:uid="{45A45222-013B-4CD3-8A07-F643B021FA48}" name="Column609"/>
    <tableColumn id="619" xr3:uid="{2B7BF4AC-66BB-480C-BDF0-AA9D906CA844}" name="Column610"/>
    <tableColumn id="620" xr3:uid="{F2320A2C-A4FC-4843-B6D4-04DBD79C0D3B}" name="Column611"/>
    <tableColumn id="621" xr3:uid="{73E78A27-4CC3-4457-B4E8-6B135CC228E0}" name="Column612"/>
    <tableColumn id="622" xr3:uid="{84A99DBF-B455-411D-87F2-E1A0EBC2C5D4}" name="Column613"/>
    <tableColumn id="623" xr3:uid="{A5CEAA10-25D0-4ACA-8DE2-A68CBAD22C84}" name="Column614"/>
    <tableColumn id="624" xr3:uid="{4EAED3D5-9D4A-4125-A58D-976C91A845E1}" name="Column615"/>
    <tableColumn id="625" xr3:uid="{C813658B-2F62-440A-BC9F-1ABE4A43EAAE}" name="Column616"/>
    <tableColumn id="626" xr3:uid="{65191A46-B8A9-4694-8750-91219F5FD6AF}" name="Column617"/>
    <tableColumn id="627" xr3:uid="{FAE146A3-7595-48C4-9741-F5CF79F5D663}" name="Column618"/>
    <tableColumn id="628" xr3:uid="{5936FCEA-1493-4AF0-BDE8-66FE5BF83C47}" name="Column619"/>
    <tableColumn id="629" xr3:uid="{8980C165-B98E-4ED1-A24F-5F989690632A}" name="Column620"/>
    <tableColumn id="630" xr3:uid="{F82BE15F-5BE5-49AD-9CFB-52C45D5C13F9}" name="Column621"/>
    <tableColumn id="631" xr3:uid="{ECFEDB6F-4D0B-4B24-A636-8BE20C53A773}" name="Column622"/>
    <tableColumn id="632" xr3:uid="{BDFD3F44-D943-415E-8928-CBBF510F0AED}" name="Column623"/>
    <tableColumn id="633" xr3:uid="{5FFD0385-7353-4946-BEAD-FBBA0C7D8C8C}" name="Column624"/>
    <tableColumn id="634" xr3:uid="{9BB556E4-E472-40D7-A6B3-5754EC1BAC24}" name="Column625"/>
    <tableColumn id="635" xr3:uid="{766CA48A-BCC9-4344-A240-BAE558856AD7}" name="Column626"/>
    <tableColumn id="636" xr3:uid="{8094BE5D-5AB4-4C78-966F-F6533D289D88}" name="Column627"/>
    <tableColumn id="637" xr3:uid="{6C68B6EE-4F65-42C1-AFF0-A3081A04CDDD}" name="Column628"/>
    <tableColumn id="638" xr3:uid="{02628173-497A-4BA6-8BD5-6976C11A3AFC}" name="Column629"/>
    <tableColumn id="639" xr3:uid="{2CF9E720-7964-4E6C-9167-A2869E7BBE26}" name="Column630"/>
    <tableColumn id="640" xr3:uid="{8C7E3BBF-5A35-4909-A79F-CFD76935DC81}" name="Column631"/>
    <tableColumn id="641" xr3:uid="{8066C740-8BA0-47FC-BE7F-7C7B65D60891}" name="Column632"/>
    <tableColumn id="642" xr3:uid="{493F0992-1186-4085-89FE-80F51F874FFC}" name="Column633"/>
    <tableColumn id="643" xr3:uid="{3A9685A7-0D78-4613-99E5-F18190B1FA37}" name="Column634"/>
    <tableColumn id="644" xr3:uid="{C7A7EB01-82C7-43DF-94D1-0512366B386B}" name="Column635"/>
    <tableColumn id="645" xr3:uid="{A12060CD-E774-4F7C-8726-750B8DD83588}" name="Column636"/>
    <tableColumn id="646" xr3:uid="{E6BAD420-A69A-408C-90A5-1847D6F99F58}" name="Column637"/>
    <tableColumn id="647" xr3:uid="{CFCBEC10-AE1F-46BA-8940-30B9661AEA84}" name="Column638"/>
    <tableColumn id="648" xr3:uid="{FABE1815-6244-4B5F-97CF-1FF22F6FAAE9}" name="Column639"/>
    <tableColumn id="649" xr3:uid="{C61CEBDC-10E0-49D9-90FB-62C7924CFE59}" name="Column640"/>
    <tableColumn id="650" xr3:uid="{1352450C-B1E5-41B0-9242-29537F8496C4}" name="Column641"/>
    <tableColumn id="651" xr3:uid="{C8A6EE31-A8E6-4D56-809F-72D5A561AF37}" name="Column642"/>
    <tableColumn id="652" xr3:uid="{88CFA8E5-C3CF-4C99-9D12-19F980179B79}" name="Column643"/>
    <tableColumn id="653" xr3:uid="{D49CC464-1E0F-48FF-8419-6B2FE62CF701}" name="Column644"/>
    <tableColumn id="654" xr3:uid="{F7FEB300-3216-42BC-B090-06F0F7F4E94C}" name="Column645"/>
    <tableColumn id="655" xr3:uid="{ADF287DF-3535-4BDD-863C-740611A0D0F3}" name="Column646"/>
    <tableColumn id="656" xr3:uid="{AE4C58EB-AA89-4485-BFA3-F999F55A2CD4}" name="Column647"/>
    <tableColumn id="657" xr3:uid="{5545AD98-9016-4D00-B0E7-509055C6F6F7}" name="Column648"/>
    <tableColumn id="658" xr3:uid="{348BC3F3-A3E3-4BB8-9BB5-9DA4D02611D6}" name="Column649"/>
    <tableColumn id="659" xr3:uid="{546C96DA-E7CC-41A6-8495-FEB715782CD3}" name="Column650"/>
    <tableColumn id="660" xr3:uid="{0F1999D8-ADB0-4C62-A473-888BA0E6F42A}" name="Column651"/>
    <tableColumn id="661" xr3:uid="{522B28BB-64E8-4ABD-BBD3-75C3147EE0CD}" name="Column652"/>
    <tableColumn id="662" xr3:uid="{A861FAD7-3738-4BDE-BE3A-182D38DFAC78}" name="Column653"/>
    <tableColumn id="663" xr3:uid="{8D567031-1DD2-456E-8E94-1138B62A4E26}" name="Column654"/>
    <tableColumn id="664" xr3:uid="{75592902-A59A-4FFD-8685-3A0DFD2B2077}" name="Column655"/>
    <tableColumn id="665" xr3:uid="{786B6898-64BF-4FA0-BD22-B8DFF4A04506}" name="Column656"/>
    <tableColumn id="666" xr3:uid="{442BA648-AC20-4663-A8F4-53C2F639AA9B}" name="Column657"/>
    <tableColumn id="667" xr3:uid="{CAE42BE0-708F-47D6-885C-91B9F9C19C3B}" name="Column658"/>
    <tableColumn id="668" xr3:uid="{61A6B570-9546-4D6A-ACD9-4469E26D517B}" name="Column659"/>
    <tableColumn id="669" xr3:uid="{CF27AC65-4966-46C0-ABA8-FAC1BD6B10EA}" name="Column660"/>
    <tableColumn id="670" xr3:uid="{B382E5C7-5B04-4522-A401-F8530925564D}" name="Column661"/>
    <tableColumn id="671" xr3:uid="{29075F8C-5502-4248-9783-95781503924D}" name="Column662"/>
    <tableColumn id="672" xr3:uid="{010C561A-DFF2-4E1C-8759-FD6B9F89227F}" name="Column663"/>
    <tableColumn id="673" xr3:uid="{10104DC6-2F29-4C3D-89BE-14848C3E578B}" name="Column664"/>
    <tableColumn id="674" xr3:uid="{01A33419-7BDE-4401-80F1-A441F3E7F550}" name="Column665"/>
    <tableColumn id="675" xr3:uid="{9916D3CE-0AE6-4539-A047-C02FB5D05C5B}" name="Column666"/>
    <tableColumn id="676" xr3:uid="{9EE5D608-8233-4AE8-9312-373565FF1669}" name="Column667"/>
    <tableColumn id="677" xr3:uid="{31CD4DB9-0D9D-411E-BFEF-8C9EEC2DEA01}" name="Column668"/>
    <tableColumn id="678" xr3:uid="{6A6F8107-51D4-463C-B14F-0501BDFE2379}" name="Column669"/>
    <tableColumn id="679" xr3:uid="{6CF92274-800E-4F5D-B754-7637B896F3AC}" name="Column670"/>
    <tableColumn id="680" xr3:uid="{36B3B89E-2B4E-4B45-B6BA-55BA2FBC164B}" name="Column671"/>
    <tableColumn id="681" xr3:uid="{F972227E-4638-4D5B-815D-08889D48E6E3}" name="Column672"/>
    <tableColumn id="682" xr3:uid="{7B97BD52-6CCD-41F3-82BF-3742D4C85BA3}" name="Column673"/>
    <tableColumn id="683" xr3:uid="{50E2CC1F-AF75-43C4-9F6B-A5964D0922CF}" name="Column674"/>
    <tableColumn id="684" xr3:uid="{DF144C6A-BB89-42E7-90F6-7EDAFC260A64}" name="Column675"/>
    <tableColumn id="685" xr3:uid="{E096BEA7-274D-416C-9553-F1EB137DFF1A}" name="Column676"/>
    <tableColumn id="686" xr3:uid="{65FF0B1B-3BC2-43FE-ADDD-9B3F4E4174FC}" name="Column677"/>
    <tableColumn id="687" xr3:uid="{2895949D-7BD6-43DC-934E-0C5573BA60C1}" name="Column678"/>
    <tableColumn id="688" xr3:uid="{8AAB2728-8162-4028-8E7F-32DF556937AF}" name="Column679"/>
    <tableColumn id="689" xr3:uid="{FD294F5C-F455-47BC-B5F8-DB7BB8CE403B}" name="Column680"/>
    <tableColumn id="690" xr3:uid="{FD19A923-F54B-4E47-A67A-15EE6579F05A}" name="Column681"/>
    <tableColumn id="691" xr3:uid="{C9F7C56C-4424-4242-BE50-185FA8C65F5A}" name="Column682"/>
    <tableColumn id="692" xr3:uid="{5273A3D9-FAE0-4CD5-BAF7-65A519DF1A6D}" name="Column683"/>
    <tableColumn id="693" xr3:uid="{AEEEE5A5-A49C-4A1D-B197-6BD550D7B836}" name="Column684"/>
    <tableColumn id="694" xr3:uid="{C511AC1F-7742-48D7-9E02-0C7EBFD89392}" name="Column685"/>
    <tableColumn id="695" xr3:uid="{476F5C4C-0482-4736-9DDF-B85C2D2ABD7D}" name="Column686"/>
    <tableColumn id="696" xr3:uid="{145EFA66-EE2C-472F-9045-102591EAF868}" name="Column687"/>
    <tableColumn id="697" xr3:uid="{4F144CB3-D92A-41D2-BF5C-105922D7FF02}" name="Column688"/>
    <tableColumn id="698" xr3:uid="{1A3CC571-BFD2-45F5-BF3B-2BCE7550DF3D}" name="Column689"/>
    <tableColumn id="699" xr3:uid="{4D1457D4-B0F3-4A2A-AAB2-95B83F2C8162}" name="Column690"/>
    <tableColumn id="700" xr3:uid="{C40C3F1E-E40D-4370-BCB2-B9F3219923B4}" name="Column691"/>
    <tableColumn id="701" xr3:uid="{C3C7FEF1-C169-4F57-A3F3-AC8BCC58EDA5}" name="Column692"/>
    <tableColumn id="702" xr3:uid="{4C06318A-9D43-4804-B86D-BE97E4E73A48}" name="Column693"/>
    <tableColumn id="703" xr3:uid="{EEEE34FA-2B51-4679-911C-D036E959F39A}" name="Column694"/>
    <tableColumn id="704" xr3:uid="{121AC4FF-6F2B-4B22-93A7-A97CD81C9F1C}" name="Column695"/>
    <tableColumn id="705" xr3:uid="{1AC285B3-1CA9-4A99-B2C5-BC22102FC146}" name="Column696"/>
    <tableColumn id="706" xr3:uid="{ECBEEFCF-26CB-4F89-8CCD-913E7C513D08}" name="Column697"/>
    <tableColumn id="707" xr3:uid="{ECD00055-AAF0-48AE-A601-D751B02F7A96}" name="Column698"/>
    <tableColumn id="708" xr3:uid="{0F5227CD-7354-4CAA-AFC1-171031950363}" name="Column699"/>
    <tableColumn id="709" xr3:uid="{5178E546-F99C-4ACA-B11B-7D443897C269}" name="Column700"/>
    <tableColumn id="710" xr3:uid="{3284A71B-60CC-45B0-A934-29279783C0BB}" name="Column701"/>
    <tableColumn id="711" xr3:uid="{087CE534-BA21-4677-9F86-3336579719DE}" name="Column702"/>
    <tableColumn id="712" xr3:uid="{7C2BC564-F3D1-477E-8972-1FC59F65A748}" name="Column703"/>
    <tableColumn id="713" xr3:uid="{1E907C19-0D04-416C-9BD1-E00AA2D22006}" name="Column704"/>
    <tableColumn id="714" xr3:uid="{21BD21E6-61CA-4E0B-A3D4-940C8F9E09A0}" name="Column705"/>
    <tableColumn id="715" xr3:uid="{9FE68456-79FD-4D6F-A53C-64D3F5DE1125}" name="Column706"/>
    <tableColumn id="716" xr3:uid="{BDE4AED5-44E9-4BFE-B8AC-AD3EE667404C}" name="Column707"/>
    <tableColumn id="717" xr3:uid="{23195D8E-E345-4AD9-9715-4E9B0BB14B0C}" name="Column708"/>
    <tableColumn id="718" xr3:uid="{B4FD2DBF-8F1F-4E89-BD51-A2455669BD47}" name="Column709"/>
    <tableColumn id="719" xr3:uid="{80933BA3-A985-4FD8-85E6-3DBB68C17287}" name="Column710"/>
    <tableColumn id="720" xr3:uid="{2E784396-E1D9-420F-AE73-6DDB3857ED54}" name="Column711"/>
    <tableColumn id="721" xr3:uid="{D42182B2-0A45-467B-B564-9E93E2DC3FA7}" name="Column712"/>
    <tableColumn id="722" xr3:uid="{5EB082DB-CDAA-4DE4-AD27-4A0C8422E70D}" name="Column713"/>
    <tableColumn id="723" xr3:uid="{4F20CECB-0865-47F1-8980-22CF01B3FBC2}" name="Column714"/>
    <tableColumn id="724" xr3:uid="{3B73A938-5A7B-44A2-94B1-1BB1A0110330}" name="Column715"/>
    <tableColumn id="725" xr3:uid="{84C0572C-155A-45FD-BEAB-EE9C44C2EA5F}" name="Column716"/>
    <tableColumn id="726" xr3:uid="{BFC18B2B-7F39-46B5-BF47-2F1C292349AC}" name="Column717"/>
    <tableColumn id="727" xr3:uid="{1A3C81C4-B1D0-4450-9B1B-489E8710D920}" name="Column718"/>
    <tableColumn id="728" xr3:uid="{E9517675-B5B4-406F-8CEC-1CA6F6A387AC}" name="Column719"/>
    <tableColumn id="729" xr3:uid="{04BCF0AD-6325-4CFD-B884-02B7370E1CF3}" name="Column720"/>
    <tableColumn id="730" xr3:uid="{FEBC882B-3104-4F39-9810-1C13B35F056B}" name="Column721"/>
    <tableColumn id="731" xr3:uid="{16AEB277-091E-49BF-81C3-142D2223FC5E}" name="Column722"/>
    <tableColumn id="732" xr3:uid="{6B2C675D-4FAE-426D-A16F-288186170ED7}" name="Column723"/>
    <tableColumn id="733" xr3:uid="{DA02A5A3-5768-44C2-9901-57FE093239D8}" name="Column724"/>
    <tableColumn id="734" xr3:uid="{139A6F47-9C2E-438D-80F5-65D572EEAF17}" name="Column725"/>
    <tableColumn id="735" xr3:uid="{37CAB600-610B-40F7-8240-852440DCC903}" name="Column726"/>
    <tableColumn id="736" xr3:uid="{7AB700A0-AF18-4245-84DB-9C2BBFB2F0B0}" name="Column727"/>
    <tableColumn id="737" xr3:uid="{AECF339A-5C92-4E35-BEEA-F998674FD5B8}" name="Column728"/>
    <tableColumn id="738" xr3:uid="{3B786DC6-4ACF-493F-8590-AD38DFCE5555}" name="Column729"/>
    <tableColumn id="739" xr3:uid="{AEE755AB-6076-463A-8309-31C72994D385}" name="Column730"/>
    <tableColumn id="740" xr3:uid="{E2520CD9-912A-4937-AF3F-1AFEA2F7C618}" name="Column731"/>
    <tableColumn id="741" xr3:uid="{66D451E3-8ED2-4162-BE08-7679120EC09D}" name="Column732"/>
    <tableColumn id="742" xr3:uid="{0C967857-DDE8-42A7-AE0B-FD7489BB2B82}" name="Column733"/>
    <tableColumn id="743" xr3:uid="{4AF508CB-CF58-42DE-8B53-3EE454B0D261}" name="Column734"/>
    <tableColumn id="744" xr3:uid="{E17BAD6B-D9DB-42F5-951B-80710F2DDDEE}" name="Column735"/>
    <tableColumn id="745" xr3:uid="{2A4C0BF1-8C93-446A-AC58-DC055C011C95}" name="Column736"/>
    <tableColumn id="746" xr3:uid="{843C9195-FC4A-4734-AB4C-0CA2A9A15C32}" name="Column737"/>
    <tableColumn id="747" xr3:uid="{CF0383D2-5E0A-4BBC-8A77-CEC4C08B78F4}" name="Column738"/>
    <tableColumn id="748" xr3:uid="{5541B9D2-8C59-418B-9FA7-6405AE2BDF81}" name="Column739"/>
    <tableColumn id="749" xr3:uid="{BD8491ED-5A1A-489E-8F05-1AD7900024E0}" name="Column740"/>
    <tableColumn id="750" xr3:uid="{374EE1AB-9C12-4A3A-A093-42A1091D8ABB}" name="Column741"/>
    <tableColumn id="751" xr3:uid="{6DE58CB7-52E4-4BFA-9FFF-0104D90C2D86}" name="Column742"/>
    <tableColumn id="752" xr3:uid="{C34BD2FB-51DA-4395-881F-A1F5A7B4CAB0}" name="Column743"/>
    <tableColumn id="753" xr3:uid="{F89497ED-EF05-49E7-B9A4-7E08ADA934FA}" name="Column744"/>
    <tableColumn id="754" xr3:uid="{068B98D1-05C6-4567-9E59-E399EB2D75F7}" name="Column745"/>
    <tableColumn id="755" xr3:uid="{18F4CEAE-9336-49EF-93B4-07A2F23003A8}" name="Column746"/>
    <tableColumn id="756" xr3:uid="{3D7A10DB-E8DA-4663-A166-7B480A1B082A}" name="Column747"/>
    <tableColumn id="757" xr3:uid="{A9B787BC-BF52-4928-9F16-4B8C279533D7}" name="Column748"/>
    <tableColumn id="758" xr3:uid="{6AB01FC2-98BD-4DF5-89C8-EE9936C42D10}" name="Column749"/>
    <tableColumn id="759" xr3:uid="{AB26A310-93F4-4040-8E05-0A65140EA2BC}" name="Column750"/>
    <tableColumn id="760" xr3:uid="{F37D4A40-9295-4F58-86A2-AA09309095B2}" name="Column751"/>
    <tableColumn id="761" xr3:uid="{03F7CD6E-32C5-403C-BC8B-F18F058A3E43}" name="Column752"/>
    <tableColumn id="762" xr3:uid="{9ACCDDA5-C486-4A79-BEE6-004B59648C07}" name="Column753"/>
    <tableColumn id="763" xr3:uid="{45EDE52D-E9D3-4D3E-9916-F4BC012A96B1}" name="Column754"/>
    <tableColumn id="764" xr3:uid="{FEAAC7A4-667D-459F-B765-2836DB089EFF}" name="Column755"/>
    <tableColumn id="765" xr3:uid="{A4F78EBC-C13F-4E35-87D0-35BFFD23EE8D}" name="Column756"/>
    <tableColumn id="766" xr3:uid="{77B5CD67-D6F1-4A15-ABAD-EC1D9ED9A09A}" name="Column757"/>
    <tableColumn id="767" xr3:uid="{DDE25D51-40B5-4D76-8455-23C94CDA2F71}" name="Column758"/>
    <tableColumn id="768" xr3:uid="{25548BED-4E9C-4723-A99F-A04A9DE4B386}" name="Column759"/>
    <tableColumn id="769" xr3:uid="{42E70A51-4E49-45DF-9ED2-60D4D7F7768E}" name="Column760"/>
    <tableColumn id="770" xr3:uid="{FA52EEB9-EAA6-470B-929D-9D8907B39E70}" name="Column761"/>
    <tableColumn id="771" xr3:uid="{AE36A0B7-5624-4FA4-B16D-4939CEEC3D44}" name="Column762"/>
    <tableColumn id="772" xr3:uid="{E4562795-962E-4B64-B85D-24B4BBEBAEA1}" name="Column763"/>
    <tableColumn id="773" xr3:uid="{C359A0F1-1B9D-4FAD-A4EA-DD38AE6D88B8}" name="Column764"/>
    <tableColumn id="774" xr3:uid="{6648187F-248B-4604-9C0B-E71D4CE2A15D}" name="Column765"/>
    <tableColumn id="775" xr3:uid="{F5DCDE32-25CF-4DF3-809A-043EDE8E21BB}" name="Column766"/>
    <tableColumn id="776" xr3:uid="{8972EAB2-2875-45C6-AB2D-320E0195A341}" name="Column767"/>
    <tableColumn id="777" xr3:uid="{211A5533-B90C-4B90-B75D-55D119C1E4E9}" name="Column768"/>
    <tableColumn id="778" xr3:uid="{07A0D2CC-7455-41C7-B5A8-A0986553E4D7}" name="Column769"/>
    <tableColumn id="779" xr3:uid="{9FC7E96F-CA86-4366-AD4A-2A6AFB7DFC2C}" name="Column770"/>
    <tableColumn id="780" xr3:uid="{B3C1D539-2B89-4B56-BD32-DC9DB44AD04F}" name="Column771"/>
    <tableColumn id="781" xr3:uid="{A94AD86F-F393-41A6-B0B8-86CE384100C9}" name="Column772"/>
    <tableColumn id="782" xr3:uid="{E519414A-7B05-46F8-9719-B87519424DD7}" name="Column773"/>
    <tableColumn id="783" xr3:uid="{CC1D6C99-B88D-497D-95E0-DB7206B572B7}" name="Column774"/>
    <tableColumn id="784" xr3:uid="{F83AE102-8D5C-4F99-9CFA-888271AA88D5}" name="Column775"/>
    <tableColumn id="785" xr3:uid="{0BC234A4-BF2C-44CF-8E54-D5B1583B98C7}" name="Column776"/>
    <tableColumn id="786" xr3:uid="{B36E91C1-9035-4A87-9EC0-247DBB9F9D49}" name="Column777"/>
    <tableColumn id="787" xr3:uid="{C7AFD249-D633-46AB-91E0-36AD0BE6FE96}" name="Column778"/>
    <tableColumn id="788" xr3:uid="{CC8F4FFD-4DFE-41BB-8CD9-18D7BDF5B2A3}" name="Column779"/>
    <tableColumn id="789" xr3:uid="{E19C6CCE-3189-43B6-8D63-947422AEBF4C}" name="Column780"/>
    <tableColumn id="790" xr3:uid="{6194FBF7-00D3-487C-A599-2755BC7A7344}" name="Column781"/>
    <tableColumn id="791" xr3:uid="{F0D5CF44-2FCC-48DD-B859-75500447FFA3}" name="Column782"/>
    <tableColumn id="792" xr3:uid="{48CC51E6-3E0A-42F4-9125-7345A2420D86}" name="Column783"/>
    <tableColumn id="793" xr3:uid="{E02F1F14-E3F0-46B0-8372-BA6F9CBF50EF}" name="Column784"/>
    <tableColumn id="794" xr3:uid="{201ED4BD-1D25-455D-883A-3C47E7CE06F9}" name="Column785"/>
    <tableColumn id="795" xr3:uid="{D42AF605-6872-4E56-9961-78158705E811}" name="Column786"/>
    <tableColumn id="796" xr3:uid="{1BAE8604-8ACA-43D8-A550-8309CBF43AA3}" name="Column787"/>
    <tableColumn id="797" xr3:uid="{D9A61560-1E8F-4F98-B63A-1BFA20C9EE4E}" name="Column788"/>
    <tableColumn id="798" xr3:uid="{5FD31100-27CE-4AD2-86B5-36A73CEB28FD}" name="Column789"/>
    <tableColumn id="799" xr3:uid="{013AD596-34ED-4F70-8CA5-EDCD85BC8AD4}" name="Column790"/>
    <tableColumn id="800" xr3:uid="{5817A4B9-E55C-48BE-9A16-AF19DBB6D7BB}" name="Column791"/>
    <tableColumn id="801" xr3:uid="{B39F0E05-4202-4235-AFEC-B0F94FAFAE3F}" name="Column792"/>
    <tableColumn id="802" xr3:uid="{010D8B28-C4E0-47A5-AFFF-CB4818EA11CC}" name="Column793"/>
    <tableColumn id="803" xr3:uid="{19E0E0D4-3EF2-4ECB-AA66-7624D6ED21F7}" name="Column794"/>
    <tableColumn id="804" xr3:uid="{E7141C9F-B5C8-4472-B13D-A18BC4ECEC75}" name="Column795"/>
    <tableColumn id="805" xr3:uid="{615BE9EF-2E95-45EB-8864-79C0F80EA4B2}" name="Column796"/>
    <tableColumn id="806" xr3:uid="{A1EB3BFE-97B2-4D94-8C22-CD12CCA46AA9}" name="Column797"/>
    <tableColumn id="807" xr3:uid="{B3D67D00-2696-41A6-A9F4-EE3C5190697C}" name="Column798"/>
    <tableColumn id="808" xr3:uid="{143AF135-1413-4D67-B0F8-78B915EFD052}" name="Column799"/>
    <tableColumn id="809" xr3:uid="{A69639BE-5028-4D79-8CD8-80D5AA9A74CB}" name="Column800"/>
    <tableColumn id="810" xr3:uid="{11352C65-BDBD-4718-8D1A-4E69B1F1BF35}" name="Column801"/>
    <tableColumn id="811" xr3:uid="{B68AA877-6321-4A5C-ACD6-E50B4E6FECBA}" name="Column802"/>
    <tableColumn id="812" xr3:uid="{9AD3167E-2D6E-404D-AA16-1B7B9B81B119}" name="Column803"/>
    <tableColumn id="813" xr3:uid="{682745D7-FD08-4AAA-93DB-ECAEB226CD03}" name="Column804"/>
    <tableColumn id="814" xr3:uid="{DF9A9FAE-2BD4-4B18-9326-7E63BE8944D2}" name="Column805"/>
    <tableColumn id="815" xr3:uid="{F74B0589-5C29-4D34-AC0F-0718209F7216}" name="Column806"/>
    <tableColumn id="816" xr3:uid="{2EAF7863-93B7-46A0-A915-D66B3C10731F}" name="Column807"/>
    <tableColumn id="817" xr3:uid="{FF34E96E-CE1D-4E13-9D6C-7E73B7774239}" name="Column808"/>
    <tableColumn id="818" xr3:uid="{766B4F80-1975-4AE7-9460-549E656926E9}" name="Column809"/>
    <tableColumn id="819" xr3:uid="{9C270CBE-9971-472C-A70C-400DE4680BC8}" name="Column810"/>
    <tableColumn id="820" xr3:uid="{0FCB4CBE-1419-40D4-B684-30D36D4CAB06}" name="Column811"/>
    <tableColumn id="821" xr3:uid="{97A395E3-BA53-468D-8D3B-39DCF7805B32}" name="Column812"/>
    <tableColumn id="822" xr3:uid="{5604D9A8-B982-4DBE-9FE6-720A9CB8069A}" name="Column813"/>
    <tableColumn id="823" xr3:uid="{0FAB2F24-ED9D-4DD8-992D-808BB258976B}" name="Column814"/>
    <tableColumn id="824" xr3:uid="{8D06E2C6-3364-46DA-B24C-5B90EF4BC137}" name="Column815"/>
    <tableColumn id="825" xr3:uid="{B0E7D19A-FC1B-4B4A-AC56-4FF98D11B74E}" name="Column816"/>
    <tableColumn id="826" xr3:uid="{FEBFD97C-15AE-4A8C-8431-DC6939A4FAF7}" name="Column817"/>
    <tableColumn id="827" xr3:uid="{001E98E7-D111-463D-8B68-49034192852C}" name="Column818"/>
    <tableColumn id="828" xr3:uid="{4113AE2F-38B6-42ED-A410-95CBD64E1690}" name="Column819"/>
    <tableColumn id="829" xr3:uid="{F620BB43-375E-4BE4-ACC1-4CA360A169D6}" name="Column820"/>
    <tableColumn id="830" xr3:uid="{0DAFD14E-06C6-4B6F-950E-01E68E96A8BC}" name="Column821"/>
    <tableColumn id="831" xr3:uid="{C291A415-AC42-481C-982D-6D69D97AD657}" name="Column822"/>
    <tableColumn id="832" xr3:uid="{86158D86-E36E-418F-A678-1A9930A9655A}" name="Column823"/>
    <tableColumn id="833" xr3:uid="{235B455E-1BD2-4119-9627-F479FC0D6685}" name="Column824"/>
    <tableColumn id="834" xr3:uid="{4A85992B-4B55-4E35-950C-834990BF9E1E}" name="Column825"/>
    <tableColumn id="835" xr3:uid="{72ED170A-52BD-4FF2-8FBF-1AF3413552E3}" name="Column826"/>
    <tableColumn id="836" xr3:uid="{7CD2B403-D683-4896-B3CD-03B3D3AE6FE0}" name="Column827"/>
    <tableColumn id="837" xr3:uid="{A7B95CE5-3577-4BEB-9FF4-DCF23DC8DCF7}" name="Column828"/>
    <tableColumn id="838" xr3:uid="{FA4356ED-7FA9-445F-A37C-8BCF9F06C8DD}" name="Column829"/>
    <tableColumn id="839" xr3:uid="{AF2FCF56-BC78-49A0-AB3C-E469CA870DFE}" name="Column830"/>
    <tableColumn id="840" xr3:uid="{4F536F05-DF0F-4424-AF0E-6FB8F64EC32B}" name="Column831"/>
    <tableColumn id="841" xr3:uid="{2831AD55-D914-48A2-BACC-4467AC275DE5}" name="Column832"/>
    <tableColumn id="842" xr3:uid="{2D4ED0D0-CB88-4851-B917-EF8D137BD61B}" name="Column833"/>
    <tableColumn id="843" xr3:uid="{77E37E32-84A5-4278-BE07-E86E654B8A24}" name="Column834"/>
    <tableColumn id="844" xr3:uid="{A8465835-13F4-40FF-A8DF-F3137308EBAE}" name="Column835"/>
    <tableColumn id="845" xr3:uid="{0F713898-FB7E-47B8-A4A2-283C236F2AAA}" name="Column836"/>
    <tableColumn id="846" xr3:uid="{02046B40-DDE0-4259-B02A-FAAEC6B57299}" name="Column837"/>
    <tableColumn id="847" xr3:uid="{BA1D6CF6-E7B8-4A88-B5C0-F8CCEB8A5DA1}" name="Column838"/>
    <tableColumn id="848" xr3:uid="{DC9D1D89-6A9B-4954-A6E8-0F0425D0BB4C}" name="Column839"/>
    <tableColumn id="849" xr3:uid="{0105AA69-0FF7-4607-AE41-7056A49AEE55}" name="Column840"/>
    <tableColumn id="850" xr3:uid="{AC202221-DE8C-4D59-971A-C9634C37370C}" name="Column841"/>
    <tableColumn id="851" xr3:uid="{97BF7FB7-B962-42DB-90CC-D848BA068C82}" name="Column842"/>
    <tableColumn id="852" xr3:uid="{C98078FA-CA09-439F-BDF8-8490DA12116A}" name="Column843"/>
    <tableColumn id="853" xr3:uid="{80991C66-117C-4511-86B7-3D008762584F}" name="Column844"/>
    <tableColumn id="854" xr3:uid="{9F7454F1-7F9F-425C-8067-5C5CB1026948}" name="Column845"/>
    <tableColumn id="855" xr3:uid="{058E9FCE-38C7-4C26-9146-F8AFC965CBA1}" name="Column846"/>
    <tableColumn id="856" xr3:uid="{12C7B155-1F94-4A84-BF6E-00996E24D4E0}" name="Column847"/>
    <tableColumn id="857" xr3:uid="{873A4B1E-323B-497E-B6F3-E41DD64EBD57}" name="Column848"/>
    <tableColumn id="858" xr3:uid="{4EF37431-06BC-49B7-9EA8-187F72461A0B}" name="Column849"/>
    <tableColumn id="859" xr3:uid="{7E36755E-54AF-49CB-96F3-ACC4FA153D9C}" name="Column850"/>
    <tableColumn id="860" xr3:uid="{6D50538C-843A-46CD-B5BF-52F4FDC86F7B}" name="Column851"/>
    <tableColumn id="861" xr3:uid="{101DE500-DB8F-404E-93F6-B1722AA6DC47}" name="Column852"/>
    <tableColumn id="862" xr3:uid="{D837F186-5B83-43C4-B09C-E934039A7FFE}" name="Column853"/>
    <tableColumn id="863" xr3:uid="{F2C4AB4C-E862-4943-A75D-779B5CD1C0D6}" name="Column854"/>
    <tableColumn id="864" xr3:uid="{F8BD21A5-7334-4A9E-B07C-B955411BBAFB}" name="Column855"/>
    <tableColumn id="865" xr3:uid="{8EED21A6-6E74-4394-AA4C-A84C15C2E310}" name="Column856"/>
    <tableColumn id="866" xr3:uid="{034EBD28-7EC9-4F0A-8C2E-657D0043C54E}" name="Column857"/>
    <tableColumn id="867" xr3:uid="{9B2344BC-1CF1-4171-BBF5-86F1EF980600}" name="Column858"/>
    <tableColumn id="868" xr3:uid="{0265660A-59B3-4C02-84A2-57D85EF010EF}" name="Column859"/>
    <tableColumn id="869" xr3:uid="{996DB6AB-A391-40A2-82BD-AB981AF15792}" name="Column860"/>
    <tableColumn id="870" xr3:uid="{9D1F16F9-B01F-4817-B75A-3124A35178A8}" name="Column861"/>
    <tableColumn id="871" xr3:uid="{BB717470-DFA2-4DBB-AA2B-50653043BCA2}" name="Column862"/>
    <tableColumn id="872" xr3:uid="{5EA57D27-6FCD-439E-B4FA-0BC96AB8A6AE}" name="Column863"/>
    <tableColumn id="873" xr3:uid="{9459784E-0A45-4815-BF2B-C02840E34CEF}" name="Column864"/>
    <tableColumn id="874" xr3:uid="{C6AC3EFF-42AC-4E1A-9CEB-D2C47C5B532D}" name="Column865"/>
    <tableColumn id="875" xr3:uid="{5DF0A22E-F50B-48B0-BB49-2AAF43FC8D69}" name="Column866"/>
    <tableColumn id="876" xr3:uid="{46E13B24-2BC1-4574-8991-33624E6A7B6C}" name="Column867"/>
    <tableColumn id="877" xr3:uid="{257C34BF-0EFC-41CC-BC31-6C80D135946C}" name="Column868"/>
    <tableColumn id="878" xr3:uid="{85A2FC88-DD7B-488E-9A00-60243FAC0223}" name="Column869"/>
    <tableColumn id="879" xr3:uid="{9E0583EE-8B9F-4F5C-BCFD-F6E4524D9D1E}" name="Column870"/>
    <tableColumn id="880" xr3:uid="{4DCF5A69-376F-4C4F-BB24-B7E06289033C}" name="Column871"/>
    <tableColumn id="881" xr3:uid="{47253E50-70F0-40AA-A2D5-7183EF27546C}" name="Column872"/>
    <tableColumn id="882" xr3:uid="{47FA62AF-B3A8-445E-A232-13123C6D27D4}" name="Column873"/>
    <tableColumn id="883" xr3:uid="{2719209E-DC13-4405-825D-75C79DC9717B}" name="Column874"/>
    <tableColumn id="884" xr3:uid="{27CB6733-CEE8-4AE8-93AA-BE032FBE3B47}" name="Column875"/>
    <tableColumn id="885" xr3:uid="{AE998B99-4408-4FA0-932F-0D0A92037793}" name="Column876"/>
    <tableColumn id="886" xr3:uid="{843FDF56-24A8-466A-986D-0333905491D5}" name="Column877"/>
    <tableColumn id="887" xr3:uid="{6853D677-F8C0-43B7-BEAF-D00AC3029732}" name="Column878"/>
    <tableColumn id="888" xr3:uid="{50EAD18F-181B-498D-A4BA-795EE8AC70D7}" name="Column879"/>
    <tableColumn id="889" xr3:uid="{A08E5AB3-7318-40D9-BCB4-56FA52029958}" name="Column880"/>
    <tableColumn id="890" xr3:uid="{2DDF4351-ACD1-42AA-AEF6-B62A0BD63DFE}" name="Column881"/>
    <tableColumn id="891" xr3:uid="{D965326B-1558-4194-9A88-8E41C5C0613D}" name="Column882"/>
    <tableColumn id="892" xr3:uid="{E1652809-0BB4-4A24-95BF-092C9AD46EFF}" name="Column883"/>
    <tableColumn id="893" xr3:uid="{50D170F0-05EC-4419-87A7-F2072A283FDF}" name="Column884"/>
    <tableColumn id="894" xr3:uid="{D51C69A8-B43E-4045-8695-3DA5E9AD4511}" name="Column885"/>
    <tableColumn id="895" xr3:uid="{BD896C36-172C-4323-B515-58FFE25BB4D2}" name="Column886"/>
    <tableColumn id="896" xr3:uid="{81123B84-44CF-4961-81BF-EDB44AD035E0}" name="Column887"/>
    <tableColumn id="897" xr3:uid="{5C0D9D59-C4B3-42F1-93C8-5F0522CEAAA6}" name="Column888"/>
    <tableColumn id="898" xr3:uid="{5679E13A-58D1-47B8-9157-A93E79FD9D52}" name="Column889"/>
    <tableColumn id="899" xr3:uid="{6E9881A8-5FA2-4621-85ED-CD68D6FDF538}" name="Column890"/>
    <tableColumn id="900" xr3:uid="{A5EFEFB1-D418-4C76-A493-3ECA25A98017}" name="Column891"/>
    <tableColumn id="901" xr3:uid="{40D5C73A-6969-4860-9AE1-9038230A619B}" name="Column892"/>
    <tableColumn id="902" xr3:uid="{3695C9A9-3D51-47D0-A3F2-1B4A276C40B3}" name="Column893"/>
    <tableColumn id="903" xr3:uid="{43292F68-5E2A-4280-9AAF-ECBE58A67B05}" name="Column894"/>
    <tableColumn id="904" xr3:uid="{6C821045-52B9-437A-8D2D-19A68886D17B}" name="Column895"/>
    <tableColumn id="905" xr3:uid="{5ABC5FCB-D0C1-4F09-99F0-1051A1C8A3A2}" name="Column896"/>
    <tableColumn id="906" xr3:uid="{E5D75CD5-19B7-42AE-9715-CB0B4CA8F193}" name="Column897"/>
    <tableColumn id="907" xr3:uid="{449453DA-8FE4-416B-9CD9-D87384BBF330}" name="Column898"/>
    <tableColumn id="908" xr3:uid="{D8E2E372-13AE-445A-8EE1-B1C23A66D0E9}" name="Column899"/>
    <tableColumn id="909" xr3:uid="{4DBCCDA5-C089-4C83-9189-3955D2B0FF37}" name="Column900"/>
    <tableColumn id="910" xr3:uid="{AC3621D0-A462-4AA5-BC0F-986D03F41F7D}" name="Column901"/>
    <tableColumn id="911" xr3:uid="{FB9945EA-E55E-4808-A240-F83731D11552}" name="Column902"/>
    <tableColumn id="912" xr3:uid="{6C0F446E-1C30-4904-B625-34CCF6573EEF}" name="Column903"/>
    <tableColumn id="913" xr3:uid="{FDE41111-9D60-49BB-91A1-4F02EB87D79A}" name="Column904"/>
    <tableColumn id="914" xr3:uid="{B5DDB38B-35DB-4036-93A8-C2AE7E8EDC58}" name="Column905"/>
    <tableColumn id="915" xr3:uid="{239476BF-841C-418B-B26B-74FEA2D36176}" name="Column906"/>
    <tableColumn id="916" xr3:uid="{8CC14D21-23C1-4230-A611-D7745D90B389}" name="Column907"/>
    <tableColumn id="917" xr3:uid="{876AE9F2-71ED-472A-96B5-C1563CDE976F}" name="Column908"/>
    <tableColumn id="918" xr3:uid="{33BAFA21-E1A0-49D9-9A90-BD11F3EE3316}" name="Column909"/>
    <tableColumn id="919" xr3:uid="{0496DEF4-4856-4979-A5B2-5D131D6A54D6}" name="Column910"/>
    <tableColumn id="920" xr3:uid="{304C0384-0B61-4382-A5DE-DEA6CA1408E1}" name="Column911"/>
    <tableColumn id="921" xr3:uid="{46BFE20E-6E32-4518-A136-B1329EEF4E3B}" name="Column912"/>
    <tableColumn id="922" xr3:uid="{36AAA969-79FB-4D03-BADE-A775D9199170}" name="Column913"/>
    <tableColumn id="923" xr3:uid="{E7312F43-7501-4A05-A831-2836E00F5FB8}" name="Column914"/>
    <tableColumn id="924" xr3:uid="{EB7C2749-AE2D-4FB2-B298-227906090C56}" name="Column915"/>
    <tableColumn id="925" xr3:uid="{4E961FF5-CCF0-4E9F-89E7-CFE2ABA6BBE1}" name="Column916"/>
    <tableColumn id="926" xr3:uid="{8FAA80BA-2C8A-4082-9242-CD78270A7F2D}" name="Column917"/>
    <tableColumn id="927" xr3:uid="{FB2CB747-E8DF-4360-9C4B-2BB41831E47A}" name="Column918"/>
    <tableColumn id="928" xr3:uid="{A56F735E-AE18-483A-86BB-C66061AC40E9}" name="Column919"/>
    <tableColumn id="929" xr3:uid="{DCE267FF-98ED-4E5B-94C4-EE1DCD9B3D50}" name="Column920"/>
    <tableColumn id="930" xr3:uid="{7000DA89-C632-493A-8F8F-078D54B0AD1A}" name="Column921"/>
    <tableColumn id="931" xr3:uid="{9CE88B27-4E52-49F9-A16A-79F112F5293E}" name="Column922"/>
    <tableColumn id="932" xr3:uid="{8F5C844F-EB0D-4598-B1F9-92C9AED63CC3}" name="Column923"/>
    <tableColumn id="933" xr3:uid="{4348C479-282A-42DD-8FBB-7105399B1935}" name="Column924"/>
    <tableColumn id="934" xr3:uid="{3C0DFA72-9F4D-4859-AECD-F6D0EA2EF11C}" name="Column925"/>
    <tableColumn id="935" xr3:uid="{F8A92FA3-B884-4C9F-A338-A95F14E5E8B2}" name="Column926"/>
    <tableColumn id="936" xr3:uid="{756F0C99-F1B9-47F2-8620-AEACDC523598}" name="Column927"/>
    <tableColumn id="937" xr3:uid="{5D1ABBF3-2D5B-4699-96AE-36D9E039D6FA}" name="Column928"/>
    <tableColumn id="938" xr3:uid="{0B7F72BD-AE08-49B5-980D-06576E4DCB0F}" name="Column929"/>
    <tableColumn id="939" xr3:uid="{9CFD5AE3-923C-41F0-B9EE-9B7441D0149D}" name="Column930"/>
    <tableColumn id="940" xr3:uid="{BC3DD75B-DDDD-47C7-9CC9-83C8AE3C3EA6}" name="Column931"/>
    <tableColumn id="941" xr3:uid="{BCF2DCC2-C7F4-4763-A772-2419C71F1AC3}" name="Column932"/>
    <tableColumn id="942" xr3:uid="{281A9762-0147-4A3E-BDE6-0DA5FF65B987}" name="Column933"/>
    <tableColumn id="943" xr3:uid="{599BFE63-9D18-427C-A50F-5C4B23F2B754}" name="Column934"/>
    <tableColumn id="944" xr3:uid="{129CABB3-E9BD-4D6F-B8F2-1856B9FA720B}" name="Column935"/>
    <tableColumn id="945" xr3:uid="{B2241718-515B-4DDF-A0E7-F1D25E4B205D}" name="Column936"/>
    <tableColumn id="946" xr3:uid="{FDFF076C-ED43-44EB-A0F1-6B0931E19FED}" name="Column937"/>
    <tableColumn id="947" xr3:uid="{9AA565EE-7F2F-476C-8943-803EEC86F323}" name="Column938"/>
    <tableColumn id="948" xr3:uid="{E76CEA52-1CB6-4AFE-B385-B252980035C2}" name="Column939"/>
    <tableColumn id="949" xr3:uid="{F4E37242-B661-4726-A2A4-8489355056A8}" name="Column940"/>
    <tableColumn id="950" xr3:uid="{6D901B16-8D41-4CAF-8CAA-ABFAF0628BFC}" name="Column941"/>
    <tableColumn id="951" xr3:uid="{4BC65FE6-C829-4C0A-929C-83D883AFFD94}" name="Column942"/>
    <tableColumn id="952" xr3:uid="{2D5D1F06-CD05-4070-A60F-E8EAA5EA9962}" name="Column943"/>
    <tableColumn id="953" xr3:uid="{DFDF9D92-8A3D-4349-BFA6-F9A8D92BA99B}" name="Column944"/>
    <tableColumn id="954" xr3:uid="{72912276-2FC5-4873-BFD8-423DF114AC86}" name="Column945"/>
    <tableColumn id="955" xr3:uid="{624F2A17-64D1-43A6-99B6-91BF38343701}" name="Column946"/>
    <tableColumn id="956" xr3:uid="{8BE97473-35B8-46CF-A793-62D6D7F6FDA5}" name="Column947"/>
    <tableColumn id="957" xr3:uid="{2A853C01-CF58-420B-8903-D378EBE87AE1}" name="Column948"/>
    <tableColumn id="958" xr3:uid="{A8E74EE8-6526-46B0-AA65-CAC0CF2FCFD0}" name="Column949"/>
    <tableColumn id="959" xr3:uid="{D0B57405-5A76-4782-AE27-CBFF490908C5}" name="Column950"/>
    <tableColumn id="960" xr3:uid="{EF402BFC-FA31-4592-8097-8D19AFD3F6FE}" name="Column951"/>
    <tableColumn id="961" xr3:uid="{62E7A3BE-367B-4D26-8012-A7999D1C02B6}" name="Column952"/>
    <tableColumn id="962" xr3:uid="{97F3FDB5-D5D8-46FA-A4E4-C79A0E224DC3}" name="Column953"/>
    <tableColumn id="963" xr3:uid="{076B2423-34A6-4363-B61D-DE641FB0A08A}" name="Column954"/>
    <tableColumn id="964" xr3:uid="{005F838A-C0EB-4266-997F-BAD75D5970AE}" name="Column955"/>
    <tableColumn id="965" xr3:uid="{AC548635-30A4-455D-8CE6-CD96160FE803}" name="Column956"/>
    <tableColumn id="966" xr3:uid="{D709552D-2A05-4024-811F-19AFD39475D3}" name="Column957"/>
    <tableColumn id="967" xr3:uid="{DFCEFC33-5FE7-411D-B753-D1803E825492}" name="Column958"/>
    <tableColumn id="968" xr3:uid="{209A323D-2238-4D63-AA8E-9D49603D8253}" name="Column959"/>
    <tableColumn id="969" xr3:uid="{E88E9DA3-5F90-414D-A8E9-D8134334358C}" name="Column960"/>
    <tableColumn id="970" xr3:uid="{D998DDFF-7E4D-4E4A-A690-6EAF30CD7EAD}" name="Column961"/>
    <tableColumn id="971" xr3:uid="{9586D85D-9E3A-413A-906F-7261FBD7593C}" name="Column962"/>
    <tableColumn id="972" xr3:uid="{DB078C0C-59A9-4401-A2F5-3E532A8D9DD5}" name="Column963"/>
    <tableColumn id="973" xr3:uid="{4B1D77C4-86F6-499C-8642-3526DF6F8FD8}" name="Column964"/>
    <tableColumn id="974" xr3:uid="{FC537612-F9FA-4839-98C9-D142DF1DA114}" name="Column965"/>
    <tableColumn id="975" xr3:uid="{62335A15-5221-4FEA-99A7-35DA308C4563}" name="Column966"/>
    <tableColumn id="976" xr3:uid="{1CCE5D5A-5344-4B95-A1E2-C8152C4A6DDE}" name="Column967"/>
    <tableColumn id="977" xr3:uid="{3B1E18D5-AF3E-425C-BEB1-C40BEF2E3D50}" name="Column968"/>
    <tableColumn id="978" xr3:uid="{BC0EF108-64C6-43E2-83AE-6736C56A0D09}" name="Column969"/>
    <tableColumn id="979" xr3:uid="{AA201F17-D1EC-41FA-A1D3-D516666C2351}" name="Column970"/>
    <tableColumn id="980" xr3:uid="{531B2DCB-D39A-4473-8B86-9B9BDFE3423A}" name="Column971"/>
    <tableColumn id="981" xr3:uid="{266716F5-60A2-4467-B2DF-3E33AD5233A6}" name="Column972"/>
    <tableColumn id="982" xr3:uid="{5BF12DCE-DBF3-44E8-A9C9-24ACE0AC68AA}" name="Column973"/>
    <tableColumn id="983" xr3:uid="{16D11C55-B852-4AD1-B9E7-48E88681AB30}" name="Column974"/>
    <tableColumn id="984" xr3:uid="{064A0623-3547-4A10-9473-A02082ECD9F4}" name="Column975"/>
    <tableColumn id="985" xr3:uid="{D4E8622E-09BD-4DD3-AAEB-2F7A89EB85B6}" name="Column976"/>
    <tableColumn id="986" xr3:uid="{9550B83D-2F41-448A-B6AB-9D329EE132C7}" name="Column977"/>
    <tableColumn id="987" xr3:uid="{F14C3A45-56CB-4FC6-9808-2F67773C1F26}" name="Column978"/>
    <tableColumn id="988" xr3:uid="{A830680F-929C-4C5D-8261-589BED591C47}" name="Column979"/>
    <tableColumn id="989" xr3:uid="{BB85715A-14FC-40C9-A28B-4076ECFBBA47}" name="Column980"/>
    <tableColumn id="990" xr3:uid="{FDDFB4CC-7B91-4639-9898-A4115DE60B72}" name="Column981"/>
    <tableColumn id="991" xr3:uid="{32BE53C0-45B2-4763-A2EB-7421ACD82ED5}" name="Column982"/>
    <tableColumn id="992" xr3:uid="{908E7338-2CFC-49DF-A6BA-2B1E367AB8A6}" name="Column983"/>
    <tableColumn id="993" xr3:uid="{B3D2352D-0D58-48B7-A498-8841BDE90E9A}" name="Column984"/>
    <tableColumn id="994" xr3:uid="{E99925BC-5F70-4CCE-A9EF-D3D4B3110757}" name="Column985"/>
    <tableColumn id="995" xr3:uid="{05D68801-93AC-4208-B177-2370BB93DEFC}" name="Column986"/>
    <tableColumn id="996" xr3:uid="{8A50E75F-66F5-4FFF-961C-25668D91E734}" name="Column987"/>
    <tableColumn id="997" xr3:uid="{C2B6C0C7-9181-4412-817C-97B87E460429}" name="Column988"/>
    <tableColumn id="998" xr3:uid="{2674E920-1924-4431-BEE5-B09F4F0C977D}" name="Column989"/>
    <tableColumn id="999" xr3:uid="{6B62176C-2C30-4D15-AC16-24014F450838}" name="Column990"/>
    <tableColumn id="1000" xr3:uid="{DBE58A64-E137-48C0-8FD7-5C548FDA2A38}" name="Column991"/>
    <tableColumn id="1001" xr3:uid="{FA3EB48B-3E19-418B-8A82-37C1BD5D6DF1}" name="Column992"/>
    <tableColumn id="1002" xr3:uid="{1631F09D-1FD8-44BE-9CEB-1EAEA53CFAD4}" name="Column993"/>
    <tableColumn id="1003" xr3:uid="{0F10AB43-6D5F-4665-84BD-2C6A5736FDFB}" name="Column994"/>
    <tableColumn id="1004" xr3:uid="{058A3A1C-DC40-465D-AE00-66204A8C8D8B}" name="Column995"/>
    <tableColumn id="1005" xr3:uid="{753BF274-A8EB-4B6C-9848-4E854190067B}" name="Column996"/>
    <tableColumn id="1006" xr3:uid="{B4C10B3F-0B28-42B1-9F42-0809A71F78CE}" name="Column997"/>
    <tableColumn id="1007" xr3:uid="{985CD2B7-9B27-4B3A-99C7-3AFDE07CF909}" name="Column998"/>
    <tableColumn id="1008" xr3:uid="{D9EE9132-7088-4467-A992-38C322AFD9D6}" name="Column999"/>
    <tableColumn id="1009" xr3:uid="{334BE993-D5FF-4E01-8AEA-48C03A7461C2}" name="Column1000"/>
    <tableColumn id="1010" xr3:uid="{478E88C2-BD01-4737-A79C-348DBA8CA2F4}" name="Column1001"/>
    <tableColumn id="1011" xr3:uid="{9B1EA9DC-9727-41D3-8D95-0C920476FCF0}" name="Column1002"/>
    <tableColumn id="1012" xr3:uid="{9C61199A-FF95-44EE-B9CF-6B713826588D}" name="Column1003"/>
    <tableColumn id="1013" xr3:uid="{36A6CDB6-CC49-4B2D-9B80-94F932C1FC39}" name="Column1004"/>
    <tableColumn id="1014" xr3:uid="{6C0502BF-93AE-4C53-9908-7240241BE29E}" name="Column1005"/>
    <tableColumn id="1015" xr3:uid="{2A846448-A9DA-446F-A0BC-6F1388B8B6BC}" name="Column1006"/>
    <tableColumn id="1016" xr3:uid="{5D398B8E-4F6D-437D-896E-8477A75351A7}" name="Column1007"/>
    <tableColumn id="1017" xr3:uid="{BCDDB87C-2FAD-4DCD-B03B-EBB8D855B593}" name="Column1008"/>
    <tableColumn id="1018" xr3:uid="{63CE3A9D-3016-4709-8F1F-7D171EBFFC9E}" name="Column1009"/>
    <tableColumn id="1019" xr3:uid="{C8AD0F9A-BCFD-4625-B3AC-DCC767C0877C}" name="Column1010"/>
    <tableColumn id="1020" xr3:uid="{AEA0D97F-5DF2-4094-8816-42FA71AA61B9}" name="Column1011"/>
    <tableColumn id="1021" xr3:uid="{6A670C60-94B9-476B-B193-EA92AF4DA53E}" name="Column1012"/>
    <tableColumn id="1022" xr3:uid="{958727A7-1001-4949-8B5C-F91ECDD316B6}" name="Column1013"/>
    <tableColumn id="1023" xr3:uid="{D0F9C628-F63B-4159-B16E-B76000B56319}" name="Column1014"/>
    <tableColumn id="1024" xr3:uid="{3EB07556-6693-4E1B-9E7D-85A7A4AB5A81}" name="Column1015"/>
    <tableColumn id="1025" xr3:uid="{D4C1F76E-7CB6-4B97-B90D-407E624C1B66}" name="Column1016"/>
    <tableColumn id="1026" xr3:uid="{3C566B22-5F7A-41B9-B1C5-1902621FD5A6}" name="Column1017"/>
    <tableColumn id="1027" xr3:uid="{BE760C61-9D80-4313-960E-6B28735633D1}" name="Column1018"/>
    <tableColumn id="1028" xr3:uid="{99A2DA73-63FC-48C8-A325-8F963A115EA5}" name="Column1019"/>
    <tableColumn id="1029" xr3:uid="{1CC94366-8D07-4202-92BB-F68213756D04}" name="Column1020"/>
    <tableColumn id="1030" xr3:uid="{541FA469-AE4F-426C-ACAA-599020F1CA45}" name="Column1021"/>
    <tableColumn id="1031" xr3:uid="{DAA68014-C8BF-4A5A-9163-988380B8D769}" name="Column1022"/>
    <tableColumn id="1032" xr3:uid="{CFA78336-F616-49D2-9BB9-E3E5CDC80065}" name="Column1023"/>
    <tableColumn id="1033" xr3:uid="{0E769D11-86AF-4548-B3D9-65E695A53E90}" name="Column1024"/>
    <tableColumn id="1034" xr3:uid="{8747EB23-0CDF-4ED9-842A-38DF1D9590D6}" name="Column1025"/>
    <tableColumn id="1035" xr3:uid="{09256797-8E88-43CD-8156-19DEB79BFAA4}" name="Column1026"/>
    <tableColumn id="1036" xr3:uid="{ED69D081-2952-4653-A4FF-46A6470D3CE0}" name="Column1027"/>
    <tableColumn id="1037" xr3:uid="{B9E29BE7-8FDF-4D1C-A13F-BA68DD7B76A7}" name="Column1028"/>
    <tableColumn id="1038" xr3:uid="{79264FF5-66A9-4B53-9EBB-1F94EEB176B8}" name="Column1029"/>
    <tableColumn id="1039" xr3:uid="{FC5E24DE-5262-4CBA-BC18-188C06B90E34}" name="Column1030"/>
    <tableColumn id="1040" xr3:uid="{42D0961E-2AC4-4DCB-AC0F-935F0CD3A0FC}" name="Column1031"/>
    <tableColumn id="1041" xr3:uid="{1682B865-F1F9-4834-A5BB-FA762C0518B8}" name="Column1032"/>
    <tableColumn id="1042" xr3:uid="{A3BC033C-9522-4876-B887-414F9AB567B4}" name="Column1033"/>
    <tableColumn id="1043" xr3:uid="{2E1966C3-1448-443C-AAB7-DB2172BB048B}" name="Column1034"/>
    <tableColumn id="1044" xr3:uid="{E9F62A12-2115-4F22-B891-151584DAA4EB}" name="Column1035"/>
    <tableColumn id="1045" xr3:uid="{CFF6850E-7F06-415D-B88E-03AE85EF4C4C}" name="Column1036"/>
    <tableColumn id="1046" xr3:uid="{1A051987-3A1F-459E-B755-AE86043C5BF7}" name="Column1037"/>
    <tableColumn id="1047" xr3:uid="{2FC03E0B-FBA4-4A96-A050-7B4326A6EA28}" name="Column1038"/>
    <tableColumn id="1048" xr3:uid="{81C09B8B-3284-4F3E-9B62-E825F844B52B}" name="Column1039"/>
    <tableColumn id="1049" xr3:uid="{65DFD3B8-596D-46FF-BF84-F2BF5D211508}" name="Column1040"/>
    <tableColumn id="1050" xr3:uid="{EC56327B-E3E2-4057-877D-6E1ED411EFA2}" name="Column1041"/>
    <tableColumn id="1051" xr3:uid="{464824F1-F348-4B6F-8C5C-796C29541A7D}" name="Column1042"/>
    <tableColumn id="1052" xr3:uid="{D2303992-3142-4839-B8CB-772846073D2C}" name="Column1043"/>
    <tableColumn id="1053" xr3:uid="{DA7D4FE0-426C-4926-88EF-78F6BD630E5A}" name="Column1044"/>
    <tableColumn id="1054" xr3:uid="{B79C4E22-CE6B-4A1E-9087-DBDEF9114986}" name="Column1045"/>
    <tableColumn id="1055" xr3:uid="{CDCB6F49-115D-4A7F-86C1-9FECA6E5F68E}" name="Column1046"/>
    <tableColumn id="1056" xr3:uid="{F6F8344F-CCA5-4414-8FF5-6E741068CBF4}" name="Column1047"/>
    <tableColumn id="1057" xr3:uid="{D74A0AA0-7A8D-4F7D-9829-A9D72DA7E76B}" name="Column1048"/>
    <tableColumn id="1058" xr3:uid="{AEF803A0-CECD-4F74-8B71-138AF5CCEC9E}" name="Column1049"/>
    <tableColumn id="1059" xr3:uid="{D84EFDC9-84B3-461B-A0DD-074F0AD1536D}" name="Column1050"/>
    <tableColumn id="1060" xr3:uid="{5E801717-9FFB-44E6-925F-6EFE23348107}" name="Column1051"/>
    <tableColumn id="1061" xr3:uid="{EC79E731-6148-44A7-A0EE-755D3F6BF3BB}" name="Column1052"/>
    <tableColumn id="1062" xr3:uid="{2BA6039B-AE07-4E39-A111-98288EB6CC03}" name="Column1053"/>
    <tableColumn id="1063" xr3:uid="{10915B29-3DD2-45F4-87ED-0DB15B5DA483}" name="Column1054"/>
    <tableColumn id="1064" xr3:uid="{2DF8A489-2566-4A28-B38C-3874B71D7CBF}" name="Column1055"/>
    <tableColumn id="1065" xr3:uid="{97935AB3-CB6F-46B6-B006-B511F1BC565A}" name="Column1056"/>
    <tableColumn id="1066" xr3:uid="{A87D0840-5E04-4CE9-879D-753BF8A2046C}" name="Column1057"/>
    <tableColumn id="1067" xr3:uid="{ACB953A2-8EA3-437E-B23E-B3950B955B9C}" name="Column1058"/>
    <tableColumn id="1068" xr3:uid="{17219794-80AD-44F9-B70D-345787B0A9E5}" name="Column1059"/>
    <tableColumn id="1069" xr3:uid="{51553A72-9A83-4600-B2D6-05CD2EBB3D70}" name="Column1060"/>
    <tableColumn id="1070" xr3:uid="{F9E414FC-35F4-4C32-9720-D081E62A6742}" name="Column1061"/>
    <tableColumn id="1071" xr3:uid="{1F481C10-94DF-4FAE-AABC-8CFC7916356F}" name="Column1062"/>
    <tableColumn id="1072" xr3:uid="{D7747A22-EB8E-4A87-AB08-0561316B4CCC}" name="Column1063"/>
    <tableColumn id="1073" xr3:uid="{BC99080A-67EC-4715-B8E6-77FA49D1B5EF}" name="Column1064"/>
    <tableColumn id="1074" xr3:uid="{6E6E1D68-ED5D-4D07-AD51-AE48BC351D51}" name="Column1065"/>
    <tableColumn id="1075" xr3:uid="{BCE68118-7893-4E07-AE7A-F0F8E9D5F0A2}" name="Column1066"/>
    <tableColumn id="1076" xr3:uid="{169B407D-6C8B-442C-8DEA-FEC3F46C88A6}" name="Column1067"/>
    <tableColumn id="1077" xr3:uid="{906F5A51-6EF4-46FE-8836-50971DB0866F}" name="Column1068"/>
    <tableColumn id="1078" xr3:uid="{133315BC-E065-4976-B741-D88416AAB309}" name="Column1069"/>
    <tableColumn id="1079" xr3:uid="{18B76BE8-A74B-4B0F-A008-DD1B50AAAEAF}" name="Column1070"/>
    <tableColumn id="1080" xr3:uid="{2383F151-BFD3-4FAC-B7A7-047C0B6A1A5C}" name="Column1071"/>
    <tableColumn id="1081" xr3:uid="{214F20F3-A46A-4CFC-AB9F-AE0BC85E265C}" name="Column1072"/>
    <tableColumn id="1082" xr3:uid="{E7C76E5D-6EE1-48F4-B120-580CA6AA713D}" name="Column1073"/>
    <tableColumn id="1083" xr3:uid="{46B64E21-DF45-4ED9-8CFA-0AAFF996F06B}" name="Column1074"/>
    <tableColumn id="1084" xr3:uid="{CB758207-F2B0-4668-A6C6-D774CC608174}" name="Column1075"/>
    <tableColumn id="1085" xr3:uid="{A0E1031F-661D-425C-A8F8-00B4199152AC}" name="Column1076"/>
    <tableColumn id="1086" xr3:uid="{8CAA0A98-174F-4206-A4A2-E69CA2614F28}" name="Column1077"/>
    <tableColumn id="1087" xr3:uid="{06185227-6530-4099-A1AF-9738D6B01447}" name="Column1078"/>
    <tableColumn id="1088" xr3:uid="{F924B285-0B27-4411-93EA-F49C31D838A8}" name="Column1079"/>
    <tableColumn id="1089" xr3:uid="{591A6A43-51F2-4506-8491-5B72EBA0E938}" name="Column1080"/>
    <tableColumn id="1090" xr3:uid="{FC3CD6FE-C8A7-4293-9761-71FF636542C2}" name="Column1081"/>
    <tableColumn id="1091" xr3:uid="{18D2C5FE-9CC6-4DEB-9298-119BAD2FCE6E}" name="Column1082"/>
    <tableColumn id="1092" xr3:uid="{D2CA7373-EA78-4F71-8D27-45D1286A0D0B}" name="Column1083"/>
    <tableColumn id="1093" xr3:uid="{2EE32BE3-2948-475A-B303-4E5E642EB6B3}" name="Column1084"/>
    <tableColumn id="1094" xr3:uid="{3EF3F604-FCB8-4E23-9E31-1362D932D3A0}" name="Column1085"/>
    <tableColumn id="1095" xr3:uid="{0CD5BB95-BA7B-4DF0-8651-2EF275511C80}" name="Column1086"/>
    <tableColumn id="1096" xr3:uid="{0F7B4E69-44C1-42CB-81DC-8694BDB6AE28}" name="Column1087"/>
    <tableColumn id="1097" xr3:uid="{E50E8D8E-6856-4216-B267-7D0753C27087}" name="Column1088"/>
    <tableColumn id="1098" xr3:uid="{BA5BDD4D-6F78-46EB-8F89-7D5AE7F478F8}" name="Column1089"/>
    <tableColumn id="1099" xr3:uid="{AE745876-F7B3-4C72-B4F9-18BEDDD510A3}" name="Column1090"/>
    <tableColumn id="1100" xr3:uid="{15F26EAC-4369-42CB-A9AD-0316463DFA8A}" name="Column1091"/>
    <tableColumn id="1101" xr3:uid="{7DC5E8D3-B618-4EE5-B087-8ED4140BAB81}" name="Column1092"/>
    <tableColumn id="1102" xr3:uid="{817C68B1-9695-459C-85B9-FDF39C7879C1}" name="Column1093"/>
    <tableColumn id="1103" xr3:uid="{703A5B9E-F34B-4288-B6F3-5C9821D29343}" name="Column1094"/>
    <tableColumn id="1104" xr3:uid="{4B6DA874-40AC-43C8-B52C-CF2CF11BC3DE}" name="Column1095"/>
    <tableColumn id="1105" xr3:uid="{6A37D5CE-B6B5-4005-8188-74C02DD6F3AE}" name="Column1096"/>
    <tableColumn id="1106" xr3:uid="{B6329306-1F75-484A-A705-7D08D9D763B8}" name="Column1097"/>
    <tableColumn id="1107" xr3:uid="{45356BBB-6197-404E-81BE-2504685D4D06}" name="Column1098"/>
    <tableColumn id="1108" xr3:uid="{956D0837-8E15-4CA3-B8A2-4B18ABB045D4}" name="Column1099"/>
    <tableColumn id="1109" xr3:uid="{582AB396-87B6-4563-918F-D6C7315DFDCD}" name="Column1100"/>
    <tableColumn id="1110" xr3:uid="{E09EC928-23BF-4331-9BA6-602A42535F70}" name="Column1101"/>
    <tableColumn id="1111" xr3:uid="{5C14355F-21B5-490A-9438-16B87C111F97}" name="Column1102"/>
    <tableColumn id="1112" xr3:uid="{5240860C-2EB8-4199-A38A-323BBED2C052}" name="Column1103"/>
    <tableColumn id="1113" xr3:uid="{9543171A-DBC3-40E3-8C85-5A6F1575F0B8}" name="Column1104"/>
    <tableColumn id="1114" xr3:uid="{E74D365D-3A42-471A-B310-94CF2C15BC88}" name="Column1105"/>
    <tableColumn id="1115" xr3:uid="{15D1D0E4-38B3-4C46-8AA7-700719CD4565}" name="Column1106"/>
    <tableColumn id="1116" xr3:uid="{F8DA05E2-AE58-4A54-BDB8-D0F462D03541}" name="Column1107"/>
    <tableColumn id="1117" xr3:uid="{4C932B81-3C3A-458E-BD3B-8BD4AB8DA0BD}" name="Column1108"/>
    <tableColumn id="1118" xr3:uid="{5F63893B-9FCD-4824-8316-F0A76E09B3A7}" name="Column1109"/>
    <tableColumn id="1119" xr3:uid="{A745AC6F-2B8F-43B5-ABA9-BF7E5AC3A79B}" name="Column1110"/>
    <tableColumn id="1120" xr3:uid="{F281BD31-1565-46D5-88CB-361EDC159FFF}" name="Column1111"/>
    <tableColumn id="1121" xr3:uid="{12FF89C9-2AD7-4B99-A39C-0E4C168C7137}" name="Column1112"/>
    <tableColumn id="1122" xr3:uid="{66D0ECA4-F8C9-402E-8C76-2CDB9E3C2C02}" name="Column1113"/>
    <tableColumn id="1123" xr3:uid="{E9285AB1-9820-4B8B-AE40-054CA07ACC7C}" name="Column1114"/>
    <tableColumn id="1124" xr3:uid="{915EBD96-1CB6-4BBE-91CF-5D5F914EF72C}" name="Column1115"/>
    <tableColumn id="1125" xr3:uid="{927CEDA3-BC6F-4E00-8B02-92D0181213BF}" name="Column1116"/>
    <tableColumn id="1126" xr3:uid="{E87ED1F5-C782-4CBE-9C21-A5ECB559F823}" name="Column1117"/>
    <tableColumn id="1127" xr3:uid="{3B826752-15C8-48F8-B2FA-097B64F0CC36}" name="Column1118"/>
    <tableColumn id="1128" xr3:uid="{56BA7219-34E7-411A-9908-9C41455D06BF}" name="Column1119"/>
    <tableColumn id="1129" xr3:uid="{A2B32E62-CA15-4705-9063-05DBFC0F1175}" name="Column1120"/>
    <tableColumn id="1130" xr3:uid="{5A2E19D3-E8BE-4BDE-8DCA-5CC03FC51258}" name="Column1121"/>
    <tableColumn id="1131" xr3:uid="{B4362356-2635-4A68-93DA-54B6B1084F89}" name="Column1122"/>
    <tableColumn id="1132" xr3:uid="{CE5B4043-B1A7-4CEA-8169-7D83D0CDB195}" name="Column1123"/>
    <tableColumn id="1133" xr3:uid="{4D041880-6924-423C-87CF-69CF297C2D08}" name="Column1124"/>
    <tableColumn id="1134" xr3:uid="{526052BA-8BBF-49CB-BE6F-84CB2C82FEA4}" name="Column1125"/>
    <tableColumn id="1135" xr3:uid="{1603DD7C-4EAD-4C20-A8B0-33C341AE2610}" name="Column1126"/>
    <tableColumn id="1136" xr3:uid="{59BF758E-CC2B-48DE-B214-CA7DB5283C31}" name="Column1127"/>
    <tableColumn id="1137" xr3:uid="{AFAA3CE2-B265-4C92-A8AF-EA511C986D05}" name="Column1128"/>
    <tableColumn id="1138" xr3:uid="{DE687B24-3E81-45DB-933D-C6812923AC3D}" name="Column1129"/>
    <tableColumn id="1139" xr3:uid="{3D725221-5A55-4A39-84F4-B3D05446633A}" name="Column1130"/>
    <tableColumn id="1140" xr3:uid="{28D50209-A92E-4275-B874-427016BB99F8}" name="Column1131"/>
    <tableColumn id="1141" xr3:uid="{D2E12BD0-A9ED-4882-AB8F-5F8C7CC3D29D}" name="Column1132"/>
    <tableColumn id="1142" xr3:uid="{1ADC813C-E4EA-44F9-BEBA-C6BDC8320799}" name="Column1133"/>
    <tableColumn id="1143" xr3:uid="{3BE249F6-2EB3-49CD-9B96-6B8B888F9D1E}" name="Column1134"/>
    <tableColumn id="1144" xr3:uid="{3AEB9EE4-FD81-4AB6-BFCD-8D0DFF2AA87C}" name="Column1135"/>
    <tableColumn id="1145" xr3:uid="{53C2F031-AA9E-49D1-A2B2-F7B77CD7968C}" name="Column1136"/>
    <tableColumn id="1146" xr3:uid="{90E7E962-E4A0-46D0-BDA8-EF8B2B194CDF}" name="Column1137"/>
    <tableColumn id="1147" xr3:uid="{9DDF4F91-605D-4192-9D84-DC1DEEA13483}" name="Column1138"/>
    <tableColumn id="1148" xr3:uid="{CE2298F7-8004-4FDF-B507-2987A7B528B7}" name="Column1139"/>
    <tableColumn id="1149" xr3:uid="{267D7CFD-14ED-4FDB-A789-7F94C6E5F78C}" name="Column1140"/>
    <tableColumn id="1150" xr3:uid="{ED04B1DE-D8D1-4E05-8BB6-A4E93B1B81CC}" name="Column1141"/>
    <tableColumn id="1151" xr3:uid="{EE4296F6-655C-4F9C-ACB4-773EF7B67B8E}" name="Column1142"/>
    <tableColumn id="1152" xr3:uid="{0D2F1613-6D1E-47DB-98A6-B796F07DF040}" name="Column1143"/>
    <tableColumn id="1153" xr3:uid="{81358FC8-9953-4727-8BCC-5C092D2D3663}" name="Column1144"/>
    <tableColumn id="1154" xr3:uid="{B756EBED-94B7-49E5-96BD-B8E6A231CEBB}" name="Column1145"/>
    <tableColumn id="1155" xr3:uid="{AFE7F6F2-FD96-4EA5-84CF-4791568CEF5C}" name="Column1146"/>
    <tableColumn id="1156" xr3:uid="{07E3412B-9216-4F7E-9D95-9CDDEF49621D}" name="Column1147"/>
    <tableColumn id="1157" xr3:uid="{3558BB32-CA88-41AE-A2A5-013DEC810BA4}" name="Column1148"/>
    <tableColumn id="1158" xr3:uid="{5941DADC-1CEC-4A07-977C-127FB2F6BF0E}" name="Column1149"/>
    <tableColumn id="1159" xr3:uid="{CF568CDF-12F8-4011-A6BF-821B4B01001A}" name="Column1150"/>
    <tableColumn id="1160" xr3:uid="{A77F7FFB-2A72-4262-AE51-546515139F92}" name="Column1151"/>
    <tableColumn id="1161" xr3:uid="{781223BC-5A25-4314-B441-1BB9FEA3A2AB}" name="Column1152"/>
    <tableColumn id="1162" xr3:uid="{4737D08C-701C-4374-9062-8214F75293AF}" name="Column1153"/>
    <tableColumn id="1163" xr3:uid="{F889D7F5-C5B9-4190-8F67-51EF0E3BC9AC}" name="Column1154"/>
    <tableColumn id="1164" xr3:uid="{55E9B513-6EA0-4522-A7D7-9C4656A81D79}" name="Column1155"/>
    <tableColumn id="1165" xr3:uid="{29A8A456-03CB-4AC8-A842-170CDABD946D}" name="Column1156"/>
    <tableColumn id="1166" xr3:uid="{53E1A9B8-A7FA-4ECE-8023-C02AA2CED3DD}" name="Column1157"/>
    <tableColumn id="1167" xr3:uid="{B25079D3-9F6F-4DEA-830C-1E38E05141C8}" name="Column1158"/>
    <tableColumn id="1168" xr3:uid="{06BCD208-2BA9-4B40-8F3C-89D9F3C1A00F}" name="Column1159"/>
    <tableColumn id="1169" xr3:uid="{F5CEEBD3-9493-425C-BD35-EC14F51E1239}" name="Column1160"/>
    <tableColumn id="1170" xr3:uid="{EABAEC05-0A59-47A4-877F-575FB759963E}" name="Column1161"/>
    <tableColumn id="1171" xr3:uid="{1AD8AC33-0E41-4EB6-B75D-3F3F55FC7C72}" name="Column1162"/>
    <tableColumn id="1172" xr3:uid="{A3496893-9616-4E00-860E-4DD48AEAFDB0}" name="Column1163"/>
    <tableColumn id="1173" xr3:uid="{53A767C9-9C8F-4F13-A043-4015A01856D7}" name="Column1164"/>
    <tableColumn id="1174" xr3:uid="{A12FA1C9-E39D-47C3-BA57-D4B841C5612D}" name="Column1165"/>
    <tableColumn id="1175" xr3:uid="{46C9D5B1-D4B8-443B-A576-0BA1ADE66CB7}" name="Column1166"/>
    <tableColumn id="1176" xr3:uid="{35C2CB08-4FCB-4C30-9984-AAE5F365000E}" name="Column1167"/>
    <tableColumn id="1177" xr3:uid="{A3B88DD7-47E3-4AD6-8B70-95D23B9B84D4}" name="Column1168"/>
    <tableColumn id="1178" xr3:uid="{D2E953CD-E073-443D-B170-3459C2BED804}" name="Column1169"/>
    <tableColumn id="1179" xr3:uid="{37EDF1DD-F733-4611-ABFC-EE2A509F5DB2}" name="Column1170"/>
    <tableColumn id="1180" xr3:uid="{83DD14ED-CE36-4C3B-B5A3-06E25F90D7B4}" name="Column1171"/>
    <tableColumn id="1181" xr3:uid="{FF1038CC-B3FE-40C8-8A90-1CEE8463CFAE}" name="Column1172"/>
    <tableColumn id="1182" xr3:uid="{310B0DAD-6CDC-4F0D-B71E-034DF0BEA1B6}" name="Column1173"/>
    <tableColumn id="1183" xr3:uid="{61C3C326-DC2D-45AF-807B-4F28282F41A4}" name="Column1174"/>
    <tableColumn id="1184" xr3:uid="{71AF14EC-B0FE-4FB2-B243-FF72438E2D4B}" name="Column1175"/>
    <tableColumn id="1185" xr3:uid="{4E1B92A2-C10A-4273-AE96-19DA669B90ED}" name="Column1176"/>
    <tableColumn id="1186" xr3:uid="{95152559-2693-4477-B2D6-F9A5EB75E1FD}" name="Column1177"/>
    <tableColumn id="1187" xr3:uid="{27779CE2-0C9E-4C40-AB72-950C05C2C356}" name="Column1178"/>
    <tableColumn id="1188" xr3:uid="{4C7563A5-BF41-4E4C-B6C7-21E937BA56E7}" name="Column1179"/>
    <tableColumn id="1189" xr3:uid="{7FDBA800-E244-459F-94CA-EB6E974B700A}" name="Column1180"/>
    <tableColumn id="1190" xr3:uid="{6265BC78-BF5E-4069-A412-EF2E2EF54F58}" name="Column1181"/>
    <tableColumn id="1191" xr3:uid="{1CA41673-5755-40FC-AC86-D6208EC4BF97}" name="Column1182"/>
    <tableColumn id="1192" xr3:uid="{407F9253-D10B-45C7-B6E9-9AA70C721148}" name="Column1183"/>
    <tableColumn id="1193" xr3:uid="{F856EA79-8D8A-4ABC-944F-F21360F24F68}" name="Column1184"/>
    <tableColumn id="1194" xr3:uid="{55096FF7-B059-4B2C-8BEB-7E522D715952}" name="Column1185"/>
    <tableColumn id="1195" xr3:uid="{04147477-EEF0-4EA7-B9A1-C8BECB083B65}" name="Column1186"/>
    <tableColumn id="1196" xr3:uid="{414EB3DE-7ECE-4129-8C4B-CA07674ED2E7}" name="Column1187"/>
    <tableColumn id="1197" xr3:uid="{225FD36B-0F45-4631-88DA-7EE540CC7168}" name="Column1188"/>
    <tableColumn id="1198" xr3:uid="{695D1B11-291C-4CDB-88E7-176D61934E7E}" name="Column1189"/>
    <tableColumn id="1199" xr3:uid="{8E07AB6D-137B-4573-8881-21052E9A387B}" name="Column1190"/>
    <tableColumn id="1200" xr3:uid="{27EECF1F-3008-43D1-825C-E69D38AC0A03}" name="Column1191"/>
    <tableColumn id="1201" xr3:uid="{56653AB7-8F0B-4093-A920-461E4B2918F7}" name="Column1192"/>
    <tableColumn id="1202" xr3:uid="{94A1B969-BAF4-4605-AC13-A09AA0DEF220}" name="Column1193"/>
    <tableColumn id="1203" xr3:uid="{C4F9C298-2461-44CA-9D6E-F26B57ACF89B}" name="Column1194"/>
    <tableColumn id="1204" xr3:uid="{B3A67CF2-8B6D-4B2F-8DD7-2E27E0BE6905}" name="Column1195"/>
    <tableColumn id="1205" xr3:uid="{0D908BAB-6A91-47D7-9C8C-9DE2AC10E507}" name="Column1196"/>
    <tableColumn id="1206" xr3:uid="{EF8D059A-4111-4397-ABBC-80B73EECA0F3}" name="Column1197"/>
    <tableColumn id="1207" xr3:uid="{3CAFFA06-A079-479A-AB3A-F081B763A29F}" name="Column1198"/>
    <tableColumn id="1208" xr3:uid="{EE9C6197-EDA2-4828-8ED2-D191C7C5F3A6}" name="Column1199"/>
    <tableColumn id="1209" xr3:uid="{5A7666CE-43F4-4C31-866B-6C2388166768}" name="Column1200"/>
    <tableColumn id="1210" xr3:uid="{649B4D9F-6004-4EA3-BDE2-D94E4CA63C35}" name="Column1201"/>
    <tableColumn id="1211" xr3:uid="{96EF3CE9-E522-4B3A-A655-A45989D312BF}" name="Column1202"/>
    <tableColumn id="1212" xr3:uid="{4A92822A-DB5B-4055-A673-31D1B62B6018}" name="Column1203"/>
    <tableColumn id="1213" xr3:uid="{0A4D1318-4FD5-432E-8B96-F1A5291E5FE2}" name="Column1204"/>
    <tableColumn id="1214" xr3:uid="{91B00A8C-5698-490D-9BFC-6FCA74907F36}" name="Column1205"/>
    <tableColumn id="1215" xr3:uid="{B1AE3B72-18FD-4DCD-8D41-979FF0B64CE0}" name="Column1206"/>
    <tableColumn id="1216" xr3:uid="{4D16A97A-36A7-443D-9CF4-B6240A5CB1EC}" name="Column1207"/>
    <tableColumn id="1217" xr3:uid="{ADA39B62-0466-474C-95EA-C02311777BB0}" name="Column1208"/>
    <tableColumn id="1218" xr3:uid="{87D8BC6A-E622-4908-938D-8A258E145534}" name="Column1209"/>
    <tableColumn id="1219" xr3:uid="{10B2B2F0-4A92-46BC-AEFB-03189A9D1BF9}" name="Column1210"/>
    <tableColumn id="1220" xr3:uid="{2D8A8F5F-3B7D-493E-BB72-807A8B25B0D0}" name="Column1211"/>
    <tableColumn id="1221" xr3:uid="{4E83C940-14D2-4AC5-8C1F-721F934A2F2D}" name="Column1212"/>
    <tableColumn id="1222" xr3:uid="{D406DAA8-7016-479B-AE3D-68AB3A9CB9C0}" name="Column1213"/>
    <tableColumn id="1223" xr3:uid="{72E69E15-C911-4B5E-8534-1D9B761AD7C2}" name="Column1214"/>
    <tableColumn id="1224" xr3:uid="{E1AB841F-A373-44EC-BD46-9765CA0B982C}" name="Column1215"/>
    <tableColumn id="1225" xr3:uid="{899FC42E-E961-4EFE-ACD7-C085EEDDF252}" name="Column1216"/>
    <tableColumn id="1226" xr3:uid="{0D9B287C-3CF6-436A-9D35-D202C8D30120}" name="Column1217"/>
    <tableColumn id="1227" xr3:uid="{7C7BA15A-E27C-4009-9896-0D24BA6764C5}" name="Column1218"/>
    <tableColumn id="1228" xr3:uid="{198BA1DA-9B98-45AD-A8DC-ECB87EB499EB}" name="Column1219"/>
    <tableColumn id="1229" xr3:uid="{2B15A930-D8A0-4E50-849F-806A7E6A9CCA}" name="Column1220"/>
    <tableColumn id="1230" xr3:uid="{E15D4405-D1C0-44F5-95C5-D69B26CC338F}" name="Column1221"/>
    <tableColumn id="1231" xr3:uid="{95272F2E-D3A9-4B47-BA4E-AFFA0DFC4E9A}" name="Column1222"/>
    <tableColumn id="1232" xr3:uid="{1EA27ABA-7A0E-442A-BF71-D0061AD4C637}" name="Column1223"/>
    <tableColumn id="1233" xr3:uid="{858C7A24-C63D-47CC-8F8E-124EFDC9D044}" name="Column1224"/>
    <tableColumn id="1234" xr3:uid="{2E74D115-6C33-4BEB-9A33-E4DDDCA74AD4}" name="Column1225"/>
    <tableColumn id="1235" xr3:uid="{BAFA2CA7-E831-4D67-BD83-30588478D4EE}" name="Column1226"/>
    <tableColumn id="1236" xr3:uid="{04EE6A4B-84E1-42D7-88BD-D64CD63E7D28}" name="Column1227"/>
    <tableColumn id="1237" xr3:uid="{FB9E866D-D915-4E0B-94AE-B1EA5DDBDE01}" name="Column1228"/>
    <tableColumn id="1238" xr3:uid="{9E91C94E-F0B4-429A-BCB6-08A706821038}" name="Column1229"/>
    <tableColumn id="1239" xr3:uid="{B535AA71-6556-4114-BCE6-7C805E10CF8F}" name="Column1230"/>
    <tableColumn id="1240" xr3:uid="{616F295C-F54A-449E-BDF6-7FCC9577AFB7}" name="Column1231"/>
    <tableColumn id="1241" xr3:uid="{6B01698F-2853-44A3-80AE-D24E611B4DA9}" name="Column1232"/>
    <tableColumn id="1242" xr3:uid="{17003120-0341-4DFE-9DD2-DDD6F82BE25F}" name="Column1233"/>
    <tableColumn id="1243" xr3:uid="{D53922D1-3304-4E69-9473-2DBE95DEBA6E}" name="Column1234"/>
    <tableColumn id="1244" xr3:uid="{348DEE4F-C09E-4212-983E-0D20747FF410}" name="Column1235"/>
    <tableColumn id="1245" xr3:uid="{21BBAB07-8A1D-490A-90C1-1C6243D8F27D}" name="Column1236"/>
    <tableColumn id="1246" xr3:uid="{F0C58456-CFBD-46B7-8DE4-19918FBEA3CC}" name="Column1237"/>
    <tableColumn id="1247" xr3:uid="{01DB1EFF-530A-4C37-BC22-1A1668D04C70}" name="Column1238"/>
    <tableColumn id="1248" xr3:uid="{736E674E-B308-4298-9D5B-18DBAED6DE01}" name="Column1239"/>
    <tableColumn id="1249" xr3:uid="{4CEF34E1-F4DA-4F72-8DB3-B7A858501FF4}" name="Column1240"/>
    <tableColumn id="1250" xr3:uid="{288763FA-0AFB-418B-ABAE-C465DC24D8A0}" name="Column1241"/>
    <tableColumn id="1251" xr3:uid="{A5443DBA-729C-492B-AF1C-63B2D461FE35}" name="Column1242"/>
    <tableColumn id="1252" xr3:uid="{B30F8582-4BDB-47F7-880E-2027023507A9}" name="Column1243"/>
    <tableColumn id="1253" xr3:uid="{37758E39-3AD7-4364-BE47-1B69709E176F}" name="Column1244"/>
    <tableColumn id="1254" xr3:uid="{0C465DE8-79F4-49B3-A57B-C6E66BB4467A}" name="Column1245"/>
    <tableColumn id="1255" xr3:uid="{620368D3-5D37-4527-B4C0-F2043B550B92}" name="Column1246"/>
    <tableColumn id="1256" xr3:uid="{D9980709-630C-4A6D-BBBA-EEE6C2C4646E}" name="Column1247"/>
    <tableColumn id="1257" xr3:uid="{F63490B0-0B58-46F5-8EAD-77A7C7A860A8}" name="Column1248"/>
    <tableColumn id="1258" xr3:uid="{0F6C166F-8426-495D-B0F3-611A6C8425B7}" name="Column1249"/>
    <tableColumn id="1259" xr3:uid="{8A0FC7ED-58C1-4364-B630-6FB900EAA088}" name="Column1250"/>
    <tableColumn id="1260" xr3:uid="{CB4A3CBF-F82B-4A2E-BE53-641FCC890425}" name="Column1251"/>
    <tableColumn id="1261" xr3:uid="{91512FF2-12AD-4748-B3E9-08C16E4798EF}" name="Column1252"/>
    <tableColumn id="1262" xr3:uid="{DBAC6652-B4FB-4119-81EB-5DE5A7F5E48C}" name="Column1253"/>
    <tableColumn id="1263" xr3:uid="{B9631F94-4698-431A-9FAC-2EA07E82B466}" name="Column1254"/>
    <tableColumn id="1264" xr3:uid="{C8CEB204-DC55-4EC4-8CD7-B52A088585C3}" name="Column1255"/>
    <tableColumn id="1265" xr3:uid="{37495676-5412-4017-96AB-2BDEF1ED139E}" name="Column1256"/>
    <tableColumn id="1266" xr3:uid="{B731092C-BFBC-468D-ABAF-6FC3FB0AA230}" name="Column1257"/>
    <tableColumn id="1267" xr3:uid="{9D15E1AC-C158-471A-AB2A-8D7A0CFDF068}" name="Column1258"/>
    <tableColumn id="1268" xr3:uid="{6375F411-778A-49C3-9B56-4B190C1D5A36}" name="Column1259"/>
    <tableColumn id="1269" xr3:uid="{C32B2BF9-5C3B-4E19-8905-AC355DD16439}" name="Column1260"/>
    <tableColumn id="1270" xr3:uid="{2AE573C0-9960-463A-8E76-6AF03061B811}" name="Column1261"/>
    <tableColumn id="1271" xr3:uid="{1D16AEF9-7BD9-46FD-8FDE-3BDF4C5070F6}" name="Column1262"/>
    <tableColumn id="1272" xr3:uid="{C3AC566B-EC3C-43D2-BBA4-FA7BDD9B8867}" name="Column1263"/>
    <tableColumn id="1273" xr3:uid="{433FC1B8-20D8-47F9-BEAC-8237B7CF7859}" name="Column1264"/>
    <tableColumn id="1274" xr3:uid="{185B9F38-EE35-4013-9D81-AF42BB0E3315}" name="Column1265"/>
    <tableColumn id="1275" xr3:uid="{FAEF4467-F859-43F2-B320-CAA280476E05}" name="Column1266"/>
    <tableColumn id="1276" xr3:uid="{D54ADA6A-D6EA-44D4-BBE6-FDF756FBD0F2}" name="Column1267"/>
    <tableColumn id="1277" xr3:uid="{3E8F48CA-16FA-441A-87B0-A6AC0CD41079}" name="Column1268"/>
    <tableColumn id="1278" xr3:uid="{EA52CCE4-4B21-48EC-9DB1-C29DD8E520DD}" name="Column1269"/>
    <tableColumn id="1279" xr3:uid="{AF26FB5E-2E5B-4167-B90D-CAFF9CE2C3D3}" name="Column1270"/>
    <tableColumn id="1280" xr3:uid="{F8AA4EF1-E5BB-4B90-B5C8-DA317AAD8C44}" name="Column1271"/>
    <tableColumn id="1281" xr3:uid="{87D8F79A-4052-4D84-AFE6-D6A49A73D79C}" name="Column1272"/>
    <tableColumn id="1282" xr3:uid="{B549942F-BF2D-4E38-B8CB-C20BD6B21F39}" name="Column1273"/>
    <tableColumn id="1283" xr3:uid="{376D0CD2-C9FF-4F02-B2C8-2BB97592A486}" name="Column1274"/>
    <tableColumn id="1284" xr3:uid="{0922DA37-158F-46FA-9D0C-E16E4A1D8101}" name="Column1275"/>
    <tableColumn id="1285" xr3:uid="{EC9362D4-E47A-44BA-BE3C-BA434D3D6F1E}" name="Column1276"/>
    <tableColumn id="1286" xr3:uid="{F846E27D-E0DD-47D9-BFBD-3F37109229A4}" name="Column1277"/>
    <tableColumn id="1287" xr3:uid="{A64E209B-1FD4-42DD-929C-0C0207856257}" name="Column1278"/>
    <tableColumn id="1288" xr3:uid="{44A71AB3-2E76-413C-A746-1A7802FB3D62}" name="Column1279"/>
    <tableColumn id="1289" xr3:uid="{286284D9-BBA6-4601-91E2-2C0D7C7EBD4D}" name="Column1280"/>
    <tableColumn id="1290" xr3:uid="{23E77292-84B8-4BA9-8C14-A6DE0D2E2246}" name="Column1281"/>
    <tableColumn id="1291" xr3:uid="{E812AD8F-0449-42DE-B090-CAB0A61AF256}" name="Column1282"/>
    <tableColumn id="1292" xr3:uid="{9607E864-C366-4177-A098-A79BFBAEE424}" name="Column1283"/>
    <tableColumn id="1293" xr3:uid="{4AA065A6-48C8-4B33-BA85-A4642340C53F}" name="Column1284"/>
    <tableColumn id="1294" xr3:uid="{4AF72C09-5500-494A-8427-295EC3B51F30}" name="Column1285"/>
    <tableColumn id="1295" xr3:uid="{BA790D29-0EE2-4C8B-B6EE-B30E342269C1}" name="Column1286"/>
    <tableColumn id="1296" xr3:uid="{22C3C644-0534-42DC-9DD6-B302AEB4CD8E}" name="Column1287"/>
    <tableColumn id="1297" xr3:uid="{D35DADFB-DB51-45B6-9AF9-24F0C2F981A2}" name="Column1288"/>
    <tableColumn id="1298" xr3:uid="{3728F9EE-509B-4C31-8D2C-A450B1445188}" name="Column1289"/>
    <tableColumn id="1299" xr3:uid="{B3A1E963-2182-4764-91FE-F0BBE4BFC129}" name="Column1290"/>
    <tableColumn id="1300" xr3:uid="{05632F96-F6A4-492B-8109-701862F5470A}" name="Column1291"/>
    <tableColumn id="1301" xr3:uid="{17D1D411-D968-4F33-BC13-D2A8F77430AA}" name="Column1292"/>
    <tableColumn id="1302" xr3:uid="{D6394EB2-E92F-423E-A152-F883B7CED0EA}" name="Column1293"/>
    <tableColumn id="1303" xr3:uid="{38516AD1-9B7C-405A-8027-574040BFEB06}" name="Column1294"/>
    <tableColumn id="1304" xr3:uid="{CC0390C5-59E1-4076-BF81-90EFA049B4E1}" name="Column1295"/>
    <tableColumn id="1305" xr3:uid="{995DDED3-6393-463C-9B2C-E6A7CA3BC5A0}" name="Column1296"/>
    <tableColumn id="1306" xr3:uid="{3081E5BA-9140-453F-A46D-641A2921F000}" name="Column1297"/>
    <tableColumn id="1307" xr3:uid="{FC70DC65-A279-4CED-B0DC-4BEB12EC9B06}" name="Column1298"/>
    <tableColumn id="1308" xr3:uid="{9CC451F1-6C4E-4EDC-A298-A9529CA9E0EF}" name="Column1299"/>
    <tableColumn id="1309" xr3:uid="{535AFABE-CB5A-4D14-A2B5-3B8F4A45EA7D}" name="Column1300"/>
    <tableColumn id="1310" xr3:uid="{96C5EAE6-1065-428F-8127-29FA4EF569E0}" name="Column1301"/>
    <tableColumn id="1311" xr3:uid="{12B09DED-FC57-435C-8E34-6E2E6F0FD05A}" name="Column1302"/>
    <tableColumn id="1312" xr3:uid="{E1AE908A-A70C-487A-877E-F4A5763FB2EB}" name="Column1303"/>
    <tableColumn id="1313" xr3:uid="{5741E8AA-A5DA-4D68-9EB5-7401BB0B67B5}" name="Column1304"/>
    <tableColumn id="1314" xr3:uid="{654B3816-E463-4D28-9576-F0182C86408B}" name="Column1305"/>
    <tableColumn id="1315" xr3:uid="{28E3B618-43BC-44A5-9730-BCA53512794E}" name="Column1306"/>
    <tableColumn id="1316" xr3:uid="{D7902DA4-A90F-4A8E-B338-97B755FD41A1}" name="Column1307"/>
    <tableColumn id="1317" xr3:uid="{E5269475-595F-449E-AC48-34ED068620D5}" name="Column1308"/>
    <tableColumn id="1318" xr3:uid="{8D50C5F8-E80E-4225-A12F-0B3C4EF118F6}" name="Column1309"/>
    <tableColumn id="1319" xr3:uid="{E8351DD7-0B5D-4E48-8756-B697B74A5EC9}" name="Column1310"/>
    <tableColumn id="1320" xr3:uid="{D839FA0F-FC3D-4FA9-8BA7-B580512DE26F}" name="Column1311"/>
    <tableColumn id="1321" xr3:uid="{FDDB3968-658C-43C5-BB02-C2C6DAD1B041}" name="Column1312"/>
    <tableColumn id="1322" xr3:uid="{A78AFD04-49F2-44FA-BE36-C54A11AF8691}" name="Column1313"/>
    <tableColumn id="1323" xr3:uid="{D9B2DD8A-1813-446E-9B3E-CAF250A1466C}" name="Column1314"/>
    <tableColumn id="1324" xr3:uid="{B93963BA-40C8-421C-A273-EFDE85F9B1F6}" name="Column1315"/>
    <tableColumn id="1325" xr3:uid="{05B24C35-27FE-4205-A751-EABEA4C9A96A}" name="Column1316"/>
    <tableColumn id="1326" xr3:uid="{C79EA5AD-D1C7-4DAB-96FE-805EB1A1DFBC}" name="Column1317"/>
    <tableColumn id="1327" xr3:uid="{034AD4D4-2C7A-4A69-9C50-A1BA86EBE1A7}" name="Column1318"/>
    <tableColumn id="1328" xr3:uid="{7013DFA9-4096-4842-8549-FB05A0865BC3}" name="Column1319"/>
    <tableColumn id="1329" xr3:uid="{1D0F0058-479A-4C9C-87B2-2CAA842FBC2D}" name="Column1320"/>
    <tableColumn id="1330" xr3:uid="{928FD047-FA84-47AB-89E1-B4B8F528CAC3}" name="Column1321"/>
    <tableColumn id="1331" xr3:uid="{B3B19B63-CC0F-4DFA-9F56-907B31C9702F}" name="Column1322"/>
    <tableColumn id="1332" xr3:uid="{F4613378-8434-424A-9C25-71FA6E084AB7}" name="Column1323"/>
    <tableColumn id="1333" xr3:uid="{7A0C1FE0-D2B0-4BF9-B91D-8F31BC8EE132}" name="Column1324"/>
    <tableColumn id="1334" xr3:uid="{2B265436-0243-4424-8D1F-CAD6DE49E1AE}" name="Column1325"/>
    <tableColumn id="1335" xr3:uid="{41774CF8-6F13-4C70-93F9-3088C6D54033}" name="Column1326"/>
    <tableColumn id="1336" xr3:uid="{CCA81226-13C4-4212-85BE-5D7E2A54DDC2}" name="Column1327"/>
    <tableColumn id="1337" xr3:uid="{373EF1DB-A8B4-45F4-B752-5226EB81E2D9}" name="Column1328"/>
    <tableColumn id="1338" xr3:uid="{47FFFD1B-18A3-4D97-BA57-61C2A589C415}" name="Column1329"/>
    <tableColumn id="1339" xr3:uid="{34D1F458-2F2D-46C0-A604-43D1EE478909}" name="Column1330"/>
    <tableColumn id="1340" xr3:uid="{7B916E5B-8BAC-4AB7-A877-0A7456C9E7A7}" name="Column1331"/>
    <tableColumn id="1341" xr3:uid="{D7B6B405-E6C1-46F8-AE81-9DFA92F9C20F}" name="Column1332"/>
    <tableColumn id="1342" xr3:uid="{725842CA-9D81-432C-B90D-B035A176C192}" name="Column1333"/>
    <tableColumn id="1343" xr3:uid="{31FAC686-6BCE-468E-95A6-15A71D88A496}" name="Column1334"/>
    <tableColumn id="1344" xr3:uid="{AB8907C6-6687-4CEE-A439-63C1D0D8C155}" name="Column1335"/>
    <tableColumn id="1345" xr3:uid="{0D13E8E8-C014-4D79-8E6A-BA1461730B27}" name="Column1336"/>
    <tableColumn id="1346" xr3:uid="{A9B0DFA6-9CC9-4E35-9B07-1204F78B3AF5}" name="Column1337"/>
    <tableColumn id="1347" xr3:uid="{629941D6-C1BD-49D0-B3FC-AD9361184B89}" name="Column1338"/>
    <tableColumn id="1348" xr3:uid="{A628D65D-6257-4316-8C78-71A69463B590}" name="Column1339"/>
    <tableColumn id="1349" xr3:uid="{82869B89-1F71-4EA0-AA78-3D1D92F7F1B6}" name="Column1340"/>
    <tableColumn id="1350" xr3:uid="{25A0E7DA-6D1B-4304-8E1A-C1CD4A1523B3}" name="Column1341"/>
    <tableColumn id="1351" xr3:uid="{C4D1296D-1328-4BFC-850C-6714F974C266}" name="Column1342"/>
    <tableColumn id="1352" xr3:uid="{F14EEB37-00EF-407F-8F14-779B74D9B395}" name="Column1343"/>
    <tableColumn id="1353" xr3:uid="{892BF759-E852-4FC5-A9DF-5B3E48EE694D}" name="Column1344"/>
    <tableColumn id="1354" xr3:uid="{3E5A4078-7B41-44DD-841D-B9F08FA95784}" name="Column1345"/>
    <tableColumn id="1355" xr3:uid="{AB8D0286-4D8B-4396-A7A3-52FA43BB9881}" name="Column1346"/>
    <tableColumn id="1356" xr3:uid="{A33BE999-13C4-433A-BB55-CB1251816D0B}" name="Column1347"/>
    <tableColumn id="1357" xr3:uid="{F750FC20-14D7-4D52-876A-25BB9290C073}" name="Column1348"/>
    <tableColumn id="1358" xr3:uid="{8B439709-9441-48C2-90A6-3220C4E19065}" name="Column1349"/>
    <tableColumn id="1359" xr3:uid="{A207A1FA-7B94-4002-8167-E2B12975B7D6}" name="Column1350"/>
    <tableColumn id="1360" xr3:uid="{989C4504-EDAD-49E1-A32E-6F73CB0E1E8A}" name="Column1351"/>
    <tableColumn id="1361" xr3:uid="{9E97FCA3-C08D-4673-85AE-DD15ABC014B3}" name="Column1352"/>
    <tableColumn id="1362" xr3:uid="{837FC91B-7ABC-487A-8D1F-D575617E0F76}" name="Column1353"/>
    <tableColumn id="1363" xr3:uid="{629FA5CA-89FB-4FBD-B1DC-3978CA735526}" name="Column1354"/>
    <tableColumn id="1364" xr3:uid="{B420565A-4D01-4A14-B7D9-4BCEB27445E7}" name="Column1355"/>
    <tableColumn id="1365" xr3:uid="{3E96DECB-96D1-4AC5-9A6D-3978CF69FBA3}" name="Column1356"/>
    <tableColumn id="1366" xr3:uid="{4C32E973-18DC-4D62-B5AB-EE50BFE87CBA}" name="Column1357"/>
    <tableColumn id="1367" xr3:uid="{0C0D6A31-40E3-4041-9C07-65E5C26CEABB}" name="Column1358"/>
    <tableColumn id="1368" xr3:uid="{5543AD85-A14A-48AB-A0DB-765195211D9E}" name="Column1359"/>
    <tableColumn id="1369" xr3:uid="{9371F5B1-4E12-47CC-A19E-E8DD0B45B95B}" name="Column1360"/>
    <tableColumn id="1370" xr3:uid="{7DD0B3A1-CE77-4B4A-900B-3522EC69BBF4}" name="Column1361"/>
    <tableColumn id="1371" xr3:uid="{3C78A81C-A732-440F-8BFF-790730E94054}" name="Column1362"/>
    <tableColumn id="1372" xr3:uid="{68485D00-7900-4F9F-BB72-BA041004AEC2}" name="Column1363"/>
    <tableColumn id="1373" xr3:uid="{BFCC6992-8D23-4088-AAE0-D4AD2E62C473}" name="Column1364"/>
    <tableColumn id="1374" xr3:uid="{466172A8-FB33-40AC-81C6-D4DA17F1DAE8}" name="Column1365"/>
    <tableColumn id="1375" xr3:uid="{04CF6F87-2D69-4B13-A62B-B97E5DC01BA8}" name="Column1366"/>
    <tableColumn id="1376" xr3:uid="{79755520-F935-4BA0-98FE-06FBD2697077}" name="Column1367"/>
    <tableColumn id="1377" xr3:uid="{435585DA-5EE0-495A-9418-D57F8F8A17E2}" name="Column1368"/>
    <tableColumn id="1378" xr3:uid="{C425EFDA-1AB2-4B4D-B6C8-3C9BCC8EDF8D}" name="Column1369"/>
    <tableColumn id="1379" xr3:uid="{086CE588-0E06-47A2-8DB0-B655C32E7CB6}" name="Column1370"/>
    <tableColumn id="1380" xr3:uid="{AAB4D684-D779-41E8-BA76-EB8CDACC2ECD}" name="Column1371"/>
    <tableColumn id="1381" xr3:uid="{DB4F83DA-593B-4EFB-A022-CAE8389D72CF}" name="Column1372"/>
    <tableColumn id="1382" xr3:uid="{E6797C10-6788-4CD7-AE6E-119F4D646F7E}" name="Column1373"/>
    <tableColumn id="1383" xr3:uid="{5EAA062D-0E8A-4BA1-969A-3DA1ECB0D3A8}" name="Column1374"/>
    <tableColumn id="1384" xr3:uid="{3C764720-E0BD-47FB-BCA3-ACFA0DA54D14}" name="Column1375"/>
    <tableColumn id="1385" xr3:uid="{58D2DE9B-0FEA-4431-9052-720B7CD30FC9}" name="Column1376"/>
    <tableColumn id="1386" xr3:uid="{9646CF2D-C3DE-4DB2-81CC-0AEB5F0FCA82}" name="Column1377"/>
    <tableColumn id="1387" xr3:uid="{0559BED3-A170-4EB8-9359-1E688E184724}" name="Column1378"/>
    <tableColumn id="1388" xr3:uid="{0CD71ABA-6AFD-4506-A41D-0AD0873CB704}" name="Column1379"/>
    <tableColumn id="1389" xr3:uid="{80F61210-E77E-422B-8361-BDFFA1C2F2D8}" name="Column1380"/>
    <tableColumn id="1390" xr3:uid="{97DB3261-5AF9-4FCB-812B-71E384A879CC}" name="Column1381"/>
    <tableColumn id="1391" xr3:uid="{204B9158-CC06-451C-ABA4-C147D42A207F}" name="Column1382"/>
    <tableColumn id="1392" xr3:uid="{2393BE99-1E36-4EBC-8FDB-747966BC8677}" name="Column1383"/>
    <tableColumn id="1393" xr3:uid="{CB4BC936-D15C-451A-BAE7-59C1DAAB27DC}" name="Column1384"/>
    <tableColumn id="1394" xr3:uid="{7687EF88-3C6F-4872-BCD9-334C9FC46566}" name="Column1385"/>
    <tableColumn id="1395" xr3:uid="{BEC1BDE9-D6C4-4613-8A4D-780CAA0E22D1}" name="Column1386"/>
    <tableColumn id="1396" xr3:uid="{2C920849-7D58-4968-9584-7E5F57F04953}" name="Column1387"/>
    <tableColumn id="1397" xr3:uid="{C607DEBD-DF8E-4E89-9C51-41FBC3422E87}" name="Column1388"/>
    <tableColumn id="1398" xr3:uid="{1AB88F32-4325-4B42-A1D5-5E3501A5AA49}" name="Column1389"/>
    <tableColumn id="1399" xr3:uid="{5F7EBAAA-497A-4BC6-839D-A72D5ED9A1BA}" name="Column1390"/>
    <tableColumn id="1400" xr3:uid="{49174919-4C86-41EB-B109-EBA5AADA2FB5}" name="Column1391"/>
    <tableColumn id="1401" xr3:uid="{3C9C91A1-8DFE-4BF0-89FE-04D81A56D232}" name="Column1392"/>
    <tableColumn id="1402" xr3:uid="{A6099B6C-BD4F-45E0-9E62-0A194333D5A3}" name="Column1393"/>
    <tableColumn id="1403" xr3:uid="{40CD0EFE-CB81-44F8-88FA-B20B50328D6D}" name="Column1394"/>
    <tableColumn id="1404" xr3:uid="{E2F37F6C-F265-43B2-B5A8-8DBF8020B2CA}" name="Column1395"/>
    <tableColumn id="1405" xr3:uid="{1E2B45AB-D98B-45BE-8B8D-51F4F23E0D58}" name="Column1396"/>
    <tableColumn id="1406" xr3:uid="{4C0CADE7-E5D0-4DF3-B474-083FABF91C6E}" name="Column1397"/>
    <tableColumn id="1407" xr3:uid="{8C8E46D2-1394-4EBD-BFB8-208A243303C2}" name="Column1398"/>
    <tableColumn id="1408" xr3:uid="{DD7D45AC-061F-450A-885D-C7BEA370D209}" name="Column1399"/>
    <tableColumn id="1409" xr3:uid="{37DA1AD5-031C-4296-90C4-238EB3C47F21}" name="Column1400"/>
    <tableColumn id="1410" xr3:uid="{CEDE8964-B649-473F-B8DC-A867A93C29D2}" name="Column1401"/>
    <tableColumn id="1411" xr3:uid="{B0050741-1F0D-4768-8307-891C7619F82C}" name="Column1402"/>
    <tableColumn id="1412" xr3:uid="{AE312BF4-5760-48D2-9C29-4EAE1212B4BD}" name="Column1403"/>
    <tableColumn id="1413" xr3:uid="{DC4AD519-F812-4284-8552-188453D62DE8}" name="Column1404"/>
    <tableColumn id="1414" xr3:uid="{39FD9950-A99B-4A09-A4F9-3BCC74FAEDBF}" name="Column1405"/>
    <tableColumn id="1415" xr3:uid="{77A00656-088B-4F08-995C-CFA978790E2C}" name="Column1406"/>
    <tableColumn id="1416" xr3:uid="{9CB98FD7-FB77-4C35-B3DB-F8FCB8948BE9}" name="Column1407"/>
    <tableColumn id="1417" xr3:uid="{F51526A3-F240-4ADF-98E4-AFAAF1D92ADE}" name="Column1408"/>
    <tableColumn id="1418" xr3:uid="{6C60B904-1A8B-4DA6-9A98-2FDA77883549}" name="Column1409"/>
    <tableColumn id="1419" xr3:uid="{D913E0AC-CB6A-452C-B321-8289F5BFE656}" name="Column1410"/>
    <tableColumn id="1420" xr3:uid="{DAF9A671-38B8-4C71-BF47-32E57C7D9FDB}" name="Column1411"/>
    <tableColumn id="1421" xr3:uid="{82437224-64BF-4DE2-A668-A74C96D23023}" name="Column1412"/>
    <tableColumn id="1422" xr3:uid="{5D3E6EB7-C295-4EBB-86C8-5867E864B7DE}" name="Column1413"/>
    <tableColumn id="1423" xr3:uid="{D6CBB39A-EF3A-4A24-B532-69C49293908E}" name="Column1414"/>
    <tableColumn id="1424" xr3:uid="{7B8D9C6B-62C2-4E3E-8C7B-B59B032F688C}" name="Column1415"/>
    <tableColumn id="1425" xr3:uid="{4F1050D4-3050-4654-958F-450D65708B14}" name="Column1416"/>
    <tableColumn id="1426" xr3:uid="{5CF35E08-19DE-4D1D-B6A5-A8FA42A61C17}" name="Column1417"/>
    <tableColumn id="1427" xr3:uid="{00A9F0DD-E40C-45B6-B8FF-097D04F2C86C}" name="Column1418"/>
    <tableColumn id="1428" xr3:uid="{E0984F0C-A718-4917-9FD3-EA8C91AA4047}" name="Column1419"/>
    <tableColumn id="1429" xr3:uid="{354BED17-14D1-4212-8FA5-2FE8F225C794}" name="Column1420"/>
    <tableColumn id="1430" xr3:uid="{4B79DB2F-B6E9-4567-B90D-B24E5C0ADC7D}" name="Column1421"/>
    <tableColumn id="1431" xr3:uid="{69E7EF45-D90B-45A5-BCC5-3DF62DE3155C}" name="Column1422"/>
    <tableColumn id="1432" xr3:uid="{2E444632-2EC7-4B1C-B2A3-F6AED0EC3E4C}" name="Column1423"/>
    <tableColumn id="1433" xr3:uid="{6DB30270-239E-4404-A61F-5B471A1711B5}" name="Column1424"/>
    <tableColumn id="1434" xr3:uid="{BDF38106-D57A-41CD-BAE0-11D059D7E4A6}" name="Column1425"/>
    <tableColumn id="1435" xr3:uid="{3544BF6B-70AA-497B-8587-7EDAE987E591}" name="Column1426"/>
    <tableColumn id="1436" xr3:uid="{B5462DEA-5966-47F0-B2D4-9B0DF0AEC4B0}" name="Column1427"/>
    <tableColumn id="1437" xr3:uid="{50679B8B-F542-49A4-B42F-BA0A645CF7C9}" name="Column1428"/>
    <tableColumn id="1438" xr3:uid="{C01FF67E-130E-4EC6-9ADD-3E67134305EA}" name="Column1429"/>
    <tableColumn id="1439" xr3:uid="{E94BECED-80C9-4A60-ACFD-A20A6994A303}" name="Column1430"/>
    <tableColumn id="1440" xr3:uid="{6D6197D6-57C0-4A75-A484-FABE9862C420}" name="Column1431"/>
    <tableColumn id="1441" xr3:uid="{C6C4C496-A0A4-4AF3-8052-E792A78C80A7}" name="Column1432"/>
    <tableColumn id="1442" xr3:uid="{F7D43E99-002F-47DD-A8F8-4427D3115579}" name="Column1433"/>
    <tableColumn id="1443" xr3:uid="{DED69B27-21D5-4F51-BD2C-E9AC885481C0}" name="Column1434"/>
    <tableColumn id="1444" xr3:uid="{BA346FA3-F9A3-41A1-A1DF-1F802C655005}" name="Column1435"/>
    <tableColumn id="1445" xr3:uid="{DF0981CB-0B39-4B6D-BD92-A9EF5D760D80}" name="Column1436"/>
    <tableColumn id="1446" xr3:uid="{5A902891-37DE-4933-A215-7E57C4942BC2}" name="Column1437"/>
    <tableColumn id="1447" xr3:uid="{8A25A71D-1302-4FD4-8637-986BCB183D88}" name="Column1438"/>
    <tableColumn id="1448" xr3:uid="{402C042F-CE5E-4BCA-9F33-09A0E99D32CC}" name="Column1439"/>
    <tableColumn id="1449" xr3:uid="{715626A8-0B6F-4241-AD4F-F10611BD86FC}" name="Column1440"/>
    <tableColumn id="1450" xr3:uid="{1B2A2B03-838B-41F5-9AA1-53C6CB5C82A2}" name="Column1441"/>
    <tableColumn id="1451" xr3:uid="{079E1F17-F257-4F6D-858D-379BD0F7F407}" name="Column1442"/>
    <tableColumn id="1452" xr3:uid="{4A70A48A-1CB8-485B-8621-A949D23D5DAD}" name="Column1443"/>
    <tableColumn id="1453" xr3:uid="{A2E549B6-3557-4D1B-A19B-C03CDD6C3550}" name="Column1444"/>
    <tableColumn id="1454" xr3:uid="{B9DC5AF0-6874-4AD3-AA72-7A3A7EA5A6B6}" name="Column1445"/>
    <tableColumn id="1455" xr3:uid="{7C926112-9F50-423C-8605-232D37747737}" name="Column1446"/>
    <tableColumn id="1456" xr3:uid="{A04AB183-F64E-42CA-85DB-B14710D67B73}" name="Column1447"/>
    <tableColumn id="1457" xr3:uid="{017D7806-2A1B-4FE5-B3BB-4B4D9E0C5703}" name="Column1448"/>
    <tableColumn id="1458" xr3:uid="{62DE2E3A-996B-46CD-8DED-EEF22D42FD74}" name="Column1449"/>
    <tableColumn id="1459" xr3:uid="{E8740FA6-9434-49FF-A101-27CA18B7B1F7}" name="Column1450"/>
    <tableColumn id="1460" xr3:uid="{4787A3E3-A251-499D-8809-4060BD3A02F6}" name="Column1451"/>
    <tableColumn id="1461" xr3:uid="{91BBB490-6D18-479C-B8A6-3609D1069794}" name="Column1452"/>
    <tableColumn id="1462" xr3:uid="{7CE48AF7-F864-4C92-A31A-E8674E26A1B1}" name="Column1453"/>
    <tableColumn id="1463" xr3:uid="{16F4AE5E-A5AC-42E5-A472-DB0AC5459E7A}" name="Column1454"/>
    <tableColumn id="1464" xr3:uid="{330A697D-1806-4714-91D4-3673FDBDF2C6}" name="Column1455"/>
    <tableColumn id="1465" xr3:uid="{E3DA6D5A-04A2-4C68-A5AE-57D629E0868F}" name="Column1456"/>
    <tableColumn id="1466" xr3:uid="{5C457E42-48F1-4376-BAC8-0E6CEA3AABED}" name="Column1457"/>
    <tableColumn id="1467" xr3:uid="{C0478CA9-1366-43CA-BBE7-1A96D7B587A8}" name="Column1458"/>
    <tableColumn id="1468" xr3:uid="{79806E0E-D572-4769-9E6E-0A1FAA1A0919}" name="Column1459"/>
    <tableColumn id="1469" xr3:uid="{392F1F74-12B5-4CBF-9A05-0DEE671C60AF}" name="Column1460"/>
    <tableColumn id="1470" xr3:uid="{FEC7E753-EDD7-4BFA-B5A4-8814CB8702E4}" name="Column1461"/>
    <tableColumn id="1471" xr3:uid="{F7C45A3B-1B84-4CF4-B1CE-90199265B98D}" name="Column1462"/>
    <tableColumn id="1472" xr3:uid="{A48F6A9B-2D21-4894-9D68-4FE37C8FFC8E}" name="Column1463"/>
    <tableColumn id="1473" xr3:uid="{2B040C5F-B965-413D-B904-98A898DCE8AD}" name="Column1464"/>
    <tableColumn id="1474" xr3:uid="{4EA80254-15A0-435F-A1DB-D13A654BA2C9}" name="Column1465"/>
    <tableColumn id="1475" xr3:uid="{6716B514-407E-4724-998C-EB4FACDC6384}" name="Column1466"/>
    <tableColumn id="1476" xr3:uid="{35C04EEC-E194-482F-A8CA-05907893F372}" name="Column1467"/>
    <tableColumn id="1477" xr3:uid="{1CC912A1-297A-4224-AD96-63DAFEDE0010}" name="Column1468"/>
    <tableColumn id="1478" xr3:uid="{9C4DDF58-4222-4CDD-8CBF-B8BFCB5B69D8}" name="Column1469"/>
    <tableColumn id="1479" xr3:uid="{E8C6A024-6117-44A4-9B3E-445D92CC76CB}" name="Column1470"/>
    <tableColumn id="1480" xr3:uid="{7A72F007-3B38-4B18-AFEB-A6CFCEB16D77}" name="Column1471"/>
    <tableColumn id="1481" xr3:uid="{8EFEB80F-793F-4359-847A-BA2E5826EA6C}" name="Column1472"/>
    <tableColumn id="1482" xr3:uid="{33EB070A-69EF-46AA-A22C-A21E04365144}" name="Column1473"/>
    <tableColumn id="1483" xr3:uid="{C7AEE78D-7281-4F71-B36C-A77568173B8B}" name="Column1474"/>
    <tableColumn id="1484" xr3:uid="{8B61B6D9-6C61-46BA-AF22-D24D8D544882}" name="Column1475"/>
    <tableColumn id="1485" xr3:uid="{FADAE78A-A55A-43D8-A75B-96D16A64AA3C}" name="Column1476"/>
    <tableColumn id="1486" xr3:uid="{A7E9CB8B-70D9-42CF-B920-3FD3FA843A00}" name="Column1477"/>
    <tableColumn id="1487" xr3:uid="{70C8F011-0C0E-48AD-A57B-D10777EBDD47}" name="Column1478"/>
    <tableColumn id="1488" xr3:uid="{F5CA7949-5464-4A1D-8901-5CB1EE55EA8F}" name="Column1479"/>
    <tableColumn id="1489" xr3:uid="{140F9D56-55D1-4BE6-A586-B5D2AB2174D7}" name="Column1480"/>
    <tableColumn id="1490" xr3:uid="{0134AEE5-14DA-4936-93E8-526A9C80DB77}" name="Column1481"/>
    <tableColumn id="1491" xr3:uid="{C9EA2F3C-14A0-48C0-AFFF-C0FB2552BCB2}" name="Column1482"/>
    <tableColumn id="1492" xr3:uid="{2723C574-9B0D-453B-BD62-F04691534E8E}" name="Column1483"/>
    <tableColumn id="1493" xr3:uid="{E71D2C56-F04C-432D-BAF2-B65425FC59B7}" name="Column1484"/>
    <tableColumn id="1494" xr3:uid="{D4F6D8C0-67FF-45DD-B48A-742F49365D0B}" name="Column1485"/>
    <tableColumn id="1495" xr3:uid="{D6AB09AE-4675-4C14-9BCF-4340FA1EFDB0}" name="Column1486"/>
    <tableColumn id="1496" xr3:uid="{80BAE079-9226-4057-A87C-7FB1A2D01159}" name="Column1487"/>
    <tableColumn id="1497" xr3:uid="{93140831-761F-4B3E-87F6-B77DBAB90BC0}" name="Column1488"/>
    <tableColumn id="1498" xr3:uid="{39D21C93-CA35-4923-B1C2-0EC04E775284}" name="Column1489"/>
    <tableColumn id="1499" xr3:uid="{82E0F350-A325-4509-A523-C80CA4828CF1}" name="Column1490"/>
    <tableColumn id="1500" xr3:uid="{6F15CE60-D61A-4FCC-BDE2-3A4E30812CD1}" name="Column1491"/>
    <tableColumn id="1501" xr3:uid="{D5789C29-DAF9-484B-8EE8-321ACEDE195B}" name="Column1492"/>
    <tableColumn id="1502" xr3:uid="{4A3E5CB9-2898-4827-8E9A-82B04CCF827E}" name="Column1493"/>
    <tableColumn id="1503" xr3:uid="{9C9B3A05-1008-47D6-A44C-7EB0C34D6E87}" name="Column1494"/>
    <tableColumn id="1504" xr3:uid="{F83059F1-78F0-4A46-8EED-ACD740276C5B}" name="Column1495"/>
    <tableColumn id="1505" xr3:uid="{EA5E0668-2529-46AE-A254-41BAB04129EB}" name="Column1496"/>
    <tableColumn id="1506" xr3:uid="{2918B92E-1A2A-42D5-AA03-E7C2F774BAFA}" name="Column1497"/>
    <tableColumn id="1507" xr3:uid="{ABDBC1D8-3D3E-410E-888C-24A12966B1F8}" name="Column1498"/>
    <tableColumn id="1508" xr3:uid="{EF189D1D-15D6-434A-B046-9FC3939E03BA}" name="Column1499"/>
    <tableColumn id="1509" xr3:uid="{C15A9323-DC80-4AB1-B3F6-D1788BAE1F63}" name="Column1500"/>
    <tableColumn id="1510" xr3:uid="{81D997D4-5338-496F-AC21-52BADC7EC191}" name="Column1501"/>
    <tableColumn id="1511" xr3:uid="{63BE0401-3641-4C27-85B6-60C7D2C05F71}" name="Column1502"/>
    <tableColumn id="1512" xr3:uid="{004D7B7A-85E1-4964-8BE0-A186681727A9}" name="Column1503"/>
    <tableColumn id="1513" xr3:uid="{1323582C-3B8C-452A-AF21-62734FFD2508}" name="Column1504"/>
    <tableColumn id="1514" xr3:uid="{813D3219-3234-4A84-B574-BAAB3C00CAF5}" name="Column1505"/>
    <tableColumn id="1515" xr3:uid="{916DF66F-1DDA-4FA0-A1AE-B5523B44DFCB}" name="Column1506"/>
    <tableColumn id="1516" xr3:uid="{4DB6A9E5-D6BD-4092-9D18-AAAEB5AE28C6}" name="Column1507"/>
    <tableColumn id="1517" xr3:uid="{67BCDE23-95FC-4C67-980C-6FF182368508}" name="Column1508"/>
    <tableColumn id="1518" xr3:uid="{8D8DA18C-D698-4691-903C-BC354AC72422}" name="Column1509"/>
    <tableColumn id="1519" xr3:uid="{E910570D-3AD1-4475-9806-D97A84C925B2}" name="Column1510"/>
    <tableColumn id="1520" xr3:uid="{3A47CEDE-6E9D-47C1-9AE8-633087830E33}" name="Column1511"/>
    <tableColumn id="1521" xr3:uid="{C7C95259-6091-421C-8381-81FCE5EE37BE}" name="Column1512"/>
    <tableColumn id="1522" xr3:uid="{30C9DFD5-ABCB-4D60-B539-D9222F171129}" name="Column1513"/>
    <tableColumn id="1523" xr3:uid="{A6487E0A-FF31-4737-A1FA-23E97AFDF44B}" name="Column1514"/>
    <tableColumn id="1524" xr3:uid="{1A3F37CA-F8C8-44F3-B620-67F923D21D42}" name="Column1515"/>
    <tableColumn id="1525" xr3:uid="{7551F6D0-C59C-4BE5-8A59-FB2A32B22692}" name="Column1516"/>
    <tableColumn id="1526" xr3:uid="{BE2A37B7-C3D7-4F58-A0B7-81860064BA57}" name="Column1517"/>
    <tableColumn id="1527" xr3:uid="{F4D81C61-7D61-4590-BF3A-98D1A283A6D5}" name="Column1518"/>
    <tableColumn id="1528" xr3:uid="{3F6853A3-0272-48C8-B562-207479252321}" name="Column1519"/>
    <tableColumn id="1529" xr3:uid="{7E70293A-4B78-4CC8-A33E-F4A87A071E08}" name="Column1520"/>
    <tableColumn id="1530" xr3:uid="{67204252-A0FE-4448-9488-23A7D9D7FE2B}" name="Column1521"/>
    <tableColumn id="1531" xr3:uid="{6518A156-5203-47DF-BB85-626A1366C2C0}" name="Column1522"/>
    <tableColumn id="1532" xr3:uid="{AA8B6BE3-4CA0-4927-8F06-FF70CB69C9FC}" name="Column1523"/>
    <tableColumn id="1533" xr3:uid="{4F209D81-FB60-4739-BD05-C8AE3AD3EBC5}" name="Column1524"/>
    <tableColumn id="1534" xr3:uid="{041B2034-0D89-4800-8024-8965E6EE1C69}" name="Column1525"/>
    <tableColumn id="1535" xr3:uid="{65003599-E1C7-42F9-B606-7221E7AB237E}" name="Column1526"/>
    <tableColumn id="1536" xr3:uid="{7506DCD8-41AC-4086-A627-EC3FBF3FE1FF}" name="Column1527"/>
    <tableColumn id="1537" xr3:uid="{5E057EBC-07DD-471B-9D4D-C1430FBA7575}" name="Column1528"/>
    <tableColumn id="1538" xr3:uid="{0444339F-D4C1-46AD-89C8-EEED7F8FF556}" name="Column1529"/>
    <tableColumn id="1539" xr3:uid="{7C5443B6-F9D0-4CBD-99C3-8FEBB8E4A78A}" name="Column1530"/>
    <tableColumn id="1540" xr3:uid="{0D9AF63B-05E7-4AF1-B12C-0D9D5B435689}" name="Column1531"/>
    <tableColumn id="1541" xr3:uid="{6F42E142-3EB1-41CA-AE11-8593938B8221}" name="Column1532"/>
    <tableColumn id="1542" xr3:uid="{0EBD018C-A395-472A-8937-BEF3270F9E6A}" name="Column1533"/>
    <tableColumn id="1543" xr3:uid="{D44C3331-12D0-4308-9AAF-EBD880AC1383}" name="Column1534"/>
    <tableColumn id="1544" xr3:uid="{55BEE089-1B60-4CBE-8C7D-9667F4A93FF3}" name="Column1535"/>
    <tableColumn id="1545" xr3:uid="{8D592CBB-694E-4FC5-AD05-BEA47F1735CF}" name="Column1536"/>
    <tableColumn id="1546" xr3:uid="{1B904F5D-BD5A-4EA2-B1BA-637F65370708}" name="Column1537"/>
    <tableColumn id="1547" xr3:uid="{E28FE692-E90B-4BEF-902A-2CA07CDB4671}" name="Column1538"/>
    <tableColumn id="1548" xr3:uid="{B2D52089-8D43-47EE-89F3-D3BB0A82469F}" name="Column1539"/>
    <tableColumn id="1549" xr3:uid="{FE101850-553F-462B-B5DE-5C7608EB5D36}" name="Column1540"/>
    <tableColumn id="1550" xr3:uid="{EB56E043-8E02-4A1C-B2B2-8D7A8F0E93F1}" name="Column1541"/>
    <tableColumn id="1551" xr3:uid="{0F2C7BA9-7FC8-4BE4-AB96-A3081068FFBA}" name="Column1542"/>
    <tableColumn id="1552" xr3:uid="{AE8DA46D-40EE-4451-B35A-665938E0B430}" name="Column1543"/>
    <tableColumn id="1553" xr3:uid="{1231DE08-F9D2-4D68-AA48-C94990D7F11F}" name="Column1544"/>
    <tableColumn id="1554" xr3:uid="{CBD0D040-0ACA-4B96-A2D2-6FDFBD1D1C15}" name="Column1545"/>
    <tableColumn id="1555" xr3:uid="{E4610D7D-F320-4282-ACB6-65737AD75415}" name="Column1546"/>
    <tableColumn id="1556" xr3:uid="{B230077C-56E6-4CA4-BC5D-3E59BD779C0F}" name="Column1547"/>
    <tableColumn id="1557" xr3:uid="{5F364069-744F-47CA-B220-D9E5048A2C79}" name="Column1548"/>
    <tableColumn id="1558" xr3:uid="{AB391D90-FB3E-4F48-B190-FB5A818BD1F4}" name="Column1549"/>
    <tableColumn id="1559" xr3:uid="{D86336BF-17BA-4FEE-9293-9E8DF4F4BF45}" name="Column1550"/>
    <tableColumn id="1560" xr3:uid="{9C7820BC-E6D2-4583-B735-D5DE97C82893}" name="Column1551"/>
    <tableColumn id="1561" xr3:uid="{411B29BF-AD14-4A18-88C4-9664F1BF8E15}" name="Column1552"/>
    <tableColumn id="1562" xr3:uid="{761D2774-F54D-4B2D-8F2A-51F0E04A8343}" name="Column1553"/>
    <tableColumn id="1563" xr3:uid="{C00F421D-EFB0-4A6E-9A49-2ECD2EC3EDD6}" name="Column1554"/>
    <tableColumn id="1564" xr3:uid="{4CA719E9-7D6D-445F-9196-2E94C4697D76}" name="Column1555"/>
    <tableColumn id="1565" xr3:uid="{02C8E57E-524A-4AB3-8C75-8CEBB3317D1A}" name="Column1556"/>
    <tableColumn id="1566" xr3:uid="{E63CD7B4-7A5E-4DBC-9DB8-D30A4BA04A5F}" name="Column1557"/>
    <tableColumn id="1567" xr3:uid="{71CDDF6E-9E09-453A-9F68-A2A3DE91C977}" name="Column1558"/>
    <tableColumn id="1568" xr3:uid="{9D110C11-FA6E-4767-B2CE-D67C7B27C9F9}" name="Column1559"/>
    <tableColumn id="1569" xr3:uid="{0C722F0A-0A5E-4CBB-935C-DED405F3E5AF}" name="Column1560"/>
    <tableColumn id="1570" xr3:uid="{345EC2D1-A66C-4C2A-9EE4-499BE2A1B309}" name="Column1561"/>
    <tableColumn id="1571" xr3:uid="{94CEC7C6-7A0D-499A-A697-AA3C68EA3035}" name="Column1562"/>
    <tableColumn id="1572" xr3:uid="{B11361D6-0A06-4F85-971C-40BCEA3823E1}" name="Column1563"/>
    <tableColumn id="1573" xr3:uid="{D0D7AA87-C3BC-46D2-AF9F-DE8FD9285A00}" name="Column1564"/>
    <tableColumn id="1574" xr3:uid="{064B653B-BC75-4061-AD18-97B5F019BEE2}" name="Column1565"/>
    <tableColumn id="1575" xr3:uid="{CB8876AB-3F16-4389-B53C-D83B4FF224E1}" name="Column1566"/>
    <tableColumn id="1576" xr3:uid="{E5978EC7-4F92-4ACB-AAEE-01EC21D2B44A}" name="Column1567"/>
    <tableColumn id="1577" xr3:uid="{EA364C02-4714-4A85-BE21-FDB4DBAAE2D5}" name="Column1568"/>
    <tableColumn id="1578" xr3:uid="{37A3A882-D13B-4C4E-9FC2-5DB4F8A6A74B}" name="Column1569"/>
    <tableColumn id="1579" xr3:uid="{DACBFF2F-01DC-459E-8FDC-23AB66E45E58}" name="Column1570"/>
    <tableColumn id="1580" xr3:uid="{646C199B-F51B-4C4E-9223-2ED9347B72FA}" name="Column1571"/>
    <tableColumn id="1581" xr3:uid="{A2F17B24-ADD8-444B-9BD4-0736CA21A42C}" name="Column1572"/>
    <tableColumn id="1582" xr3:uid="{7DCB872D-7512-4D23-8E21-295DEAD736CF}" name="Column1573"/>
    <tableColumn id="1583" xr3:uid="{84229229-1861-4F08-A525-CD9FA2ECD5C9}" name="Column1574"/>
    <tableColumn id="1584" xr3:uid="{0E3DB35B-B2EB-497C-8922-D564634348F6}" name="Column1575"/>
    <tableColumn id="1585" xr3:uid="{59606636-DE77-420C-8463-61EB8EA62E0E}" name="Column1576"/>
    <tableColumn id="1586" xr3:uid="{B70B94C5-8003-4335-9709-7A7F6EE54EF2}" name="Column1577"/>
    <tableColumn id="1587" xr3:uid="{3ED2CEBA-0AEA-4FC5-870D-29C5E43E2B2C}" name="Column1578"/>
    <tableColumn id="1588" xr3:uid="{608B2769-F9D2-4591-AFDC-26A934A13D82}" name="Column1579"/>
    <tableColumn id="1589" xr3:uid="{E069643C-5A52-47E2-A15C-26FC45AC6BB9}" name="Column1580"/>
    <tableColumn id="1590" xr3:uid="{E59ED80F-0FE9-4B9D-BBB7-1D26E86E8082}" name="Column1581"/>
    <tableColumn id="1591" xr3:uid="{D70C784F-2F6C-4F93-AF49-70CA7736F52C}" name="Column1582"/>
    <tableColumn id="1592" xr3:uid="{B3F23590-A39C-4D67-8E56-0A18C5C634E9}" name="Column1583"/>
    <tableColumn id="1593" xr3:uid="{68BFBEFB-97CA-43AF-AD20-910E3D8117B7}" name="Column1584"/>
    <tableColumn id="1594" xr3:uid="{523801F3-2D92-4240-83EB-FFE79693CDED}" name="Column1585"/>
    <tableColumn id="1595" xr3:uid="{28D053A9-3B80-4887-B9DE-A11206ACEF2D}" name="Column1586"/>
    <tableColumn id="1596" xr3:uid="{15D68268-4893-4FC2-8D1E-0BE1C5A6F533}" name="Column1587"/>
    <tableColumn id="1597" xr3:uid="{1675D28A-2B75-4B6E-9A37-A3642D240C65}" name="Column1588"/>
    <tableColumn id="1598" xr3:uid="{D6127509-D783-4885-91B7-7677EF5B91BD}" name="Column1589"/>
    <tableColumn id="1599" xr3:uid="{90DA0E2C-638F-468A-B69F-835330E2EB28}" name="Column1590"/>
    <tableColumn id="1600" xr3:uid="{9AC809AB-9FB0-496C-BDD9-083B008CD6F2}" name="Column1591"/>
    <tableColumn id="1601" xr3:uid="{E9A65A60-9863-4594-9640-59410D267339}" name="Column1592"/>
    <tableColumn id="1602" xr3:uid="{54C491C9-0E70-4DF9-8BF1-4704FD615F71}" name="Column1593"/>
    <tableColumn id="1603" xr3:uid="{260A9813-1F25-4F97-BD86-BEC252477D96}" name="Column1594"/>
    <tableColumn id="1604" xr3:uid="{8162BE05-7A95-4585-BD7C-9ABCE611CB81}" name="Column1595"/>
    <tableColumn id="1605" xr3:uid="{0C3786DC-8222-4771-B63D-3F17F80B8BE2}" name="Column1596"/>
    <tableColumn id="1606" xr3:uid="{941D194F-D2E7-4DB8-8A7D-B8E5917A26C5}" name="Column1597"/>
    <tableColumn id="1607" xr3:uid="{087E9A2F-963E-4ED7-8C03-60E7E826BE7F}" name="Column1598"/>
    <tableColumn id="1608" xr3:uid="{713FA692-EBFB-4536-8E7F-3F1309F7156F}" name="Column1599"/>
    <tableColumn id="1609" xr3:uid="{C6F90425-4F11-4639-BF35-4C5B61DC19BD}" name="Column1600"/>
    <tableColumn id="1610" xr3:uid="{44AA4A83-DBB0-463A-8C22-41F1BEDCCE80}" name="Column1601"/>
    <tableColumn id="1611" xr3:uid="{A7785652-3B2A-4AF5-A436-22B0F6DF54F6}" name="Column1602"/>
    <tableColumn id="1612" xr3:uid="{C149C74E-0041-4FD4-9CEF-0F3CBA60C877}" name="Column1603"/>
    <tableColumn id="1613" xr3:uid="{6EC3E01A-C7A5-4321-A59B-0FC71242FF9E}" name="Column1604"/>
    <tableColumn id="1614" xr3:uid="{AECDBF5D-F884-4149-8BF6-68081C919AEB}" name="Column1605"/>
    <tableColumn id="1615" xr3:uid="{3CE7E691-0C22-4085-9C07-377362541DBF}" name="Column1606"/>
    <tableColumn id="1616" xr3:uid="{E3EAD095-CF31-4532-9A15-EBF3C2F65D73}" name="Column1607"/>
    <tableColumn id="1617" xr3:uid="{E23FB304-F97B-475F-A946-A1321CC98E4D}" name="Column1608"/>
    <tableColumn id="1618" xr3:uid="{9F46A788-A03F-4C7B-A6A0-8D00A5BC8FC0}" name="Column1609"/>
    <tableColumn id="1619" xr3:uid="{AF58CCEA-2194-4155-BA94-5BD1A147872D}" name="Column1610"/>
    <tableColumn id="1620" xr3:uid="{E0CC5A0C-3193-4D30-8AED-0E163F0457BE}" name="Column1611"/>
    <tableColumn id="1621" xr3:uid="{ABD6D852-8FC5-42B5-B8E4-1C8F56567D77}" name="Column1612"/>
    <tableColumn id="1622" xr3:uid="{08DDD8D8-E62E-400A-ABA9-54548FD2ECF2}" name="Column1613"/>
    <tableColumn id="1623" xr3:uid="{03BA75D7-9E17-4929-8A6C-7E5EA999C848}" name="Column1614"/>
    <tableColumn id="1624" xr3:uid="{50009997-6D51-46A0-94E1-FD20873D1E37}" name="Column1615"/>
    <tableColumn id="1625" xr3:uid="{CBB9F0AA-C0B2-48E2-80B0-33B873563C08}" name="Column1616"/>
    <tableColumn id="1626" xr3:uid="{AE8626ED-0876-4E1D-89FE-C9D1AD9421D5}" name="Column1617"/>
    <tableColumn id="1627" xr3:uid="{35C2CEAC-3783-4F32-800E-E7AA8AA24F3B}" name="Column1618"/>
    <tableColumn id="1628" xr3:uid="{2F625063-3F28-4686-8A57-2E742EAFA1FA}" name="Column1619"/>
    <tableColumn id="1629" xr3:uid="{5FD9FCEB-277A-4D01-B437-171A5507D86A}" name="Column1620"/>
    <tableColumn id="1630" xr3:uid="{BCC9F234-1D9B-407D-8510-3B15F6BF68C9}" name="Column1621"/>
    <tableColumn id="1631" xr3:uid="{966DCBD7-0D9C-4434-9D71-F2DC211201A1}" name="Column1622"/>
    <tableColumn id="1632" xr3:uid="{92C2DEF9-FDC2-47B7-839A-B2A0B69AA9A2}" name="Column1623"/>
    <tableColumn id="1633" xr3:uid="{F76280FE-481A-4DC5-867C-45AACB608B4B}" name="Column1624"/>
    <tableColumn id="1634" xr3:uid="{215C6637-6FA0-4D4C-ABF0-3ED0EBAD63E2}" name="Column1625"/>
    <tableColumn id="1635" xr3:uid="{D21A52A3-CB1F-460C-9FD6-C764D5A4503A}" name="Column1626"/>
    <tableColumn id="1636" xr3:uid="{8FA9DCBA-E6BD-42F3-BE97-E43602623F7B}" name="Column1627"/>
    <tableColumn id="1637" xr3:uid="{6C2B2F6A-DF12-43B6-9222-AFD0D9182649}" name="Column1628"/>
    <tableColumn id="1638" xr3:uid="{9515DFCF-56AF-4987-8FBA-ACA94B0912F6}" name="Column1629"/>
    <tableColumn id="1639" xr3:uid="{325E4CB2-9506-4966-B427-2C528494558E}" name="Column1630"/>
    <tableColumn id="1640" xr3:uid="{798BE6E5-C5AA-42A8-9850-7054C8C793C6}" name="Column1631"/>
    <tableColumn id="1641" xr3:uid="{0FE7D23F-78B8-43A6-8DA3-91B714FA44FC}" name="Column1632"/>
    <tableColumn id="1642" xr3:uid="{B0DC40F8-8C24-4BC2-88AC-41E824281A78}" name="Column1633"/>
    <tableColumn id="1643" xr3:uid="{04AC94A7-E2D7-47AD-94C9-B1339F800C68}" name="Column1634"/>
    <tableColumn id="1644" xr3:uid="{F28D01D1-403E-46B6-A8F9-A552526A4DDE}" name="Column1635"/>
    <tableColumn id="1645" xr3:uid="{0F2E00FA-F99C-4F20-82CD-191A3F320F47}" name="Column1636"/>
    <tableColumn id="1646" xr3:uid="{02E26E0C-DF33-4371-9FEF-4C53038F2546}" name="Column1637"/>
    <tableColumn id="1647" xr3:uid="{AA670C36-DC6B-42E2-B8D2-0EA036CC9F7A}" name="Column1638"/>
    <tableColumn id="1648" xr3:uid="{CA31B50E-B9C9-48AD-BBE8-79C058EA9BBC}" name="Column1639"/>
    <tableColumn id="1649" xr3:uid="{9EAA0410-9EF4-4B94-A794-B056C0C9859C}" name="Column1640"/>
    <tableColumn id="1650" xr3:uid="{D8B8455B-5EC8-4186-A470-F3B3EE01BCCC}" name="Column1641"/>
    <tableColumn id="1651" xr3:uid="{DFEDAF4E-D19B-49B9-9A43-58F310CFB488}" name="Column1642"/>
    <tableColumn id="1652" xr3:uid="{5E566E10-8752-4253-9C22-051F713F7701}" name="Column1643"/>
    <tableColumn id="1653" xr3:uid="{C76FDA29-8299-47F4-BFFF-762056675610}" name="Column1644"/>
    <tableColumn id="1654" xr3:uid="{9904D895-3C33-4D42-8A45-3C27143CD128}" name="Column1645"/>
    <tableColumn id="1655" xr3:uid="{DAFCB68B-68EE-4778-8C33-800160D8120D}" name="Column1646"/>
    <tableColumn id="1656" xr3:uid="{63ED9F93-64E6-4690-BC33-06A4707FD206}" name="Column1647"/>
    <tableColumn id="1657" xr3:uid="{30DE4789-6AF5-4ECA-AB09-8EA9BE3018FD}" name="Column1648"/>
    <tableColumn id="1658" xr3:uid="{B563920A-AE54-41AC-AFBB-482DF5204B82}" name="Column1649"/>
    <tableColumn id="1659" xr3:uid="{78766B61-4C11-4E73-A029-5B1FBFA22030}" name="Column1650"/>
    <tableColumn id="1660" xr3:uid="{5C04EA6D-4B5A-49A4-84B8-68B7C3882307}" name="Column1651"/>
    <tableColumn id="1661" xr3:uid="{8274EDAB-BA12-4968-80BB-082EFF2C4F93}" name="Column1652"/>
    <tableColumn id="1662" xr3:uid="{8F00008F-1D2D-4775-9ADB-2D18D8E52362}" name="Column1653"/>
    <tableColumn id="1663" xr3:uid="{AAFA33BB-11FE-4FD8-9C29-61F526BCC448}" name="Column1654"/>
    <tableColumn id="1664" xr3:uid="{3BFA778D-08D9-4EC4-9C2F-DD8700AAAF4A}" name="Column1655"/>
    <tableColumn id="1665" xr3:uid="{7BD3D031-A8A6-4C9D-BBD8-0FF74A98E6B6}" name="Column1656"/>
    <tableColumn id="1666" xr3:uid="{BA515490-92CA-4D7D-A897-B1F5CA92CB7B}" name="Column1657"/>
    <tableColumn id="1667" xr3:uid="{437B2FA5-2E2C-480A-9E65-479B4D125174}" name="Column1658"/>
    <tableColumn id="1668" xr3:uid="{9BBF8473-1A42-415E-9A50-A4D1371C672A}" name="Column1659"/>
    <tableColumn id="1669" xr3:uid="{930B86B2-9F22-464B-844F-94834D6295CF}" name="Column1660"/>
    <tableColumn id="1670" xr3:uid="{02720C5E-8E3A-4061-BBB7-6193FF1BD62A}" name="Column1661"/>
    <tableColumn id="1671" xr3:uid="{5F6FBBDD-E09F-42EB-A4D6-3B1C88663B41}" name="Column1662"/>
    <tableColumn id="1672" xr3:uid="{9FF0CFD3-A8C6-48C9-B71F-F19EE3D684FB}" name="Column1663"/>
    <tableColumn id="1673" xr3:uid="{DD3A15A5-4E54-4698-8A4B-65B05BFF27FD}" name="Column1664"/>
    <tableColumn id="1674" xr3:uid="{445A2899-1299-4963-80B3-5E3811EBD7E2}" name="Column1665"/>
    <tableColumn id="1675" xr3:uid="{1D092FD7-CC96-4434-9FF8-03B154D9185F}" name="Column1666"/>
    <tableColumn id="1676" xr3:uid="{F87507FA-4470-402B-9904-1D07DA569540}" name="Column1667"/>
    <tableColumn id="1677" xr3:uid="{D553B2FA-2DDB-4DBA-A121-45E22E11C73E}" name="Column1668"/>
    <tableColumn id="1678" xr3:uid="{8923FFBD-A1A2-4DA6-8AEE-E5532BDEC660}" name="Column1669"/>
    <tableColumn id="1679" xr3:uid="{3B8009F6-667A-4AF6-ACC3-3D5C14493E46}" name="Column1670"/>
    <tableColumn id="1680" xr3:uid="{4FA0AC35-5959-48BA-9FA1-178F0939756C}" name="Column1671"/>
    <tableColumn id="1681" xr3:uid="{D8DEB042-A701-4BD9-A1C6-528F10D0EBA0}" name="Column1672"/>
    <tableColumn id="1682" xr3:uid="{D4E87AF9-6F9C-438B-A4D4-362F37C65760}" name="Column1673"/>
    <tableColumn id="1683" xr3:uid="{BE5A4E16-47A7-420B-B578-F26058D2A106}" name="Column1674"/>
    <tableColumn id="1684" xr3:uid="{AF8840D6-0D35-48D4-AD31-26C3774EC148}" name="Column1675"/>
    <tableColumn id="1685" xr3:uid="{522BEA65-D63A-400C-AA6D-A80DAFF52A4C}" name="Column1676"/>
    <tableColumn id="1686" xr3:uid="{A23F5BFA-2348-4FE2-85CE-84610494C2FF}" name="Column1677"/>
    <tableColumn id="1687" xr3:uid="{AC781A99-F0BA-4788-801E-E37D747D8D7C}" name="Column1678"/>
    <tableColumn id="1688" xr3:uid="{1C13973A-7628-46F2-A3EA-02DC242D5B5D}" name="Column1679"/>
    <tableColumn id="1689" xr3:uid="{946653B5-3DCF-4815-B2F2-4EFE192C06B6}" name="Column1680"/>
    <tableColumn id="1690" xr3:uid="{D359F6FC-4D11-4E64-8632-1FE248843C43}" name="Column1681"/>
    <tableColumn id="1691" xr3:uid="{AC8C2A5D-DE46-4040-9C98-BF78B885C817}" name="Column1682"/>
    <tableColumn id="1692" xr3:uid="{D6945BB8-2DAD-49AE-A98D-F6834A0E8728}" name="Column1683"/>
    <tableColumn id="1693" xr3:uid="{88AAF246-C11F-4CD2-BD4B-5CC7138EA04D}" name="Column1684"/>
    <tableColumn id="1694" xr3:uid="{8BDA27B9-AE86-4ABB-AEBE-7EF96392DD6E}" name="Column1685"/>
    <tableColumn id="1695" xr3:uid="{56D7C37E-82D8-4129-BA4F-9532ADD7F2A9}" name="Column1686"/>
    <tableColumn id="1696" xr3:uid="{1B88D89B-0DEE-4925-8583-A40082974E1D}" name="Column1687"/>
    <tableColumn id="1697" xr3:uid="{6C9E67F0-8C7A-4696-B2A0-27DACF7E9AC0}" name="Column1688"/>
    <tableColumn id="1698" xr3:uid="{85DB8CA6-5897-447A-9C81-FA1D7C049EC0}" name="Column1689"/>
    <tableColumn id="1699" xr3:uid="{E27A7561-EBE9-480E-9EDC-F85D0C9E135D}" name="Column1690"/>
    <tableColumn id="1700" xr3:uid="{902C675A-51E5-4631-807C-1F3098427D7E}" name="Column1691"/>
    <tableColumn id="1701" xr3:uid="{D2E904EE-B2A5-41E3-AB3E-274B7BB8743F}" name="Column1692"/>
    <tableColumn id="1702" xr3:uid="{2073CC7D-8C1A-47A7-A9C6-2A261F53A551}" name="Column1693"/>
    <tableColumn id="1703" xr3:uid="{933FADF7-A84D-4F69-9059-D005691260B4}" name="Column1694"/>
    <tableColumn id="1704" xr3:uid="{AC20B5FA-6388-4A48-AC60-100A37381638}" name="Column1695"/>
    <tableColumn id="1705" xr3:uid="{5BC7388E-D059-409C-A73F-5FD52617EF32}" name="Column1696"/>
    <tableColumn id="1706" xr3:uid="{3192F08A-9240-42D0-BF9D-17545D2B3A8F}" name="Column1697"/>
    <tableColumn id="1707" xr3:uid="{6A766946-5424-468A-A398-95F9DF3AB24F}" name="Column1698"/>
    <tableColumn id="1708" xr3:uid="{7DA35FE4-64D1-4CE6-8377-F36C0DCC20A6}" name="Column1699"/>
    <tableColumn id="1709" xr3:uid="{0EB4322A-D367-4426-BC0B-2A79D0B9FA28}" name="Column1700"/>
    <tableColumn id="1710" xr3:uid="{5CE81656-02E5-4395-966E-C06624C75136}" name="Column1701"/>
    <tableColumn id="1711" xr3:uid="{232AA1EE-B95D-431A-86DD-FEB4B85EF19C}" name="Column1702"/>
    <tableColumn id="1712" xr3:uid="{A76AFC74-FCEA-4999-9EC3-393E6DCC7C75}" name="Column1703"/>
    <tableColumn id="1713" xr3:uid="{24EAAD87-84B6-4CAA-B6E3-12250D811873}" name="Column1704"/>
    <tableColumn id="1714" xr3:uid="{0A0EA309-9C1C-489E-A805-FC10B808F3E4}" name="Column1705"/>
    <tableColumn id="1715" xr3:uid="{B306DA20-F0A0-4D5F-9E0F-019320F5A8DC}" name="Column1706"/>
    <tableColumn id="1716" xr3:uid="{50F6A099-4FFD-4B17-BB6E-C98FCA1198B7}" name="Column1707"/>
    <tableColumn id="1717" xr3:uid="{96D91D51-CEE5-475C-9245-A88E5A31738A}" name="Column1708"/>
    <tableColumn id="1718" xr3:uid="{67718A8B-91BD-4771-9DCE-A57C18140C12}" name="Column1709"/>
    <tableColumn id="1719" xr3:uid="{A2CE1064-8A47-48BE-9FC3-7BA27357133C}" name="Column1710"/>
    <tableColumn id="1720" xr3:uid="{2FE15D9F-1C70-4A6A-9753-0339C72D1658}" name="Column1711"/>
    <tableColumn id="1721" xr3:uid="{1AD7451B-7C6B-43F1-ABDC-8B227DFD91BB}" name="Column1712"/>
    <tableColumn id="1722" xr3:uid="{CFB2D66D-96CF-4BFE-87DA-CBB04A2D0608}" name="Column1713"/>
    <tableColumn id="1723" xr3:uid="{88D7E7B4-CD2F-4991-BF4B-870EC0C0BD61}" name="Column1714"/>
    <tableColumn id="1724" xr3:uid="{8F875560-973C-4E38-9924-9B5C90F5A761}" name="Column1715"/>
    <tableColumn id="1725" xr3:uid="{C0CE888E-1164-40B9-B7BA-356A7661B0AF}" name="Column1716"/>
    <tableColumn id="1726" xr3:uid="{3B685513-2C00-4303-9235-2EE5FBB3969E}" name="Column1717"/>
    <tableColumn id="1727" xr3:uid="{2DF2851E-AB2A-46EF-9490-E63191823D7E}" name="Column1718"/>
    <tableColumn id="1728" xr3:uid="{4FF3E706-05A3-4C2C-8CD2-0F295FCA3582}" name="Column1719"/>
    <tableColumn id="1729" xr3:uid="{00809B24-A11C-4E40-9D93-C76DB729B288}" name="Column1720"/>
    <tableColumn id="1730" xr3:uid="{6B8104D9-024C-49C2-8F97-549268E2D54B}" name="Column1721"/>
    <tableColumn id="1731" xr3:uid="{507D7E19-1364-4599-933D-65A0EEDCE573}" name="Column1722"/>
    <tableColumn id="1732" xr3:uid="{9E3AA65C-A3D1-4656-B2A1-C34218043C08}" name="Column1723"/>
    <tableColumn id="1733" xr3:uid="{EB72365A-BF90-4762-9720-7A3265F3C731}" name="Column1724"/>
    <tableColumn id="1734" xr3:uid="{6CE28C38-9372-4514-B579-AB20433A1E1F}" name="Column1725"/>
    <tableColumn id="1735" xr3:uid="{82D2605B-77B2-4514-8E06-AC7F05952C65}" name="Column1726"/>
    <tableColumn id="1736" xr3:uid="{98D8171D-2D31-4F24-AF6D-D6DF5A06B912}" name="Column1727"/>
    <tableColumn id="1737" xr3:uid="{B8DC9C12-A7FF-4B03-BB1B-3BB60DAA1668}" name="Column1728"/>
    <tableColumn id="1738" xr3:uid="{0590090B-468A-4637-B1B6-218F36F1C510}" name="Column1729"/>
    <tableColumn id="1739" xr3:uid="{FEAA688E-5C68-4457-9ACE-D517CA9CBF22}" name="Column1730"/>
    <tableColumn id="1740" xr3:uid="{900402C3-0B7B-422C-AB8C-0A246B49B83D}" name="Column1731"/>
    <tableColumn id="1741" xr3:uid="{A179EC5F-C1D4-45CD-BB3F-742E8B1761F4}" name="Column1732"/>
    <tableColumn id="1742" xr3:uid="{33B02E45-51D2-4C70-94AC-42375728A33F}" name="Column1733"/>
    <tableColumn id="1743" xr3:uid="{7A1B9E66-2424-4000-97F6-4E5D0C1A2137}" name="Column1734"/>
    <tableColumn id="1744" xr3:uid="{5FBC67EB-6C32-4ADB-969D-BDC4EA93E42D}" name="Column1735"/>
    <tableColumn id="1745" xr3:uid="{9E7B77B7-4ED5-4994-AC2E-78CBC9869019}" name="Column1736"/>
    <tableColumn id="1746" xr3:uid="{170D6C36-C549-4146-B5D3-F574544A1FF9}" name="Column1737"/>
    <tableColumn id="1747" xr3:uid="{4427C1F1-6AAC-48A8-BF01-7D1D058D9BA5}" name="Column1738"/>
    <tableColumn id="1748" xr3:uid="{92FA12FC-9AA8-4FFF-BC8C-60F2EF2363FF}" name="Column1739"/>
    <tableColumn id="1749" xr3:uid="{A3F9B2AB-0E6A-4D7E-B46A-49B408C136D5}" name="Column1740"/>
    <tableColumn id="1750" xr3:uid="{51D16312-6D70-4F56-A68C-509D446F2B73}" name="Column1741"/>
    <tableColumn id="1751" xr3:uid="{AD930581-060D-4626-9435-FFE814C5A25A}" name="Column1742"/>
    <tableColumn id="1752" xr3:uid="{4BF7951E-9471-4457-A198-31594D7D5227}" name="Column1743"/>
    <tableColumn id="1753" xr3:uid="{34CBEA66-EB33-4603-9354-2A265D8B8B0D}" name="Column1744"/>
    <tableColumn id="1754" xr3:uid="{5F4CD28E-0DC4-48F2-A9BA-3BC6134D09AD}" name="Column1745"/>
    <tableColumn id="1755" xr3:uid="{7E0FA335-318C-41BF-B2E9-9E9B6D481E64}" name="Column1746"/>
    <tableColumn id="1756" xr3:uid="{6C500759-CF5B-4270-8A6F-2FDC0024CE8D}" name="Column1747"/>
    <tableColumn id="1757" xr3:uid="{8911D877-2BA0-419A-BDA6-17B5A8190D40}" name="Column1748"/>
    <tableColumn id="1758" xr3:uid="{A951BC5C-681D-4851-A645-3068D721828A}" name="Column1749"/>
    <tableColumn id="1759" xr3:uid="{7B5F1ED3-61C1-41EA-80EF-0621B66FA55C}" name="Column1750"/>
    <tableColumn id="1760" xr3:uid="{D334ECBA-E124-4904-BE62-7048F800C5B8}" name="Column1751"/>
    <tableColumn id="1761" xr3:uid="{9E7F5A57-2973-4DC9-80FC-765DA03AB96B}" name="Column1752"/>
    <tableColumn id="1762" xr3:uid="{B46D10ED-2E2A-4A67-BF04-51F250116306}" name="Column1753"/>
    <tableColumn id="1763" xr3:uid="{B02136EF-89C7-4CED-8AB6-EC850F40749F}" name="Column1754"/>
    <tableColumn id="1764" xr3:uid="{4504EEFF-D0AB-4680-857C-A7DC2CE47BE9}" name="Column1755"/>
    <tableColumn id="1765" xr3:uid="{10854659-BC5C-41F2-9294-8C39BB0FC5E9}" name="Column1756"/>
    <tableColumn id="1766" xr3:uid="{5E060BB0-B8A6-44AD-96B4-2A1F984BCDC8}" name="Column1757"/>
    <tableColumn id="1767" xr3:uid="{8020745D-6F6E-4E4F-81CC-A16B3E868FE1}" name="Column1758"/>
    <tableColumn id="1768" xr3:uid="{386CBE85-A9F2-4771-9949-AB37C0BC3347}" name="Column1759"/>
    <tableColumn id="1769" xr3:uid="{2E5AD8FB-2556-4911-BA81-9BADA0440BC9}" name="Column1760"/>
    <tableColumn id="1770" xr3:uid="{70029AF5-8BD6-4F2C-BBA0-0A0A421CBB86}" name="Column1761"/>
    <tableColumn id="1771" xr3:uid="{7A8E0C05-CDAD-44F8-AEB8-F607FA241B80}" name="Column1762"/>
    <tableColumn id="1772" xr3:uid="{B1291725-7C50-40EA-8624-D3829B83CA94}" name="Column1763"/>
    <tableColumn id="1773" xr3:uid="{D3CD5198-9DCC-46D7-A545-EC19127DC584}" name="Column1764"/>
    <tableColumn id="1774" xr3:uid="{372CC3B7-5F1C-4AD1-B605-1C4E197DAE3A}" name="Column1765"/>
    <tableColumn id="1775" xr3:uid="{EA2D7906-2D71-436F-A547-1159B8CFA035}" name="Column1766"/>
    <tableColumn id="1776" xr3:uid="{85F03090-A31A-4061-9E24-D960345DF8ED}" name="Column1767"/>
    <tableColumn id="1777" xr3:uid="{FDBE1B19-280F-4180-9F9F-9BE9C559D9B0}" name="Column1768"/>
    <tableColumn id="1778" xr3:uid="{77A58573-5607-4191-9BE6-52A9248B4E60}" name="Column1769"/>
    <tableColumn id="1779" xr3:uid="{36FDEA1D-A443-44C6-9F96-DAC401F83213}" name="Column1770"/>
    <tableColumn id="1780" xr3:uid="{F0C93C9B-350E-435D-AA7C-11F27E9627A2}" name="Column1771"/>
    <tableColumn id="1781" xr3:uid="{8D52E72F-61C2-4E36-9B85-1D3BFBFEA390}" name="Column1772"/>
    <tableColumn id="1782" xr3:uid="{888333D7-C99D-4A59-BC0B-F2DFB3C8FB21}" name="Column1773"/>
    <tableColumn id="1783" xr3:uid="{D4965AA5-AAEC-4FF2-95E5-F2EB108F749C}" name="Column1774"/>
    <tableColumn id="1784" xr3:uid="{9BB1B723-8522-4635-AF05-391F96323ABD}" name="Column1775"/>
    <tableColumn id="1785" xr3:uid="{50159B2D-D6C3-43F6-AB1A-11F91DB41F71}" name="Column1776"/>
    <tableColumn id="1786" xr3:uid="{1C70CCD5-24D9-42BE-B8AC-0ADE8394F07F}" name="Column1777"/>
    <tableColumn id="1787" xr3:uid="{596CB33E-3359-40D5-A6F9-BAF8642BA5A9}" name="Column1778"/>
    <tableColumn id="1788" xr3:uid="{2874C07D-CE5D-4765-AFC7-7A3EAB148C3E}" name="Column1779"/>
    <tableColumn id="1789" xr3:uid="{3A782BA5-E341-494D-B31D-5D3CA14CE9C3}" name="Column1780"/>
    <tableColumn id="1790" xr3:uid="{7B27DEBD-5919-473F-9C77-9AE1B768B9CD}" name="Column1781"/>
    <tableColumn id="1791" xr3:uid="{1991B5FF-9373-4F51-9870-B5A1543814DC}" name="Column1782"/>
    <tableColumn id="1792" xr3:uid="{8ACCD321-8E31-401D-BCFE-169D63D00311}" name="Column1783"/>
    <tableColumn id="1793" xr3:uid="{0B10F4A7-CC6F-42A3-92DC-DD1F2E035FA0}" name="Column1784"/>
    <tableColumn id="1794" xr3:uid="{461070EA-777B-4D13-812B-EE6535651FE4}" name="Column1785"/>
    <tableColumn id="1795" xr3:uid="{3121089F-D5F3-48C7-92F8-C614E31258AE}" name="Column1786"/>
    <tableColumn id="1796" xr3:uid="{7D057975-46E6-4E3C-8793-709D46EAC720}" name="Column1787"/>
    <tableColumn id="1797" xr3:uid="{DC07A082-CD45-4EA5-92B5-E68B129558DB}" name="Column1788"/>
    <tableColumn id="1798" xr3:uid="{5AE6BF7D-DAC2-4BAD-A550-66A5DB1328F6}" name="Column1789"/>
    <tableColumn id="1799" xr3:uid="{13720BDE-3B02-472E-95D1-3C3D1978FF8D}" name="Column1790"/>
    <tableColumn id="1800" xr3:uid="{CE7ECDA4-A4BF-4954-90FC-E754F17A60DE}" name="Column1791"/>
    <tableColumn id="1801" xr3:uid="{56805FE1-0000-4F4A-9CCD-6A85DA1332CE}" name="Column1792"/>
    <tableColumn id="1802" xr3:uid="{B9B80B69-4A03-45F8-BFC6-58D30B6E417B}" name="Column1793"/>
    <tableColumn id="1803" xr3:uid="{22970773-2C94-43FC-8576-7ACC546C4773}" name="Column1794"/>
    <tableColumn id="1804" xr3:uid="{CE3300E8-F4B2-4F1B-B65C-5D4A6DF40638}" name="Column1795"/>
    <tableColumn id="1805" xr3:uid="{FC554306-5FBF-4E9B-91AF-EA347CDAAF04}" name="Column1796"/>
    <tableColumn id="1806" xr3:uid="{51B09314-34E7-44BA-A095-7B75C06077D7}" name="Column1797"/>
    <tableColumn id="1807" xr3:uid="{9954C188-B23E-4710-AA1C-E0F6E4681946}" name="Column1798"/>
    <tableColumn id="1808" xr3:uid="{AD736928-32CB-43FE-9EA2-90034F8F09AE}" name="Column1799"/>
    <tableColumn id="1809" xr3:uid="{130EA3F1-6EE4-4141-A232-4B590E5EF2E0}" name="Column1800"/>
    <tableColumn id="1810" xr3:uid="{47338D08-1CFD-4822-B8AA-9C15F01EE137}" name="Column1801"/>
    <tableColumn id="1811" xr3:uid="{BE13006F-39A2-4D71-AA89-2ECD609791D4}" name="Column1802"/>
    <tableColumn id="1812" xr3:uid="{F605AB8C-DE72-4504-9781-268649D487CF}" name="Column1803"/>
    <tableColumn id="1813" xr3:uid="{8CA1BFBC-F172-49DE-AA07-49E66CC864A9}" name="Column1804"/>
    <tableColumn id="1814" xr3:uid="{1A4A1D0A-0A4B-4C92-80BF-5CD8FF603DC8}" name="Column1805"/>
    <tableColumn id="1815" xr3:uid="{EBE5467E-099A-441A-ADFD-38B964380CB1}" name="Column1806"/>
    <tableColumn id="1816" xr3:uid="{E397138B-82BF-42D3-A78F-E4B3AB641DFE}" name="Column1807"/>
    <tableColumn id="1817" xr3:uid="{392C2B85-024A-495C-A23E-D421121C3AE5}" name="Column1808"/>
    <tableColumn id="1818" xr3:uid="{E4AA94E3-82F4-4E16-AA09-5AA030BDD71C}" name="Column1809"/>
    <tableColumn id="1819" xr3:uid="{D14C9AC5-C697-42CB-A75E-D944471CD6F5}" name="Column1810"/>
    <tableColumn id="1820" xr3:uid="{B2205E07-4613-4F88-912A-3FD40382DBC7}" name="Column1811"/>
    <tableColumn id="1821" xr3:uid="{E33A7B6E-C158-44E4-A923-AE3634A2EF5E}" name="Column1812"/>
    <tableColumn id="1822" xr3:uid="{19A7C3A3-18C9-4DAE-AA60-70CD4BC9D2B6}" name="Column1813"/>
    <tableColumn id="1823" xr3:uid="{F773AAB7-C631-4D66-AF7D-9C4DE22F529C}" name="Column1814"/>
    <tableColumn id="1824" xr3:uid="{E6D4BB53-E630-4415-B2E5-E261AFF26F05}" name="Column1815"/>
    <tableColumn id="1825" xr3:uid="{1C9F9508-EED0-4276-99A1-0DA0E90F5062}" name="Column1816"/>
    <tableColumn id="1826" xr3:uid="{220F9E83-A8AA-4B90-8114-C8BE0BA16DAF}" name="Column1817"/>
    <tableColumn id="1827" xr3:uid="{2DFDFFC0-2C49-44A5-8A61-EEF6C5BF3485}" name="Column1818"/>
    <tableColumn id="1828" xr3:uid="{4EF8307C-AD02-4AA7-B9CC-02302521B309}" name="Column1819"/>
    <tableColumn id="1829" xr3:uid="{EB99DEEE-02FC-46A6-842C-A31A735EA261}" name="Column1820"/>
    <tableColumn id="1830" xr3:uid="{08D4D8BE-0892-4E31-9F9B-E5A1AC2CC740}" name="Column1821"/>
    <tableColumn id="1831" xr3:uid="{FB923452-9439-4EF8-A159-E02E11D0E1C5}" name="Column1822"/>
    <tableColumn id="1832" xr3:uid="{33DBAA89-0050-4407-B145-DA9DDA86E7AA}" name="Column1823"/>
    <tableColumn id="1833" xr3:uid="{EDE3C7A5-8F2F-4296-ABE5-CC9537516468}" name="Column1824"/>
    <tableColumn id="1834" xr3:uid="{E519D891-073C-4D88-9CFA-F7C71DEEF85E}" name="Column1825"/>
    <tableColumn id="1835" xr3:uid="{1466F306-A128-4923-8ADE-DF072C57D5CE}" name="Column1826"/>
    <tableColumn id="1836" xr3:uid="{AAD73CE7-F9F5-4DFF-AD65-030065334D49}" name="Column1827"/>
    <tableColumn id="1837" xr3:uid="{279905A5-7ADB-4515-8AC2-ADE0EA112FCE}" name="Column1828"/>
    <tableColumn id="1838" xr3:uid="{239CDDE1-3E51-4751-A5BD-91D8932C21A2}" name="Column1829"/>
    <tableColumn id="1839" xr3:uid="{609ECC5B-65E6-4B3E-A9F4-BD7518F892A0}" name="Column1830"/>
    <tableColumn id="1840" xr3:uid="{3DF4AE2D-E7A3-42BC-9341-5B7DD5CA20B1}" name="Column1831"/>
    <tableColumn id="1841" xr3:uid="{3ACA868E-9E7D-487F-A733-F4DADB6680D6}" name="Column1832"/>
    <tableColumn id="1842" xr3:uid="{4C66352E-2FE5-4CBA-A9F2-C71DBCFA2D33}" name="Column1833"/>
    <tableColumn id="1843" xr3:uid="{BE6414E8-6D99-4358-9977-B93DF5AF6BEB}" name="Column1834"/>
    <tableColumn id="1844" xr3:uid="{E2F2F10C-56C7-4EC2-9EA8-1F39EE00F76B}" name="Column1835"/>
    <tableColumn id="1845" xr3:uid="{058C24FD-81BD-408B-AECB-66FB4B4DCA37}" name="Column1836"/>
    <tableColumn id="1846" xr3:uid="{C9BADC0F-1F75-4664-BF0B-3F2B8AB4809C}" name="Column1837"/>
    <tableColumn id="1847" xr3:uid="{1281A258-6FE6-4621-8269-1D9B665827E5}" name="Column1838"/>
    <tableColumn id="1848" xr3:uid="{3DF53318-2122-485C-BA86-B1703223F2CD}" name="Column1839"/>
    <tableColumn id="1849" xr3:uid="{5B6C69D3-D469-478D-8D4B-5A6AB40FDEAE}" name="Column1840"/>
    <tableColumn id="1850" xr3:uid="{2706CFFD-E3B4-4E99-B11F-28F6C71F22D6}" name="Column1841"/>
    <tableColumn id="1851" xr3:uid="{F697272D-C839-44F9-A922-ABF6903D13B7}" name="Column1842"/>
    <tableColumn id="1852" xr3:uid="{72B0CEB1-EFEC-48A8-81B7-584A94DF2165}" name="Column1843"/>
    <tableColumn id="1853" xr3:uid="{33D2B69E-948A-425E-96F4-DE91CACAE4A3}" name="Column1844"/>
    <tableColumn id="1854" xr3:uid="{C2C96E63-BE44-454D-AB62-FFBD27C21C30}" name="Column1845"/>
    <tableColumn id="1855" xr3:uid="{C41A5FE6-328D-488C-8481-AF4AF7C0B3A4}" name="Column1846"/>
    <tableColumn id="1856" xr3:uid="{D7EE03B6-3639-4E3F-AA6B-456B23EE801E}" name="Column1847"/>
    <tableColumn id="1857" xr3:uid="{2B0AF429-8043-4D11-9E21-9DEBB3F396D8}" name="Column1848"/>
    <tableColumn id="1858" xr3:uid="{6AD4A9E8-8521-4FD6-A46A-BA357A13ACC3}" name="Column1849"/>
    <tableColumn id="1859" xr3:uid="{908D4F4A-9244-49C0-9440-D961AE7420C6}" name="Column1850"/>
    <tableColumn id="1860" xr3:uid="{84F91988-4EF9-40BE-8B80-ADB254AF9BF2}" name="Column1851"/>
    <tableColumn id="1861" xr3:uid="{7BFEE952-8C27-484C-8160-7B0EE0B8BAEE}" name="Column1852"/>
    <tableColumn id="1862" xr3:uid="{3B8191DD-D3A5-4D2A-9BFF-AFE860E4B7B0}" name="Column1853"/>
    <tableColumn id="1863" xr3:uid="{B59F5999-43FE-4F18-803B-93AA80D14573}" name="Column1854"/>
    <tableColumn id="1864" xr3:uid="{A015444A-0AAD-4AD8-958C-0E4E83E88E58}" name="Column1855"/>
    <tableColumn id="1865" xr3:uid="{CFA3C617-D84E-4BA6-A260-22A13F295736}" name="Column1856"/>
    <tableColumn id="1866" xr3:uid="{CEF9C172-C6AE-4E91-8811-132BAA704169}" name="Column1857"/>
    <tableColumn id="1867" xr3:uid="{CE087143-5BF6-4515-BA86-DCFDDA2F204E}" name="Column1858"/>
    <tableColumn id="1868" xr3:uid="{FE44D27D-8A5E-4D34-B80C-FCA8D76D1B16}" name="Column1859"/>
    <tableColumn id="1869" xr3:uid="{F84B6641-8DFF-458B-92BF-C3E7D406DF75}" name="Column1860"/>
    <tableColumn id="1870" xr3:uid="{22375C37-E08C-4E19-8865-1F422009871D}" name="Column1861"/>
    <tableColumn id="1871" xr3:uid="{42A00522-1247-4926-92A4-1DA558F9A201}" name="Column1862"/>
    <tableColumn id="1872" xr3:uid="{A19523D7-90F8-4B0F-9A55-153619C4DFB4}" name="Column1863"/>
    <tableColumn id="1873" xr3:uid="{815770BA-4CFC-4035-BD51-A5121BAC1B21}" name="Column1864"/>
    <tableColumn id="1874" xr3:uid="{8FFBCDF8-CAF4-4FDB-8A43-870B7B4FC8A0}" name="Column1865"/>
    <tableColumn id="1875" xr3:uid="{A705B1C9-D14A-489F-927E-58232B7C98A5}" name="Column1866"/>
    <tableColumn id="1876" xr3:uid="{6AAB65B9-FB2E-40AD-816D-F074504A243D}" name="Column1867"/>
    <tableColumn id="1877" xr3:uid="{D2473124-B258-46A0-9CA5-5AC8F48EEE83}" name="Column1868"/>
    <tableColumn id="1878" xr3:uid="{A684F61A-8906-4CD3-8BDE-5C9B074AE784}" name="Column1869"/>
    <tableColumn id="1879" xr3:uid="{3DA7617B-9A08-49EE-BBB1-07D9D92A9CF8}" name="Column1870"/>
    <tableColumn id="1880" xr3:uid="{DE0E5E68-4FF1-41DE-B446-65FEAAB06072}" name="Column1871"/>
    <tableColumn id="1881" xr3:uid="{A3C2E452-591F-4A1D-A047-46B7BEE6BFAA}" name="Column1872"/>
    <tableColumn id="1882" xr3:uid="{A2C24A9C-0D7B-4DDE-87B0-A30061032BCD}" name="Column1873"/>
    <tableColumn id="1883" xr3:uid="{44BCE8A9-9412-44A3-A60F-E0FB070AE1C1}" name="Column1874"/>
    <tableColumn id="1884" xr3:uid="{0550AD59-7F8A-49F9-907F-09AB58046253}" name="Column1875"/>
    <tableColumn id="1885" xr3:uid="{333D9CB2-5528-4E59-B6C6-3BFA27C85A07}" name="Column1876"/>
    <tableColumn id="1886" xr3:uid="{29AB0DC1-563D-4E2B-A6AF-3FA42A42ADE8}" name="Column1877"/>
    <tableColumn id="1887" xr3:uid="{22B1B2AC-0F59-426F-830A-FCEC8D75C950}" name="Column1878"/>
    <tableColumn id="1888" xr3:uid="{01A36FB9-3CF4-4AE0-81AA-5AC36142237E}" name="Column1879"/>
    <tableColumn id="1889" xr3:uid="{D7197017-88B6-4CF1-8673-2EB93EFBF91A}" name="Column1880"/>
    <tableColumn id="1890" xr3:uid="{C6361916-2830-450A-A1B9-B66B8BEC5971}" name="Column1881"/>
    <tableColumn id="1891" xr3:uid="{9737D52C-B68B-4F9D-A7F5-D07F3C224B3A}" name="Column1882"/>
    <tableColumn id="1892" xr3:uid="{312FAF52-43C5-40CE-AFDB-44A0AD9D3E9E}" name="Column1883"/>
    <tableColumn id="1893" xr3:uid="{7F7313D2-A867-4F17-A47C-11B698CE9E5A}" name="Column1884"/>
    <tableColumn id="1894" xr3:uid="{98746166-018B-4823-A430-195A1B3C5CCF}" name="Column1885"/>
    <tableColumn id="1895" xr3:uid="{4C2475EA-DBCD-4A27-B214-79C49F46450A}" name="Column1886"/>
    <tableColumn id="1896" xr3:uid="{9569BB44-F0B0-4143-B4EB-680B53457A36}" name="Column1887"/>
    <tableColumn id="1897" xr3:uid="{B86B85A8-7353-4628-98F6-D41B3FA3AABB}" name="Column1888"/>
    <tableColumn id="1898" xr3:uid="{56E50093-5AFF-4D13-AAD4-B49F1501EF04}" name="Column1889"/>
    <tableColumn id="1899" xr3:uid="{9EDCFB37-E0D4-4800-ADB3-799495FBA2C0}" name="Column1890"/>
    <tableColumn id="1900" xr3:uid="{9D24FA30-BB91-4688-95E1-3EB2338C679F}" name="Column1891"/>
    <tableColumn id="1901" xr3:uid="{A1BE0C1D-6888-44C8-BF19-B9507E82FAB8}" name="Column1892"/>
    <tableColumn id="1902" xr3:uid="{FA1CAC72-CFB6-42B0-ABDE-44E04B116EC5}" name="Column1893"/>
    <tableColumn id="1903" xr3:uid="{9150D1D2-2D77-40B8-87F6-39A09A35BF1C}" name="Column1894"/>
    <tableColumn id="1904" xr3:uid="{762F34B2-0628-4B4B-BE75-868E4DB43CC5}" name="Column1895"/>
    <tableColumn id="1905" xr3:uid="{4A28C2C0-AB09-497F-A5FD-CCDC8E68CF09}" name="Column1896"/>
    <tableColumn id="1906" xr3:uid="{AE79A744-D25E-41CB-9C8B-71613A32666D}" name="Column1897"/>
    <tableColumn id="1907" xr3:uid="{C89716D3-6C74-4447-9A13-9E5DDC2290E3}" name="Column1898"/>
    <tableColumn id="1908" xr3:uid="{2685195D-1BDA-4D60-BE22-FEA1B7091881}" name="Column1899"/>
    <tableColumn id="1909" xr3:uid="{75D7BB52-CBED-41AB-A462-44F8B60EF7F9}" name="Column1900"/>
    <tableColumn id="1910" xr3:uid="{055B98AD-AC76-439C-AD2F-9F66E8B295F2}" name="Column1901"/>
    <tableColumn id="1911" xr3:uid="{F823FCF2-8CC4-4EFB-9E4B-DF03527B34D3}" name="Column1902"/>
    <tableColumn id="1912" xr3:uid="{15546125-C74A-47A0-A493-656208EC63A0}" name="Column1903"/>
    <tableColumn id="1913" xr3:uid="{B49802A5-D8D9-44A2-8AFF-04A0D082B34A}" name="Column1904"/>
    <tableColumn id="1914" xr3:uid="{2FE439C5-753B-48F0-9E93-00CD12861EED}" name="Column1905"/>
    <tableColumn id="1915" xr3:uid="{D0ADA0F3-4476-4EAC-A41D-1DA506841002}" name="Column1906"/>
    <tableColumn id="1916" xr3:uid="{B13A59A7-E927-42E3-B9BC-100FC6EC3924}" name="Column1907"/>
    <tableColumn id="1917" xr3:uid="{A3DFD20A-4235-4AF2-A886-A011E53C3640}" name="Column1908"/>
    <tableColumn id="1918" xr3:uid="{6FEA924B-BD40-4B59-AED0-AF7ECB1DA128}" name="Column1909"/>
    <tableColumn id="1919" xr3:uid="{D20A23CF-8018-4834-94B2-C7364B0131B7}" name="Column1910"/>
    <tableColumn id="1920" xr3:uid="{568EAD57-B243-4A00-BA91-BC3607650D20}" name="Column1911"/>
    <tableColumn id="1921" xr3:uid="{980E40A5-CADD-4C9B-A631-1FC335369297}" name="Column1912"/>
    <tableColumn id="1922" xr3:uid="{C4FE853B-EF41-41D4-895A-749C3712ACE2}" name="Column1913"/>
    <tableColumn id="1923" xr3:uid="{3AAF9D2E-1FD6-47F3-ACED-F238AAF12BFA}" name="Column1914"/>
    <tableColumn id="1924" xr3:uid="{64A20FD8-A3AE-46AD-BBDF-E48AD5B1ABC3}" name="Column1915"/>
    <tableColumn id="1925" xr3:uid="{41100356-9B06-40A2-B93C-C019759C10B2}" name="Column1916"/>
    <tableColumn id="1926" xr3:uid="{D5AE8006-08E2-4FF4-9822-15641F27E518}" name="Column1917"/>
    <tableColumn id="1927" xr3:uid="{E2E4B889-0FEB-43FA-8DD2-7BF5BD19F91A}" name="Column1918"/>
    <tableColumn id="1928" xr3:uid="{EB80A271-3728-4B79-8A57-712680BB4554}" name="Column1919"/>
    <tableColumn id="1929" xr3:uid="{DFA785F0-D454-4E74-9CF0-86D8BFA6039D}" name="Column1920"/>
    <tableColumn id="1930" xr3:uid="{74DCAAE4-4A60-4C88-83DD-B3E456A3CBA1}" name="Column1921"/>
    <tableColumn id="1931" xr3:uid="{E1C4B780-E082-445A-A2E1-2C19D3745E82}" name="Column1922"/>
    <tableColumn id="1932" xr3:uid="{BC29E258-F591-40CD-9896-CB2F232D0CA3}" name="Column1923"/>
    <tableColumn id="1933" xr3:uid="{372BFE69-2FD3-4E41-8B82-0596F30F27C0}" name="Column1924"/>
    <tableColumn id="1934" xr3:uid="{64C77AA5-87EF-488B-BA45-74D724A47265}" name="Column1925"/>
    <tableColumn id="1935" xr3:uid="{D946EF9A-88AD-474E-888C-E33766DE5228}" name="Column1926"/>
    <tableColumn id="1936" xr3:uid="{FE10C7DA-2C13-4F2C-AA38-CD90C929CDC5}" name="Column1927"/>
    <tableColumn id="1937" xr3:uid="{DD6305F4-40C2-4223-83DF-F08AD6D5A1CD}" name="Column1928"/>
    <tableColumn id="1938" xr3:uid="{53D97ABE-2D26-45B7-B6A6-86A7E7B5F486}" name="Column1929"/>
    <tableColumn id="1939" xr3:uid="{E4ACCBEA-0FC2-4BBD-8603-71E604F793DF}" name="Column1930"/>
    <tableColumn id="1940" xr3:uid="{DC9FAC4C-FC8F-4146-807E-6D6211DEA771}" name="Column1931"/>
    <tableColumn id="1941" xr3:uid="{4D7CF71D-5C73-49D1-B2D3-4E9D3A4BCEF3}" name="Column1932"/>
    <tableColumn id="1942" xr3:uid="{5324FA67-128E-46FF-BBB3-6A0E11978EA8}" name="Column1933"/>
    <tableColumn id="1943" xr3:uid="{4587C7F5-F264-4649-B059-A101AFAF4ACE}" name="Column1934"/>
    <tableColumn id="1944" xr3:uid="{C2ACA215-995E-4795-9E91-E68D5602FA01}" name="Column1935"/>
    <tableColumn id="1945" xr3:uid="{54A667F0-7567-43B5-B88F-422ACFDB606F}" name="Column1936"/>
    <tableColumn id="1946" xr3:uid="{F26412B9-1903-409D-BF10-AB1194C05237}" name="Column1937"/>
    <tableColumn id="1947" xr3:uid="{7A894B0A-8D7C-4100-A276-BBA7F38C9829}" name="Column1938"/>
    <tableColumn id="1948" xr3:uid="{3BF08E78-D1CC-4E83-BC89-6CC8E111D2B7}" name="Column1939"/>
    <tableColumn id="1949" xr3:uid="{10620F15-4AF1-46EB-BC27-4A3427294EDB}" name="Column1940"/>
    <tableColumn id="1950" xr3:uid="{21305DF1-BA62-43C1-94EA-62F4378EE1C9}" name="Column1941"/>
    <tableColumn id="1951" xr3:uid="{F63D00DE-BB39-45C4-8F22-D2A8C6165FFC}" name="Column1942"/>
    <tableColumn id="1952" xr3:uid="{20694C33-19FC-44FC-8102-A107B606EAA4}" name="Column1943"/>
    <tableColumn id="1953" xr3:uid="{3AFA07B4-C985-4CE5-AEB1-F1BC981B5771}" name="Column1944"/>
    <tableColumn id="1954" xr3:uid="{1C11921F-0538-4201-AF6B-3838F0D9C4BB}" name="Column1945"/>
    <tableColumn id="1955" xr3:uid="{C60841EE-5296-4386-9598-55FB60B3F16E}" name="Column1946"/>
    <tableColumn id="1956" xr3:uid="{0E2120A4-5A1E-4E3D-95FF-44BF304780F0}" name="Column1947"/>
    <tableColumn id="1957" xr3:uid="{BB4D36EA-AF92-4073-B388-30FFB2891B59}" name="Column1948"/>
    <tableColumn id="1958" xr3:uid="{C1045EF3-A92B-49C7-B439-0FDB326477A4}" name="Column1949"/>
    <tableColumn id="1959" xr3:uid="{FA4C1BCF-8FCB-4DC5-AEE2-E5D54BD0D4DC}" name="Column1950"/>
    <tableColumn id="1960" xr3:uid="{41760981-FFF9-42E7-BB38-DE553C994096}" name="Column1951"/>
    <tableColumn id="1961" xr3:uid="{9CE879C3-B411-4E00-A318-F7549113578D}" name="Column1952"/>
    <tableColumn id="1962" xr3:uid="{0772672D-9DF8-4F1A-A900-FB2262C6366F}" name="Column1953"/>
    <tableColumn id="1963" xr3:uid="{82C0322F-F487-4310-86D7-52A604F7174F}" name="Column1954"/>
    <tableColumn id="1964" xr3:uid="{FE081E17-B1AD-44B6-9F53-A73F300EEB00}" name="Column1955"/>
    <tableColumn id="1965" xr3:uid="{F441D2CC-540E-460E-90A9-E555C92443BB}" name="Column1956"/>
    <tableColumn id="1966" xr3:uid="{B518ED99-DF01-4511-8F5A-00C45E77163F}" name="Column1957"/>
    <tableColumn id="1967" xr3:uid="{24804896-AFDA-4AAB-94C5-F0BC20DE808D}" name="Column1958"/>
    <tableColumn id="1968" xr3:uid="{2926E269-DD18-4CF7-BCFA-7535BB3BF3D3}" name="Column1959"/>
    <tableColumn id="1969" xr3:uid="{61476648-6C6A-4185-A737-AE658CD59772}" name="Column1960"/>
    <tableColumn id="1970" xr3:uid="{40256E1A-6899-4974-8FB3-177834401D24}" name="Column1961"/>
    <tableColumn id="1971" xr3:uid="{01E6B7E2-CB75-408C-8238-92AF0178ACCC}" name="Column1962"/>
    <tableColumn id="1972" xr3:uid="{7CB420AC-1F61-4C63-9380-E5DC5EF60E44}" name="Column1963"/>
    <tableColumn id="1973" xr3:uid="{D5E3B8CC-2364-4757-939F-887B913F6860}" name="Column1964"/>
    <tableColumn id="1974" xr3:uid="{DB777B37-BCA3-46D7-96BD-4D4CD21E00BD}" name="Column1965"/>
    <tableColumn id="1975" xr3:uid="{718CD12C-07CA-426A-B71E-013B2DEB75C6}" name="Column1966"/>
    <tableColumn id="1976" xr3:uid="{E991AA15-32AC-4E97-8FBD-F063291F173A}" name="Column1967"/>
    <tableColumn id="1977" xr3:uid="{0C190101-BD5B-4F26-B725-0DF6540D3408}" name="Column1968"/>
    <tableColumn id="1978" xr3:uid="{7F935A85-9A9F-42D8-8E34-FA92A895CC2F}" name="Column1969"/>
    <tableColumn id="1979" xr3:uid="{88984497-F0D7-43DC-9778-92B313FFE5D3}" name="Column1970"/>
    <tableColumn id="1980" xr3:uid="{758665FB-1B1B-42CA-B62A-89186B5C16A7}" name="Column1971"/>
    <tableColumn id="1981" xr3:uid="{DB42D723-DDC2-4BC7-B714-9223F3A21DF3}" name="Column1972"/>
    <tableColumn id="1982" xr3:uid="{E39D4A96-E449-44D0-8F74-DC14C59E8CB9}" name="Column1973"/>
    <tableColumn id="1983" xr3:uid="{AD17BEA6-43A6-4308-A09B-82AB2462539E}" name="Column1974"/>
    <tableColumn id="1984" xr3:uid="{A816E28D-B92B-4A85-A5A2-012D26157454}" name="Column1975"/>
    <tableColumn id="1985" xr3:uid="{80033F6F-4D6F-45A2-9AF2-692D19A716F5}" name="Column1976"/>
    <tableColumn id="1986" xr3:uid="{D683511B-2067-44A0-BAD2-1E3AE31C3C9F}" name="Column1977"/>
    <tableColumn id="1987" xr3:uid="{6083F193-5A13-4E86-9584-CC5249357EAB}" name="Column1978"/>
    <tableColumn id="1988" xr3:uid="{CBBB21DB-7548-4F82-A7FF-3B3A4E814C32}" name="Column1979"/>
    <tableColumn id="1989" xr3:uid="{93EEEE62-C640-44D7-8B75-101E469B5A96}" name="Column1980"/>
    <tableColumn id="1990" xr3:uid="{3ECA7CCE-7B33-4AE5-AA9C-3C5C27460CE7}" name="Column1981"/>
    <tableColumn id="1991" xr3:uid="{7E6889BE-2EA4-46F2-AB84-F0685CA8EAE0}" name="Column1982"/>
    <tableColumn id="1992" xr3:uid="{92ACB702-81D1-4AB0-8917-779DC9B97E42}" name="Column1983"/>
    <tableColumn id="1993" xr3:uid="{1DF1795A-A8AF-4823-8726-8BA377646503}" name="Column1984"/>
    <tableColumn id="1994" xr3:uid="{280848A1-4BD4-48D2-8809-3A18DA41E661}" name="Column1985"/>
    <tableColumn id="1995" xr3:uid="{79FE70F0-8DDE-4236-A1BF-8B3A851F454F}" name="Column1986"/>
    <tableColumn id="1996" xr3:uid="{EB49B60E-8F9B-40AC-9D21-4D16DDF7E976}" name="Column1987"/>
    <tableColumn id="1997" xr3:uid="{04AD08D5-9135-470A-99E6-20B0C5AA5CE7}" name="Column1988"/>
    <tableColumn id="1998" xr3:uid="{18984AF8-EEC5-4D4E-A5A5-8A294DE72827}" name="Column1989"/>
    <tableColumn id="1999" xr3:uid="{3BAB6B6A-9041-47F4-90BF-D74C59D3B101}" name="Column1990"/>
    <tableColumn id="2000" xr3:uid="{679D6834-495F-4DD4-BE52-6901C5E75D89}" name="Column1991"/>
    <tableColumn id="2001" xr3:uid="{6BA5D4ED-8453-44B8-9D35-26EDDEB18AEC}" name="Column1992"/>
    <tableColumn id="2002" xr3:uid="{39EA388D-68A8-4A80-9F2E-494249EC43EA}" name="Column1993"/>
    <tableColumn id="2003" xr3:uid="{462A6C64-5D00-4D5A-9060-DF436EDE4A33}" name="Column1994"/>
    <tableColumn id="2004" xr3:uid="{2D47A02B-A118-41C8-A585-4EA79FFE2B1A}" name="Column1995"/>
    <tableColumn id="2005" xr3:uid="{DFDD870A-3C84-4403-BB5F-3C3C7FFAE721}" name="Column1996"/>
    <tableColumn id="2006" xr3:uid="{743A245A-70BE-4327-8BE9-5AFED6A52C2B}" name="Column1997"/>
    <tableColumn id="2007" xr3:uid="{BD56FEAE-2084-43EB-AACE-1B4ABF7163C6}" name="Column1998"/>
    <tableColumn id="2008" xr3:uid="{C114327C-9B26-46B9-B320-8E668473829E}" name="Column1999"/>
    <tableColumn id="2009" xr3:uid="{89DE83DD-9711-419A-8F75-4F7D25286546}" name="Column2000"/>
    <tableColumn id="2010" xr3:uid="{67C7B264-8598-4795-9395-3A8383910979}" name="Column2001"/>
    <tableColumn id="2011" xr3:uid="{E498D25B-5072-40AB-9BEB-60EA7AE1648D}" name="Column2002"/>
    <tableColumn id="2012" xr3:uid="{94658A63-93BE-451C-AC70-87809FC440EA}" name="Column2003"/>
    <tableColumn id="2013" xr3:uid="{16065FC1-029C-4290-885C-514D6CD337CB}" name="Column2004"/>
    <tableColumn id="2014" xr3:uid="{C5C8C1C8-84D3-40E5-98E6-E24398F73F8D}" name="Column2005"/>
    <tableColumn id="2015" xr3:uid="{7D2F912B-6625-45FB-9B7F-65F46B3472EF}" name="Column2006"/>
    <tableColumn id="2016" xr3:uid="{4BB6A629-2523-4F0C-89DC-E95F81F7AB63}" name="Column2007"/>
    <tableColumn id="2017" xr3:uid="{675BC380-81E2-4E43-97EE-315D24E5D22D}" name="Column2008"/>
    <tableColumn id="2018" xr3:uid="{4AE61E74-751B-42A0-AD6A-69245C254AFE}" name="Column2009"/>
    <tableColumn id="2019" xr3:uid="{A5917109-15D1-4B6C-97A8-AA1C7B26986D}" name="Column2010"/>
    <tableColumn id="2020" xr3:uid="{D8ECE297-796A-4E09-81DF-F77C179089C1}" name="Column2011"/>
    <tableColumn id="2021" xr3:uid="{BBABDED0-E3C8-4DA6-85F3-EF39955D70B0}" name="Column2012"/>
    <tableColumn id="2022" xr3:uid="{C20ACA24-C8AA-44A4-8347-7618B2EB5F0C}" name="Column2013"/>
    <tableColumn id="2023" xr3:uid="{75F2297C-7274-4E94-A2B2-3A208FD96951}" name="Column2014"/>
    <tableColumn id="2024" xr3:uid="{F2025B74-4797-413C-8008-79D470E6FA62}" name="Column2015"/>
    <tableColumn id="2025" xr3:uid="{36CEDEF5-E38E-4DCB-9BFC-6168D2238972}" name="Column2016"/>
    <tableColumn id="2026" xr3:uid="{600B536B-8D5D-4CF4-864E-C4AD6F429E49}" name="Column2017"/>
    <tableColumn id="2027" xr3:uid="{1D6ABF92-3C5B-43D8-BBB7-8581F31EA7AD}" name="Column2018"/>
    <tableColumn id="2028" xr3:uid="{A5C178EF-5764-4F35-B357-F939F34FB5E3}" name="Column2019"/>
    <tableColumn id="2029" xr3:uid="{498178CB-A144-4425-A994-DBD6E78DE423}" name="Column2020"/>
    <tableColumn id="2030" xr3:uid="{49CC1C48-3F25-4AE3-B617-B1E1C01F7FA6}" name="Column2021"/>
    <tableColumn id="2031" xr3:uid="{78D4FF0D-FA22-4B97-87C6-7627817C831F}" name="Column2022"/>
    <tableColumn id="2032" xr3:uid="{8D8ABBAA-ADD0-44E3-A326-35922ACDB477}" name="Column2023"/>
    <tableColumn id="2033" xr3:uid="{06B54B7C-DA3D-4E36-AB86-E50CCC737309}" name="Column2024"/>
    <tableColumn id="2034" xr3:uid="{F892FC2B-C294-404E-BC36-DB4E9BB75177}" name="Column2025"/>
    <tableColumn id="2035" xr3:uid="{F1982DCF-0836-4113-81A2-8D002C12E66F}" name="Column2026"/>
    <tableColumn id="2036" xr3:uid="{22DA2ACD-7C91-48D0-95D6-D067842C4FB7}" name="Column2027"/>
    <tableColumn id="2037" xr3:uid="{81629E3A-B86F-4099-8A3C-BFD3E0E983D4}" name="Column2028"/>
    <tableColumn id="2038" xr3:uid="{A4C012F1-39CA-4397-ABFD-D24A6B908825}" name="Column2029"/>
    <tableColumn id="2039" xr3:uid="{C2226652-9CD1-4F17-B863-D6CB5522653E}" name="Column2030"/>
    <tableColumn id="2040" xr3:uid="{8152F493-8D42-4812-B5AB-B03F12DDF386}" name="Column2031"/>
    <tableColumn id="2041" xr3:uid="{042067E8-1F37-4CA4-A674-60C63AD17725}" name="Column2032"/>
    <tableColumn id="2042" xr3:uid="{EEB02064-DFD6-4BA9-AA11-7F7F9A48BAA8}" name="Column2033"/>
    <tableColumn id="2043" xr3:uid="{C7084714-F15B-4636-A5EA-4F5EC54466B3}" name="Column2034"/>
    <tableColumn id="2044" xr3:uid="{3F45C5F8-8A42-4116-A96B-7421E7F2C5CC}" name="Column2035"/>
    <tableColumn id="2045" xr3:uid="{9C8C2757-381C-46E8-81F5-AB3A153A5D5E}" name="Column2036"/>
    <tableColumn id="2046" xr3:uid="{47111BBF-5CE9-46CA-A42B-57AE1653FE69}" name="Column2037"/>
    <tableColumn id="2047" xr3:uid="{61D7BBC9-892D-4B63-95D4-A1B48A6CD0D8}" name="Column2038"/>
    <tableColumn id="2048" xr3:uid="{CB0391C1-7249-4C58-89D0-D9C662745106}" name="Column2039"/>
    <tableColumn id="2049" xr3:uid="{760D22CF-2292-4B69-8D7D-7894060F1D01}" name="Column2040"/>
    <tableColumn id="2050" xr3:uid="{4DEDA26F-3D40-4BB1-AA69-9873040B01AC}" name="Column2041"/>
    <tableColumn id="2051" xr3:uid="{B3E9F23F-161C-429F-A2F9-271E2D35B59B}" name="Column2042"/>
    <tableColumn id="2052" xr3:uid="{F660355E-CD55-4051-B053-111C375749EA}" name="Column2043"/>
    <tableColumn id="2053" xr3:uid="{289E1B6B-CD52-4C35-BCA2-C176B07A69E6}" name="Column2044"/>
    <tableColumn id="2054" xr3:uid="{56A6157F-AA11-4941-A045-37B74E49CD4D}" name="Column2045"/>
    <tableColumn id="2055" xr3:uid="{AA5EE5EE-BD9D-48CF-BC93-A23D94E86117}" name="Column2046"/>
    <tableColumn id="2056" xr3:uid="{D0D4AE64-F13F-4697-8A6C-20C58955E0CC}" name="Column2047"/>
    <tableColumn id="2057" xr3:uid="{8804E315-B028-4515-80D4-42B05915CDCA}" name="Column2048"/>
    <tableColumn id="2058" xr3:uid="{BB766D78-5FBE-4834-8F32-8EF458D3E3C1}" name="Column2049"/>
    <tableColumn id="2059" xr3:uid="{380BA3D7-F316-4207-B09D-07B2B2C8E09E}" name="Column2050"/>
    <tableColumn id="2060" xr3:uid="{781E1B14-FD45-4863-BAFB-6AFA2B81F49E}" name="Column2051"/>
    <tableColumn id="2061" xr3:uid="{898687BB-02A1-48BE-B7B4-D54728898F8B}" name="Column2052"/>
    <tableColumn id="2062" xr3:uid="{46E02989-7641-4D0A-8B98-199493084D08}" name="Column2053"/>
    <tableColumn id="2063" xr3:uid="{62AE12A3-F96B-4769-948A-8C627A1EC925}" name="Column2054"/>
    <tableColumn id="2064" xr3:uid="{9292350A-6512-47A8-8419-A4507EA179E2}" name="Column2055"/>
    <tableColumn id="2065" xr3:uid="{53AF4B52-B78F-464B-8B40-04C9141642D2}" name="Column2056"/>
    <tableColumn id="2066" xr3:uid="{E2CFF36E-F4D0-4490-B874-C89D7DD5385E}" name="Column2057"/>
    <tableColumn id="2067" xr3:uid="{74E2B693-79F5-40B9-AFFE-9DCEE5B3B1AE}" name="Column2058"/>
    <tableColumn id="2068" xr3:uid="{CA5DA110-E1EB-412B-9065-47B73CDAA9AC}" name="Column2059"/>
    <tableColumn id="2069" xr3:uid="{5580F078-E5D6-4EDF-B107-9887CBD84ABE}" name="Column2060"/>
    <tableColumn id="2070" xr3:uid="{68232EF5-177A-4CED-81F8-1FCA33587C06}" name="Column2061"/>
    <tableColumn id="2071" xr3:uid="{2B28BFD6-6EB1-4E3C-80E0-19CC2901FD2F}" name="Column2062"/>
    <tableColumn id="2072" xr3:uid="{14525168-8550-422F-9253-4E1ACC06668F}" name="Column2063"/>
    <tableColumn id="2073" xr3:uid="{6B378259-862D-4B9C-A860-035EFC725830}" name="Column2064"/>
    <tableColumn id="2074" xr3:uid="{FEFA696C-9FB0-4933-8013-E8EA0C7C76B0}" name="Column2065"/>
    <tableColumn id="2075" xr3:uid="{CEE735E4-1E10-4D21-AC59-EBC8FDAF31C6}" name="Column2066"/>
    <tableColumn id="2076" xr3:uid="{BEC465CD-DB5E-4A09-9C49-611E20AC97E3}" name="Column2067"/>
    <tableColumn id="2077" xr3:uid="{347FDDBF-32E0-4D1B-BC57-9D787F1AECAE}" name="Column2068"/>
    <tableColumn id="2078" xr3:uid="{5FEB93F1-9F49-425E-8486-F31C513440C4}" name="Column2069"/>
    <tableColumn id="2079" xr3:uid="{65EF56FE-6056-43E2-8351-652EDA927EEE}" name="Column2070"/>
    <tableColumn id="2080" xr3:uid="{460A4C53-5FBB-42C9-99A5-69C574C4A6C0}" name="Column2071"/>
    <tableColumn id="2081" xr3:uid="{EE5E43F6-6B23-4468-951A-2E63F347C81C}" name="Column2072"/>
    <tableColumn id="2082" xr3:uid="{2AC6CF32-ECE6-43CC-BCBB-28981A9BEDFC}" name="Column2073"/>
    <tableColumn id="2083" xr3:uid="{1941B005-AED6-494B-962D-6D32CBD2836E}" name="Column2074"/>
    <tableColumn id="2084" xr3:uid="{B33414E2-00E9-4374-975D-9E75806A43F1}" name="Column2075"/>
    <tableColumn id="2085" xr3:uid="{C5A0BE15-77B3-4810-A20E-29EBB94DC1B0}" name="Column2076"/>
    <tableColumn id="2086" xr3:uid="{5F6E8F0F-3D03-431D-AF2D-A5A804E94072}" name="Column2077"/>
    <tableColumn id="2087" xr3:uid="{C7741E6C-4EFC-4330-BD1D-885110AD60BA}" name="Column2078"/>
    <tableColumn id="2088" xr3:uid="{304BB066-8224-432B-8709-4CB31769FC25}" name="Column2079"/>
    <tableColumn id="2089" xr3:uid="{CD81721A-F159-4B1C-8DE9-78ADDAB944D8}" name="Column2080"/>
    <tableColumn id="2090" xr3:uid="{64FEE094-631A-4BA1-82D6-521E96BF9CE3}" name="Column2081"/>
    <tableColumn id="2091" xr3:uid="{4E052050-3F85-4BB8-9584-95E996A69C99}" name="Column2082"/>
    <tableColumn id="2092" xr3:uid="{61163AE1-75B2-4545-BD2A-15A0D4A13BD6}" name="Column2083"/>
    <tableColumn id="2093" xr3:uid="{DCF50B82-EAB8-44C3-B550-847786BA3B42}" name="Column2084"/>
    <tableColumn id="2094" xr3:uid="{ED1E9B97-34FB-43CD-B4BA-A7752F8561D2}" name="Column2085"/>
    <tableColumn id="2095" xr3:uid="{E8828901-10B0-4B03-82CE-06C3A6362BB5}" name="Column2086"/>
    <tableColumn id="2096" xr3:uid="{92DD3351-7391-487B-8BCC-1C6F43FF7F43}" name="Column2087"/>
    <tableColumn id="2097" xr3:uid="{299610BD-FBE1-4736-A16F-2FC68AF52EBB}" name="Column2088"/>
    <tableColumn id="2098" xr3:uid="{DF3126B7-0A85-48E9-AC1F-DB7CB1960295}" name="Column2089"/>
    <tableColumn id="2099" xr3:uid="{36936E63-F7B3-4D70-8D27-876BD4B3E402}" name="Column2090"/>
    <tableColumn id="2100" xr3:uid="{5F1A562D-7770-4D48-AF75-D3238741A6E9}" name="Column2091"/>
    <tableColumn id="2101" xr3:uid="{F1137D51-E25B-475E-ADD2-86E39106B2C7}" name="Column2092"/>
    <tableColumn id="2102" xr3:uid="{E2AF9E8D-E97E-40DA-8280-DC029CB4AA68}" name="Column2093"/>
    <tableColumn id="2103" xr3:uid="{AF72BB06-6E52-419B-91AE-2FE37B5065A6}" name="Column2094"/>
    <tableColumn id="2104" xr3:uid="{F073EA2D-796A-4AF8-BF73-746951C77E3F}" name="Column2095"/>
    <tableColumn id="2105" xr3:uid="{D93B02AD-D4D5-4AFB-820B-507E29EA342C}" name="Column2096"/>
    <tableColumn id="2106" xr3:uid="{BDAD2F50-5DC9-4574-AF46-8256D1936D25}" name="Column2097"/>
    <tableColumn id="2107" xr3:uid="{F478ADF6-A5BC-411E-AAAD-C3AF87E00C07}" name="Column2098"/>
    <tableColumn id="2108" xr3:uid="{A1C3EC69-0A1D-4532-A231-19124881AE54}" name="Column2099"/>
    <tableColumn id="2109" xr3:uid="{CEF34517-E38E-4926-BF48-3DF1421ABF7F}" name="Column2100"/>
    <tableColumn id="2110" xr3:uid="{572D712E-1524-4422-A08A-CC8ABFE7DEDB}" name="Column2101"/>
    <tableColumn id="2111" xr3:uid="{974EC096-395F-4F71-9DE5-AB1C8A707B05}" name="Column2102"/>
    <tableColumn id="2112" xr3:uid="{2004EC7D-590C-4E92-9689-0AF3A95A0695}" name="Column2103"/>
    <tableColumn id="2113" xr3:uid="{CB992F7A-7C29-4865-A9FA-E60519D0C17E}" name="Column2104"/>
    <tableColumn id="2114" xr3:uid="{0FF91209-3C7A-4674-AB0D-3180749A00E3}" name="Column2105"/>
    <tableColumn id="2115" xr3:uid="{A4428F60-C8D6-404E-9B3B-31C97B8B699C}" name="Column2106"/>
    <tableColumn id="2116" xr3:uid="{D1ECCEC6-BBC5-457F-9BFC-7555D72EFD52}" name="Column2107"/>
    <tableColumn id="2117" xr3:uid="{25E599E1-B325-4F00-AA6C-416941AA410D}" name="Column2108"/>
    <tableColumn id="2118" xr3:uid="{DA6531E5-D3CD-48F7-8E96-F648CDC68050}" name="Column2109"/>
    <tableColumn id="2119" xr3:uid="{13AF204E-527D-41CD-9BC6-C8F967496DE4}" name="Column2110"/>
    <tableColumn id="2120" xr3:uid="{3885F452-F459-4BB0-A061-12D6A8A11F30}" name="Column2111"/>
    <tableColumn id="2121" xr3:uid="{4EE89A7A-425B-4B90-8E2F-7228A661CDB9}" name="Column2112"/>
    <tableColumn id="2122" xr3:uid="{BD40C8BD-D971-4998-9FC6-32FC17F2084B}" name="Column2113"/>
    <tableColumn id="2123" xr3:uid="{75E200AB-573D-487E-BB99-11350900C129}" name="Column2114"/>
    <tableColumn id="2124" xr3:uid="{DC373C1D-FAE4-489A-90BE-9A795FB05CDE}" name="Column2115"/>
    <tableColumn id="2125" xr3:uid="{1F8B049C-C194-4D74-BE56-48935330C50C}" name="Column2116"/>
    <tableColumn id="2126" xr3:uid="{3C71EFB1-1BDC-4993-9C9C-14ED9003CE63}" name="Column2117"/>
    <tableColumn id="2127" xr3:uid="{AE00737F-8819-4A32-80F3-FA2D6E885E2D}" name="Column2118"/>
    <tableColumn id="2128" xr3:uid="{2CC999DF-8423-454A-BD76-5F747AFF0CEC}" name="Column2119"/>
    <tableColumn id="2129" xr3:uid="{2AE76F0C-A69F-45B0-8E5A-F151628290E0}" name="Column2120"/>
    <tableColumn id="2130" xr3:uid="{C98BC376-58F4-4ABD-83E7-0ABB501C7EE6}" name="Column2121"/>
    <tableColumn id="2131" xr3:uid="{E5F5DED2-2B42-483C-8CA8-837CA558744A}" name="Column2122"/>
    <tableColumn id="2132" xr3:uid="{B692CD78-5027-4655-AECF-E74C9E8EACC7}" name="Column2123"/>
    <tableColumn id="2133" xr3:uid="{46936903-A2D9-47F6-BB58-6AFE4F5FC812}" name="Column2124"/>
    <tableColumn id="2134" xr3:uid="{8203C993-D8FF-4877-A735-4D837C661BA2}" name="Column2125"/>
    <tableColumn id="2135" xr3:uid="{68E34821-DB53-42DB-85BE-74A8FC33569B}" name="Column2126"/>
    <tableColumn id="2136" xr3:uid="{DEEB871C-EBE9-458A-8636-C83B0DC8BAD6}" name="Column2127"/>
    <tableColumn id="2137" xr3:uid="{316836DF-BD63-4A54-9693-D9098C7A7F8B}" name="Column2128"/>
    <tableColumn id="2138" xr3:uid="{9F3A2B26-98DC-4E26-9400-DB7F252FD918}" name="Column2129"/>
    <tableColumn id="2139" xr3:uid="{65A265CB-64B1-419F-9E1C-882A4325E22F}" name="Column2130"/>
    <tableColumn id="2140" xr3:uid="{621E24A3-F79B-443F-8153-997665D60B45}" name="Column2131"/>
    <tableColumn id="2141" xr3:uid="{18E3C284-9B11-40AC-B726-B01694AD9D73}" name="Column2132"/>
    <tableColumn id="2142" xr3:uid="{D149BB51-3621-48CC-B126-91CD5A5EC921}" name="Column2133"/>
    <tableColumn id="2143" xr3:uid="{1DEC2CEE-692E-40B1-AC15-4A88FE746CB9}" name="Column2134"/>
    <tableColumn id="2144" xr3:uid="{792ADDD3-04C0-4C76-8320-2C408205E6B8}" name="Column2135"/>
    <tableColumn id="2145" xr3:uid="{DDB215B6-93A6-42DC-B89C-787F422B7FB0}" name="Column2136"/>
    <tableColumn id="2146" xr3:uid="{598250BC-CA87-4470-9E36-F56BC1E9B07E}" name="Column2137"/>
    <tableColumn id="2147" xr3:uid="{3CD0BCF7-7DB5-43E1-8E79-05BBC4208DE1}" name="Column2138"/>
    <tableColumn id="2148" xr3:uid="{0448FB74-5509-4FB8-843F-F9E460B16759}" name="Column2139"/>
    <tableColumn id="2149" xr3:uid="{370673A9-3C05-4EE5-AA70-58B1587738B5}" name="Column2140"/>
    <tableColumn id="2150" xr3:uid="{D0C2A2F9-01E0-467A-9E2B-8EADBB2D22CE}" name="Column2141"/>
    <tableColumn id="2151" xr3:uid="{6E82F997-87AA-457E-A338-72C13817BF60}" name="Column2142"/>
    <tableColumn id="2152" xr3:uid="{18F16C44-6543-47F5-9F36-E1F4A0DDD4DB}" name="Column2143"/>
    <tableColumn id="2153" xr3:uid="{E4E470FF-2D1D-4840-BD03-3C5BD5E09B5B}" name="Column2144"/>
    <tableColumn id="2154" xr3:uid="{5E827013-4E35-4074-BA13-2B6E8CC08DC1}" name="Column2145"/>
    <tableColumn id="2155" xr3:uid="{08675822-EF3D-4010-A117-54743FAB3C04}" name="Column2146"/>
    <tableColumn id="2156" xr3:uid="{31996DC0-7746-40BC-8DDC-705BD8E2B4F5}" name="Column2147"/>
    <tableColumn id="2157" xr3:uid="{8CDF13BD-69F1-4FC5-9F22-078EA4A03598}" name="Column2148"/>
    <tableColumn id="2158" xr3:uid="{05A17456-3A08-41CF-ACC4-E71570DCCA04}" name="Column2149"/>
    <tableColumn id="2159" xr3:uid="{AB6472B0-BDBD-400C-8003-33230FB8251B}" name="Column2150"/>
    <tableColumn id="2160" xr3:uid="{06EBC881-7445-49DA-83CC-D97089915F7D}" name="Column2151"/>
    <tableColumn id="2161" xr3:uid="{A745A15D-E256-4C9A-BC87-B1CE294071FF}" name="Column2152"/>
    <tableColumn id="2162" xr3:uid="{4F047458-A8C9-4B88-A4AC-0B550BED0727}" name="Column2153"/>
    <tableColumn id="2163" xr3:uid="{75EF8B96-9005-4908-80C1-F6C43C527F24}" name="Column2154"/>
    <tableColumn id="2164" xr3:uid="{9AC18755-5B79-4400-8735-59C72CF8F7EB}" name="Column2155"/>
    <tableColumn id="2165" xr3:uid="{E51C7F81-C5C3-4FC1-A13A-AF9DBF190F8E}" name="Column2156"/>
    <tableColumn id="2166" xr3:uid="{DC99C66E-0985-44A8-AACA-BE0113FE2AE8}" name="Column2157"/>
    <tableColumn id="2167" xr3:uid="{3AF4389E-786A-4259-AC08-4D256937122D}" name="Column2158"/>
    <tableColumn id="2168" xr3:uid="{2DCEF4BE-A687-4CEA-B132-08098D5A3BD4}" name="Column2159"/>
    <tableColumn id="2169" xr3:uid="{ED9200FA-F7FF-4964-A192-59CDD348C34F}" name="Column2160"/>
    <tableColumn id="2170" xr3:uid="{EC50400B-9553-4070-A59E-6B5D6C9B63A0}" name="Column2161"/>
    <tableColumn id="2171" xr3:uid="{063FFC8B-8E62-48DC-9C45-21697B17797C}" name="Column2162"/>
    <tableColumn id="2172" xr3:uid="{F6BBFA0C-CDF1-402F-BF1C-57A51FF8D388}" name="Column2163"/>
    <tableColumn id="2173" xr3:uid="{4AE5B81B-DC6F-498B-9204-335AB662552B}" name="Column2164"/>
    <tableColumn id="2174" xr3:uid="{A1599C7B-26FF-45A4-991F-D42FA2672A0B}" name="Column2165"/>
    <tableColumn id="2175" xr3:uid="{5BA56480-0582-4F8A-98B4-6D0D2EDE1491}" name="Column2166"/>
    <tableColumn id="2176" xr3:uid="{FE770B76-209F-4578-A31C-90C4BBF66E44}" name="Column2167"/>
    <tableColumn id="2177" xr3:uid="{06E21959-DDA8-4B4E-90BC-61722A2AB8CB}" name="Column2168"/>
    <tableColumn id="2178" xr3:uid="{5E1C4C50-4F10-4506-8F7E-DBC8510CC7C4}" name="Column2169"/>
    <tableColumn id="2179" xr3:uid="{EEB01054-6866-4296-AB11-03C7DC26104B}" name="Column2170"/>
    <tableColumn id="2180" xr3:uid="{BF0468F7-55A4-4686-96F7-E9F9DB2AA3D7}" name="Column2171"/>
    <tableColumn id="2181" xr3:uid="{A8667C04-42D2-450C-8A56-2420EC1F8FE5}" name="Column2172"/>
    <tableColumn id="2182" xr3:uid="{89ECB745-444A-42D8-BFB9-6BD2C5E186B2}" name="Column2173"/>
    <tableColumn id="2183" xr3:uid="{F010360B-A0E5-48C6-BDB5-8553B840D38C}" name="Column2174"/>
    <tableColumn id="2184" xr3:uid="{0F829119-32E1-4D63-8691-EEFE4B62DC29}" name="Column2175"/>
    <tableColumn id="2185" xr3:uid="{713CB87B-F2C8-4B13-82A6-E6E570D603DC}" name="Column2176"/>
    <tableColumn id="2186" xr3:uid="{2B689BC4-1CF9-4DFD-B78D-9D939F382FBD}" name="Column2177"/>
    <tableColumn id="2187" xr3:uid="{450FD579-85C3-4A41-A300-613CED587F7F}" name="Column2178"/>
    <tableColumn id="2188" xr3:uid="{F007D567-C58A-44A3-8B3F-E25704E56D34}" name="Column2179"/>
    <tableColumn id="2189" xr3:uid="{0F79CB8E-02E4-4F79-A5F1-8EE8B733A221}" name="Column2180"/>
    <tableColumn id="2190" xr3:uid="{A1F78780-3465-43C7-8623-A9A97E4E9868}" name="Column2181"/>
    <tableColumn id="2191" xr3:uid="{6A19A311-6ABA-4839-B2D3-9D656DF3A7EA}" name="Column2182"/>
    <tableColumn id="2192" xr3:uid="{23E36C2A-87F5-4A0E-9CBE-1838F68510B1}" name="Column2183"/>
    <tableColumn id="2193" xr3:uid="{F1D10B6A-959D-49F1-AE3C-A2318D639E7E}" name="Column2184"/>
    <tableColumn id="2194" xr3:uid="{10552367-63AD-49A1-ACB7-0FC0907F931E}" name="Column2185"/>
    <tableColumn id="2195" xr3:uid="{6E67165D-4D44-4536-80D1-0272206B7399}" name="Column2186"/>
    <tableColumn id="2196" xr3:uid="{C3CB61BF-8A71-462F-A8AA-A9088B583E0A}" name="Column2187"/>
    <tableColumn id="2197" xr3:uid="{858C0017-428B-4DFE-B620-AE9E38D687D0}" name="Column2188"/>
    <tableColumn id="2198" xr3:uid="{2CB06950-FE3C-4FD1-B5CA-3FCB1BABE132}" name="Column2189"/>
    <tableColumn id="2199" xr3:uid="{781BAFC6-DAA2-478C-80FB-F752ACAD0539}" name="Column2190"/>
    <tableColumn id="2200" xr3:uid="{E8DC5519-294B-4F13-B242-6FC90EE128BC}" name="Column2191"/>
    <tableColumn id="2201" xr3:uid="{3C015F83-3EED-4FBF-AF37-BBD3C2FEE3A1}" name="Column2192"/>
    <tableColumn id="2202" xr3:uid="{F7BD8D8E-CF52-4A76-B3E0-CED13FFEFB25}" name="Column2193"/>
    <tableColumn id="2203" xr3:uid="{4C535C75-07C3-499D-860C-8987C02C8B01}" name="Column2194"/>
    <tableColumn id="2204" xr3:uid="{C947CC2C-9CFC-40E7-8E07-F0843AE259E9}" name="Column2195"/>
    <tableColumn id="2205" xr3:uid="{6EC4115E-D253-497C-A9A0-807DD9EF31FF}" name="Column2196"/>
    <tableColumn id="2206" xr3:uid="{43956D7A-8C52-4C26-A51D-8FB35A9078D3}" name="Column2197"/>
    <tableColumn id="2207" xr3:uid="{560EB6E1-ED5F-4865-9429-3601679018B0}" name="Column2198"/>
    <tableColumn id="2208" xr3:uid="{CD0EF9D7-CE46-4A1C-BA92-BF148029C82F}" name="Column2199"/>
    <tableColumn id="2209" xr3:uid="{C5DA20B4-401D-46D2-8177-5016AD669415}" name="Column2200"/>
    <tableColumn id="2210" xr3:uid="{721F9EB4-2DF8-4D56-B13D-BFA6AA41361C}" name="Column2201"/>
    <tableColumn id="2211" xr3:uid="{0626DBD3-F0E3-43C4-A40F-838E8EFC5BE3}" name="Column2202"/>
    <tableColumn id="2212" xr3:uid="{E6FAF4A2-B32C-4371-BBE7-25EC429710D8}" name="Column2203"/>
    <tableColumn id="2213" xr3:uid="{B7CB7ACB-73B7-4B0C-85AA-D763F77563B3}" name="Column2204"/>
    <tableColumn id="2214" xr3:uid="{29A03FB0-E644-462F-A27E-8A12C5BB4DF5}" name="Column2205"/>
    <tableColumn id="2215" xr3:uid="{C5F43A09-1624-46DB-B806-AA569E9DE95E}" name="Column2206"/>
    <tableColumn id="2216" xr3:uid="{9D301581-A5C5-46D8-8418-513255034950}" name="Column2207"/>
    <tableColumn id="2217" xr3:uid="{95B1C2FE-E1D1-4B41-A281-30FEC7BE603C}" name="Column2208"/>
    <tableColumn id="2218" xr3:uid="{E4037DD6-23BA-4907-BDA7-DA1846AA9B3D}" name="Column2209"/>
    <tableColumn id="2219" xr3:uid="{2E6AFB4A-71B9-4B18-B29F-89045A5C2DB7}" name="Column2210"/>
    <tableColumn id="2220" xr3:uid="{0C5F745D-5E4E-47C2-8155-8DD07519AAE1}" name="Column2211"/>
    <tableColumn id="2221" xr3:uid="{6210A6A1-392F-4314-89D4-76900B1E9280}" name="Column2212"/>
    <tableColumn id="2222" xr3:uid="{8775B4F4-CD8F-40D4-82D8-35326A9E11C9}" name="Column2213"/>
    <tableColumn id="2223" xr3:uid="{2A98DA67-3258-4239-8740-FB43533B0DF0}" name="Column2214"/>
    <tableColumn id="2224" xr3:uid="{1DAFF4AF-4D36-4AF6-BB94-F01173B05CCF}" name="Column2215"/>
    <tableColumn id="2225" xr3:uid="{9934B120-220B-48FE-B82F-208C5E7381FE}" name="Column2216"/>
    <tableColumn id="2226" xr3:uid="{419539E4-4157-4C57-83A3-87645D2B344C}" name="Column2217"/>
    <tableColumn id="2227" xr3:uid="{C22FF77D-07EC-4D71-9A73-55261261F773}" name="Column2218"/>
    <tableColumn id="2228" xr3:uid="{649B9EAD-A3E0-4F03-ADFA-9FC7A86E655B}" name="Column2219"/>
    <tableColumn id="2229" xr3:uid="{63CB65EE-21DC-4991-9D52-7167894FFF02}" name="Column2220"/>
    <tableColumn id="2230" xr3:uid="{17F6675F-A22D-48EA-929F-2DB6BBCE25C1}" name="Column2221"/>
    <tableColumn id="2231" xr3:uid="{238BE650-B217-47CE-8AB6-107758024A2A}" name="Column2222"/>
    <tableColumn id="2232" xr3:uid="{A979C22A-16BE-488A-BE1D-8E29238412C9}" name="Column2223"/>
    <tableColumn id="2233" xr3:uid="{10A4BF99-7179-4921-895E-AC4A2C7F1058}" name="Column2224"/>
    <tableColumn id="2234" xr3:uid="{95C93C1F-552A-490E-9CAC-867877312DE8}" name="Column2225"/>
    <tableColumn id="2235" xr3:uid="{643A6840-DA5D-4BC9-B18C-D4B9A76116AC}" name="Column2226"/>
    <tableColumn id="2236" xr3:uid="{5343EC12-5F90-4CE9-B8CC-F2394975F239}" name="Column2227"/>
    <tableColumn id="2237" xr3:uid="{CC67D852-C83E-4215-9D5E-B1FC8734F435}" name="Column2228"/>
    <tableColumn id="2238" xr3:uid="{18EA57B3-5C6C-4B2A-8B47-3216E66E8D67}" name="Column2229"/>
    <tableColumn id="2239" xr3:uid="{F1911AFC-1B30-41DF-A64D-328CB93CF4B2}" name="Column2230"/>
    <tableColumn id="2240" xr3:uid="{65C0572E-FADD-4021-ADD6-C0BB66050453}" name="Column2231"/>
    <tableColumn id="2241" xr3:uid="{D6500346-274E-4C54-9984-A23E49F7A7DE}" name="Column2232"/>
    <tableColumn id="2242" xr3:uid="{50CA2387-45CF-4D09-AC39-609D5CF9AD85}" name="Column2233"/>
    <tableColumn id="2243" xr3:uid="{C0F6C68B-4CB4-458B-963B-0C2A9AEC5193}" name="Column2234"/>
    <tableColumn id="2244" xr3:uid="{D0249B78-B656-4798-93D8-E55D6F4FDBEB}" name="Column2235"/>
    <tableColumn id="2245" xr3:uid="{0C382B4C-0EA4-4FB7-A77C-56734B851BF0}" name="Column2236"/>
    <tableColumn id="2246" xr3:uid="{A51A7DFA-AA20-4380-9F6A-03F7668C733D}" name="Column2237"/>
    <tableColumn id="2247" xr3:uid="{92890D86-D240-40BE-9458-EBB374016E67}" name="Column2238"/>
    <tableColumn id="2248" xr3:uid="{0708F1E0-5354-412F-9D00-5807BDF7B4C1}" name="Column2239"/>
    <tableColumn id="2249" xr3:uid="{1A206D49-9748-48A0-86C0-3DCB3EEA3514}" name="Column2240"/>
    <tableColumn id="2250" xr3:uid="{489C5368-C509-46AB-A866-A2DCD18FDB80}" name="Column2241"/>
    <tableColumn id="2251" xr3:uid="{411D5F3A-8B1B-4825-A59E-81407241BFDB}" name="Column2242"/>
    <tableColumn id="2252" xr3:uid="{6BE24C88-D3A9-44F3-A191-72D7C6AF17E9}" name="Column2243"/>
    <tableColumn id="2253" xr3:uid="{1CB00E1C-0187-4EB0-9B0A-C652673F5757}" name="Column2244"/>
    <tableColumn id="2254" xr3:uid="{BDFA780E-30D3-48A6-98BA-C5AE264B6243}" name="Column2245"/>
    <tableColumn id="2255" xr3:uid="{F262342B-3A56-4844-A1DB-B33F6C52ABDC}" name="Column2246"/>
    <tableColumn id="2256" xr3:uid="{46606AA6-CAD1-46DD-AA25-931D282F60CC}" name="Column2247"/>
    <tableColumn id="2257" xr3:uid="{A98F0798-09D7-4634-BB16-3DA026C38A54}" name="Column2248"/>
    <tableColumn id="2258" xr3:uid="{874B5317-9E03-4617-9140-0615700805DC}" name="Column2249"/>
    <tableColumn id="2259" xr3:uid="{29329961-468A-4F53-AC2D-0223536873A8}" name="Column2250"/>
    <tableColumn id="2260" xr3:uid="{29142DA6-2848-427E-93A5-9B7A8392CDA1}" name="Column2251"/>
    <tableColumn id="2261" xr3:uid="{C19639CC-8D95-457D-B6EA-41B90415F24B}" name="Column2252"/>
    <tableColumn id="2262" xr3:uid="{7E536696-2B2C-430A-8581-4D7842FEDFD2}" name="Column2253"/>
    <tableColumn id="2263" xr3:uid="{C66EF668-2C1C-4CC6-A816-408769321ADD}" name="Column2254"/>
    <tableColumn id="2264" xr3:uid="{A0399E11-8C0E-4728-A770-9E9708256E62}" name="Column2255"/>
    <tableColumn id="2265" xr3:uid="{9FC03A49-4C38-4339-AF2F-823679764AE9}" name="Column2256"/>
    <tableColumn id="2266" xr3:uid="{209E07C3-FCA2-4498-8EB8-39769C16CA1B}" name="Column2257"/>
    <tableColumn id="2267" xr3:uid="{C349E651-C0E5-4A20-AED9-019082AAC619}" name="Column2258"/>
    <tableColumn id="2268" xr3:uid="{A7516278-45E8-4E0A-91C6-2FA5F48EC007}" name="Column2259"/>
    <tableColumn id="2269" xr3:uid="{9ECD78DD-D9B3-4320-8721-AEB72ECE0715}" name="Column2260"/>
    <tableColumn id="2270" xr3:uid="{AD0BC001-B4D1-4383-BAE3-3206AC3831B9}" name="Column2261"/>
    <tableColumn id="2271" xr3:uid="{01D3AB6D-BC73-4613-A986-F09E926B6E11}" name="Column2262"/>
    <tableColumn id="2272" xr3:uid="{A2EC533A-19C9-4D8D-9379-C3B5A26605EB}" name="Column2263"/>
    <tableColumn id="2273" xr3:uid="{35DD9325-1BCA-4FE2-B85A-5A51DC7CC380}" name="Column2264"/>
    <tableColumn id="2274" xr3:uid="{90DC099C-B3F3-4D5D-9A60-5805B3C2C6C2}" name="Column2265"/>
    <tableColumn id="2275" xr3:uid="{E95A1AF1-EE93-46B3-A6B9-570B8302727E}" name="Column2266"/>
    <tableColumn id="2276" xr3:uid="{A48DFBE6-7298-416F-BFED-7D6D31E2E33B}" name="Column2267"/>
    <tableColumn id="2277" xr3:uid="{09AF9C3B-5DA5-4CC0-A50E-CC2D7848B143}" name="Column2268"/>
    <tableColumn id="2278" xr3:uid="{FCBD5820-6EDB-460D-BAE2-CCA2DDAAB9B3}" name="Column2269"/>
    <tableColumn id="2279" xr3:uid="{B94FE4EE-D40C-472F-9117-320FB0116E51}" name="Column2270"/>
    <tableColumn id="2280" xr3:uid="{532E7BFB-596E-4386-A0B6-06891F6D7EC0}" name="Column2271"/>
    <tableColumn id="2281" xr3:uid="{D6148B1E-A6A4-4DC3-ADDB-17711A348641}" name="Column2272"/>
    <tableColumn id="2282" xr3:uid="{921FAC0C-7788-41B0-BC8C-CDE7819747D3}" name="Column2273"/>
    <tableColumn id="2283" xr3:uid="{67602447-F9C4-4D98-9B04-C3FC2BBEFFE6}" name="Column2274"/>
    <tableColumn id="2284" xr3:uid="{A1D840C8-1E06-44F8-B4A7-4E21F1CF424A}" name="Column2275"/>
    <tableColumn id="2285" xr3:uid="{EFD30EA3-392C-412C-A551-38AE1CC99193}" name="Column2276"/>
    <tableColumn id="2286" xr3:uid="{3B48D748-9430-4EB3-9343-5B56A4D1422F}" name="Column2277"/>
    <tableColumn id="2287" xr3:uid="{ACF9D66D-55CF-4716-BF7C-6A90607ECDCC}" name="Column2278"/>
    <tableColumn id="2288" xr3:uid="{673142EA-7707-42CC-B8DD-A98CC23933C5}" name="Column2279"/>
    <tableColumn id="2289" xr3:uid="{6B19ABBF-016D-4D8C-89B4-35AC8D636E26}" name="Column2280"/>
    <tableColumn id="2290" xr3:uid="{2CD82B20-785F-4800-9432-B41A3998FADC}" name="Column2281"/>
    <tableColumn id="2291" xr3:uid="{7BB9BFA8-A920-4468-AE15-E528BACD11C8}" name="Column2282"/>
    <tableColumn id="2292" xr3:uid="{C2C59CDC-CCC0-430D-B841-9BE9F26B92E6}" name="Column2283"/>
    <tableColumn id="2293" xr3:uid="{BFD89725-67FD-4779-B62E-F022925AFEC4}" name="Column2284"/>
    <tableColumn id="2294" xr3:uid="{FDB515C5-3539-4053-A562-2136749D71AF}" name="Column2285"/>
    <tableColumn id="2295" xr3:uid="{BFBC3085-521B-4914-839E-39E146519AE9}" name="Column2286"/>
    <tableColumn id="2296" xr3:uid="{6D84636C-E1DD-4660-A73D-5FEED99B15C2}" name="Column2287"/>
    <tableColumn id="2297" xr3:uid="{89AF7B08-B5E6-4BF2-9E7F-E144935486D3}" name="Column2288"/>
    <tableColumn id="2298" xr3:uid="{22055577-7E38-4596-B7D7-34B673662A35}" name="Column2289"/>
    <tableColumn id="2299" xr3:uid="{C2B7B41A-2BEE-4F7C-8C1D-7A25203B143C}" name="Column2290"/>
    <tableColumn id="2300" xr3:uid="{5E43A2BE-95CE-4756-B2F3-6C54E1DB7423}" name="Column2291"/>
    <tableColumn id="2301" xr3:uid="{992881A6-F1E9-4086-9F24-DEFB91A9E5F9}" name="Column2292"/>
    <tableColumn id="2302" xr3:uid="{33B9FC5B-37C1-49B8-850B-10FC5A94DB83}" name="Column2293"/>
    <tableColumn id="2303" xr3:uid="{7086E5BB-4A14-4E4E-B540-FE3D726C0C60}" name="Column2294"/>
    <tableColumn id="2304" xr3:uid="{CA4BDBDF-3C93-4FCB-981D-44A836CE1EB6}" name="Column2295"/>
    <tableColumn id="2305" xr3:uid="{D81E516E-1DF7-4C51-A88C-E32025550568}" name="Column2296"/>
    <tableColumn id="2306" xr3:uid="{A1250F6A-E001-4B75-9413-C181A5F0AC5B}" name="Column2297"/>
    <tableColumn id="2307" xr3:uid="{324A4056-A635-471E-874B-80675AE38FC2}" name="Column2298"/>
    <tableColumn id="2308" xr3:uid="{01D1D46D-778C-4B14-AA3C-1CBDEAF945C1}" name="Column2299"/>
    <tableColumn id="2309" xr3:uid="{D49CD366-801D-43E4-8E14-E22BF00F2A17}" name="Column2300"/>
    <tableColumn id="2310" xr3:uid="{7F2353D3-168F-4C44-A3BB-B8BC092DFC31}" name="Column2301"/>
    <tableColumn id="2311" xr3:uid="{D7D06945-C528-4818-898A-1551F5A4824F}" name="Column2302"/>
    <tableColumn id="2312" xr3:uid="{89867C62-208C-4B24-B3BB-F9D4333874AE}" name="Column2303"/>
    <tableColumn id="2313" xr3:uid="{CF54038B-DB40-4711-B056-DA1730938BF4}" name="Column2304"/>
    <tableColumn id="2314" xr3:uid="{8F65E08F-98F7-4F15-B83D-38F284EB0432}" name="Column2305"/>
    <tableColumn id="2315" xr3:uid="{CAB1B0CD-610C-4DD0-AD65-8D9F7596B3A6}" name="Column2306"/>
    <tableColumn id="2316" xr3:uid="{152A058F-C4EC-478A-B7FA-D804FFA9EDCB}" name="Column2307"/>
    <tableColumn id="2317" xr3:uid="{EEA02381-7F9F-415C-B4FE-B8A978B0CC01}" name="Column2308"/>
    <tableColumn id="2318" xr3:uid="{3A345DA5-821A-47E8-BC1C-8406DC662AA3}" name="Column2309"/>
    <tableColumn id="2319" xr3:uid="{D50E3267-3D8D-49A2-8DA9-C50760C9A3B4}" name="Column2310"/>
    <tableColumn id="2320" xr3:uid="{9E9CB49D-D29C-4E78-89FC-2947E11969C7}" name="Column2311"/>
    <tableColumn id="2321" xr3:uid="{7FD368AE-F9BD-4F01-A3B0-BAAA708D9F28}" name="Column2312"/>
    <tableColumn id="2322" xr3:uid="{3DEDA381-5711-430B-A980-E7855F132FD3}" name="Column2313"/>
    <tableColumn id="2323" xr3:uid="{1A66F5C1-046E-4627-9A7C-F9E93C6DEFCC}" name="Column2314"/>
    <tableColumn id="2324" xr3:uid="{658B52F6-EDC8-4673-BF62-5878E106DB9A}" name="Column2315"/>
    <tableColumn id="2325" xr3:uid="{541CCEE1-F8C1-4366-B92D-1B0DF5FD9ABE}" name="Column2316"/>
    <tableColumn id="2326" xr3:uid="{888D09B6-E227-4BFF-85E1-F55424253FBF}" name="Column2317"/>
    <tableColumn id="2327" xr3:uid="{73DE347B-2D4B-4BED-A725-FF4DBE88019A}" name="Column2318"/>
    <tableColumn id="2328" xr3:uid="{750640A6-CAF3-45FE-BBED-608563C38A31}" name="Column2319"/>
    <tableColumn id="2329" xr3:uid="{5C64B3DC-D2BC-4457-BEA9-0154CA47E312}" name="Column2320"/>
    <tableColumn id="2330" xr3:uid="{99209D9B-697F-458B-B7D0-522DE21543B2}" name="Column2321"/>
    <tableColumn id="2331" xr3:uid="{BF2ACC3D-9C65-44AC-AC7E-2B243844DC59}" name="Column2322"/>
    <tableColumn id="2332" xr3:uid="{45E9749B-F10C-444B-A67C-561A2887BD95}" name="Column2323"/>
    <tableColumn id="2333" xr3:uid="{E5AD5360-9B2D-48D7-9FFD-BC4525B897AC}" name="Column2324"/>
    <tableColumn id="2334" xr3:uid="{A468D030-55FF-4540-977F-6CB35E426957}" name="Column2325"/>
    <tableColumn id="2335" xr3:uid="{6E71CB17-5D65-4F9B-AC2F-DFFF3C701D7E}" name="Column2326"/>
    <tableColumn id="2336" xr3:uid="{DA928EF5-A88C-4C1E-BF4A-241AB6DAC364}" name="Column2327"/>
    <tableColumn id="2337" xr3:uid="{2DC5FF51-2DE0-4519-B526-18B422D37C11}" name="Column2328"/>
    <tableColumn id="2338" xr3:uid="{170B858E-C292-4742-B7E9-C97F737DAF7F}" name="Column2329"/>
    <tableColumn id="2339" xr3:uid="{018B0D3B-6518-4F62-8106-FA08B1EFDDC1}" name="Column2330"/>
    <tableColumn id="2340" xr3:uid="{03AFD53E-1D0F-4580-BD75-B05787748191}" name="Column2331"/>
    <tableColumn id="2341" xr3:uid="{2CCF5C51-C108-4324-9429-D40D25FAA743}" name="Column2332"/>
    <tableColumn id="2342" xr3:uid="{CEFFF348-22FA-4FB7-92AF-AAC78543AD5B}" name="Column2333"/>
    <tableColumn id="2343" xr3:uid="{2A3F4BE5-76B7-4100-8626-59012F74ABEE}" name="Column2334"/>
    <tableColumn id="2344" xr3:uid="{09669189-7E4C-4B6A-B1E7-4401BAE28CB2}" name="Column2335"/>
    <tableColumn id="2345" xr3:uid="{CA571E44-8F92-43DB-915C-1C41725251BA}" name="Column2336"/>
    <tableColumn id="2346" xr3:uid="{A59501A3-AA47-478F-9FFC-3BAE2B786299}" name="Column2337"/>
    <tableColumn id="2347" xr3:uid="{2CDFCDC3-4CFF-4F2B-AEBD-7B88FA016B64}" name="Column2338"/>
    <tableColumn id="2348" xr3:uid="{65D5A053-3DC8-42E5-85A2-9466B28BDED3}" name="Column2339"/>
    <tableColumn id="2349" xr3:uid="{1C316A39-CF12-48C0-9F76-BBFBDCFBCC02}" name="Column2340"/>
    <tableColumn id="2350" xr3:uid="{47919BF1-DF43-4E2A-9628-319AC124A540}" name="Column2341"/>
    <tableColumn id="2351" xr3:uid="{0EA1CA27-384A-44F5-94B3-4B9EEF2EE7F0}" name="Column2342"/>
    <tableColumn id="2352" xr3:uid="{08B2C43E-03DD-47AB-A75F-5D0C1C155F9F}" name="Column2343"/>
    <tableColumn id="2353" xr3:uid="{6EAAA4EF-FB24-41F0-9C1C-94276470C19C}" name="Column2344"/>
    <tableColumn id="2354" xr3:uid="{51B1F8C4-2C6D-4143-AC6C-D9D95677DE3A}" name="Column2345"/>
    <tableColumn id="2355" xr3:uid="{35C403EF-4DC0-4B18-952A-48F06DD2746B}" name="Column2346"/>
    <tableColumn id="2356" xr3:uid="{36EC2E4F-1FF3-4C2D-B830-D9B27125AA41}" name="Column2347"/>
    <tableColumn id="2357" xr3:uid="{FE72E412-98FE-447E-AD04-42EAA2E781F9}" name="Column2348"/>
    <tableColumn id="2358" xr3:uid="{9532ECCE-663A-4F22-AD50-81B4659120D5}" name="Column2349"/>
    <tableColumn id="2359" xr3:uid="{55518590-9D2B-46FD-A395-9CC08FB923EA}" name="Column2350"/>
    <tableColumn id="2360" xr3:uid="{6F4FD806-6068-48E3-85E7-A0F3C8B42CC6}" name="Column2351"/>
    <tableColumn id="2361" xr3:uid="{614FBCB1-9C57-4BAD-B088-FB3310772385}" name="Column2352"/>
    <tableColumn id="2362" xr3:uid="{E8316F36-0CD9-4DCF-9447-120F9828DF74}" name="Column2353"/>
    <tableColumn id="2363" xr3:uid="{4482D73A-6E4D-4096-A9C1-44A5489F6E41}" name="Column2354"/>
    <tableColumn id="2364" xr3:uid="{C26117D9-7B88-41BE-9B57-3011E5CEF1B4}" name="Column2355"/>
    <tableColumn id="2365" xr3:uid="{4B087BC2-6784-4977-ACD1-307D74C56FFF}" name="Column2356"/>
    <tableColumn id="2366" xr3:uid="{4B0A9177-8203-408C-991D-1C8D07B1E514}" name="Column2357"/>
    <tableColumn id="2367" xr3:uid="{B6E3016F-DB1A-41E2-A60F-943F822ABE5F}" name="Column2358"/>
    <tableColumn id="2368" xr3:uid="{03603166-7F4C-4409-8CA1-B3D3993B997C}" name="Column2359"/>
    <tableColumn id="2369" xr3:uid="{95E3E3FC-5425-41C1-9CE4-BF69C4C1D1A6}" name="Column2360"/>
    <tableColumn id="2370" xr3:uid="{30C5F9E4-E9C5-4F7E-9613-9382F45C8177}" name="Column2361"/>
    <tableColumn id="2371" xr3:uid="{230B673F-1376-4B7C-8BCD-621ADF52CB31}" name="Column2362"/>
    <tableColumn id="2372" xr3:uid="{7D555A13-857A-407E-A111-AB50D0BE8781}" name="Column2363"/>
    <tableColumn id="2373" xr3:uid="{4A080E5F-CF98-43A8-B1A2-4CBACC0479F4}" name="Column2364"/>
    <tableColumn id="2374" xr3:uid="{36482134-3C59-4C6B-8469-0DA2883F2E34}" name="Column2365"/>
    <tableColumn id="2375" xr3:uid="{1C920A99-07BC-4541-BF41-4F3A8CEE37C6}" name="Column2366"/>
    <tableColumn id="2376" xr3:uid="{F149653B-20A9-4B2B-8A6D-5B1877D2E2A5}" name="Column2367"/>
    <tableColumn id="2377" xr3:uid="{F3AD225B-06F6-4DF0-9D6B-EC747811F44A}" name="Column2368"/>
    <tableColumn id="2378" xr3:uid="{1EA15EE2-188B-4DA0-9999-B1781BCE606F}" name="Column2369"/>
    <tableColumn id="2379" xr3:uid="{24C1A86C-22FC-49A7-8AC4-254ABB0401EF}" name="Column2370"/>
    <tableColumn id="2380" xr3:uid="{90DC9C22-07BC-41EB-9D7D-67C4E218833B}" name="Column2371"/>
    <tableColumn id="2381" xr3:uid="{12F8A45E-569E-44D7-8751-D7FDA6C0B54F}" name="Column2372"/>
    <tableColumn id="2382" xr3:uid="{72E72ECC-1775-4823-BF38-6549E255D7DD}" name="Column2373"/>
    <tableColumn id="2383" xr3:uid="{D24E0B1B-6EA4-45B1-9289-F0059FEF6567}" name="Column2374"/>
    <tableColumn id="2384" xr3:uid="{43DB8061-56EB-4A3D-93CF-960697DBD14D}" name="Column2375"/>
    <tableColumn id="2385" xr3:uid="{D17B86D0-E717-4639-8BBD-45BC3000A213}" name="Column2376"/>
    <tableColumn id="2386" xr3:uid="{0AF41239-0C35-45E9-8189-3D027BD2A734}" name="Column2377"/>
    <tableColumn id="2387" xr3:uid="{0F4647AA-5BA1-4A2E-A8CE-5FDAA0B8CCA6}" name="Column2378"/>
    <tableColumn id="2388" xr3:uid="{AFFC82E5-4455-4CDB-B583-E49DFB802B1B}" name="Column2379"/>
    <tableColumn id="2389" xr3:uid="{63627D88-ABA7-4B44-BEE2-412648B7A5BE}" name="Column2380"/>
    <tableColumn id="2390" xr3:uid="{6989B3D0-732D-45DE-952D-16D467E7375B}" name="Column2381"/>
    <tableColumn id="2391" xr3:uid="{97AD00B8-C09D-4B2C-BE40-47B70AD4CD6D}" name="Column2382"/>
    <tableColumn id="2392" xr3:uid="{16583A5D-98AB-43E1-B526-5E7A1D51C92F}" name="Column2383"/>
    <tableColumn id="2393" xr3:uid="{2E5E872C-7F29-4378-8270-601FA42BE396}" name="Column2384"/>
    <tableColumn id="2394" xr3:uid="{571A8CDC-DD47-48C1-8287-DE20DE6F04B3}" name="Column2385"/>
    <tableColumn id="2395" xr3:uid="{5754FA8B-B400-415E-A400-33196C559E7A}" name="Column2386"/>
    <tableColumn id="2396" xr3:uid="{536A4DED-8C25-4856-85EA-2047ED0CE2B6}" name="Column2387"/>
    <tableColumn id="2397" xr3:uid="{B08F0C7A-6F7F-421F-9350-9AD177FD8BA2}" name="Column2388"/>
    <tableColumn id="2398" xr3:uid="{C0DCBD35-B141-49D3-A747-00755446E466}" name="Column2389"/>
    <tableColumn id="2399" xr3:uid="{D7720DBE-A2A3-4847-A41A-D83B4979D647}" name="Column2390"/>
    <tableColumn id="2400" xr3:uid="{8D7AF72E-AFD1-4186-8BD2-FE04654A4888}" name="Column2391"/>
    <tableColumn id="2401" xr3:uid="{79AB9C10-1AC5-40FD-B82C-60E6B8119637}" name="Column2392"/>
    <tableColumn id="2402" xr3:uid="{C3912219-4199-433A-861D-DC89878389E9}" name="Column2393"/>
    <tableColumn id="2403" xr3:uid="{5B02FA3A-7361-434B-B449-D9BB7D3D10B2}" name="Column2394"/>
    <tableColumn id="2404" xr3:uid="{BD615B27-3252-4BB6-A4CB-4A0E7FD3E207}" name="Column2395"/>
    <tableColumn id="2405" xr3:uid="{53A35130-CB57-4A49-B6F7-587C2DCE3E0C}" name="Column2396"/>
    <tableColumn id="2406" xr3:uid="{0D3A3B94-3E93-4C79-ACDF-F9D970CC5A24}" name="Column2397"/>
    <tableColumn id="2407" xr3:uid="{E9FDCEBB-B940-4197-9FEE-99477510B36C}" name="Column2398"/>
    <tableColumn id="2408" xr3:uid="{5D2F1D52-F82B-4AD6-989B-CD36DD14BC34}" name="Column2399"/>
    <tableColumn id="2409" xr3:uid="{918A4299-A5A4-4162-93C9-684A18EB0934}" name="Column2400"/>
    <tableColumn id="2410" xr3:uid="{D9426390-9104-45A2-B46E-EBC71AC66FAF}" name="Column2401"/>
    <tableColumn id="2411" xr3:uid="{93F8512E-F49F-44DB-AB93-224FD0FF46F4}" name="Column2402"/>
    <tableColumn id="2412" xr3:uid="{134A3FA6-D007-472C-8CA4-64EF30E40580}" name="Column2403"/>
    <tableColumn id="2413" xr3:uid="{1F42366C-C010-49ED-82C7-EA712EBD42F6}" name="Column2404"/>
    <tableColumn id="2414" xr3:uid="{0C152706-90EE-4690-8867-3D2F1E7A9597}" name="Column2405"/>
    <tableColumn id="2415" xr3:uid="{03BC2F60-DD93-455F-BB0A-E80AAFA6125E}" name="Column2406"/>
    <tableColumn id="2416" xr3:uid="{4C513297-51AE-4EF0-89D6-4316D93250DE}" name="Column2407"/>
    <tableColumn id="2417" xr3:uid="{8090DB47-92A8-4F47-B9AA-53D218D7BA7F}" name="Column2408"/>
    <tableColumn id="2418" xr3:uid="{945B927B-EFA0-43FD-BD42-4815A9D40B46}" name="Column2409"/>
    <tableColumn id="2419" xr3:uid="{1C52E645-534F-4FE9-9A09-AFFCA9900998}" name="Column2410"/>
    <tableColumn id="2420" xr3:uid="{6A226272-68A4-4054-AEC9-DAAE2AC0AC83}" name="Column2411"/>
    <tableColumn id="2421" xr3:uid="{1C7E3E9B-1BC7-43E9-AD5E-0EEA9E3431F0}" name="Column2412"/>
    <tableColumn id="2422" xr3:uid="{90614F44-7A59-4C4D-A707-DC1174B84461}" name="Column2413"/>
    <tableColumn id="2423" xr3:uid="{442B18A8-DDC8-444D-9D63-02F85706F99E}" name="Column2414"/>
    <tableColumn id="2424" xr3:uid="{14FF5D68-D14F-4E9D-B4AF-07E8FF5FA282}" name="Column2415"/>
    <tableColumn id="2425" xr3:uid="{D262956F-1F33-40D9-8A2D-808526FA8868}" name="Column2416"/>
    <tableColumn id="2426" xr3:uid="{9BF05070-11ED-436D-B6FF-E53F8390CA41}" name="Column2417"/>
    <tableColumn id="2427" xr3:uid="{C20F8E60-5981-4DBF-9A0E-9A3B445A4D7A}" name="Column2418"/>
    <tableColumn id="2428" xr3:uid="{8B7E7027-6EB9-4B50-B681-F1E9CF11767F}" name="Column2419"/>
    <tableColumn id="2429" xr3:uid="{0FF3C699-BD39-45D6-B481-3C7345ABDD77}" name="Column2420"/>
    <tableColumn id="2430" xr3:uid="{EA8CE4F0-B73A-4CEC-B168-96743ADA0C9C}" name="Column2421"/>
    <tableColumn id="2431" xr3:uid="{41CA712F-82A3-4B8E-9A85-04F50DF9B697}" name="Column2422"/>
    <tableColumn id="2432" xr3:uid="{2E57AA21-1298-45F3-B162-821F36AECD78}" name="Column2423"/>
    <tableColumn id="2433" xr3:uid="{7E298402-EA1F-4A90-86FD-7230005DFC3D}" name="Column2424"/>
    <tableColumn id="2434" xr3:uid="{7A0892F5-7C4B-4F10-9D18-A702A9C22AAE}" name="Column2425"/>
    <tableColumn id="2435" xr3:uid="{8FB37242-121B-4840-862E-AA20300A8160}" name="Column2426"/>
    <tableColumn id="2436" xr3:uid="{E063B3E6-9BF0-4B2F-B41A-7254AEC081F8}" name="Column2427"/>
    <tableColumn id="2437" xr3:uid="{397D77C4-E26C-43F2-9F2B-A1727FF7EC2C}" name="Column2428"/>
    <tableColumn id="2438" xr3:uid="{2E3C0AAB-D5DA-4F8A-9031-CF80AFA1F1E0}" name="Column2429"/>
    <tableColumn id="2439" xr3:uid="{F62BBEDE-1790-4FEE-8FFE-53B97090369F}" name="Column2430"/>
    <tableColumn id="2440" xr3:uid="{CB496BC8-320C-43D6-9C4F-C0C535138D72}" name="Column2431"/>
    <tableColumn id="2441" xr3:uid="{CDAC6DC2-249F-46D6-8B5A-97196E76B0C0}" name="Column2432"/>
    <tableColumn id="2442" xr3:uid="{8DA4AA1C-410B-46AF-A76C-FA83174545BC}" name="Column2433"/>
    <tableColumn id="2443" xr3:uid="{0FF4E197-9335-4525-96E1-99B7833E4FE3}" name="Column2434"/>
    <tableColumn id="2444" xr3:uid="{A9E6351B-E801-4FFC-A6D3-F4A2BECE5083}" name="Column2435"/>
    <tableColumn id="2445" xr3:uid="{1D89113E-2381-4FB5-8040-19DF3D6AD986}" name="Column2436"/>
    <tableColumn id="2446" xr3:uid="{0B1F3248-7C5A-4A71-9FA2-96061991BF6D}" name="Column2437"/>
    <tableColumn id="2447" xr3:uid="{57C2DC60-82C6-4DDD-AD62-AB905AE792A5}" name="Column2438"/>
    <tableColumn id="2448" xr3:uid="{B4CF92AD-7733-49DA-A7E4-0C0664AE6095}" name="Column2439"/>
    <tableColumn id="2449" xr3:uid="{44AFAC16-F56B-45C9-98C0-6EFD9FF62971}" name="Column2440"/>
    <tableColumn id="2450" xr3:uid="{41EFEE69-1207-479F-BE09-E44C520B1C92}" name="Column2441"/>
    <tableColumn id="2451" xr3:uid="{180F8CAF-4670-442D-A87B-B366C7C12D15}" name="Column2442"/>
    <tableColumn id="2452" xr3:uid="{3AC13003-BC29-403C-9749-B44857542D2D}" name="Column2443"/>
    <tableColumn id="2453" xr3:uid="{36B10729-184E-46F3-A316-FE0C37F45EEB}" name="Column2444"/>
    <tableColumn id="2454" xr3:uid="{FB339936-6120-4241-92C0-E60F2AEE87CD}" name="Column2445"/>
    <tableColumn id="2455" xr3:uid="{9A201233-4133-4FEE-9841-DA3AFCAD1DC4}" name="Column2446"/>
    <tableColumn id="2456" xr3:uid="{CBA2339B-5823-4E01-A4E9-E53BC684EE52}" name="Column2447"/>
    <tableColumn id="2457" xr3:uid="{C49F5B85-B346-40BA-BE68-51F066DF7BF7}" name="Column2448"/>
    <tableColumn id="2458" xr3:uid="{8D840D46-BA8A-4081-AA60-462A0308FCCC}" name="Column2449"/>
    <tableColumn id="2459" xr3:uid="{A8E8E00E-EA98-4718-B606-41DD72852E0E}" name="Column2450"/>
    <tableColumn id="2460" xr3:uid="{C2448B7F-05AC-4F64-B495-00913956E24D}" name="Column2451"/>
    <tableColumn id="2461" xr3:uid="{6365EFA2-D0AF-4D04-A44B-04C605E488A1}" name="Column2452"/>
    <tableColumn id="2462" xr3:uid="{9983B7C9-704A-4EEE-BCB6-349DD938E147}" name="Column2453"/>
    <tableColumn id="2463" xr3:uid="{03AA60C5-A472-49E9-9552-AA881867211E}" name="Column2454"/>
    <tableColumn id="2464" xr3:uid="{8B45F879-D03C-412F-A741-6DB62B4B5D2E}" name="Column2455"/>
    <tableColumn id="2465" xr3:uid="{B067F3DF-5F40-4898-9C3D-D146F3BD4C84}" name="Column2456"/>
    <tableColumn id="2466" xr3:uid="{8D72C1A0-8CBA-4A38-AD14-FF37C473926F}" name="Column2457"/>
    <tableColumn id="2467" xr3:uid="{2782A4AE-78D5-401D-A5E3-32A91F7C998C}" name="Column2458"/>
    <tableColumn id="2468" xr3:uid="{94B29E8B-DDE0-42A2-90F5-7E418018113D}" name="Column2459"/>
    <tableColumn id="2469" xr3:uid="{D633F8F4-37CD-44FD-A369-6F4BAF6E4F4C}" name="Column2460"/>
    <tableColumn id="2470" xr3:uid="{DE4121C1-7115-4FB6-B4ED-02FCABD584F8}" name="Column2461"/>
    <tableColumn id="2471" xr3:uid="{BCE1C2D7-0257-433B-B3C7-202614479EED}" name="Column2462"/>
    <tableColumn id="2472" xr3:uid="{2C899C5A-90FE-48D5-BB53-D9397E4A32D6}" name="Column2463"/>
    <tableColumn id="2473" xr3:uid="{A814315A-0E15-49C6-9170-F3EFA5CB1182}" name="Column2464"/>
    <tableColumn id="2474" xr3:uid="{5D10CE6E-D8D9-45F7-860A-D4789CDF36CE}" name="Column2465"/>
    <tableColumn id="2475" xr3:uid="{5D68EE0E-66FF-43D1-9647-DDFEC626B2E2}" name="Column2466"/>
    <tableColumn id="2476" xr3:uid="{321D0EAC-EED0-4422-96D7-E74268DB98A6}" name="Column2467"/>
    <tableColumn id="2477" xr3:uid="{0ED90F10-8627-4933-8032-423121AB5F3F}" name="Column2468"/>
    <tableColumn id="2478" xr3:uid="{AC015617-D2CD-40B1-8987-25423CDFA7A3}" name="Column2469"/>
    <tableColumn id="2479" xr3:uid="{5834DE94-2E48-4C74-BAB5-518F3D43E7E4}" name="Column2470"/>
    <tableColumn id="2480" xr3:uid="{DD6C73FA-E62B-4F6E-B48C-886023E58A88}" name="Column2471"/>
    <tableColumn id="2481" xr3:uid="{9C8EB973-4B82-46A8-86DF-DBBB6DB8C722}" name="Column2472"/>
    <tableColumn id="2482" xr3:uid="{3627FBAD-C085-40BF-9FB0-780D7F8E634B}" name="Column2473"/>
    <tableColumn id="2483" xr3:uid="{B6FE6AC2-0274-4D41-AB91-FCDD8F26F070}" name="Column2474"/>
    <tableColumn id="2484" xr3:uid="{00C5334C-8D42-4062-A868-4DA9DFD2C406}" name="Column2475"/>
    <tableColumn id="2485" xr3:uid="{51FDE25F-459A-4665-B4FC-893C2ED0B193}" name="Column2476"/>
    <tableColumn id="2486" xr3:uid="{8D40DC3B-004C-4DA5-9297-D026F4D88E77}" name="Column2477"/>
    <tableColumn id="2487" xr3:uid="{25662007-2A47-4EF1-842E-55DAE0587E74}" name="Column2478"/>
    <tableColumn id="2488" xr3:uid="{94688E89-856F-4FAA-B40B-8463CAA62285}" name="Column2479"/>
    <tableColumn id="2489" xr3:uid="{9E57472E-32E5-442E-AE0D-BDB6A6C74882}" name="Column2480"/>
    <tableColumn id="2490" xr3:uid="{DD3FC610-6E8C-435B-A73C-C37491F5AC3C}" name="Column2481"/>
    <tableColumn id="2491" xr3:uid="{CD0FDFB7-DEC3-465D-8621-08B25CF0F34E}" name="Column2482"/>
    <tableColumn id="2492" xr3:uid="{628269E1-BB9E-412A-BF9F-EC98DD06AA34}" name="Column2483"/>
    <tableColumn id="2493" xr3:uid="{4786B848-B06A-4F2E-AC6E-6ED10B733FC2}" name="Column2484"/>
    <tableColumn id="2494" xr3:uid="{9D4C53B6-926E-4E3D-A73C-168D8ABE62F2}" name="Column2485"/>
    <tableColumn id="2495" xr3:uid="{4A4CF133-0B99-43C0-A5C8-EFBC0834A46F}" name="Column2486"/>
    <tableColumn id="2496" xr3:uid="{F076A99A-128A-4BA7-A726-96F0552402A7}" name="Column2487"/>
    <tableColumn id="2497" xr3:uid="{FD0EC9C9-3915-4DB8-B893-99E921369080}" name="Column2488"/>
    <tableColumn id="2498" xr3:uid="{956DAC29-7BCA-45A9-9D48-2137BFE6052F}" name="Column2489"/>
    <tableColumn id="2499" xr3:uid="{96659959-9DC0-4A13-91DC-D7C96D633DCC}" name="Column2490"/>
    <tableColumn id="2500" xr3:uid="{CBCBF949-AFA2-4D18-B08F-4FE621376686}" name="Column2491"/>
    <tableColumn id="2501" xr3:uid="{2F2EAF7F-D81B-4D9F-AEFC-D70EBF0A9E82}" name="Column2492"/>
    <tableColumn id="2502" xr3:uid="{AEBCDF0C-71B8-41D4-9614-E09ABFC77F7D}" name="Column2493"/>
    <tableColumn id="2503" xr3:uid="{B93C0F02-2C9D-4EC6-AEFF-130F6BCAEE20}" name="Column2494"/>
    <tableColumn id="2504" xr3:uid="{12AB030F-D516-4402-9557-1733C615DD2C}" name="Column2495"/>
    <tableColumn id="2505" xr3:uid="{06474BB2-E22E-45B1-8F8F-BA3E6BCCB713}" name="Column2496"/>
    <tableColumn id="2506" xr3:uid="{D246A341-7542-4264-9A66-E0EF067A7D1F}" name="Column2497"/>
    <tableColumn id="2507" xr3:uid="{49A85C7C-5BD8-467B-B172-A708AA48E9F4}" name="Column2498"/>
    <tableColumn id="2508" xr3:uid="{82C1E9F2-5755-45A5-9690-AF41197C0E61}" name="Column2499"/>
    <tableColumn id="2509" xr3:uid="{F113B864-DE6E-4477-AF7B-A872C010C271}" name="Column2500"/>
    <tableColumn id="2510" xr3:uid="{A41D63C7-582C-4E4E-97EF-38FBC5196D3E}" name="Column2501"/>
    <tableColumn id="2511" xr3:uid="{2652032E-7362-4713-9190-D60E786AE440}" name="Column2502"/>
    <tableColumn id="2512" xr3:uid="{86378845-828D-4E6B-9B73-1F089595DEDC}" name="Column2503"/>
    <tableColumn id="2513" xr3:uid="{541B232A-F018-4461-BC6B-CA363EA11F4E}" name="Column2504"/>
    <tableColumn id="2514" xr3:uid="{EDF1EB0B-E2CC-4930-8601-142763BA531C}" name="Column2505"/>
    <tableColumn id="2515" xr3:uid="{0142F832-F051-448C-A602-6956C05AB730}" name="Column2506"/>
    <tableColumn id="2516" xr3:uid="{2990860E-AD58-4194-8024-53BAEE8EE10E}" name="Column2507"/>
    <tableColumn id="2517" xr3:uid="{E8BDEA36-20C3-4515-8815-72C4097E2DF9}" name="Column2508"/>
    <tableColumn id="2518" xr3:uid="{7D500A1F-786F-47F2-8C44-E4B435BFD8EF}" name="Column2509"/>
    <tableColumn id="2519" xr3:uid="{2A371FEE-2618-49C1-9EBF-152495F54920}" name="Column2510"/>
    <tableColumn id="2520" xr3:uid="{16117923-12DB-4334-B4A9-1B9C781D9163}" name="Column2511"/>
    <tableColumn id="2521" xr3:uid="{12419A6F-77DD-4CFA-90B2-DC5AB98E3B08}" name="Column2512"/>
    <tableColumn id="2522" xr3:uid="{8F433ED9-2BCD-4C6B-8A9A-C70B24B9FB94}" name="Column2513"/>
    <tableColumn id="2523" xr3:uid="{34E2AEC9-4AD3-4A76-98D9-5D42FDEDFBBC}" name="Column2514"/>
    <tableColumn id="2524" xr3:uid="{6541E730-53F6-4421-A6A5-CC2DBA00060E}" name="Column2515"/>
    <tableColumn id="2525" xr3:uid="{BB96D1B3-B20A-4780-96ED-1EEB888E7658}" name="Column2516"/>
    <tableColumn id="2526" xr3:uid="{D8E1605B-4E99-4D72-9989-89F1C613BF70}" name="Column2517"/>
    <tableColumn id="2527" xr3:uid="{A4A4E390-0E1D-4A8E-BFB1-95C303CA5D90}" name="Column2518"/>
    <tableColumn id="2528" xr3:uid="{2047A1AB-FD36-4532-AF99-0D34D3493BBB}" name="Column2519"/>
    <tableColumn id="2529" xr3:uid="{EE7FEA5D-0D5C-4E08-8716-B13840447FD4}" name="Column2520"/>
    <tableColumn id="2530" xr3:uid="{954186DA-A140-4AFD-BF74-297366CF71E1}" name="Column2521"/>
    <tableColumn id="2531" xr3:uid="{54BD7590-1EDC-46D1-A881-EDA23FCD4A78}" name="Column2522"/>
    <tableColumn id="2532" xr3:uid="{85F5509C-EC8E-4251-B168-86A142A1169E}" name="Column2523"/>
    <tableColumn id="2533" xr3:uid="{C0032604-050A-4E36-B8A1-213FB686F1D6}" name="Column2524"/>
    <tableColumn id="2534" xr3:uid="{720488C2-ACD6-466D-AC5D-9B04C3358741}" name="Column2525"/>
    <tableColumn id="2535" xr3:uid="{67B5A4AD-F0C3-4350-B0BC-2FDB99139EA3}" name="Column2526"/>
    <tableColumn id="2536" xr3:uid="{D396F7CA-B441-4B25-AA98-D9BC462D5870}" name="Column2527"/>
    <tableColumn id="2537" xr3:uid="{ECF007DA-449C-44EC-A939-6B8211DC9513}" name="Column2528"/>
    <tableColumn id="2538" xr3:uid="{502455D6-31AD-4BCA-9F14-47E1FC9E7277}" name="Column2529"/>
    <tableColumn id="2539" xr3:uid="{61EAC3A9-261F-443C-9C55-D93246EFC448}" name="Column2530"/>
    <tableColumn id="2540" xr3:uid="{95E9C990-F97D-4574-ADDF-FDCDBC42929A}" name="Column2531"/>
    <tableColumn id="2541" xr3:uid="{0EF26609-5008-4EA6-B9ED-56BA8CD25185}" name="Column2532"/>
    <tableColumn id="2542" xr3:uid="{4046995E-89AF-4413-9222-A821274C14FB}" name="Column2533"/>
    <tableColumn id="2543" xr3:uid="{F6F34DE2-5068-4440-B7E4-64570B50D30B}" name="Column2534"/>
    <tableColumn id="2544" xr3:uid="{FBD7F1FE-1997-4A10-A9B8-68F0CE1A2BDC}" name="Column2535"/>
    <tableColumn id="2545" xr3:uid="{93302193-5BAE-49AF-9C4A-149C2ABE94CC}" name="Column2536"/>
    <tableColumn id="2546" xr3:uid="{038FBCD2-9E63-45B2-A9F5-69F79617C662}" name="Column2537"/>
    <tableColumn id="2547" xr3:uid="{FC3D775B-45D3-4A39-97E7-561F91A104D1}" name="Column2538"/>
    <tableColumn id="2548" xr3:uid="{7F49465E-D6F9-4C6D-B657-324E7131073B}" name="Column2539"/>
    <tableColumn id="2549" xr3:uid="{D8E9BA94-1D8D-4422-86FC-8500D0348DE5}" name="Column2540"/>
    <tableColumn id="2550" xr3:uid="{7029D106-4932-46EF-802F-4A769E0BE6AB}" name="Column2541"/>
    <tableColumn id="2551" xr3:uid="{8763E6CF-0F30-43AA-80A8-D7EADAA752A2}" name="Column2542"/>
    <tableColumn id="2552" xr3:uid="{C6BEA2FF-8E87-4571-A37B-3F8D9297CD92}" name="Column2543"/>
    <tableColumn id="2553" xr3:uid="{A21440A4-A618-49C4-B15D-3BB01BACBF85}" name="Column2544"/>
    <tableColumn id="2554" xr3:uid="{C92A8FF9-5FAD-4975-B48C-BBC184527609}" name="Column2545"/>
    <tableColumn id="2555" xr3:uid="{9312EB70-B57F-4650-9BFA-0396A7756F62}" name="Column2546"/>
    <tableColumn id="2556" xr3:uid="{8566E3B3-A5ED-4B63-8A19-D833A4DC720D}" name="Column2547"/>
    <tableColumn id="2557" xr3:uid="{EEC3933A-437F-4DBC-A103-B942C5E2DDB5}" name="Column2548"/>
    <tableColumn id="2558" xr3:uid="{CB13B9A2-339C-4A92-AE97-EC15EB678F9A}" name="Column2549"/>
    <tableColumn id="2559" xr3:uid="{2F9F92CB-3DEE-4630-8DEC-A3D6A8554064}" name="Column2550"/>
    <tableColumn id="2560" xr3:uid="{A0BC46BB-5E82-4D7C-BA32-588C4D8454F6}" name="Column2551"/>
    <tableColumn id="2561" xr3:uid="{2515A8A1-69CA-4D51-91E6-0D171C182144}" name="Column2552"/>
    <tableColumn id="2562" xr3:uid="{D36A4529-096E-4963-AE19-42575BA1CDA5}" name="Column2553"/>
    <tableColumn id="2563" xr3:uid="{7FD8775D-ACB8-48EA-81C9-F15DE5EE7041}" name="Column2554"/>
    <tableColumn id="2564" xr3:uid="{55FD1891-EBFC-4562-A8E1-F7B7DBDB6639}" name="Column2555"/>
    <tableColumn id="2565" xr3:uid="{6577A2B9-1D1D-4CEE-92C0-178D6E9EBBEF}" name="Column2556"/>
    <tableColumn id="2566" xr3:uid="{CC6A414A-58AA-4730-9BEE-6C22A6A95CDB}" name="Column2557"/>
    <tableColumn id="2567" xr3:uid="{3DEA00F2-CA36-4C65-A91B-D03BB4901D07}" name="Column2558"/>
    <tableColumn id="2568" xr3:uid="{98FA1878-1A63-4209-BBFB-212CC0273F22}" name="Column2559"/>
    <tableColumn id="2569" xr3:uid="{549CB083-6A72-4228-BE67-E09F7690C304}" name="Column2560"/>
    <tableColumn id="2570" xr3:uid="{E48D3B69-59FA-463A-96D5-7DD99AE8BC53}" name="Column2561"/>
    <tableColumn id="2571" xr3:uid="{5EA5C904-BC7D-424E-9C7E-22E5BE0D1DF9}" name="Column2562"/>
    <tableColumn id="2572" xr3:uid="{A7CB3582-5DFD-405F-ADB5-994A04B64CE8}" name="Column2563"/>
    <tableColumn id="2573" xr3:uid="{2E5787D0-83C0-4AEA-AA5C-29B8CD6DF9B9}" name="Column2564"/>
    <tableColumn id="2574" xr3:uid="{8E3A1929-63D3-4D90-8ACC-B204867F9145}" name="Column2565"/>
    <tableColumn id="2575" xr3:uid="{FBAD1B5E-A1D1-4575-8F73-22942B854AF5}" name="Column2566"/>
    <tableColumn id="2576" xr3:uid="{759B82E8-DF82-4551-BBBD-3F9EA3D8295D}" name="Column2567"/>
    <tableColumn id="2577" xr3:uid="{095663A1-4402-4C1F-98E5-BCEF19A97A98}" name="Column2568"/>
    <tableColumn id="2578" xr3:uid="{B8733239-CF7D-4562-B2DD-23232D57C18A}" name="Column2569"/>
    <tableColumn id="2579" xr3:uid="{42F4C2B4-2159-4FF9-937A-85736AE64FC7}" name="Column2570"/>
    <tableColumn id="2580" xr3:uid="{713AEDA5-547C-4B8C-9B23-609F9F88551D}" name="Column2571"/>
    <tableColumn id="2581" xr3:uid="{6E7465E4-F6A0-406C-9823-A3A220B4E5DC}" name="Column2572"/>
    <tableColumn id="2582" xr3:uid="{2F5F52E7-B969-46E6-896C-21384883EB19}" name="Column2573"/>
    <tableColumn id="2583" xr3:uid="{1617966E-3E51-4DA8-9F25-DE116448A652}" name="Column2574"/>
    <tableColumn id="2584" xr3:uid="{2F2A3920-5DC4-4E0C-A4AC-7E824CB6C54B}" name="Column2575"/>
    <tableColumn id="2585" xr3:uid="{A9DF3B3E-1C7E-4966-9682-8EE9C3CB3101}" name="Column2576"/>
    <tableColumn id="2586" xr3:uid="{525154C0-43BB-4E67-9921-77633B09D0F2}" name="Column2577"/>
    <tableColumn id="2587" xr3:uid="{7B87B895-2A08-4A39-AED3-38430A594408}" name="Column2578"/>
    <tableColumn id="2588" xr3:uid="{5138514F-C789-4B2D-99AA-E153201CD0DB}" name="Column2579"/>
    <tableColumn id="2589" xr3:uid="{59D30783-4ED6-4F16-B5AC-016DFDE91064}" name="Column2580"/>
    <tableColumn id="2590" xr3:uid="{8C2C0F35-D513-4CB3-81EF-2FC677806A68}" name="Column2581"/>
    <tableColumn id="2591" xr3:uid="{00271547-5251-46A4-BC65-80CC6F0197A1}" name="Column2582"/>
    <tableColumn id="2592" xr3:uid="{8F187C29-7B91-45F6-A65E-A79CE256CE77}" name="Column2583"/>
    <tableColumn id="2593" xr3:uid="{DADF1319-8905-49D9-9A04-71D9F12C463D}" name="Column2584"/>
    <tableColumn id="2594" xr3:uid="{2ABDB592-B402-43C7-B27A-63EDDD7E9F3F}" name="Column2585"/>
    <tableColumn id="2595" xr3:uid="{7ED3A119-4F6D-4296-9D58-72AD2F807E8A}" name="Column2586"/>
    <tableColumn id="2596" xr3:uid="{524DF915-099F-434A-BD29-9BFD56E23A7D}" name="Column2587"/>
    <tableColumn id="2597" xr3:uid="{3694970C-8E92-497A-9FA9-2D12F58EC5A7}" name="Column2588"/>
    <tableColumn id="2598" xr3:uid="{CD273221-99F9-4FAD-9336-5EF2CB6F1AE8}" name="Column2589"/>
    <tableColumn id="2599" xr3:uid="{61B90E22-30E7-4A5E-AA8A-E4C746440BC2}" name="Column2590"/>
    <tableColumn id="2600" xr3:uid="{0406BA25-4E30-4949-8EA4-8AC08059FAA9}" name="Column2591"/>
    <tableColumn id="2601" xr3:uid="{BEA20793-5298-4871-A493-D3F4EB21F997}" name="Column2592"/>
    <tableColumn id="2602" xr3:uid="{B995A555-9411-4E7C-B01A-9E39004249D7}" name="Column2593"/>
    <tableColumn id="2603" xr3:uid="{6D6907D6-31BA-46D6-A5AA-F576ABA50FAD}" name="Column2594"/>
    <tableColumn id="2604" xr3:uid="{8ECBF4C3-127E-43C2-8C6E-9483854101FC}" name="Column2595"/>
    <tableColumn id="2605" xr3:uid="{1FC96027-2B73-4D50-9B3B-2A9EDB4F3423}" name="Column2596"/>
    <tableColumn id="2606" xr3:uid="{17DE6EB8-7CA2-448B-B61F-4B680F03710A}" name="Column2597"/>
    <tableColumn id="2607" xr3:uid="{C22D54AF-43A2-409C-B146-DFC097D8D263}" name="Column2598"/>
    <tableColumn id="2608" xr3:uid="{3359E32A-8D32-49EE-BDC0-14F27D5069D5}" name="Column2599"/>
    <tableColumn id="2609" xr3:uid="{3DD2E378-7108-4844-A706-9AA8AAC91182}" name="Column2600"/>
    <tableColumn id="2610" xr3:uid="{16E92D4A-1DD7-4C64-A573-0F5968FF143B}" name="Column2601"/>
    <tableColumn id="2611" xr3:uid="{E1DD28F2-2FAF-4190-AF6F-3D3385F21D6A}" name="Column2602"/>
    <tableColumn id="2612" xr3:uid="{AB7780B6-8E52-48F2-B9D4-551027D27610}" name="Column2603"/>
    <tableColumn id="2613" xr3:uid="{BA397CC6-60C0-449F-95E2-5894B86208D3}" name="Column2604"/>
    <tableColumn id="2614" xr3:uid="{B33C1167-68B7-4414-94CD-2BDCA247F7D8}" name="Column2605"/>
    <tableColumn id="2615" xr3:uid="{5AD015F7-1980-4716-9E20-FC31BE6E33ED}" name="Column2606"/>
    <tableColumn id="2616" xr3:uid="{FA8A6A74-4948-4EB5-8A0F-CCF564791FB4}" name="Column2607"/>
    <tableColumn id="2617" xr3:uid="{344132C9-CA34-4C7F-9401-26C5C913CF6C}" name="Column2608"/>
    <tableColumn id="2618" xr3:uid="{EE586F04-2D95-4BED-87E4-F5B03982BE24}" name="Column2609"/>
    <tableColumn id="2619" xr3:uid="{9632EB6D-CC42-41A1-BA37-8F7434AA2771}" name="Column2610"/>
    <tableColumn id="2620" xr3:uid="{0C665935-425C-4CF1-BC60-93501E695525}" name="Column2611"/>
    <tableColumn id="2621" xr3:uid="{6140617E-1928-4AB4-920C-2FE87885094D}" name="Column2612"/>
    <tableColumn id="2622" xr3:uid="{14ECFBF8-A10D-4A42-BAD7-46755A22ACA6}" name="Column2613"/>
    <tableColumn id="2623" xr3:uid="{4A38DCF7-BE1C-4FCB-A9F4-9811BD9B0B2A}" name="Column2614"/>
    <tableColumn id="2624" xr3:uid="{0452005C-CBD8-41E5-AEFB-39ABD7CA2E4B}" name="Column2615"/>
    <tableColumn id="2625" xr3:uid="{776CCAD5-BDA9-4AC2-B2BF-AF0FBD2674FC}" name="Column2616"/>
    <tableColumn id="2626" xr3:uid="{9E2063FA-8947-49C9-BAAD-23EFA5DF2CEA}" name="Column2617"/>
    <tableColumn id="2627" xr3:uid="{5D34A758-D3D5-4500-9CAE-B712E0FD3DDC}" name="Column2618"/>
    <tableColumn id="2628" xr3:uid="{1529D872-80CD-4347-8908-82B6F7FD013E}" name="Column2619"/>
    <tableColumn id="2629" xr3:uid="{D3C7A981-01D0-4DE7-81B2-7F6526CFE293}" name="Column2620"/>
    <tableColumn id="2630" xr3:uid="{69076555-2BBD-49B1-B4A5-A451066A5FEC}" name="Column2621"/>
    <tableColumn id="2631" xr3:uid="{81238A11-C0E3-4B70-AAD6-3E2131BF4C00}" name="Column2622"/>
    <tableColumn id="2632" xr3:uid="{B5B0EF30-5117-4C54-A05C-B289B717EA62}" name="Column2623"/>
    <tableColumn id="2633" xr3:uid="{471DFEEE-76D3-476B-B3CA-1490D86AFE52}" name="Column2624"/>
    <tableColumn id="2634" xr3:uid="{A88850AD-6605-4927-A026-7FD10DA63BDA}" name="Column2625"/>
    <tableColumn id="2635" xr3:uid="{518002B2-D366-4D0B-B419-7D6B1C055FA2}" name="Column2626"/>
    <tableColumn id="2636" xr3:uid="{9F21F92E-4F42-495D-A0E9-E6DF423DE46B}" name="Column2627"/>
    <tableColumn id="2637" xr3:uid="{4B35295E-8CC5-4D29-94E3-6F813B8D9796}" name="Column2628"/>
    <tableColumn id="2638" xr3:uid="{F2055644-1FFB-4E98-84ED-7EE90B65EB24}" name="Column2629"/>
    <tableColumn id="2639" xr3:uid="{66027D5C-2FDA-4138-B5C9-C5E0C9D141B6}" name="Column2630"/>
    <tableColumn id="2640" xr3:uid="{526099ED-E80C-4060-8467-7F6221C429EC}" name="Column2631"/>
    <tableColumn id="2641" xr3:uid="{AFEEE203-22BD-4FFA-B0C5-D248933F4F1C}" name="Column2632"/>
    <tableColumn id="2642" xr3:uid="{D23DEC18-2BEC-40C5-BB7A-E3C9AA9A3509}" name="Column2633"/>
    <tableColumn id="2643" xr3:uid="{FDF4A277-813F-4073-9B0D-54E4B0C5A6EE}" name="Column2634"/>
    <tableColumn id="2644" xr3:uid="{234D5BE4-1B74-4BC4-90A0-1382F6A7D131}" name="Column2635"/>
    <tableColumn id="2645" xr3:uid="{8F90B9D8-352B-4146-973C-D9131E6A093E}" name="Column2636"/>
    <tableColumn id="2646" xr3:uid="{B4521261-8962-498A-B2B4-1DA2F8822CAF}" name="Column2637"/>
    <tableColumn id="2647" xr3:uid="{3366CA5B-F1BC-43A0-B2A2-36F74E12EE5E}" name="Column2638"/>
    <tableColumn id="2648" xr3:uid="{FD8AB45A-2913-4F78-9220-C546CDC9A9E9}" name="Column2639"/>
    <tableColumn id="2649" xr3:uid="{87B75A0A-CD53-46B3-9323-4208C03C9D3A}" name="Column2640"/>
    <tableColumn id="2650" xr3:uid="{962674AB-84F0-4A16-9719-1CDB7FF9F532}" name="Column2641"/>
    <tableColumn id="2651" xr3:uid="{A349CFBC-E1B7-4AB5-AA2E-F1E5197B39D2}" name="Column2642"/>
    <tableColumn id="2652" xr3:uid="{0FF922D0-774B-40D8-B522-C81A07EB5BC9}" name="Column2643"/>
    <tableColumn id="2653" xr3:uid="{80977326-2E34-4C7C-9A4E-963B85B6B417}" name="Column2644"/>
    <tableColumn id="2654" xr3:uid="{99B4D1B7-C100-4B4B-9D1B-7BC7356CE785}" name="Column2645"/>
    <tableColumn id="2655" xr3:uid="{6CADDC1B-AD2E-48EE-810D-F5FDE96FF6D5}" name="Column2646"/>
    <tableColumn id="2656" xr3:uid="{BD2204DF-730E-4D63-B3D2-1C01D112374C}" name="Column2647"/>
    <tableColumn id="2657" xr3:uid="{CB27EAAD-B159-4DA5-A585-6BD184DB0058}" name="Column2648"/>
    <tableColumn id="2658" xr3:uid="{8B6170F1-D029-4CF4-8524-A481DB8EBA79}" name="Column2649"/>
    <tableColumn id="2659" xr3:uid="{2825EF2E-C117-45BC-935F-E4CB2ED6A1B7}" name="Column2650"/>
    <tableColumn id="2660" xr3:uid="{149E0730-4F45-4681-BA76-4B66DAA04DE7}" name="Column2651"/>
    <tableColumn id="2661" xr3:uid="{20B84C0E-F24B-418E-BA80-95F98B4EA6A6}" name="Column2652"/>
    <tableColumn id="2662" xr3:uid="{E212D284-C635-49CC-8CB3-B9AF017EA8C8}" name="Column2653"/>
    <tableColumn id="2663" xr3:uid="{509EB511-AA8A-470C-B665-272952080432}" name="Column2654"/>
    <tableColumn id="2664" xr3:uid="{797C684F-3883-47D6-A552-74C2E65ED3DC}" name="Column2655"/>
    <tableColumn id="2665" xr3:uid="{EF045B08-4C4D-465B-B847-7D264AC1E7E8}" name="Column2656"/>
    <tableColumn id="2666" xr3:uid="{273271FE-4DD4-4344-AF3B-FD5DB9899ACE}" name="Column2657"/>
    <tableColumn id="2667" xr3:uid="{74E45049-3AC3-4DB7-B0F5-5AEBFE3B9B87}" name="Column2658"/>
    <tableColumn id="2668" xr3:uid="{60AE63B6-D06E-4E17-ADDB-9DD82BF1DB08}" name="Column2659"/>
    <tableColumn id="2669" xr3:uid="{F2DF7E8F-65CA-4348-95A1-B63850DA963E}" name="Column2660"/>
    <tableColumn id="2670" xr3:uid="{C723EC93-6987-401A-B403-964EC3053FA2}" name="Column2661"/>
    <tableColumn id="2671" xr3:uid="{5AFDE2C3-7121-4F98-8265-BB5C12E187BF}" name="Column2662"/>
    <tableColumn id="2672" xr3:uid="{2426AEF4-D7E1-448C-A046-DB6CAECE85F5}" name="Column2663"/>
    <tableColumn id="2673" xr3:uid="{C25A5B95-A9D0-4A67-A48C-0039F6244B54}" name="Column2664"/>
    <tableColumn id="2674" xr3:uid="{35ABE63E-1946-4C15-AAF8-34908BB3CD0B}" name="Column2665"/>
    <tableColumn id="2675" xr3:uid="{0232F5AA-6029-48D2-9532-E273E7704D59}" name="Column2666"/>
    <tableColumn id="2676" xr3:uid="{FF8B3B43-015D-46D3-BCB4-F2E6C9FE8EDD}" name="Column2667"/>
    <tableColumn id="2677" xr3:uid="{BFEEE0D3-AE54-4A13-B0ED-21A69CA2E270}" name="Column2668"/>
    <tableColumn id="2678" xr3:uid="{86E60858-D727-4365-A2DB-75010CB10950}" name="Column2669"/>
    <tableColumn id="2679" xr3:uid="{F7B00F4B-3DB6-4466-9B9C-5ED4DEED82B4}" name="Column2670"/>
    <tableColumn id="2680" xr3:uid="{B6FDD124-0112-4626-9D6F-B887DAC59CA1}" name="Column2671"/>
    <tableColumn id="2681" xr3:uid="{63DA67C5-7D19-4778-92CB-7B55B76D93AD}" name="Column2672"/>
    <tableColumn id="2682" xr3:uid="{A4E76504-75EA-4DD6-883D-E8263E25C492}" name="Column2673"/>
    <tableColumn id="2683" xr3:uid="{5862020E-3EF1-468F-A844-1A0227CE69E9}" name="Column2674"/>
    <tableColumn id="2684" xr3:uid="{EA3BA18B-C000-4056-A391-8171C5484618}" name="Column2675"/>
    <tableColumn id="2685" xr3:uid="{9E36254D-2543-468D-B04B-C6E6283C61EE}" name="Column2676"/>
    <tableColumn id="2686" xr3:uid="{521C54A8-E7A7-4F51-9A83-3A1BCA6DD22D}" name="Column2677"/>
    <tableColumn id="2687" xr3:uid="{6E4E6F4C-E01D-47A4-9962-90E5D506DA81}" name="Column2678"/>
    <tableColumn id="2688" xr3:uid="{0A5541C4-8693-4E42-A637-96EC43178F45}" name="Column2679"/>
    <tableColumn id="2689" xr3:uid="{B95DC991-061A-4B69-97BD-A99EEDCC9A51}" name="Column2680"/>
    <tableColumn id="2690" xr3:uid="{865B1EC2-B78E-43B4-B4DA-4C09ED2E2A5F}" name="Column2681"/>
    <tableColumn id="2691" xr3:uid="{8E6D6E94-7CEA-4DAC-A0E0-774A42A64FC8}" name="Column2682"/>
    <tableColumn id="2692" xr3:uid="{F9C50ACD-26EA-4862-BC16-25EF3BFDFF02}" name="Column2683"/>
    <tableColumn id="2693" xr3:uid="{6A596BF4-0227-49C1-9C30-550DE0FC424D}" name="Column2684"/>
    <tableColumn id="2694" xr3:uid="{9EAF7618-516C-46A2-8D6C-B066B1FB7061}" name="Column2685"/>
    <tableColumn id="2695" xr3:uid="{79ACF034-1AD6-4599-A7A5-F1474E021B77}" name="Column2686"/>
    <tableColumn id="2696" xr3:uid="{F6898CEC-0ABC-45DE-B8EB-294CCA61C01D}" name="Column2687"/>
    <tableColumn id="2697" xr3:uid="{2BD29E8E-DE84-4A8A-8E9E-6C90031A60E2}" name="Column2688"/>
    <tableColumn id="2698" xr3:uid="{EB2FA97A-BEA8-4383-ABBA-70ED53B85E85}" name="Column2689"/>
    <tableColumn id="2699" xr3:uid="{60CD6CB8-5D15-4291-9575-6473926AE82A}" name="Column2690"/>
    <tableColumn id="2700" xr3:uid="{E931BE1F-8D00-4050-A25A-08E6D780AE9F}" name="Column2691"/>
    <tableColumn id="2701" xr3:uid="{BB50E519-2FCA-4249-B283-16C80FC56754}" name="Column2692"/>
    <tableColumn id="2702" xr3:uid="{6B69946F-21CA-4461-A5C2-21B263208E7B}" name="Column2693"/>
    <tableColumn id="2703" xr3:uid="{E4870F2D-4837-4EE2-AA7B-EFF1C421B0AA}" name="Column2694"/>
    <tableColumn id="2704" xr3:uid="{601935E7-5296-40AB-9033-6ADF20F70D8D}" name="Column2695"/>
    <tableColumn id="2705" xr3:uid="{741A4324-A9AB-4BB0-B2C1-7ACC8B0237A0}" name="Column2696"/>
    <tableColumn id="2706" xr3:uid="{B0D4C2E9-C61B-4408-90D9-B719A7132776}" name="Column2697"/>
    <tableColumn id="2707" xr3:uid="{7E98B719-B030-467A-B1F3-B1FC16F42568}" name="Column2698"/>
    <tableColumn id="2708" xr3:uid="{A1785066-C3B3-4260-AB91-2CBB11508541}" name="Column2699"/>
    <tableColumn id="2709" xr3:uid="{7F3F8EFD-2483-4C22-A193-82DD8675D102}" name="Column2700"/>
    <tableColumn id="2710" xr3:uid="{CD3785AB-F137-4CEE-B53C-2A0D66593409}" name="Column2701"/>
    <tableColumn id="2711" xr3:uid="{4FC90C58-F0B6-442F-BDE8-276F2C483154}" name="Column2702"/>
    <tableColumn id="2712" xr3:uid="{A20D3CA7-A999-411B-8E2F-67D4384C7365}" name="Column2703"/>
    <tableColumn id="2713" xr3:uid="{6159A599-07BC-4D63-A06E-04733E640AE1}" name="Column2704"/>
    <tableColumn id="2714" xr3:uid="{60D5B973-06FB-4D0C-8883-C1960009AA2A}" name="Column2705"/>
    <tableColumn id="2715" xr3:uid="{04ADEEA2-E788-4DDB-B94D-613B093280E4}" name="Column2706"/>
    <tableColumn id="2716" xr3:uid="{9903FB23-1EB7-40A8-BDE6-14A26836BECA}" name="Column2707"/>
    <tableColumn id="2717" xr3:uid="{6CC4140E-B820-4BDA-B051-48949F7FEF20}" name="Column2708"/>
    <tableColumn id="2718" xr3:uid="{700D7A67-9837-4301-83C0-C7A40FE4298C}" name="Column2709"/>
    <tableColumn id="2719" xr3:uid="{E0D370BE-B335-4295-A17B-4EB5BE5B1E3E}" name="Column2710"/>
    <tableColumn id="2720" xr3:uid="{8B61EA11-075C-4611-83CF-8DF864D26420}" name="Column2711"/>
    <tableColumn id="2721" xr3:uid="{CDDBB994-94A1-44B8-9F20-FD43CF7B64EB}" name="Column2712"/>
    <tableColumn id="2722" xr3:uid="{04C72397-6DF2-41AE-A650-D2569F761BE5}" name="Column2713"/>
    <tableColumn id="2723" xr3:uid="{D6D962CF-53E0-4B81-B97B-FC3401DA6AFB}" name="Column2714"/>
    <tableColumn id="2724" xr3:uid="{177BB6FB-2809-4245-A599-649A0F8D6A77}" name="Column2715"/>
    <tableColumn id="2725" xr3:uid="{B8B92222-1CB9-4430-9233-7EE6FEB8AD1C}" name="Column2716"/>
    <tableColumn id="2726" xr3:uid="{04414458-D90A-48DD-AE4E-42916A919891}" name="Column2717"/>
    <tableColumn id="2727" xr3:uid="{0301CE35-0FB9-475D-B5D0-5841A6B6301F}" name="Column2718"/>
    <tableColumn id="2728" xr3:uid="{525C2A8E-112F-4851-A1A9-BA880E8780C1}" name="Column2719"/>
    <tableColumn id="2729" xr3:uid="{F9152F29-9B3F-49AC-87A0-86318B5E403F}" name="Column2720"/>
    <tableColumn id="2730" xr3:uid="{54132E66-9D63-486B-990E-337CBD5A5935}" name="Column2721"/>
    <tableColumn id="2731" xr3:uid="{FDFE3BAE-0454-4D0A-9472-B9FB8ED25510}" name="Column2722"/>
    <tableColumn id="2732" xr3:uid="{51E51EF3-ED71-4263-94F0-1236C4655E4B}" name="Column2723"/>
    <tableColumn id="2733" xr3:uid="{716DB4F5-3C2C-4847-BBB5-728E34360CDC}" name="Column2724"/>
    <tableColumn id="2734" xr3:uid="{D5F81337-88F1-434D-87BC-213AA4705000}" name="Column2725"/>
    <tableColumn id="2735" xr3:uid="{B62AB0DD-6267-48C1-82A6-C40C0B74E588}" name="Column2726"/>
    <tableColumn id="2736" xr3:uid="{5216C8F9-A674-4AA5-869E-022058DB6FB1}" name="Column2727"/>
    <tableColumn id="2737" xr3:uid="{BC700B69-F66C-4226-B438-43E15075B836}" name="Column2728"/>
    <tableColumn id="2738" xr3:uid="{ABD29207-A266-4D37-9328-E8C9C8771BE6}" name="Column2729"/>
    <tableColumn id="2739" xr3:uid="{A825CD8B-FA6C-4B2E-B905-AC9141BC28AD}" name="Column2730"/>
    <tableColumn id="2740" xr3:uid="{2F97F2F4-A064-4A35-B93F-07F6287019D8}" name="Column2731"/>
    <tableColumn id="2741" xr3:uid="{54D9A95B-376D-4C52-AB5F-7D69B6B95F9B}" name="Column2732"/>
    <tableColumn id="2742" xr3:uid="{E4193648-C30A-4BBE-B83A-95DF7B137CAC}" name="Column2733"/>
    <tableColumn id="2743" xr3:uid="{99CD42BE-6BB2-497E-8377-2F6722D04C25}" name="Column2734"/>
    <tableColumn id="2744" xr3:uid="{1DC2D65C-A0D0-4767-8DAF-70818718D9FE}" name="Column2735"/>
    <tableColumn id="2745" xr3:uid="{D267289A-C252-4EEB-81A8-1325C85A8883}" name="Column2736"/>
    <tableColumn id="2746" xr3:uid="{6D659594-B3DF-4736-9F33-9CB0D4425152}" name="Column2737"/>
    <tableColumn id="2747" xr3:uid="{C4AC28A2-96AA-49E6-84AC-B980F656603A}" name="Column2738"/>
    <tableColumn id="2748" xr3:uid="{7A51CCA2-03A7-4673-BE24-153FC1ADECCB}" name="Column2739"/>
    <tableColumn id="2749" xr3:uid="{C3121C7D-9BF3-4CC5-AA09-F63BEA94F285}" name="Column2740"/>
    <tableColumn id="2750" xr3:uid="{42A8D0B9-5E37-49EA-885D-9D927BF2D121}" name="Column2741"/>
    <tableColumn id="2751" xr3:uid="{86111167-08CA-4DCD-BE25-F6C14A2E61A1}" name="Column2742"/>
    <tableColumn id="2752" xr3:uid="{F0E81C8A-0790-444A-80DE-EA1C4F97E7A4}" name="Column2743"/>
    <tableColumn id="2753" xr3:uid="{6FB68FAD-A3B2-457E-A42C-D2CBF1D2FEA5}" name="Column2744"/>
    <tableColumn id="2754" xr3:uid="{17300587-B9C0-489F-AB88-804BE4578E16}" name="Column2745"/>
    <tableColumn id="2755" xr3:uid="{469C8008-62F6-4A24-98D9-E9C9DFE5A56D}" name="Column2746"/>
    <tableColumn id="2756" xr3:uid="{7924F719-AAC2-41E7-BE9C-29823F7AC32B}" name="Column2747"/>
    <tableColumn id="2757" xr3:uid="{1679CDD9-D3DA-4F1F-B142-F544A85AEAB7}" name="Column2748"/>
    <tableColumn id="2758" xr3:uid="{317E499F-6831-4A47-A9A6-707F5BADE6A7}" name="Column2749"/>
    <tableColumn id="2759" xr3:uid="{5890F8CE-D82B-4C80-A0BB-DEAE47C49167}" name="Column2750"/>
    <tableColumn id="2760" xr3:uid="{4EB0637B-95ED-41BB-955A-FDE88E797BC0}" name="Column2751"/>
    <tableColumn id="2761" xr3:uid="{D2A21DB9-D028-4E23-848C-356E0B6DF685}" name="Column2752"/>
    <tableColumn id="2762" xr3:uid="{29300857-C1B0-434C-9CD3-DF96CB803AED}" name="Column2753"/>
    <tableColumn id="2763" xr3:uid="{2C308956-EA23-4310-893F-B1B151A2F0AD}" name="Column2754"/>
    <tableColumn id="2764" xr3:uid="{825AB7B0-6915-4710-8F5C-5FB5F719DD48}" name="Column2755"/>
    <tableColumn id="2765" xr3:uid="{201F9FEE-6E89-4593-8F4A-B0324E8FA9B8}" name="Column2756"/>
    <tableColumn id="2766" xr3:uid="{EFBB21EF-42AD-473A-992A-5BED960261CD}" name="Column2757"/>
    <tableColumn id="2767" xr3:uid="{BABFA1C8-114C-4C47-81C2-D2F4DC15BD41}" name="Column2758"/>
    <tableColumn id="2768" xr3:uid="{92C3DBAB-C0BE-4CCF-BEED-751A58A0779B}" name="Column2759"/>
    <tableColumn id="2769" xr3:uid="{FC1751B2-6E1F-4D8C-B3AC-4D6AB65BF59C}" name="Column2760"/>
    <tableColumn id="2770" xr3:uid="{92093754-75E1-415C-A433-12CE52E2BA94}" name="Column2761"/>
    <tableColumn id="2771" xr3:uid="{9064ABBB-6D2F-45CB-B0FE-4134F73BCB85}" name="Column2762"/>
    <tableColumn id="2772" xr3:uid="{A4682883-6216-45D3-A111-622155665993}" name="Column2763"/>
    <tableColumn id="2773" xr3:uid="{D364C1E8-6037-41E1-BB63-36B0FD88FE5F}" name="Column2764"/>
    <tableColumn id="2774" xr3:uid="{7002B34F-1E3C-4F38-927B-626CE50C34F3}" name="Column2765"/>
    <tableColumn id="2775" xr3:uid="{096B3921-CC54-4343-ADDB-3BD86CF28FD5}" name="Column2766"/>
    <tableColumn id="2776" xr3:uid="{09F73897-7533-4F3F-8171-A5493D1347A6}" name="Column2767"/>
    <tableColumn id="2777" xr3:uid="{A8BA4974-805F-4F2A-BC6F-0005B558E5C4}" name="Column2768"/>
    <tableColumn id="2778" xr3:uid="{2D03FE6D-BCA6-494E-BD8D-1C6A5EC06910}" name="Column2769"/>
    <tableColumn id="2779" xr3:uid="{4FC0DADA-73C1-4976-987E-90CE718DFAC6}" name="Column2770"/>
    <tableColumn id="2780" xr3:uid="{BC68003A-E639-4526-8A5A-0CA6AE5C76A8}" name="Column2771"/>
    <tableColumn id="2781" xr3:uid="{5B7A9175-B765-4CAD-9122-3A9F7255C9FF}" name="Column2772"/>
    <tableColumn id="2782" xr3:uid="{C176FE0B-1F7E-4495-AB48-CD4BE6E08D61}" name="Column2773"/>
    <tableColumn id="2783" xr3:uid="{8866A179-244E-4DDF-9755-0EF388F987E7}" name="Column2774"/>
    <tableColumn id="2784" xr3:uid="{017C0C5F-E758-4285-B927-C4F59D58CAAF}" name="Column2775"/>
    <tableColumn id="2785" xr3:uid="{90D5BDC9-5DCB-4335-97B0-3EC1BA8EC010}" name="Column2776"/>
    <tableColumn id="2786" xr3:uid="{8F2E3DB1-819E-4C00-B771-6DFB99D9DF81}" name="Column2777"/>
    <tableColumn id="2787" xr3:uid="{1CBA3CF2-9B5A-48F3-90F9-B420402D2E8A}" name="Column2778"/>
    <tableColumn id="2788" xr3:uid="{07DA4D63-78F4-4751-B193-C4F200FA5C41}" name="Column2779"/>
    <tableColumn id="2789" xr3:uid="{6FC9A2B5-48BC-4127-B70E-49B92BC1AD8F}" name="Column2780"/>
    <tableColumn id="2790" xr3:uid="{DBBD0DF7-2E94-42A9-9B31-EE02F7292C62}" name="Column2781"/>
    <tableColumn id="2791" xr3:uid="{C72C3437-CB92-4D4E-B400-F265B90EB69D}" name="Column2782"/>
    <tableColumn id="2792" xr3:uid="{A18BAF4A-7230-4B30-B664-151A942F1ACF}" name="Column2783"/>
    <tableColumn id="2793" xr3:uid="{D6394289-3F77-4431-B87D-7810CEEDEECC}" name="Column2784"/>
    <tableColumn id="2794" xr3:uid="{06B24451-29A8-4380-A141-BB444BA1C8F2}" name="Column2785"/>
    <tableColumn id="2795" xr3:uid="{BB0ECCA0-0491-40AA-B22A-7A1476CDBD14}" name="Column2786"/>
    <tableColumn id="2796" xr3:uid="{1E88E857-7B7D-454B-BB47-E3E57F1D440F}" name="Column2787"/>
    <tableColumn id="2797" xr3:uid="{ABEC3EDF-C78B-4EF9-B332-A71307BB039C}" name="Column2788"/>
    <tableColumn id="2798" xr3:uid="{406F212E-1F46-4EBE-846B-DF846FC86E6E}" name="Column2789"/>
    <tableColumn id="2799" xr3:uid="{03B5A2D6-E2A5-4B55-8D74-C3F3610BB9E6}" name="Column2790"/>
    <tableColumn id="2800" xr3:uid="{634AB70F-863C-4309-A2D4-6FB86CFF47BD}" name="Column2791"/>
    <tableColumn id="2801" xr3:uid="{4F14BF64-C1D1-4383-96F3-1AEEB7BED729}" name="Column2792"/>
    <tableColumn id="2802" xr3:uid="{D9384832-2B90-4D22-92C5-5D423B1B0AFA}" name="Column2793"/>
    <tableColumn id="2803" xr3:uid="{7ED41101-2507-4E1C-86D6-74BBA3F2410B}" name="Column2794"/>
    <tableColumn id="2804" xr3:uid="{E3751A88-0510-4C99-9270-0B4EEF1FE0A1}" name="Column2795"/>
    <tableColumn id="2805" xr3:uid="{8983E31D-FAEC-4104-9452-8D723EF35DFF}" name="Column2796"/>
    <tableColumn id="2806" xr3:uid="{326592F2-815A-44E7-B771-4E803057FFC5}" name="Column2797"/>
    <tableColumn id="2807" xr3:uid="{163561D6-9EAB-4B03-B629-5D93EE9D5C70}" name="Column2798"/>
    <tableColumn id="2808" xr3:uid="{F0E24D8B-75B8-43A0-AB5D-3A56F6DAD283}" name="Column2799"/>
    <tableColumn id="2809" xr3:uid="{21CA9444-216F-4726-AD4B-C597CFCB77A5}" name="Column2800"/>
    <tableColumn id="2810" xr3:uid="{A9E40024-8260-4F76-92A2-CFF66EBC08BF}" name="Column2801"/>
    <tableColumn id="2811" xr3:uid="{FF528FB9-E193-4281-A6FC-BC6CC1E652BB}" name="Column2802"/>
    <tableColumn id="2812" xr3:uid="{4FF41C9D-2AC3-479E-B542-A0F56E17EEEE}" name="Column2803"/>
    <tableColumn id="2813" xr3:uid="{84E6C08F-E45F-4FE0-A071-A496CCE14BF5}" name="Column2804"/>
    <tableColumn id="2814" xr3:uid="{BB05B5D3-950B-47D9-8895-09EFDAA56BFC}" name="Column2805"/>
    <tableColumn id="2815" xr3:uid="{97E566AE-6540-42E1-8ACD-470874228B06}" name="Column2806"/>
    <tableColumn id="2816" xr3:uid="{CED70D13-82DE-466F-ABA1-000CC5F4774E}" name="Column2807"/>
    <tableColumn id="2817" xr3:uid="{020665D2-C230-485D-BA47-832B01A1E7C3}" name="Column2808"/>
    <tableColumn id="2818" xr3:uid="{AE4B095C-7D3B-43C4-A8C1-5F739BA6678B}" name="Column2809"/>
    <tableColumn id="2819" xr3:uid="{FA69F1E7-2DBD-4BE9-9B22-5039F35CC26C}" name="Column2810"/>
    <tableColumn id="2820" xr3:uid="{611F4974-A00F-42EE-B64C-72369BFAF86B}" name="Column2811"/>
    <tableColumn id="2821" xr3:uid="{B129D460-25E8-4D46-8A2E-19E87651F95E}" name="Column2812"/>
    <tableColumn id="2822" xr3:uid="{41FB3F9B-521A-4A91-A92C-C5455D9C6BB6}" name="Column2813"/>
    <tableColumn id="2823" xr3:uid="{7AD4AD60-B8EB-4DEC-85E0-DFAF5365A663}" name="Column2814"/>
    <tableColumn id="2824" xr3:uid="{182AFAB0-D66C-4C5F-9C67-D5C062503E3B}" name="Column2815"/>
    <tableColumn id="2825" xr3:uid="{5123D0ED-BFC1-4FA0-8194-B12580230D9D}" name="Column2816"/>
    <tableColumn id="2826" xr3:uid="{954690F5-5AD6-475F-B6FF-9F9F47B6FBCD}" name="Column2817"/>
    <tableColumn id="2827" xr3:uid="{E71F168F-D1A8-4788-8A59-62D001ACD6BF}" name="Column2818"/>
    <tableColumn id="2828" xr3:uid="{3A826197-A5FE-4039-8687-69FE5351E27A}" name="Column2819"/>
    <tableColumn id="2829" xr3:uid="{95DD71B5-1B5F-45EC-AFEF-D43C5C92CC0A}" name="Column2820"/>
    <tableColumn id="2830" xr3:uid="{13439728-808F-4069-870E-7ABF41232EFB}" name="Column2821"/>
    <tableColumn id="2831" xr3:uid="{0A636A68-2E9F-4D0E-A090-37DE998E8A91}" name="Column2822"/>
    <tableColumn id="2832" xr3:uid="{CBF391BA-BE36-421F-A5EF-9C86E72B5B7B}" name="Column2823"/>
    <tableColumn id="2833" xr3:uid="{D119B5E2-A966-42CC-B1B4-28545A3C4372}" name="Column2824"/>
    <tableColumn id="2834" xr3:uid="{3554D2CD-E75E-49ED-9A90-A963BF756B67}" name="Column2825"/>
    <tableColumn id="2835" xr3:uid="{A0654EB1-8C65-4E40-AFD9-B4E8D05F7D46}" name="Column2826"/>
    <tableColumn id="2836" xr3:uid="{2F8C8CDB-BB49-4F78-97CE-E20FC52BC19E}" name="Column2827"/>
    <tableColumn id="2837" xr3:uid="{0C59642B-913D-40DA-B1EC-F95E8909194A}" name="Column2828"/>
    <tableColumn id="2838" xr3:uid="{48FFBF6E-3C45-4BE7-8F3D-FC223507A45B}" name="Column2829"/>
    <tableColumn id="2839" xr3:uid="{01721D2D-E142-4A7D-9ED3-E6A9A6663394}" name="Column2830"/>
    <tableColumn id="2840" xr3:uid="{37898573-01CF-4855-83CC-9A38E99DD76C}" name="Column2831"/>
    <tableColumn id="2841" xr3:uid="{0390CD3C-5F2B-4B2D-B9DC-9B3B3F15603B}" name="Column2832"/>
    <tableColumn id="2842" xr3:uid="{23CA05B8-476C-4AB2-A7E2-7D78F9B8BDC3}" name="Column2833"/>
    <tableColumn id="2843" xr3:uid="{DC2228FC-466F-4811-A91D-E03875E6C2D6}" name="Column2834"/>
    <tableColumn id="2844" xr3:uid="{87BFAFB6-54D7-40E4-A6A6-180EEF0115CF}" name="Column2835"/>
    <tableColumn id="2845" xr3:uid="{9BCF29FF-4A30-48E5-BD70-BCF32FC94BA7}" name="Column2836"/>
    <tableColumn id="2846" xr3:uid="{126F58B7-6C81-473A-AAFC-588B72D930EB}" name="Column2837"/>
    <tableColumn id="2847" xr3:uid="{262345D7-9792-4F60-B757-2E53E1696C9D}" name="Column2838"/>
    <tableColumn id="2848" xr3:uid="{49676BBC-E14F-46CD-87E4-EA645293DEB0}" name="Column2839"/>
    <tableColumn id="2849" xr3:uid="{39DC67E6-480A-4E79-A925-FCC91B5D2876}" name="Column2840"/>
    <tableColumn id="2850" xr3:uid="{C8964373-3AF0-480C-A6DC-3AC5CAF34D72}" name="Column2841"/>
    <tableColumn id="2851" xr3:uid="{E2DDCBB3-872A-43FE-8716-59A1E821601D}" name="Column2842"/>
    <tableColumn id="2852" xr3:uid="{A712890A-E081-4DB6-9EB9-4243880E4F62}" name="Column2843"/>
    <tableColumn id="2853" xr3:uid="{E297362C-C4D0-4EB4-ABA3-FE1EB920A91C}" name="Column2844"/>
    <tableColumn id="2854" xr3:uid="{AE0C4426-2202-4A28-B316-55B9418FD9AD}" name="Column2845"/>
    <tableColumn id="2855" xr3:uid="{4E5E8C16-5CD3-4178-8853-FBAB9FF7CD86}" name="Column2846"/>
    <tableColumn id="2856" xr3:uid="{CC35603F-4337-46B6-946F-1F0F0DBC81A3}" name="Column2847"/>
    <tableColumn id="2857" xr3:uid="{182C9AF9-66B6-45C8-A275-ADC2D4A0070D}" name="Column2848"/>
    <tableColumn id="2858" xr3:uid="{4D198075-7134-48C8-9FC3-9E964C48EEC8}" name="Column2849"/>
    <tableColumn id="2859" xr3:uid="{CE4C295C-76B4-4B11-A64A-23F2965C61E7}" name="Column2850"/>
    <tableColumn id="2860" xr3:uid="{8FC0EFFA-FBF2-4285-BC3E-45FB298CA688}" name="Column2851"/>
    <tableColumn id="2861" xr3:uid="{491A58D8-B392-4784-B119-5B81B3A5156F}" name="Column2852"/>
    <tableColumn id="2862" xr3:uid="{D77484D7-37DC-44C9-8807-DEC9448FC0D8}" name="Column2853"/>
    <tableColumn id="2863" xr3:uid="{ED7F8B81-130E-4151-B10A-AB07491FC5C2}" name="Column2854"/>
    <tableColumn id="2864" xr3:uid="{F1337827-C27B-4105-BCE2-8935C9A5358B}" name="Column2855"/>
    <tableColumn id="2865" xr3:uid="{BF82104B-E10D-4DCC-9F55-CC992ABDF77B}" name="Column2856"/>
    <tableColumn id="2866" xr3:uid="{C1F85564-7146-4295-9969-CB58088F32CE}" name="Column2857"/>
    <tableColumn id="2867" xr3:uid="{8B5C79FE-0D91-4A7D-BB44-FE0916D1C983}" name="Column2858"/>
    <tableColumn id="2868" xr3:uid="{38AA4A9D-5F6E-4585-BF16-F4EF4D618150}" name="Column2859"/>
    <tableColumn id="2869" xr3:uid="{A9E5E2AB-F9D4-4284-9C8C-B5268A66FA3F}" name="Column2860"/>
    <tableColumn id="2870" xr3:uid="{F18F08B6-D09B-4563-8C1C-0D37BEA32D1E}" name="Column2861"/>
    <tableColumn id="2871" xr3:uid="{D643BEB9-0E92-4FE7-BC43-9CCDC64B12F5}" name="Column2862"/>
    <tableColumn id="2872" xr3:uid="{F9A4663E-D82E-4C53-8184-5BBA6D95C5D2}" name="Column2863"/>
    <tableColumn id="2873" xr3:uid="{3BB52B8E-6C83-4D95-A417-6C79B2FC998B}" name="Column2864"/>
    <tableColumn id="2874" xr3:uid="{4A165A67-F2CF-406F-8B8E-B5F6E605D36F}" name="Column2865"/>
    <tableColumn id="2875" xr3:uid="{204D1F74-AF12-45CF-BBAA-DE46A8D95157}" name="Column2866"/>
    <tableColumn id="2876" xr3:uid="{C17B279E-F83F-4D7A-BBD3-4247EB0656F8}" name="Column2867"/>
    <tableColumn id="2877" xr3:uid="{C01E52AF-A82A-4D47-BF8D-D8BB4A427190}" name="Column2868"/>
    <tableColumn id="2878" xr3:uid="{C9CCFF65-FBE1-4FBB-9594-4F9F16409614}" name="Column2869"/>
    <tableColumn id="2879" xr3:uid="{5BF8D37C-6101-4CA2-9CE7-707A39533C98}" name="Column2870"/>
    <tableColumn id="2880" xr3:uid="{B54B1F52-DE09-4C3F-A4D6-239A81A47E3A}" name="Column2871"/>
    <tableColumn id="2881" xr3:uid="{F6CBAE43-B20C-4268-BBE1-15B39D06A757}" name="Column2872"/>
    <tableColumn id="2882" xr3:uid="{17F793D3-3134-4076-938E-7C8B9FEBCB4C}" name="Column2873"/>
    <tableColumn id="2883" xr3:uid="{0836B2EE-8BAC-4563-8F28-F3C05E13FFAE}" name="Column2874"/>
    <tableColumn id="2884" xr3:uid="{5BB9D9DD-D3EB-44F0-965F-47E60D5FAB5D}" name="Column2875"/>
    <tableColumn id="2885" xr3:uid="{D91407FE-F4D0-4B79-9B67-3F56117C87DA}" name="Column2876"/>
    <tableColumn id="2886" xr3:uid="{FA01B2E0-2FD3-4E6A-9138-28D639042AD6}" name="Column2877"/>
    <tableColumn id="2887" xr3:uid="{2A46D68C-B219-4FB3-9B71-74C75486FF36}" name="Column2878"/>
    <tableColumn id="2888" xr3:uid="{719F2F79-A010-44B2-B32F-6D758FF53DAC}" name="Column2879"/>
    <tableColumn id="2889" xr3:uid="{C37B739F-FC8E-43D3-983F-F82D00F8F805}" name="Column2880"/>
    <tableColumn id="2890" xr3:uid="{1DA23446-BCD2-40C9-8B64-D7D75E955241}" name="Column2881"/>
    <tableColumn id="2891" xr3:uid="{7884FAB7-C7DF-451B-84A4-C64D0AECDF61}" name="Column2882"/>
    <tableColumn id="2892" xr3:uid="{094BAC53-6E6D-4314-8B75-02EEBC95A923}" name="Column2883"/>
    <tableColumn id="2893" xr3:uid="{96E029B4-5B88-45DC-9B0C-F149DD959E19}" name="Column2884"/>
    <tableColumn id="2894" xr3:uid="{A36CA517-2024-4A0F-AE74-AF959B486995}" name="Column2885"/>
    <tableColumn id="2895" xr3:uid="{532912C9-B2F2-4512-A190-8619E0D93FE1}" name="Column2886"/>
    <tableColumn id="2896" xr3:uid="{05248AEF-6B19-4921-A1D9-A6D884AE29E9}" name="Column2887"/>
    <tableColumn id="2897" xr3:uid="{FDFE8BA0-A3BA-472E-8E00-D18742F5F1DD}" name="Column2888"/>
    <tableColumn id="2898" xr3:uid="{AF085F9D-1828-46D4-A67F-566264A601BA}" name="Column2889"/>
    <tableColumn id="2899" xr3:uid="{47611547-EEE2-46A1-8AB1-97AD081DAE56}" name="Column2890"/>
    <tableColumn id="2900" xr3:uid="{74A85F68-D3F7-4BEF-B166-9B386963C476}" name="Column2891"/>
    <tableColumn id="2901" xr3:uid="{3EDB1DB9-5823-4A9E-8C3B-2D3950A5E035}" name="Column2892"/>
    <tableColumn id="2902" xr3:uid="{6093546C-6A52-4E26-A016-C1E4264CBB18}" name="Column2893"/>
    <tableColumn id="2903" xr3:uid="{B5EEEB48-D153-40B0-AA38-26B8F7CB4F38}" name="Column2894"/>
    <tableColumn id="2904" xr3:uid="{B30F08AC-3AB0-4957-ABFA-DCD16CC8B1BF}" name="Column2895"/>
    <tableColumn id="2905" xr3:uid="{11A0840B-DABF-498D-9754-90669160C404}" name="Column2896"/>
    <tableColumn id="2906" xr3:uid="{22C81068-B400-43B1-AC34-2B92DBD84CB4}" name="Column2897"/>
    <tableColumn id="2907" xr3:uid="{8CDF8EBF-7A25-4FC8-AEFB-C47A6D904049}" name="Column2898"/>
    <tableColumn id="2908" xr3:uid="{2C260DA3-6DF4-498F-BD81-17FD7D14E8A7}" name="Column2899"/>
    <tableColumn id="2909" xr3:uid="{9A343820-D74B-4022-A159-DF2FCC2E2E51}" name="Column2900"/>
    <tableColumn id="2910" xr3:uid="{D0838D95-FB72-4837-A00F-8DC8EB33CFBB}" name="Column2901"/>
    <tableColumn id="2911" xr3:uid="{07E081D7-00EB-4E74-BB22-2BC44FBBB8B7}" name="Column2902"/>
    <tableColumn id="2912" xr3:uid="{E414BA8A-B7A2-4E06-8DF1-562AEFE25B91}" name="Column2903"/>
    <tableColumn id="2913" xr3:uid="{CD146B3A-BCB0-4FEB-AFAC-99A0160103C5}" name="Column2904"/>
    <tableColumn id="2914" xr3:uid="{2E1FA4DD-F0E3-46D4-8B78-A84AC4DCDA79}" name="Column2905"/>
    <tableColumn id="2915" xr3:uid="{015FD4F4-917F-4978-91F2-E8ACEED6631B}" name="Column2906"/>
    <tableColumn id="2916" xr3:uid="{BEC6EF01-41F0-4392-A010-3AAE354EEE4E}" name="Column2907"/>
    <tableColumn id="2917" xr3:uid="{08E08050-2145-450A-8D01-F9298479E729}" name="Column2908"/>
    <tableColumn id="2918" xr3:uid="{63C4C79E-4616-416A-8DE5-155C94B885A7}" name="Column2909"/>
    <tableColumn id="2919" xr3:uid="{9F1E2DB1-8999-499F-9C1F-7C81EC46DBD8}" name="Column2910"/>
    <tableColumn id="2920" xr3:uid="{905AEC4C-F7C9-4873-B1AF-2435477A2D69}" name="Column2911"/>
    <tableColumn id="2921" xr3:uid="{3A9FD5CC-8B1F-45DE-BA08-DEE917EC1A19}" name="Column2912"/>
    <tableColumn id="2922" xr3:uid="{92176BBA-5BF4-4B18-B9FE-90589EBF6A43}" name="Column2913"/>
    <tableColumn id="2923" xr3:uid="{A7FA417E-FC97-4E65-BB88-0DBB05861D4D}" name="Column2914"/>
    <tableColumn id="2924" xr3:uid="{C21333CA-EE0D-47D0-998D-EDFB4841CC70}" name="Column2915"/>
    <tableColumn id="2925" xr3:uid="{09D052D5-D06A-4029-9CFD-1476DB7F9195}" name="Column2916"/>
    <tableColumn id="2926" xr3:uid="{8D35DC33-B542-4199-94E1-5A18E5BF63F2}" name="Column2917"/>
    <tableColumn id="2927" xr3:uid="{EE82346A-D451-41A5-BED7-C6C7A9528328}" name="Column2918"/>
    <tableColumn id="2928" xr3:uid="{B9EE7DA3-0A0C-47B2-8A38-6C6575CB471A}" name="Column2919"/>
    <tableColumn id="2929" xr3:uid="{8031ED41-EA4F-4FBD-8D2F-824E2B0DCBDA}" name="Column2920"/>
    <tableColumn id="2930" xr3:uid="{0DE1E4D6-6BD5-4D11-8C5E-C427C5885F68}" name="Column2921"/>
    <tableColumn id="2931" xr3:uid="{47959665-0CB1-4A7B-B9E1-ED6C49097390}" name="Column2922"/>
    <tableColumn id="2932" xr3:uid="{0E9A5A15-4EF3-4BE4-8BC5-C9C84F54037F}" name="Column2923"/>
    <tableColumn id="2933" xr3:uid="{DC370C52-07BB-4E5A-88C7-1C92F63D4B94}" name="Column2924"/>
    <tableColumn id="2934" xr3:uid="{8D258ECE-5BED-454B-9424-6A6D0AB70BD8}" name="Column2925"/>
    <tableColumn id="2935" xr3:uid="{6AD08EB0-0AB0-4E90-AA09-1B7FE754CF43}" name="Column2926"/>
    <tableColumn id="2936" xr3:uid="{E828EE71-317A-4C10-A365-7DEE0075DBA4}" name="Column2927"/>
    <tableColumn id="2937" xr3:uid="{C2724154-E879-48F3-827C-9BA0CBFED120}" name="Column2928"/>
    <tableColumn id="2938" xr3:uid="{58284DD8-BF2D-4B08-83AB-8F2C4B0EBCAE}" name="Column2929"/>
    <tableColumn id="2939" xr3:uid="{9F94760C-1705-4827-A585-4FB5B5BDF04E}" name="Column2930"/>
    <tableColumn id="2940" xr3:uid="{422F081C-620E-4F7E-9069-CB56D38A2195}" name="Column2931"/>
    <tableColumn id="2941" xr3:uid="{D7934C8E-4B34-46A8-B9CA-087875709B99}" name="Column2932"/>
    <tableColumn id="2942" xr3:uid="{4E8B5C4F-932C-407D-A11A-43EF9BB41EC9}" name="Column2933"/>
    <tableColumn id="2943" xr3:uid="{9526FAAA-DF4D-4486-A93C-034F00FBA3BA}" name="Column2934"/>
    <tableColumn id="2944" xr3:uid="{A3E63E0F-703F-4A39-A6B0-86038DCBCE52}" name="Column2935"/>
    <tableColumn id="2945" xr3:uid="{AADF95BA-8C0E-4702-BE9B-F3FC6286A5A7}" name="Column2936"/>
    <tableColumn id="2946" xr3:uid="{E30843E5-F2FB-440E-84DF-4CE8230D7FFF}" name="Column2937"/>
    <tableColumn id="2947" xr3:uid="{1E308929-DA1A-43B1-8413-842F2D4CB6E4}" name="Column2938"/>
    <tableColumn id="2948" xr3:uid="{E92E6A88-897E-43F3-BAD4-21875FB6C7C2}" name="Column2939"/>
    <tableColumn id="2949" xr3:uid="{A016C86C-BD57-4A7A-B454-B18E466C8289}" name="Column2940"/>
    <tableColumn id="2950" xr3:uid="{FDBED96F-BD64-491A-A7F3-0B3760BDCF2E}" name="Column2941"/>
    <tableColumn id="2951" xr3:uid="{E7233DCF-27B9-422F-8D3E-E5D0D21D4C83}" name="Column2942"/>
    <tableColumn id="2952" xr3:uid="{855ECBCA-7320-4B21-984B-182979C85986}" name="Column2943"/>
    <tableColumn id="2953" xr3:uid="{B227B0CF-B74D-4A07-89FA-E23E30D019DE}" name="Column2944"/>
    <tableColumn id="2954" xr3:uid="{ADB919DD-266F-4B88-911F-99DF91660CFD}" name="Column2945"/>
    <tableColumn id="2955" xr3:uid="{6F7D071B-F164-4D94-AD58-3EA477958A00}" name="Column2946"/>
    <tableColumn id="2956" xr3:uid="{343E1567-248C-4528-9FCD-9C7E2A5F554C}" name="Column2947"/>
    <tableColumn id="2957" xr3:uid="{4663B25E-2513-4E29-A457-8C9D5A1CFA51}" name="Column2948"/>
    <tableColumn id="2958" xr3:uid="{8B298522-202E-48BC-8B07-97CA896F7028}" name="Column2949"/>
    <tableColumn id="2959" xr3:uid="{44E28217-DBE5-4532-805C-871E8CC7171E}" name="Column2950"/>
    <tableColumn id="2960" xr3:uid="{8DF4C8C7-3A5C-4853-AC0D-997BBB3F85D9}" name="Column2951"/>
    <tableColumn id="2961" xr3:uid="{3BB9B6F8-F1F7-4B82-90EF-2438240C2493}" name="Column2952"/>
    <tableColumn id="2962" xr3:uid="{5673291E-D88B-4398-9254-203A123C0D40}" name="Column2953"/>
    <tableColumn id="2963" xr3:uid="{82C32357-D040-412B-ACC5-6EB0B7F7354C}" name="Column2954"/>
    <tableColumn id="2964" xr3:uid="{6596DABD-61B8-4B03-9A0C-7BEB63F3BFA9}" name="Column2955"/>
    <tableColumn id="2965" xr3:uid="{C7BB0894-235F-4B0E-8E5E-FB321AC0E6BC}" name="Column2956"/>
    <tableColumn id="2966" xr3:uid="{8DFD0BB5-3AE9-49E7-B465-4239D4794EE8}" name="Column2957"/>
    <tableColumn id="2967" xr3:uid="{B28ED2E0-2AF7-45CE-857F-02CCCC765A6C}" name="Column2958"/>
    <tableColumn id="2968" xr3:uid="{32313C1C-4D3F-42D6-BE53-A5FCBFD7341C}" name="Column2959"/>
    <tableColumn id="2969" xr3:uid="{B3C8F3A5-B568-4D2C-AEB9-D6F849E35293}" name="Column2960"/>
    <tableColumn id="2970" xr3:uid="{C5E7E6C3-DE04-43A8-B6E8-0CACFFBE1634}" name="Column2961"/>
    <tableColumn id="2971" xr3:uid="{BF3B38A7-217D-4ABB-AB48-B839A6D75BEB}" name="Column2962"/>
    <tableColumn id="2972" xr3:uid="{4E44075A-36F9-40F7-AD51-3B4A5488B3A0}" name="Column2963"/>
    <tableColumn id="2973" xr3:uid="{16665A66-A156-4182-8A87-82AA28EA8254}" name="Column2964"/>
    <tableColumn id="2974" xr3:uid="{115B3ADC-25A2-4AEB-B74E-7A36DFDE9A6A}" name="Column2965"/>
    <tableColumn id="2975" xr3:uid="{99D5DEF3-2A80-4F83-B08B-F9F4E9B30521}" name="Column2966"/>
    <tableColumn id="2976" xr3:uid="{19F1F07E-D137-42D7-A3F3-4AF4DF6B27E3}" name="Column2967"/>
    <tableColumn id="2977" xr3:uid="{377C50E7-5866-4323-A8F8-E65E43F5CEC8}" name="Column2968"/>
    <tableColumn id="2978" xr3:uid="{3801B70F-68A7-42DD-A7FC-7B86A5D760BD}" name="Column2969"/>
    <tableColumn id="2979" xr3:uid="{944E8902-E42F-41E9-B4CF-9AB62B7B41FB}" name="Column2970"/>
    <tableColumn id="2980" xr3:uid="{1C933423-5A27-4E0D-8CCC-924A26F5A5B0}" name="Column2971"/>
    <tableColumn id="2981" xr3:uid="{0EC0040F-F25F-4C48-9C55-BC479BDC8F47}" name="Column2972"/>
    <tableColumn id="2982" xr3:uid="{73C0D934-5BA9-4A8C-8E6A-505A1E74F45C}" name="Column2973"/>
    <tableColumn id="2983" xr3:uid="{290AAE2A-E6E4-4A42-A8E7-BAB68D65655B}" name="Column2974"/>
    <tableColumn id="2984" xr3:uid="{77B85A4D-FF87-433B-BF27-A6BA6781CD9F}" name="Column2975"/>
    <tableColumn id="2985" xr3:uid="{1CAA8787-5848-4428-815F-67EFD576BC6C}" name="Column2976"/>
    <tableColumn id="2986" xr3:uid="{FB9BEC32-ED7F-4143-920B-D9ABCDA58692}" name="Column2977"/>
    <tableColumn id="2987" xr3:uid="{6940B1C6-990D-4D18-979D-F21FFBE0976D}" name="Column2978"/>
    <tableColumn id="2988" xr3:uid="{F3B45C78-A0C1-45DE-8FFE-8307C2E5791B}" name="Column2979"/>
    <tableColumn id="2989" xr3:uid="{7EDC96A9-0ACE-49F3-A776-83AA57168B78}" name="Column2980"/>
    <tableColumn id="2990" xr3:uid="{8F023C43-07DF-4D53-8E8D-7C0F6AB570D9}" name="Column2981"/>
    <tableColumn id="2991" xr3:uid="{F45D291D-6946-460D-9595-051A9CD3B9E1}" name="Column2982"/>
    <tableColumn id="2992" xr3:uid="{C2E26041-A0AC-4BFC-ACC1-E148D531D151}" name="Column2983"/>
    <tableColumn id="2993" xr3:uid="{1C1A5931-AC93-45B9-B2EE-CB333885924A}" name="Column2984"/>
    <tableColumn id="2994" xr3:uid="{A24D8135-9898-4B28-AAE9-9AC5F77EFF81}" name="Column2985"/>
    <tableColumn id="2995" xr3:uid="{FEC05F3C-BAD5-40FC-B85A-A447425F9B19}" name="Column2986"/>
    <tableColumn id="2996" xr3:uid="{D10A5040-5391-4405-8CD1-12D70DD63D7E}" name="Column2987"/>
    <tableColumn id="2997" xr3:uid="{5391FFEB-E076-45D7-9C32-04D3F4D3A272}" name="Column2988"/>
    <tableColumn id="2998" xr3:uid="{AE198A36-1CAC-4639-A7F1-8EF791AD1F39}" name="Column2989"/>
    <tableColumn id="2999" xr3:uid="{49520EBD-BCE5-4693-B85A-1D20F7FF19BC}" name="Column2990"/>
    <tableColumn id="3000" xr3:uid="{FCC149F7-5421-4EF3-B1DB-47C0C71FC501}" name="Column2991"/>
    <tableColumn id="3001" xr3:uid="{EE3178FA-82EB-4AB4-93E6-9EB353458838}" name="Column2992"/>
    <tableColumn id="3002" xr3:uid="{35A1BA8E-EE18-490E-BF61-2331192AE37A}" name="Column2993"/>
    <tableColumn id="3003" xr3:uid="{DFF9636D-5036-4B25-847F-B06F37CB61F0}" name="Column2994"/>
    <tableColumn id="3004" xr3:uid="{7F9022F2-DEBA-4870-9579-620935577FDF}" name="Column2995"/>
    <tableColumn id="3005" xr3:uid="{0A57B601-E54E-4030-8079-97C4B89775A2}" name="Column2996"/>
    <tableColumn id="3006" xr3:uid="{A84EC3CA-6A19-45C5-8860-7B88A3D7EAF6}" name="Column2997"/>
    <tableColumn id="3007" xr3:uid="{EAA502A9-419C-4CA6-8D92-CC01D66F24C4}" name="Column2998"/>
    <tableColumn id="3008" xr3:uid="{6442621D-39E2-4B01-AE1C-0A58DA52D5F2}" name="Column2999"/>
    <tableColumn id="3009" xr3:uid="{7F04EBEA-F2D5-44A7-B819-C6D27A1FA664}" name="Column3000"/>
    <tableColumn id="3010" xr3:uid="{B62763B6-16E9-4920-8D98-0149F1A180CE}" name="Column3001"/>
    <tableColumn id="3011" xr3:uid="{9695BB34-C363-45C7-B074-418AC0A5FF7C}" name="Column3002"/>
    <tableColumn id="3012" xr3:uid="{1042B84F-18F9-47A2-B20A-A10934D769C2}" name="Column3003"/>
    <tableColumn id="3013" xr3:uid="{320A2ED6-2A97-475D-AB7A-7CC2CA1B2020}" name="Column3004"/>
    <tableColumn id="3014" xr3:uid="{108692A9-5A18-4C82-B566-2B3FD5AE1154}" name="Column3005"/>
    <tableColumn id="3015" xr3:uid="{D37AD8AF-12CA-44F1-B778-22619B17D609}" name="Column3006"/>
    <tableColumn id="3016" xr3:uid="{8D9D5C52-4F8B-402D-91AD-292F48EADF46}" name="Column3007"/>
    <tableColumn id="3017" xr3:uid="{87B02B65-44D6-4250-9E2F-F0956A962A04}" name="Column3008"/>
    <tableColumn id="3018" xr3:uid="{24DBC497-06F7-4891-809A-3DC0783E6650}" name="Column3009"/>
    <tableColumn id="3019" xr3:uid="{6826EFAB-C676-4290-A1E3-BF9A57821694}" name="Column3010"/>
    <tableColumn id="3020" xr3:uid="{2B89199D-0070-4D8E-A7BC-26D4EBC8FE0B}" name="Column3011"/>
    <tableColumn id="3021" xr3:uid="{1132483C-5935-4AC2-915D-1D6652C5E5E4}" name="Column3012"/>
    <tableColumn id="3022" xr3:uid="{731FE1E2-EA6A-4739-98D3-34A56CE2CD38}" name="Column3013"/>
    <tableColumn id="3023" xr3:uid="{0900D870-F1AE-48D2-8C28-5ADE9401642D}" name="Column3014"/>
    <tableColumn id="3024" xr3:uid="{6015303C-A59A-405D-941B-0139987ABF6A}" name="Column3015"/>
    <tableColumn id="3025" xr3:uid="{B4B00F76-BEEA-48B8-BE92-F1D12851C0DE}" name="Column3016"/>
    <tableColumn id="3026" xr3:uid="{DED060F1-D29A-4321-818C-6AB49D1668EE}" name="Column3017"/>
    <tableColumn id="3027" xr3:uid="{1D517905-10F2-4477-BBC5-9CCFE4CBB816}" name="Column3018"/>
    <tableColumn id="3028" xr3:uid="{E52BC147-D0C6-4D42-AFF0-6FAF590AC77B}" name="Column3019"/>
    <tableColumn id="3029" xr3:uid="{1854FDFD-406D-48AF-9BA1-13AE0720CFE1}" name="Column3020"/>
    <tableColumn id="3030" xr3:uid="{D1A04BFB-97A9-44B7-B12E-66F376F24B14}" name="Column3021"/>
    <tableColumn id="3031" xr3:uid="{6812D161-0A10-4BC2-8B58-CFAF9EE0508F}" name="Column3022"/>
    <tableColumn id="3032" xr3:uid="{549469E6-78F7-453E-85C3-84127DAF72D8}" name="Column3023"/>
    <tableColumn id="3033" xr3:uid="{E4B91214-F4C0-4341-83C7-1E631795FEDB}" name="Column3024"/>
    <tableColumn id="3034" xr3:uid="{99C4B2AD-6C62-4A6D-B949-71F34CABC070}" name="Column3025"/>
    <tableColumn id="3035" xr3:uid="{BFCDAF1C-F303-4D9E-80BF-ED4071E28B0D}" name="Column3026"/>
    <tableColumn id="3036" xr3:uid="{AB082578-F68E-4DE4-93D3-F00E5EBB791E}" name="Column3027"/>
    <tableColumn id="3037" xr3:uid="{FF0CD274-B0D8-4267-B464-552AB27B8A46}" name="Column3028"/>
    <tableColumn id="3038" xr3:uid="{E09E3317-21B0-4441-A8AF-F20A7D5FBFFC}" name="Column3029"/>
    <tableColumn id="3039" xr3:uid="{B138129B-300B-43CA-BCA5-2B6AFD30416D}" name="Column3030"/>
    <tableColumn id="3040" xr3:uid="{975487E4-297F-4B48-B960-EB34AD48B13D}" name="Column3031"/>
    <tableColumn id="3041" xr3:uid="{F9836020-E1C6-4BC6-9D2B-716019FE95EF}" name="Column3032"/>
    <tableColumn id="3042" xr3:uid="{D29C62A5-A531-4440-8A1A-01306E650AEE}" name="Column3033"/>
    <tableColumn id="3043" xr3:uid="{447E5193-1F1B-482C-9923-13F90928069E}" name="Column3034"/>
    <tableColumn id="3044" xr3:uid="{A3B6EEDC-2BC8-4DCC-8B7C-7E9EDA4505A2}" name="Column3035"/>
    <tableColumn id="3045" xr3:uid="{45101FFE-DCA2-440F-8D07-1839ACD1A822}" name="Column3036"/>
    <tableColumn id="3046" xr3:uid="{FAC8D35F-7249-4617-B9B4-6D6787696C3E}" name="Column3037"/>
    <tableColumn id="3047" xr3:uid="{DD68430C-EB6B-467C-98C5-40A0A592EF08}" name="Column3038"/>
    <tableColumn id="3048" xr3:uid="{1F7288D0-8173-4F12-B541-B10AA86ED1C2}" name="Column3039"/>
    <tableColumn id="3049" xr3:uid="{22C0E4E3-EE13-4E65-8A6F-F469F7A2E861}" name="Column3040"/>
    <tableColumn id="3050" xr3:uid="{E2BC1C11-6EF6-4B3E-B5E3-9E01BB04D3D7}" name="Column3041"/>
    <tableColumn id="3051" xr3:uid="{C08009EA-BFCA-4575-8F13-4F18D4D83FA7}" name="Column3042"/>
    <tableColumn id="3052" xr3:uid="{175B143D-8A10-4266-B574-B3DDF13678CE}" name="Column3043"/>
    <tableColumn id="3053" xr3:uid="{BEC762A0-828A-4898-9FCA-2977EB966990}" name="Column3044"/>
    <tableColumn id="3054" xr3:uid="{3C303615-C758-48A9-83E4-504DE1026EFB}" name="Column3045"/>
    <tableColumn id="3055" xr3:uid="{F06E3BB1-BD66-44B5-B7FD-A0489DD2FD01}" name="Column3046"/>
    <tableColumn id="3056" xr3:uid="{EEE972FA-9DF0-4D95-A19B-29C72119B82F}" name="Column3047"/>
    <tableColumn id="3057" xr3:uid="{5FC9E10E-7AB9-4AD7-BEFD-AF82F2A10806}" name="Column3048"/>
    <tableColumn id="3058" xr3:uid="{B406EEBC-1A80-4B0B-B5C4-9117057FB4D2}" name="Column3049"/>
    <tableColumn id="3059" xr3:uid="{766D9C15-4670-4D46-9F6F-64DD54E7DA54}" name="Column3050"/>
    <tableColumn id="3060" xr3:uid="{78F13BE5-5036-4213-9F65-748AF395303B}" name="Column3051"/>
    <tableColumn id="3061" xr3:uid="{AB474263-0670-45CA-ADB4-43FFDD29675B}" name="Column3052"/>
    <tableColumn id="3062" xr3:uid="{F8D3A129-1CAD-45FB-9A03-B7DE46680B63}" name="Column3053"/>
    <tableColumn id="3063" xr3:uid="{CE51A25C-3059-4BEA-9EB1-84113691548D}" name="Column3054"/>
    <tableColumn id="3064" xr3:uid="{CCDB5749-9452-4A6E-A049-BDF22C8FC985}" name="Column3055"/>
    <tableColumn id="3065" xr3:uid="{E5879D9A-9B07-445A-9DD6-5EB5776B82C6}" name="Column3056"/>
    <tableColumn id="3066" xr3:uid="{0DE34C03-0B81-436E-B2FC-0EE4574E5791}" name="Column3057"/>
    <tableColumn id="3067" xr3:uid="{4729F93D-9292-436C-A8E5-0C1AE8A95A58}" name="Column3058"/>
    <tableColumn id="3068" xr3:uid="{E2FBE50B-9A08-4620-9A1B-939AF33FBD0B}" name="Column3059"/>
    <tableColumn id="3069" xr3:uid="{BCD1908B-2816-4388-9B97-34D92C48599A}" name="Column3060"/>
    <tableColumn id="3070" xr3:uid="{6D656A6E-EA28-4777-8DF3-BCD8F9C3DACD}" name="Column3061"/>
    <tableColumn id="3071" xr3:uid="{65A2F107-30E4-4D38-B7D4-6B87EF6FA5AB}" name="Column3062"/>
    <tableColumn id="3072" xr3:uid="{FED78844-F8BB-4508-A068-71DE41A8CA37}" name="Column3063"/>
    <tableColumn id="3073" xr3:uid="{3C7FD08F-64C9-4A10-AF98-3DDCC9E9C3A8}" name="Column3064"/>
    <tableColumn id="3074" xr3:uid="{491DA677-E955-464B-A5A5-FC7E46E1EAE7}" name="Column3065"/>
    <tableColumn id="3075" xr3:uid="{6844663A-C475-4C77-8727-18CFBD3414CE}" name="Column3066"/>
    <tableColumn id="3076" xr3:uid="{0DB0413E-5D79-4316-92CB-45D6E16CDD37}" name="Column3067"/>
    <tableColumn id="3077" xr3:uid="{25B71298-F44E-4726-BF50-443AFD22D331}" name="Column3068"/>
    <tableColumn id="3078" xr3:uid="{74BECF1F-9B77-4DF2-BA3C-992FEED3E5AB}" name="Column3069"/>
    <tableColumn id="3079" xr3:uid="{0DF37BFB-0CA2-4893-B6B7-E2990734C512}" name="Column3070"/>
    <tableColumn id="3080" xr3:uid="{104AD03E-6D44-4CB4-ACA2-6D3B913A2F1D}" name="Column3071"/>
    <tableColumn id="3081" xr3:uid="{2D22F46F-9328-4435-B1C5-DE42851CEC7F}" name="Column3072"/>
    <tableColumn id="3082" xr3:uid="{129E9485-0B42-4E27-B91B-C9E6D64E4CE9}" name="Column3073"/>
    <tableColumn id="3083" xr3:uid="{E580032D-15A0-4579-84E1-92B028A50DE6}" name="Column3074"/>
    <tableColumn id="3084" xr3:uid="{A99C18C8-C5E5-49A4-8E3E-8D46FAF6D9D6}" name="Column3075"/>
    <tableColumn id="3085" xr3:uid="{CD8E618E-AB7E-4703-BE3D-1126B079D7AC}" name="Column3076"/>
    <tableColumn id="3086" xr3:uid="{671FD147-03B3-4CF9-97D5-E32FF7E9FCDF}" name="Column3077"/>
    <tableColumn id="3087" xr3:uid="{0233D8C3-5157-44F9-B4FD-326E2AFD9213}" name="Column3078"/>
    <tableColumn id="3088" xr3:uid="{714D33A8-44BD-492A-9088-A78C740F5700}" name="Column3079"/>
    <tableColumn id="3089" xr3:uid="{15DDBB66-AFF2-48FC-B099-058C02F7F739}" name="Column3080"/>
    <tableColumn id="3090" xr3:uid="{65D53452-07F7-40E6-B5AD-9EF09FBBFDDE}" name="Column3081"/>
    <tableColumn id="3091" xr3:uid="{8E76B5EF-A272-4424-A580-AD8FB32E2696}" name="Column3082"/>
    <tableColumn id="3092" xr3:uid="{A77B9531-E4FE-4AF4-9BC1-F6354025649F}" name="Column3083"/>
    <tableColumn id="3093" xr3:uid="{D13F70C9-7CA9-4AD3-B48E-6196C3B5A387}" name="Column3084"/>
    <tableColumn id="3094" xr3:uid="{BF6737EB-6DB6-4487-8734-45015B128344}" name="Column3085"/>
    <tableColumn id="3095" xr3:uid="{07CAF6AF-77F7-41F4-B803-BD4C88AB844F}" name="Column3086"/>
    <tableColumn id="3096" xr3:uid="{6E73E3DD-E638-490D-B752-276302FB9791}" name="Column3087"/>
    <tableColumn id="3097" xr3:uid="{61D8B676-5D38-4D43-905D-415285904400}" name="Column3088"/>
    <tableColumn id="3098" xr3:uid="{506AC8ED-BB5D-4964-8E22-22A787F81CE1}" name="Column3089"/>
    <tableColumn id="3099" xr3:uid="{3FF6B26D-136F-4842-B59E-81C652CF46E8}" name="Column3090"/>
    <tableColumn id="3100" xr3:uid="{F96E5B00-4BD3-4B3F-8FAD-36C0658DEA34}" name="Column3091"/>
    <tableColumn id="3101" xr3:uid="{199A86F4-61B1-4D07-B7FB-24A8C356ED7F}" name="Column3092"/>
    <tableColumn id="3102" xr3:uid="{C6027258-1E77-4D39-A3F8-2CD0FE50F60A}" name="Column3093"/>
    <tableColumn id="3103" xr3:uid="{17F4734F-8961-44FA-8353-8F74B499E52F}" name="Column3094"/>
    <tableColumn id="3104" xr3:uid="{1A9DE44E-F4F8-4F9A-9133-EBA457D8D68B}" name="Column3095"/>
    <tableColumn id="3105" xr3:uid="{2BD19796-382F-402C-9EA9-09FCA65F8402}" name="Column3096"/>
    <tableColumn id="3106" xr3:uid="{32B30E1A-A993-4E78-BF5D-1A7B42CDEE2F}" name="Column3097"/>
    <tableColumn id="3107" xr3:uid="{A22D179B-8EF0-42D3-9980-4834071E7231}" name="Column3098"/>
    <tableColumn id="3108" xr3:uid="{75C048BE-DD40-4B03-BE60-E543E5AFC7DB}" name="Column3099"/>
    <tableColumn id="3109" xr3:uid="{CC65CDA1-7B45-4F00-A1FF-4D252F4449EC}" name="Column3100"/>
    <tableColumn id="3110" xr3:uid="{5C0DDDE6-F239-4660-AB39-C1EF88B4BC70}" name="Column3101"/>
    <tableColumn id="3111" xr3:uid="{FE370349-6F0D-4BCE-8790-9DEF63129E63}" name="Column3102"/>
    <tableColumn id="3112" xr3:uid="{9686A9C1-73BF-4C6C-9476-C9A075960262}" name="Column3103"/>
    <tableColumn id="3113" xr3:uid="{C8E0B684-DECB-4003-8669-9FEAFACC17AD}" name="Column3104"/>
    <tableColumn id="3114" xr3:uid="{C76DA4FF-AFF4-43AF-9F7E-191B041DE643}" name="Column3105"/>
    <tableColumn id="3115" xr3:uid="{5C5808FC-4109-437D-AE23-9CD8D74ABB3D}" name="Column3106"/>
    <tableColumn id="3116" xr3:uid="{F8AE1191-E7BA-491A-8179-8B7E24738F36}" name="Column3107"/>
    <tableColumn id="3117" xr3:uid="{9C7B6971-D914-495C-A05C-F24F88860D30}" name="Column3108"/>
    <tableColumn id="3118" xr3:uid="{5DBE4B73-0C5D-4E3B-8BC1-2C1888B9B66A}" name="Column3109"/>
    <tableColumn id="3119" xr3:uid="{53F477D4-9DA9-4A04-B868-A10A7F3C1511}" name="Column3110"/>
    <tableColumn id="3120" xr3:uid="{F5C84BB8-5DE3-4BC7-971E-D27017B051A1}" name="Column3111"/>
    <tableColumn id="3121" xr3:uid="{57D53E90-7539-45DF-B47D-716CBC2C8506}" name="Column3112"/>
    <tableColumn id="3122" xr3:uid="{A8076F39-519B-4633-A9FE-738A782FEEA8}" name="Column3113"/>
    <tableColumn id="3123" xr3:uid="{57CA0F2B-40BC-4A40-99ED-6D0FAC2D8919}" name="Column3114"/>
    <tableColumn id="3124" xr3:uid="{D029E361-CBC4-461A-B239-1DB774A873A2}" name="Column3115"/>
    <tableColumn id="3125" xr3:uid="{FDC13D0C-08EF-4ED8-900C-C9CC35663426}" name="Column3116"/>
    <tableColumn id="3126" xr3:uid="{9AD488EE-44D4-4C6B-A1DE-87B5B9E3FC96}" name="Column3117"/>
    <tableColumn id="3127" xr3:uid="{7A350C3D-1487-48ED-A295-02DAEAC186F0}" name="Column3118"/>
    <tableColumn id="3128" xr3:uid="{0E0E4E00-EB57-4B6A-9264-AD718A20946F}" name="Column3119"/>
    <tableColumn id="3129" xr3:uid="{01F4A942-7907-456B-823A-87F95677C1F4}" name="Column3120"/>
    <tableColumn id="3130" xr3:uid="{E9A8F010-4878-464E-9397-9F10FE2BC5BE}" name="Column3121"/>
    <tableColumn id="3131" xr3:uid="{622D8E55-FEFD-4BB7-9BE6-477EA00184A0}" name="Column3122"/>
    <tableColumn id="3132" xr3:uid="{AB8B8F65-2C9D-4E79-849B-AE7FFB1273B5}" name="Column3123"/>
    <tableColumn id="3133" xr3:uid="{C1FE29E3-2560-4AEA-ACBD-779494A43C91}" name="Column3124"/>
    <tableColumn id="3134" xr3:uid="{EA8CA7D1-AE55-44C0-BC08-D937E84C291B}" name="Column3125"/>
    <tableColumn id="3135" xr3:uid="{3DA12AB7-2BA3-4F4D-956B-4196C1EC58F3}" name="Column3126"/>
    <tableColumn id="3136" xr3:uid="{1DDECAA6-92F1-49B5-9CD8-D52791115B98}" name="Column3127"/>
    <tableColumn id="3137" xr3:uid="{19F69D6D-38DB-400A-8971-0D1C1F8777B4}" name="Column3128"/>
    <tableColumn id="3138" xr3:uid="{06918FC7-9A08-4450-B1C5-4B37ED5A9971}" name="Column3129"/>
    <tableColumn id="3139" xr3:uid="{66548215-31FE-496E-BFEE-A4ECAB435E9D}" name="Column3130"/>
    <tableColumn id="3140" xr3:uid="{AD228257-C906-409D-8F21-C8374BB6A007}" name="Column3131"/>
    <tableColumn id="3141" xr3:uid="{B0522F86-27D1-4D37-A177-4AEC5D950A11}" name="Column3132"/>
    <tableColumn id="3142" xr3:uid="{A2A9361F-2DDA-46EC-A433-636C47D49229}" name="Column3133"/>
    <tableColumn id="3143" xr3:uid="{3A342FC2-F318-441D-AC82-D9B10BBE8C38}" name="Column3134"/>
    <tableColumn id="3144" xr3:uid="{711EED71-3292-489E-8B35-3637FD258529}" name="Column3135"/>
    <tableColumn id="3145" xr3:uid="{C08DC190-D315-4FAA-9648-7E926603D677}" name="Column3136"/>
    <tableColumn id="3146" xr3:uid="{F131DB68-2598-4C80-8670-392CF2655A1E}" name="Column3137"/>
    <tableColumn id="3147" xr3:uid="{E380CBD4-C857-461C-AACC-DECB8DCCFBFE}" name="Column3138"/>
    <tableColumn id="3148" xr3:uid="{04E97452-AE36-421D-A6C0-5DD1F656EF83}" name="Column3139"/>
    <tableColumn id="3149" xr3:uid="{82AB8981-2653-4AAE-8EDB-E898615C2309}" name="Column3140"/>
    <tableColumn id="3150" xr3:uid="{C7040FE4-683E-4A80-855F-D9C27BFB9EEA}" name="Column3141"/>
    <tableColumn id="3151" xr3:uid="{A8B1A6D0-262E-47BC-826C-211455C80EBC}" name="Column3142"/>
    <tableColumn id="3152" xr3:uid="{5BEBA1A6-7FA7-4EBE-B0E4-6837BF1EFADF}" name="Column3143"/>
    <tableColumn id="3153" xr3:uid="{FF7F8D77-1992-4619-9E0B-6BA2F01B02C2}" name="Column3144"/>
    <tableColumn id="3154" xr3:uid="{F2AED6D7-A565-4A8C-A630-4AC86160A05B}" name="Column3145"/>
    <tableColumn id="3155" xr3:uid="{C9063C8B-E4F4-44EC-BF6B-E8CA1A39C579}" name="Column3146"/>
    <tableColumn id="3156" xr3:uid="{8DCD0A14-2352-4183-980F-A1EFABD9BF48}" name="Column3147"/>
    <tableColumn id="3157" xr3:uid="{78B90A72-57BE-4822-AC70-42C2A75646B2}" name="Column3148"/>
    <tableColumn id="3158" xr3:uid="{873CAA43-0C26-4E43-9AAF-94C5FDE10CE0}" name="Column3149"/>
    <tableColumn id="3159" xr3:uid="{F3828951-AD64-4575-8D8B-899A73CB2678}" name="Column3150"/>
    <tableColumn id="3160" xr3:uid="{83AA660E-2D2E-4612-B906-548710A04FB7}" name="Column3151"/>
    <tableColumn id="3161" xr3:uid="{558BAC19-06DA-4169-894E-5FD5C4FE449D}" name="Column3152"/>
    <tableColumn id="3162" xr3:uid="{7A387111-D8DB-43BB-9F59-03D2BF9506CB}" name="Column3153"/>
    <tableColumn id="3163" xr3:uid="{DB7042A7-A584-4F32-8897-04C12F63DBA2}" name="Column3154"/>
    <tableColumn id="3164" xr3:uid="{C81EE2A0-D4A4-491D-9747-ED90EAED827E}" name="Column3155"/>
    <tableColumn id="3165" xr3:uid="{06BFFCE9-4FC8-42DD-A8DB-0849155F3480}" name="Column3156"/>
    <tableColumn id="3166" xr3:uid="{293AEC0B-0290-454C-BB3E-4A17A8B41887}" name="Column3157"/>
    <tableColumn id="3167" xr3:uid="{E70284FE-0F36-4C55-B065-997B353DA0A6}" name="Column3158"/>
    <tableColumn id="3168" xr3:uid="{74FB7ED9-15D4-4A9A-A16A-D3D8C424D6B0}" name="Column3159"/>
    <tableColumn id="3169" xr3:uid="{7BF6F9F8-7202-448D-8F0B-AE0727370DBF}" name="Column3160"/>
    <tableColumn id="3170" xr3:uid="{48A0C6DE-F539-4F7A-8674-DEE31B6D47AF}" name="Column3161"/>
    <tableColumn id="3171" xr3:uid="{D13199C0-265E-4B1C-A6EE-8EF2CC1CC8A2}" name="Column3162"/>
    <tableColumn id="3172" xr3:uid="{A7534ACA-CB48-4945-89DF-956FBE42F8FB}" name="Column3163"/>
    <tableColumn id="3173" xr3:uid="{73D7DD19-5D95-47B3-9F62-8BD016156DB2}" name="Column3164"/>
    <tableColumn id="3174" xr3:uid="{431546F9-7534-422C-A368-642EA8A7E899}" name="Column3165"/>
    <tableColumn id="3175" xr3:uid="{97DD8C49-83FF-43C7-A44D-7F4C95782B9D}" name="Column3166"/>
    <tableColumn id="3176" xr3:uid="{525647B2-68A7-44D2-BB05-2E1715070583}" name="Column3167"/>
    <tableColumn id="3177" xr3:uid="{1795F238-C6FF-44AA-AE35-A982019845D1}" name="Column3168"/>
    <tableColumn id="3178" xr3:uid="{9D592931-886A-4B16-9C2A-917F10CE6DDA}" name="Column3169"/>
    <tableColumn id="3179" xr3:uid="{B70A5410-9562-4EA1-8B0C-4D62EA8BBA14}" name="Column3170"/>
    <tableColumn id="3180" xr3:uid="{7B862DFB-A1B6-43BE-BCBB-C050FF5418DA}" name="Column3171"/>
    <tableColumn id="3181" xr3:uid="{9377F77E-D988-4CC5-B382-93647DA275AE}" name="Column3172"/>
    <tableColumn id="3182" xr3:uid="{BE58DE68-DDD6-4DF1-95A6-C427562BDF16}" name="Column3173"/>
    <tableColumn id="3183" xr3:uid="{F27983F4-79C1-4487-88D2-064327782A71}" name="Column3174"/>
    <tableColumn id="3184" xr3:uid="{CC7564D1-BAE7-46EE-BFF5-7E74FA3E4DE6}" name="Column3175"/>
    <tableColumn id="3185" xr3:uid="{FF8FCBC4-C74B-4B21-B799-066700E7C4AD}" name="Column3176"/>
    <tableColumn id="3186" xr3:uid="{4D0043EA-2917-4143-86FD-9B27D2502D99}" name="Column3177"/>
    <tableColumn id="3187" xr3:uid="{D1F48B5F-CE62-4E75-88F9-5907CC5A5689}" name="Column3178"/>
    <tableColumn id="3188" xr3:uid="{A6394143-DA0C-4F8E-B0EA-A14F165B6839}" name="Column3179"/>
    <tableColumn id="3189" xr3:uid="{C898E823-9A3C-4B71-9E53-15A14AB54A10}" name="Column3180"/>
    <tableColumn id="3190" xr3:uid="{2A22B844-6E41-4728-A336-0FCC3DC6946B}" name="Column3181"/>
    <tableColumn id="3191" xr3:uid="{C08B7BE2-97BD-447A-A3EE-EAD743E25A6A}" name="Column3182"/>
    <tableColumn id="3192" xr3:uid="{76871A4F-DCEF-436B-8305-BB3893816765}" name="Column3183"/>
    <tableColumn id="3193" xr3:uid="{9A5D7377-83CD-4173-B1D8-F1BA5E986ACA}" name="Column3184"/>
    <tableColumn id="3194" xr3:uid="{30F3E73F-FC8A-49CF-94C8-4354F2EF4D0F}" name="Column3185"/>
    <tableColumn id="3195" xr3:uid="{021FE49E-F0F6-4A47-9509-05AABA52B75C}" name="Column3186"/>
    <tableColumn id="3196" xr3:uid="{EBEF420C-5DD2-4737-8225-D60D0EF5CBFD}" name="Column3187"/>
    <tableColumn id="3197" xr3:uid="{3E5A7DF0-8E70-43E6-B1C1-3284D17C56DB}" name="Column3188"/>
    <tableColumn id="3198" xr3:uid="{F6516E8D-1062-40AF-88BC-BE701A6AD972}" name="Column3189"/>
    <tableColumn id="3199" xr3:uid="{08AB4BB9-60FC-4D57-A44A-9108FB1B0A75}" name="Column3190"/>
    <tableColumn id="3200" xr3:uid="{83C2EF31-B2D2-4C8D-887D-647CC1260346}" name="Column3191"/>
    <tableColumn id="3201" xr3:uid="{212C0E81-6A1D-46A2-9208-D23DA9D7909A}" name="Column3192"/>
    <tableColumn id="3202" xr3:uid="{0121588B-4EA0-4C3C-BA4A-A8159720913A}" name="Column3193"/>
    <tableColumn id="3203" xr3:uid="{98FC6A8F-312A-439E-B70E-9D4C4651F47C}" name="Column3194"/>
    <tableColumn id="3204" xr3:uid="{92DA1D45-BB49-4FAE-BA35-CA4DEA919C55}" name="Column3195"/>
    <tableColumn id="3205" xr3:uid="{CBD6398B-A995-4A49-A0A9-9E2EA6CDEEF4}" name="Column3196"/>
    <tableColumn id="3206" xr3:uid="{EAC51E3E-6F4B-43CA-BE84-BB0D38E44372}" name="Column3197"/>
    <tableColumn id="3207" xr3:uid="{4DE6EA72-BFF8-40B3-8BB1-CD0E045E0F19}" name="Column3198"/>
    <tableColumn id="3208" xr3:uid="{2FCEF195-3602-4325-B141-A6412D7DBBD1}" name="Column3199"/>
    <tableColumn id="3209" xr3:uid="{8C6C4D6A-BE13-4ACA-8370-81305ECE908A}" name="Column3200"/>
    <tableColumn id="3210" xr3:uid="{D54610EE-E0A6-48A5-99C2-7C2EB6C5E4A4}" name="Column3201"/>
    <tableColumn id="3211" xr3:uid="{C1A2DE03-9403-480C-9939-B94A439C648F}" name="Column3202"/>
    <tableColumn id="3212" xr3:uid="{D0D662B4-FE95-4888-A303-7F890E7073C2}" name="Column3203"/>
    <tableColumn id="3213" xr3:uid="{DBF3D703-2BF8-49E1-AB60-ADE90CC7B08A}" name="Column3204"/>
    <tableColumn id="3214" xr3:uid="{F81A5034-7DED-4DF1-818E-59EC2EDD21EC}" name="Column3205"/>
    <tableColumn id="3215" xr3:uid="{DCD6ED08-AFCF-4053-8B69-B71C74EAE000}" name="Column3206"/>
    <tableColumn id="3216" xr3:uid="{D5CB0453-DF4E-4385-AC30-B71873757ED9}" name="Column3207"/>
    <tableColumn id="3217" xr3:uid="{FB4C7891-E7AD-4362-BA9A-B62D9756B1B8}" name="Column3208"/>
    <tableColumn id="3218" xr3:uid="{F43FD2DD-910D-41AD-AA30-1B009935B451}" name="Column3209"/>
    <tableColumn id="3219" xr3:uid="{289A5C53-FD20-4218-9B55-208BB94024F4}" name="Column3210"/>
    <tableColumn id="3220" xr3:uid="{DB831E09-EE85-449B-B4D5-A96FE433CD38}" name="Column3211"/>
    <tableColumn id="3221" xr3:uid="{EA15C462-7CF9-4BD1-80FB-8CE171CA8152}" name="Column3212"/>
    <tableColumn id="3222" xr3:uid="{C545452E-ED4D-41D8-9B14-355EF3C9BC0D}" name="Column3213"/>
    <tableColumn id="3223" xr3:uid="{2B586E63-7BD3-45E7-A932-D4918A4C79B4}" name="Column3214"/>
    <tableColumn id="3224" xr3:uid="{82CD0EAE-BFA7-456F-B460-E9E76EC4A1D6}" name="Column3215"/>
    <tableColumn id="3225" xr3:uid="{0DB5FEFB-47D9-441D-BDF7-F901D4D2D0F0}" name="Column3216"/>
    <tableColumn id="3226" xr3:uid="{25AF4336-9718-44D9-B1DF-2A23D38B684B}" name="Column3217"/>
    <tableColumn id="3227" xr3:uid="{8BC251D2-A9CB-49B9-9A22-ABBB35669AC6}" name="Column3218"/>
    <tableColumn id="3228" xr3:uid="{919B8AB0-A970-47F0-946E-6D345FFE194E}" name="Column3219"/>
    <tableColumn id="3229" xr3:uid="{B69E78B6-7460-4067-95A9-B27826EC4498}" name="Column3220"/>
    <tableColumn id="3230" xr3:uid="{5B7DCEFC-A539-43B4-89C4-0D33A3C269B6}" name="Column3221"/>
    <tableColumn id="3231" xr3:uid="{1A16D664-72DF-4EA2-8186-7261E843584C}" name="Column3222"/>
    <tableColumn id="3232" xr3:uid="{8988B09A-EA6E-4916-B72B-83F751719D53}" name="Column3223"/>
    <tableColumn id="3233" xr3:uid="{890F37C1-7E81-43CE-9D72-509B5DF481C4}" name="Column3224"/>
    <tableColumn id="3234" xr3:uid="{2A512691-805D-4708-BBC7-17A63ECF571B}" name="Column3225"/>
    <tableColumn id="3235" xr3:uid="{BC4B0611-2246-483C-B6CA-9E4D3F037E2D}" name="Column3226"/>
    <tableColumn id="3236" xr3:uid="{89098E17-D9AE-45AE-8DA8-8F97F0D9CCBB}" name="Column3227"/>
    <tableColumn id="3237" xr3:uid="{2DFBE34A-3A63-4355-9FE8-3A8CA5CDBF6C}" name="Column3228"/>
    <tableColumn id="3238" xr3:uid="{0C6FBEB8-E9AA-4A47-ADFB-8F95256E6F11}" name="Column3229"/>
    <tableColumn id="3239" xr3:uid="{885A8B44-72EF-4693-803F-A2B880F0DCFF}" name="Column3230"/>
    <tableColumn id="3240" xr3:uid="{2ED80A58-0BCA-4BCC-8EE7-59F2B2B7FC02}" name="Column3231"/>
    <tableColumn id="3241" xr3:uid="{ADB11A4B-11BE-42D7-AE34-7306580208E6}" name="Column3232"/>
    <tableColumn id="3242" xr3:uid="{71C6DCBF-EEB3-4550-A5D9-A855C504F14C}" name="Column3233"/>
    <tableColumn id="3243" xr3:uid="{F78154CE-AA1A-44F4-A8AF-C2AE42CAA0D5}" name="Column3234"/>
    <tableColumn id="3244" xr3:uid="{0BBD2CED-0346-4E58-B5A3-AB7D78F7A77D}" name="Column3235"/>
    <tableColumn id="3245" xr3:uid="{BBCAE745-7BDC-4C75-AD1F-91F1F5EC13C6}" name="Column3236"/>
    <tableColumn id="3246" xr3:uid="{A244B590-5AA0-4F14-9832-BEE193272481}" name="Column3237"/>
    <tableColumn id="3247" xr3:uid="{7DFA89F9-60B7-4FF3-B1E6-30837962FCDE}" name="Column3238"/>
    <tableColumn id="3248" xr3:uid="{2F623E2E-AB62-437E-8BA2-2053C1C9F945}" name="Column3239"/>
    <tableColumn id="3249" xr3:uid="{C2959CE0-0EC1-4393-B789-59CF41397ACF}" name="Column3240"/>
    <tableColumn id="3250" xr3:uid="{75C00508-290F-4BA9-8984-4991911CA24A}" name="Column3241"/>
    <tableColumn id="3251" xr3:uid="{29C90EAD-E56E-437C-81CD-3C158DC9E76B}" name="Column3242"/>
    <tableColumn id="3252" xr3:uid="{5DB1AC08-ACAB-4016-8F6C-834867B3B22A}" name="Column3243"/>
    <tableColumn id="3253" xr3:uid="{1275BA5B-C57C-49BB-B1B9-2983A56B6730}" name="Column3244"/>
    <tableColumn id="3254" xr3:uid="{B79A18EE-83B3-44F7-89CF-CB550854D3E5}" name="Column3245"/>
    <tableColumn id="3255" xr3:uid="{5A6813FB-8151-4B27-8FA5-7E1DD4F18C24}" name="Column3246"/>
    <tableColumn id="3256" xr3:uid="{036AE7E0-8B74-4CC2-9E0B-4AC8D399D8FB}" name="Column3247"/>
    <tableColumn id="3257" xr3:uid="{0B45112E-3D40-48A8-9D04-9C032DA8661B}" name="Column3248"/>
    <tableColumn id="3258" xr3:uid="{AC0775BB-0A7D-41BE-93FD-E4603A8AAED5}" name="Column3249"/>
    <tableColumn id="3259" xr3:uid="{18566C61-BBB8-46AC-A136-79F0207B57D2}" name="Column3250"/>
    <tableColumn id="3260" xr3:uid="{A6EE5EB6-92B6-42E7-9A86-1A3E293BC12D}" name="Column3251"/>
    <tableColumn id="3261" xr3:uid="{45FC67F9-E4AF-42D9-BEEE-19A1D488155B}" name="Column3252"/>
    <tableColumn id="3262" xr3:uid="{5B02B022-3E76-4B6F-97DC-991709DCC559}" name="Column3253"/>
    <tableColumn id="3263" xr3:uid="{B2A2625A-9398-481B-9994-8F0B3114ACC1}" name="Column3254"/>
    <tableColumn id="3264" xr3:uid="{AF796213-F28D-4AC7-BA7C-7F38A37E0B3A}" name="Column3255"/>
    <tableColumn id="3265" xr3:uid="{62266CE0-32C0-47A2-B8BB-C47F6A2CB9E6}" name="Column3256"/>
    <tableColumn id="3266" xr3:uid="{FEF20610-EB5C-4368-9A35-4D628EDF30B0}" name="Column3257"/>
    <tableColumn id="3267" xr3:uid="{D13BA3D6-009B-4111-9453-AE37EFB6DF0B}" name="Column3258"/>
    <tableColumn id="3268" xr3:uid="{405BC41A-480C-420E-8F11-C0A4120CAA4A}" name="Column3259"/>
    <tableColumn id="3269" xr3:uid="{769C687D-67F7-4C27-B549-A932E437EF76}" name="Column3260"/>
    <tableColumn id="3270" xr3:uid="{4886A44C-4125-480A-A7A1-07A1D997041F}" name="Column3261"/>
    <tableColumn id="3271" xr3:uid="{13CF0FFC-1898-4281-92CE-957615484DF5}" name="Column3262"/>
    <tableColumn id="3272" xr3:uid="{35B15F6E-6155-4A1D-A292-532DDFEAAEA0}" name="Column3263"/>
    <tableColumn id="3273" xr3:uid="{17089442-CCB4-4915-B735-0DD6451CAEFE}" name="Column3264"/>
    <tableColumn id="3274" xr3:uid="{EDD3DAA2-8B59-4FC9-A9AA-D015D3B352E3}" name="Column3265"/>
    <tableColumn id="3275" xr3:uid="{1C46AD08-F231-49DD-A835-0907721EEA1E}" name="Column3266"/>
    <tableColumn id="3276" xr3:uid="{8CC12607-AE5C-4EF4-8559-C5048F0E32E9}" name="Column3267"/>
    <tableColumn id="3277" xr3:uid="{DFF36834-930E-488C-BFED-CB06C3CDA487}" name="Column3268"/>
    <tableColumn id="3278" xr3:uid="{8EDEAF8E-3AD5-4230-825C-7BA2BDE90D46}" name="Column3269"/>
    <tableColumn id="3279" xr3:uid="{BE99EE69-4152-413B-8153-70DA0664616F}" name="Column3270"/>
    <tableColumn id="3280" xr3:uid="{0C02AF7E-EAF2-46AE-868E-451C1D03AAC8}" name="Column3271"/>
    <tableColumn id="3281" xr3:uid="{E7DEB5DC-8BA3-489C-9288-6E5E048E861F}" name="Column3272"/>
    <tableColumn id="3282" xr3:uid="{72FDFBD4-CD5F-49D3-A128-64B83BC8D0DF}" name="Column3273"/>
    <tableColumn id="3283" xr3:uid="{F37A474C-21E6-4CEA-AA4C-ACB55D26C36C}" name="Column3274"/>
    <tableColumn id="3284" xr3:uid="{2DFA037D-8E15-409A-836E-5C8368A33C5C}" name="Column3275"/>
    <tableColumn id="3285" xr3:uid="{1B75A8B9-73E8-40B5-B044-ACD84A62F54E}" name="Column3276"/>
    <tableColumn id="3286" xr3:uid="{4FB12A8F-9BA5-486A-AC52-475D8C483530}" name="Column3277"/>
    <tableColumn id="3287" xr3:uid="{70EDCAA3-3A2D-4518-B2C3-CA83C910217C}" name="Column3278"/>
    <tableColumn id="3288" xr3:uid="{8B0A7DF5-A93A-4EC8-8D98-C90B0F049697}" name="Column3279"/>
    <tableColumn id="3289" xr3:uid="{F6514885-FE65-45C9-A3EC-F989CA1CE321}" name="Column3280"/>
    <tableColumn id="3290" xr3:uid="{AD834203-98B6-48AC-B8CC-5E7A98EA4C5E}" name="Column3281"/>
    <tableColumn id="3291" xr3:uid="{7D870CE4-688C-43A1-9D0F-1CD840601291}" name="Column3282"/>
    <tableColumn id="3292" xr3:uid="{D4D9E7B6-B99F-43EA-B23F-7CA158E7C788}" name="Column3283"/>
    <tableColumn id="3293" xr3:uid="{8522A1A3-9CB8-4EB6-9D3B-E90DB97671DF}" name="Column3284"/>
    <tableColumn id="3294" xr3:uid="{5F441DAD-B202-412A-927E-8A12DF8F3B70}" name="Column3285"/>
    <tableColumn id="3295" xr3:uid="{D47CA4A3-8D26-4392-9049-926CDF6BF5DA}" name="Column3286"/>
    <tableColumn id="3296" xr3:uid="{034B2848-2118-48A2-92AD-4FA6DA6CB304}" name="Column3287"/>
    <tableColumn id="3297" xr3:uid="{D836B3D8-C96D-44D7-A880-3C3E934E9C40}" name="Column3288"/>
    <tableColumn id="3298" xr3:uid="{66C886A0-9E6B-491B-8052-A2160404AC34}" name="Column3289"/>
    <tableColumn id="3299" xr3:uid="{86FF5F83-782B-4805-B4FE-C726F52C6EE2}" name="Column3290"/>
    <tableColumn id="3300" xr3:uid="{53CD5DBD-2B38-42D6-B2BC-8B0C66EE7FD0}" name="Column3291"/>
    <tableColumn id="3301" xr3:uid="{87C1442D-7356-4D88-864D-AD4939512B0D}" name="Column3292"/>
    <tableColumn id="3302" xr3:uid="{8D7E970C-5A25-47FC-A532-32DAD2D95989}" name="Column3293"/>
    <tableColumn id="3303" xr3:uid="{67A1294F-0DC5-4F86-A5BD-247BF61C9323}" name="Column3294"/>
    <tableColumn id="3304" xr3:uid="{66AAE130-107F-47DC-9406-0ACEE97D8621}" name="Column3295"/>
    <tableColumn id="3305" xr3:uid="{DE9BE020-5AD6-4A8F-9B32-D6E11B5C606F}" name="Column3296"/>
    <tableColumn id="3306" xr3:uid="{268198B8-A454-40F2-A782-8241F9D7B5DD}" name="Column3297"/>
    <tableColumn id="3307" xr3:uid="{8B227389-178D-44F7-8749-230517F8C33B}" name="Column3298"/>
    <tableColumn id="3308" xr3:uid="{B9176A63-018D-42D4-846E-6FA4ECE09C38}" name="Column3299"/>
    <tableColumn id="3309" xr3:uid="{8A2E10EF-FEAB-472D-82C1-304B0C1BC995}" name="Column3300"/>
    <tableColumn id="3310" xr3:uid="{624E10BA-C2F2-4AF1-88E7-0C37319B0726}" name="Column3301"/>
    <tableColumn id="3311" xr3:uid="{8CDC4F67-C76B-4348-9992-F91D06B4DC42}" name="Column3302"/>
    <tableColumn id="3312" xr3:uid="{1976376A-EEB6-4439-A69A-0513E25438C6}" name="Column3303"/>
    <tableColumn id="3313" xr3:uid="{6B02A17A-63EF-4E1B-9D85-3AE610381832}" name="Column3304"/>
    <tableColumn id="3314" xr3:uid="{9DD14159-A1B6-44BA-95D8-5831568B4F4A}" name="Column3305"/>
    <tableColumn id="3315" xr3:uid="{C35AAF15-5354-4A5A-9927-32B1362A6F5B}" name="Column3306"/>
    <tableColumn id="3316" xr3:uid="{8911EDC8-82D9-434C-A2E3-D01E90A315E4}" name="Column3307"/>
    <tableColumn id="3317" xr3:uid="{D11A8131-B016-4E86-873E-A59F96DD0164}" name="Column3308"/>
    <tableColumn id="3318" xr3:uid="{80D45AC1-0F64-4E85-A6D3-9DD3BB874D4E}" name="Column3309"/>
    <tableColumn id="3319" xr3:uid="{4D5EF3FF-8026-4798-87C3-CA9278B3F328}" name="Column3310"/>
    <tableColumn id="3320" xr3:uid="{3C4B7CF5-399A-4130-99A3-76D2F0088491}" name="Column3311"/>
    <tableColumn id="3321" xr3:uid="{7469C2BD-BD6C-4A3D-8359-47D09E43A9FA}" name="Column3312"/>
    <tableColumn id="3322" xr3:uid="{A3AC93C5-A7C8-4F1B-B83D-4A6466F3B765}" name="Column3313"/>
    <tableColumn id="3323" xr3:uid="{2E141240-BD0E-4B4E-90CC-71228F381184}" name="Column3314"/>
    <tableColumn id="3324" xr3:uid="{3633015D-E0DD-476A-B413-B6C70D174F97}" name="Column3315"/>
    <tableColumn id="3325" xr3:uid="{14882028-3ED1-482B-82FA-732FB693DDCB}" name="Column3316"/>
    <tableColumn id="3326" xr3:uid="{ADB6F79B-550C-4981-8FC8-7F6EADC4CA13}" name="Column3317"/>
    <tableColumn id="3327" xr3:uid="{964EAAED-9D5C-4DF9-A40B-EA34FFED5770}" name="Column3318"/>
    <tableColumn id="3328" xr3:uid="{876DEB35-DA1D-4B52-AA26-A0D7B1C6D10D}" name="Column3319"/>
    <tableColumn id="3329" xr3:uid="{951514A7-6173-4527-B874-007A4F6F9ACA}" name="Column3320"/>
    <tableColumn id="3330" xr3:uid="{4640EFC1-7943-41DB-8340-ED3C982230DF}" name="Column3321"/>
    <tableColumn id="3331" xr3:uid="{C505DDE6-94A6-4E8F-80F0-B873C7EA9CDD}" name="Column3322"/>
    <tableColumn id="3332" xr3:uid="{CDB53E4B-3912-4ED5-AF47-15C784207467}" name="Column3323"/>
    <tableColumn id="3333" xr3:uid="{621EE475-021F-430D-9A9A-404AA79FF303}" name="Column3324"/>
    <tableColumn id="3334" xr3:uid="{3A7A8278-07C6-4D19-A76A-7B19707EADF2}" name="Column3325"/>
    <tableColumn id="3335" xr3:uid="{2A51C94D-A2C2-4676-BAAD-A14B21CD287F}" name="Column3326"/>
    <tableColumn id="3336" xr3:uid="{B3E148D0-7024-454E-822B-5C859DBC7F97}" name="Column3327"/>
    <tableColumn id="3337" xr3:uid="{EF8752C6-8C44-49C5-BB13-E76FE879D12D}" name="Column3328"/>
    <tableColumn id="3338" xr3:uid="{D552E844-E0CE-4D4E-9745-8A7530BDA3B3}" name="Column3329"/>
    <tableColumn id="3339" xr3:uid="{CFB375DC-CA47-4BCF-B5B8-399DBF8EE066}" name="Column3330"/>
    <tableColumn id="3340" xr3:uid="{25233767-AC69-44F3-BD87-9CDAE23D6B7A}" name="Column3331"/>
    <tableColumn id="3341" xr3:uid="{492F2977-1FCD-4884-ABB4-2A5AB1FEB503}" name="Column3332"/>
    <tableColumn id="3342" xr3:uid="{B79638C9-7FA9-4F55-8013-881F63955071}" name="Column3333"/>
    <tableColumn id="3343" xr3:uid="{99D1A0D1-2610-4431-BD85-4B4BC3941169}" name="Column3334"/>
    <tableColumn id="3344" xr3:uid="{06151BC9-FDD3-44A5-8B46-3628AEE622ED}" name="Column3335"/>
    <tableColumn id="3345" xr3:uid="{42C2F9C7-1BA8-4C5E-B8F3-797A8D0329E5}" name="Column3336"/>
    <tableColumn id="3346" xr3:uid="{D11EF561-C56E-47F8-BB80-6E76B4F33AFB}" name="Column3337"/>
    <tableColumn id="3347" xr3:uid="{810C1C2C-FADA-4998-92AF-6E2A8AFF475B}" name="Column3338"/>
    <tableColumn id="3348" xr3:uid="{3A50C745-AB87-482F-A685-73861F9B1390}" name="Column3339"/>
    <tableColumn id="3349" xr3:uid="{3A399D31-1D42-4DA2-861B-EDD686FC2E43}" name="Column3340"/>
    <tableColumn id="3350" xr3:uid="{7B484A00-7742-46A8-884C-7B1F851B4826}" name="Column3341"/>
    <tableColumn id="3351" xr3:uid="{1B1DAD10-F8B2-405B-A068-5A731AD5DA5F}" name="Column3342"/>
    <tableColumn id="3352" xr3:uid="{3F60AA04-09E0-4FF5-853D-19368210573B}" name="Column3343"/>
    <tableColumn id="3353" xr3:uid="{0E157128-9766-4E8D-B145-38F859CAC1E6}" name="Column3344"/>
    <tableColumn id="3354" xr3:uid="{C06A1C7F-0A3F-4937-AF36-CFD57D19401E}" name="Column3345"/>
    <tableColumn id="3355" xr3:uid="{7E30BB62-B8E6-4A5D-81D9-AB273F8710A4}" name="Column3346"/>
    <tableColumn id="3356" xr3:uid="{9972344F-A94E-414F-B4D1-C58948D5738F}" name="Column3347"/>
    <tableColumn id="3357" xr3:uid="{E19A2A6C-6A60-4F03-933F-838BA1473EFC}" name="Column3348"/>
    <tableColumn id="3358" xr3:uid="{09FC6086-A7EB-4C7A-8CD8-C6B203A2A208}" name="Column3349"/>
    <tableColumn id="3359" xr3:uid="{F512DB65-EDE5-4A6E-A06A-3EF03EFF1653}" name="Column3350"/>
    <tableColumn id="3360" xr3:uid="{084BBC3D-F4F8-4E50-9265-BECC737E20F1}" name="Column3351"/>
    <tableColumn id="3361" xr3:uid="{7B52F2AD-EE39-4770-BC9C-226609BD4320}" name="Column3352"/>
    <tableColumn id="3362" xr3:uid="{66E6FA74-DCD7-4484-9110-AEF30145452E}" name="Column3353"/>
    <tableColumn id="3363" xr3:uid="{AE2CF2C0-F1D6-4D85-864F-5F26BE6B3A13}" name="Column3354"/>
    <tableColumn id="3364" xr3:uid="{A75CB3C7-5BD5-4251-A0A1-01774FDA980F}" name="Column3355"/>
    <tableColumn id="3365" xr3:uid="{BAC95B77-68CB-4362-A2F3-0344E66D19F4}" name="Column3356"/>
    <tableColumn id="3366" xr3:uid="{6AA831B6-5EE2-481C-922C-604D69C2263C}" name="Column3357"/>
    <tableColumn id="3367" xr3:uid="{1CC3CFD0-3E32-493C-B9E5-1C0E68D4018E}" name="Column3358"/>
    <tableColumn id="3368" xr3:uid="{4F472408-0AFC-4044-BE44-7BD66EB1D754}" name="Column3359"/>
    <tableColumn id="3369" xr3:uid="{24714627-5B13-49F6-AD1A-358748F70FD2}" name="Column3360"/>
    <tableColumn id="3370" xr3:uid="{261C79C0-7DA3-415B-8C48-EB5CAB5CCC74}" name="Column3361"/>
    <tableColumn id="3371" xr3:uid="{347B3A55-094C-46F6-B079-F73DE4F5BEB5}" name="Column3362"/>
    <tableColumn id="3372" xr3:uid="{2EAFEF50-0284-494F-B7E8-508B67513165}" name="Column3363"/>
    <tableColumn id="3373" xr3:uid="{D1A7B6FC-45C9-4E16-9E95-2E73B940EB7E}" name="Column3364"/>
    <tableColumn id="3374" xr3:uid="{6D7B07A0-1CAF-4A5A-A9B0-299CBEBC8381}" name="Column3365"/>
    <tableColumn id="3375" xr3:uid="{23870862-2877-4F61-9459-73AB622ABC4A}" name="Column3366"/>
    <tableColumn id="3376" xr3:uid="{11CFA749-0B97-426F-8607-61D94F3641CD}" name="Column3367"/>
    <tableColumn id="3377" xr3:uid="{A2A175E8-5E93-42A6-AA67-051D6CBD74CA}" name="Column3368"/>
    <tableColumn id="3378" xr3:uid="{7285F467-8946-4BDA-AA7B-F528D7B652CB}" name="Column3369"/>
    <tableColumn id="3379" xr3:uid="{ABB62351-9B04-4AF3-B197-9B5BD1967F2F}" name="Column3370"/>
    <tableColumn id="3380" xr3:uid="{3DA35680-F446-4ADB-A39A-31A068F9828F}" name="Column3371"/>
    <tableColumn id="3381" xr3:uid="{A584412A-F931-49D0-B1C6-28402381AE1D}" name="Column3372"/>
    <tableColumn id="3382" xr3:uid="{61C89E05-BAAA-4FA3-B0A0-EDD196E17A39}" name="Column3373"/>
    <tableColumn id="3383" xr3:uid="{FD41A5FE-2A43-47C1-A011-9F9029865A79}" name="Column3374"/>
    <tableColumn id="3384" xr3:uid="{DFFEA083-4291-4F73-9605-B15340BB3C13}" name="Column3375"/>
    <tableColumn id="3385" xr3:uid="{815305B0-21DF-4EE4-9107-95B3C3221B87}" name="Column3376"/>
    <tableColumn id="3386" xr3:uid="{362017C6-2C22-43F4-A65D-AE0DCF227615}" name="Column3377"/>
    <tableColumn id="3387" xr3:uid="{905E2DAE-6C67-4D47-9D35-1E07D9C58A36}" name="Column3378"/>
    <tableColumn id="3388" xr3:uid="{643C50AE-5CC7-487F-8559-538453058C3E}" name="Column3379"/>
    <tableColumn id="3389" xr3:uid="{EACF4119-D5F1-4F93-8FA6-314BE2DBF83B}" name="Column3380"/>
    <tableColumn id="3390" xr3:uid="{77387F30-3EC3-458F-9A16-9A803075157D}" name="Column3381"/>
    <tableColumn id="3391" xr3:uid="{4E53261A-202E-4568-8A97-7F3446110EAD}" name="Column3382"/>
    <tableColumn id="3392" xr3:uid="{7A7DB320-B794-4D80-96C2-476CD07D929B}" name="Column3383"/>
    <tableColumn id="3393" xr3:uid="{47D5A26E-8578-40E6-906C-984163235D8F}" name="Column3384"/>
    <tableColumn id="3394" xr3:uid="{2FB43D0F-8DBC-4BD4-859C-1090F1CA6A30}" name="Column3385"/>
    <tableColumn id="3395" xr3:uid="{A5B059CC-3FD1-4F48-9C22-B0901F918B06}" name="Column3386"/>
    <tableColumn id="3396" xr3:uid="{A8804594-4AA1-4D0D-9003-D19F7CAA43B1}" name="Column3387"/>
    <tableColumn id="3397" xr3:uid="{AD7CB2DE-B238-425D-931B-7459FF1C7375}" name="Column3388"/>
    <tableColumn id="3398" xr3:uid="{D842A1A2-C550-486B-A622-FDE1A483FB92}" name="Column3389"/>
    <tableColumn id="3399" xr3:uid="{490C0C5F-9CA3-4C15-99C2-CA3F5CB8BF0A}" name="Column3390"/>
    <tableColumn id="3400" xr3:uid="{66C01747-F144-4077-86A6-2A9A3E8E2BD7}" name="Column3391"/>
    <tableColumn id="3401" xr3:uid="{F01CC94D-E487-468C-B0AE-D138CAC6A39A}" name="Column3392"/>
    <tableColumn id="3402" xr3:uid="{4975DAAD-A95A-4B30-9943-C415C4E43776}" name="Column3393"/>
    <tableColumn id="3403" xr3:uid="{F7785B97-C5E3-4D8A-B053-D8BD292C27F9}" name="Column3394"/>
    <tableColumn id="3404" xr3:uid="{6A0B038C-F0DC-49EA-BE6A-E5781827044A}" name="Column3395"/>
    <tableColumn id="3405" xr3:uid="{DAB8BE62-9E74-433A-80B0-4B9554742565}" name="Column3396"/>
    <tableColumn id="3406" xr3:uid="{505F5945-2673-47AC-BCE9-B9B3527658C9}" name="Column3397"/>
    <tableColumn id="3407" xr3:uid="{B08505D4-7776-4008-BC20-6B836103A32C}" name="Column3398"/>
    <tableColumn id="3408" xr3:uid="{25644C51-CB63-439B-8C99-91F41B15C83E}" name="Column3399"/>
    <tableColumn id="3409" xr3:uid="{C6DAF46B-02FD-432E-B408-88170C1CA812}" name="Column3400"/>
    <tableColumn id="3410" xr3:uid="{5C5FDA1A-427E-4F6B-A240-025293EBD928}" name="Column3401"/>
    <tableColumn id="3411" xr3:uid="{D1B03741-D1A4-466F-9B45-ABA420B6AA4D}" name="Column3402"/>
    <tableColumn id="3412" xr3:uid="{CE69674A-B893-4D05-BCAD-DB3835EEDA1A}" name="Column3403"/>
    <tableColumn id="3413" xr3:uid="{06892167-D400-4E65-BDA2-021E17A254DF}" name="Column3404"/>
    <tableColumn id="3414" xr3:uid="{D498632D-CE09-4B8C-B0FF-F2A05C67A4F7}" name="Column3405"/>
    <tableColumn id="3415" xr3:uid="{3EBADBB1-E48C-49A7-BB80-6DDFF928B5A6}" name="Column3406"/>
    <tableColumn id="3416" xr3:uid="{EAE0E40C-7BCF-4EE7-B972-5205FA8DC7F6}" name="Column3407"/>
    <tableColumn id="3417" xr3:uid="{A1BCA819-927A-404F-85BE-34E1306BA74A}" name="Column3408"/>
    <tableColumn id="3418" xr3:uid="{98F712A6-0BC6-430B-A5A3-19A07F72F3B9}" name="Column3409"/>
    <tableColumn id="3419" xr3:uid="{13B0D228-D39C-4962-A1E4-FF93AB454517}" name="Column3410"/>
    <tableColumn id="3420" xr3:uid="{4093F360-50A0-4830-9BB2-47C80990F20A}" name="Column3411"/>
    <tableColumn id="3421" xr3:uid="{0E35B043-A1A3-498D-AB2E-66FD4CADAFF8}" name="Column3412"/>
    <tableColumn id="3422" xr3:uid="{EE9FE26E-D4FD-415D-8082-FE9FD1CBA92B}" name="Column3413"/>
    <tableColumn id="3423" xr3:uid="{22539A27-38AF-4117-ADBD-B7A7C9FD3C0A}" name="Column3414"/>
    <tableColumn id="3424" xr3:uid="{D55E1EC5-E745-4B82-987C-556197CD74B9}" name="Column3415"/>
    <tableColumn id="3425" xr3:uid="{7125A89D-E1FA-4381-BC80-A74AADD6B29C}" name="Column3416"/>
    <tableColumn id="3426" xr3:uid="{EE97A7A1-9978-4FDD-946B-D3964DA52C21}" name="Column3417"/>
    <tableColumn id="3427" xr3:uid="{4CFB2DB8-A3D6-4815-858B-1AA83C291047}" name="Column3418"/>
    <tableColumn id="3428" xr3:uid="{31B03CF6-E752-4E50-853F-BC325357FCC1}" name="Column3419"/>
    <tableColumn id="3429" xr3:uid="{7C9ADC6F-B87B-4C8B-A554-497596D50F0D}" name="Column3420"/>
    <tableColumn id="3430" xr3:uid="{CF2FD53B-6AA3-4414-BAE4-EC5ED8354C73}" name="Column3421"/>
    <tableColumn id="3431" xr3:uid="{5C25294D-B296-4691-ACF0-4BE4558ACABA}" name="Column3422"/>
    <tableColumn id="3432" xr3:uid="{D73E1534-14DF-46B6-86B8-3C35CDE523E0}" name="Column3423"/>
    <tableColumn id="3433" xr3:uid="{AE985787-2885-40AD-A122-47C25A70FEA0}" name="Column3424"/>
    <tableColumn id="3434" xr3:uid="{13DC1FDE-A69C-4DC0-8E23-AEA02C65A289}" name="Column3425"/>
    <tableColumn id="3435" xr3:uid="{ED783F6A-B4CD-4DC9-A294-94D2716AAF2C}" name="Column3426"/>
    <tableColumn id="3436" xr3:uid="{E2B81746-9EAD-409D-AACC-6E1A3CBA8ACA}" name="Column3427"/>
    <tableColumn id="3437" xr3:uid="{9E498122-932A-4649-899B-0065B6DF643B}" name="Column3428"/>
    <tableColumn id="3438" xr3:uid="{1A3058D8-0B00-4985-9CC9-99ADBE96003F}" name="Column3429"/>
    <tableColumn id="3439" xr3:uid="{22A831F9-A034-4757-92EE-638342131109}" name="Column3430"/>
    <tableColumn id="3440" xr3:uid="{4EC854C5-A9D0-4D62-8747-445205B49D8A}" name="Column3431"/>
    <tableColumn id="3441" xr3:uid="{CF94A303-74C4-4AA4-A659-BE2D92457A91}" name="Column3432"/>
    <tableColumn id="3442" xr3:uid="{9F158C60-C605-4FDE-88CA-CB9A88B04D9E}" name="Column3433"/>
    <tableColumn id="3443" xr3:uid="{AD8FDE0D-5978-4A4D-8465-40C9130B5A11}" name="Column3434"/>
    <tableColumn id="3444" xr3:uid="{50F666A0-66C8-4BAC-BC23-A1AAB953A24D}" name="Column3435"/>
    <tableColumn id="3445" xr3:uid="{4082F53B-3E68-44F8-BF8F-56CA6ABF9BDA}" name="Column3436"/>
    <tableColumn id="3446" xr3:uid="{5712B11B-6A5F-44E0-8A0B-E02753888ADE}" name="Column3437"/>
    <tableColumn id="3447" xr3:uid="{9B8DD497-E3B2-4D40-BB17-CD8A8A831DC5}" name="Column3438"/>
    <tableColumn id="3448" xr3:uid="{AA82950A-6342-4C1E-BA2C-48A67B7E5902}" name="Column3439"/>
    <tableColumn id="3449" xr3:uid="{7864A40C-97BD-4FB3-8AF3-458D12A03D1A}" name="Column3440"/>
    <tableColumn id="3450" xr3:uid="{764B9C9D-2309-4B7C-97D3-52375AC9C755}" name="Column3441"/>
    <tableColumn id="3451" xr3:uid="{E58C4C7E-ED33-448F-BA1D-0F97103A3F12}" name="Column3442"/>
    <tableColumn id="3452" xr3:uid="{57DE79B7-0394-4920-A331-AAA1D4B720A7}" name="Column3443"/>
    <tableColumn id="3453" xr3:uid="{B2B003D2-A7E9-4A86-A001-436F7FDE5E4E}" name="Column3444"/>
    <tableColumn id="3454" xr3:uid="{E427EBF3-F535-47C0-A10B-FE5165560E23}" name="Column3445"/>
    <tableColumn id="3455" xr3:uid="{32E4BC60-342A-4F8C-908F-CEBC6BF3C1B3}" name="Column3446"/>
    <tableColumn id="3456" xr3:uid="{F46165D6-7B9B-4F63-8FF4-62FB259E483C}" name="Column3447"/>
    <tableColumn id="3457" xr3:uid="{E28F6438-DD5D-49E1-99DE-0B109B70C69D}" name="Column3448"/>
    <tableColumn id="3458" xr3:uid="{2C97BA01-5769-44E6-9A2C-F5ABB8948223}" name="Column3449"/>
    <tableColumn id="3459" xr3:uid="{2859FB74-02F0-4D67-BAD7-794DC65A15DB}" name="Column3450"/>
    <tableColumn id="3460" xr3:uid="{0F5A74E4-2958-497A-82DB-F3AC019BCD2D}" name="Column3451"/>
    <tableColumn id="3461" xr3:uid="{5974B85E-0FA1-4139-A89F-0E805ADDD2EB}" name="Column3452"/>
    <tableColumn id="3462" xr3:uid="{26EB02AE-0470-44BF-8719-DD0C73A14077}" name="Column3453"/>
    <tableColumn id="3463" xr3:uid="{CC0ABCE6-C7BD-4F3F-BBD8-458ED45337B4}" name="Column3454"/>
    <tableColumn id="3464" xr3:uid="{14A8B7C2-487C-4E68-BBC2-77EFA0E2CF98}" name="Column3455"/>
    <tableColumn id="3465" xr3:uid="{5A602482-7439-499E-926B-3D5B318832B1}" name="Column3456"/>
    <tableColumn id="3466" xr3:uid="{52CCD2EC-1DC8-4D19-B6F9-F0C0011FDA82}" name="Column3457"/>
    <tableColumn id="3467" xr3:uid="{52CDD542-1E61-47B9-93CD-34AD016432AD}" name="Column3458"/>
    <tableColumn id="3468" xr3:uid="{5581F8A3-62C5-4F49-8588-BB0F797FF6A1}" name="Column3459"/>
    <tableColumn id="3469" xr3:uid="{7763C3F6-98E9-46D0-A571-E044C63E67A0}" name="Column3460"/>
    <tableColumn id="3470" xr3:uid="{6FB7D6CC-B6ED-488C-AD39-050D9FC2EBF4}" name="Column3461"/>
    <tableColumn id="3471" xr3:uid="{40C255CC-378B-4900-B0DE-59C7C5A10BDF}" name="Column3462"/>
    <tableColumn id="3472" xr3:uid="{CA6D6A8E-F98A-430E-8DB8-A5CECFE01747}" name="Column3463"/>
    <tableColumn id="3473" xr3:uid="{61DF3C69-D85B-442C-9963-15B8A976E284}" name="Column3464"/>
    <tableColumn id="3474" xr3:uid="{894611E2-6EB7-47EC-88DE-32FF6360CE47}" name="Column3465"/>
    <tableColumn id="3475" xr3:uid="{EC545ECD-9935-49A1-BE4A-C657FB43D5A1}" name="Column3466"/>
    <tableColumn id="3476" xr3:uid="{0613A671-770B-455C-8EC0-852C81530C02}" name="Column3467"/>
    <tableColumn id="3477" xr3:uid="{393148AF-4EEC-458E-9E6C-FBDD9CC204A4}" name="Column3468"/>
    <tableColumn id="3478" xr3:uid="{6BB70034-EF8C-4586-B4ED-7891D037AD2D}" name="Column3469"/>
    <tableColumn id="3479" xr3:uid="{944AEA58-82EC-497F-A274-8FEA67EB566F}" name="Column3470"/>
    <tableColumn id="3480" xr3:uid="{C5110297-9509-4C80-9A77-01833FCBFE48}" name="Column3471"/>
    <tableColumn id="3481" xr3:uid="{FF6D78C2-1A7C-4568-974C-80A5CC371874}" name="Column3472"/>
    <tableColumn id="3482" xr3:uid="{E9ABFE59-D6CA-4EF3-A194-21B2438F8018}" name="Column3473"/>
    <tableColumn id="3483" xr3:uid="{328ED5A2-AD74-4F47-8628-B5B051515B4E}" name="Column3474"/>
    <tableColumn id="3484" xr3:uid="{8E487189-955C-49AE-A983-A1FD135E8F68}" name="Column3475"/>
    <tableColumn id="3485" xr3:uid="{CCEF5216-B2E4-4AE9-9A96-A884BA8A56ED}" name="Column3476"/>
    <tableColumn id="3486" xr3:uid="{8A5A00FB-B229-4B44-8F0F-9AC03353DB66}" name="Column3477"/>
    <tableColumn id="3487" xr3:uid="{573EE988-C5BE-4C5D-ACAF-001407829997}" name="Column3478"/>
    <tableColumn id="3488" xr3:uid="{F0E5817B-4C7E-43AC-859A-4C195B49081A}" name="Column3479"/>
    <tableColumn id="3489" xr3:uid="{37DEBCA0-1D72-461E-BB4B-6978391AF3B2}" name="Column3480"/>
    <tableColumn id="3490" xr3:uid="{9730310D-1DEC-4799-8BEE-A397AE18AC73}" name="Column3481"/>
    <tableColumn id="3491" xr3:uid="{63BF80AC-9339-4F98-BE0D-E1B6110DBDA1}" name="Column3482"/>
    <tableColumn id="3492" xr3:uid="{4137B635-ED41-4687-BF12-0A1D8FC3D2CF}" name="Column3483"/>
    <tableColumn id="3493" xr3:uid="{6BE367D6-7128-4A13-908D-89FD1C24E8BF}" name="Column3484"/>
    <tableColumn id="3494" xr3:uid="{F97FE2F9-4C1A-4A99-8B59-A3BEF59914DE}" name="Column3485"/>
    <tableColumn id="3495" xr3:uid="{3EEB5F8A-85DB-4513-9B6B-E17BCE12957F}" name="Column3486"/>
    <tableColumn id="3496" xr3:uid="{9AE40C78-A9A5-4CF1-BD43-FB91FCE4B8FD}" name="Column3487"/>
    <tableColumn id="3497" xr3:uid="{DE163065-7427-4FC0-9102-812CB6121EF3}" name="Column3488"/>
    <tableColumn id="3498" xr3:uid="{755EDD11-3BA7-4401-B13F-CECC51E69434}" name="Column3489"/>
    <tableColumn id="3499" xr3:uid="{3DCD7C5F-535C-42D5-ABA6-F913D7DF8C6C}" name="Column3490"/>
    <tableColumn id="3500" xr3:uid="{BD269BEE-F800-41C5-A61E-9F889C2C601E}" name="Column3491"/>
    <tableColumn id="3501" xr3:uid="{EC1BEFCE-A742-490A-8472-2856ACC1F988}" name="Column3492"/>
    <tableColumn id="3502" xr3:uid="{71418CB5-DE47-4B2E-A1F1-D9CD714C8968}" name="Column3493"/>
    <tableColumn id="3503" xr3:uid="{497B8CEB-2B07-44A7-8E0D-5A0C87497E41}" name="Column3494"/>
    <tableColumn id="3504" xr3:uid="{2F57B777-C1E9-480E-A318-4F77FD72E8BB}" name="Column3495"/>
    <tableColumn id="3505" xr3:uid="{A579BD90-7BDF-4A0B-9BEB-A2A987E9D385}" name="Column3496"/>
    <tableColumn id="3506" xr3:uid="{0F71647D-1EB4-44DF-A251-90EA94D5D978}" name="Column3497"/>
    <tableColumn id="3507" xr3:uid="{DAC963BB-0E6D-4646-8A63-B8428A35733F}" name="Column3498"/>
    <tableColumn id="3508" xr3:uid="{90426511-96E8-47C0-8006-F47355738271}" name="Column3499"/>
    <tableColumn id="3509" xr3:uid="{268C06F4-ED3B-4B76-9272-526E93281F7A}" name="Column3500"/>
    <tableColumn id="3510" xr3:uid="{EA331366-99DE-4769-A6BD-1D3DBCC6918C}" name="Column3501"/>
    <tableColumn id="3511" xr3:uid="{42603BAD-11D2-49F2-AF0B-46895A22195C}" name="Column3502"/>
    <tableColumn id="3512" xr3:uid="{C538583C-6A02-4356-BFEA-2A62703153AE}" name="Column3503"/>
    <tableColumn id="3513" xr3:uid="{E5F0F4C4-893C-4DD8-A085-F7C7A58C101D}" name="Column3504"/>
    <tableColumn id="3514" xr3:uid="{B2E5D0B8-261D-4054-928E-5E1E4449F11E}" name="Column3505"/>
    <tableColumn id="3515" xr3:uid="{B2842CD6-631D-45F0-9362-95A0CEE6C2F5}" name="Column3506"/>
    <tableColumn id="3516" xr3:uid="{762ED630-52A5-47C9-9B00-990616C0B53A}" name="Column3507"/>
    <tableColumn id="3517" xr3:uid="{CCBFC367-7A3C-4933-8FD1-7B35AABB0957}" name="Column3508"/>
    <tableColumn id="3518" xr3:uid="{9E4050A2-075E-474A-9816-C16DDB136825}" name="Column3509"/>
    <tableColumn id="3519" xr3:uid="{F421534F-4564-451D-9FF6-91641F43E158}" name="Column3510"/>
    <tableColumn id="3520" xr3:uid="{B323D610-FF30-4525-AD16-14C9A9FA6E9D}" name="Column3511"/>
    <tableColumn id="3521" xr3:uid="{867FAEBB-9DED-49C7-8CFC-FAF55460F3BF}" name="Column3512"/>
    <tableColumn id="3522" xr3:uid="{F977A934-00CC-471B-A744-4FB145087C12}" name="Column3513"/>
    <tableColumn id="3523" xr3:uid="{D8A948C5-970C-408D-90BB-1B9E6A816DCA}" name="Column3514"/>
    <tableColumn id="3524" xr3:uid="{6EA13D51-FE31-4EBD-B5B4-753D6478ADCA}" name="Column3515"/>
    <tableColumn id="3525" xr3:uid="{0A2D56B5-8D62-446F-9536-5F000078D393}" name="Column3516"/>
    <tableColumn id="3526" xr3:uid="{4340E7CE-6B36-4206-B2C4-9FD49529ED8D}" name="Column3517"/>
    <tableColumn id="3527" xr3:uid="{90C3AF1A-B7D6-4605-9861-6A3CD5D94C80}" name="Column3518"/>
    <tableColumn id="3528" xr3:uid="{666486DE-73B6-4E79-945B-01C8733B1EBA}" name="Column3519"/>
    <tableColumn id="3529" xr3:uid="{BE07122F-9842-41D0-B607-FF2FF90B7D9A}" name="Column3520"/>
    <tableColumn id="3530" xr3:uid="{42120108-866E-41AC-BBC3-4EA651C5427C}" name="Column3521"/>
    <tableColumn id="3531" xr3:uid="{625C9BB6-297D-44F4-BBA9-70A88AC0D430}" name="Column3522"/>
    <tableColumn id="3532" xr3:uid="{D627242C-0065-4058-ABFB-AA3DE7E9545E}" name="Column3523"/>
    <tableColumn id="3533" xr3:uid="{6B1059F3-D574-443B-B22E-F40D3FF3786F}" name="Column3524"/>
    <tableColumn id="3534" xr3:uid="{61E954A4-5BD9-4B1A-955E-8A662AA7BA86}" name="Column3525"/>
    <tableColumn id="3535" xr3:uid="{96EE9BD2-B43A-411C-BC9F-ED09F2A71E0C}" name="Column3526"/>
    <tableColumn id="3536" xr3:uid="{C271E888-E913-4D79-9F5C-0BD0F8D1F5CA}" name="Column3527"/>
    <tableColumn id="3537" xr3:uid="{5FD1E193-1617-4D29-8907-77CEE7973937}" name="Column3528"/>
    <tableColumn id="3538" xr3:uid="{CDB3C10D-E88B-4DF1-BF51-5EEE745E529F}" name="Column3529"/>
    <tableColumn id="3539" xr3:uid="{F22B6CD9-4A10-46E0-9F00-EB0438622BF7}" name="Column3530"/>
    <tableColumn id="3540" xr3:uid="{15B83162-5FC3-4E6F-8BF3-00905E1BF550}" name="Column3531"/>
    <tableColumn id="3541" xr3:uid="{C811BB8B-17F3-4159-99BA-9D26E897D990}" name="Column3532"/>
    <tableColumn id="3542" xr3:uid="{8903B1FF-7F1D-4E73-8EBC-23188736C0EF}" name="Column3533"/>
    <tableColumn id="3543" xr3:uid="{4E56818C-FDA3-4DFC-A826-40566DF02839}" name="Column3534"/>
    <tableColumn id="3544" xr3:uid="{1B700903-F487-4D5B-B825-BF15E3E018EC}" name="Column3535"/>
    <tableColumn id="3545" xr3:uid="{2AD3FFB7-65D5-40D3-A7F9-A5B88E9237FE}" name="Column3536"/>
    <tableColumn id="3546" xr3:uid="{3B635877-A3F9-4694-B36D-4FFE3F36D268}" name="Column3537"/>
    <tableColumn id="3547" xr3:uid="{7D85420E-72E7-4F15-8D26-D14297B20754}" name="Column3538"/>
    <tableColumn id="3548" xr3:uid="{9F9E6B85-C12E-45F0-85AD-7D33B15DC0F5}" name="Column3539"/>
    <tableColumn id="3549" xr3:uid="{6186C4F8-CEA9-423A-ADF9-09405BDB916A}" name="Column3540"/>
    <tableColumn id="3550" xr3:uid="{C4BE7719-8581-4335-8BEA-732DBBC29D7D}" name="Column3541"/>
    <tableColumn id="3551" xr3:uid="{CB8DF39B-DCBA-4FAF-A0F1-77BF7DF1B355}" name="Column3542"/>
    <tableColumn id="3552" xr3:uid="{863D7967-384C-46AE-96F3-E6049AB12967}" name="Column3543"/>
    <tableColumn id="3553" xr3:uid="{18D4349B-8AFA-45FC-BF43-E8292CBCFDD1}" name="Column3544"/>
    <tableColumn id="3554" xr3:uid="{7C180DB9-7D49-426E-BC74-23231B21A410}" name="Column3545"/>
    <tableColumn id="3555" xr3:uid="{6D023BDD-FC7A-481D-B3C1-8B9EDA0232CA}" name="Column3546"/>
    <tableColumn id="3556" xr3:uid="{2B3C982C-B8EF-4077-9118-3BDE1525838B}" name="Column3547"/>
    <tableColumn id="3557" xr3:uid="{3A806BB2-EF98-4427-80A5-3BF5DD885FE6}" name="Column3548"/>
    <tableColumn id="3558" xr3:uid="{A2A68E2F-9F9D-43CA-AC2D-59389E80735E}" name="Column3549"/>
    <tableColumn id="3559" xr3:uid="{1D41029E-593B-497D-9222-DCCFF1E708E9}" name="Column3550"/>
    <tableColumn id="3560" xr3:uid="{D0C2E72E-BAA7-46C4-A98E-C3073CC62891}" name="Column3551"/>
    <tableColumn id="3561" xr3:uid="{2514427C-CF6C-4F9D-AFB8-98778C7E0A84}" name="Column3552"/>
    <tableColumn id="3562" xr3:uid="{FB7B703F-BA66-4D61-86A4-616F0FBD2F63}" name="Column3553"/>
    <tableColumn id="3563" xr3:uid="{0BA8B2C8-7BBF-4C07-90D6-E57CAE434325}" name="Column3554"/>
    <tableColumn id="3564" xr3:uid="{C5E32403-20BE-46BD-85EB-9B3393242BF2}" name="Column3555"/>
    <tableColumn id="3565" xr3:uid="{B0A3BC8F-1CE6-40B1-8907-57AFFBF8A86C}" name="Column3556"/>
    <tableColumn id="3566" xr3:uid="{A8F681F3-E131-4AB5-9BF3-0388B7231FA1}" name="Column3557"/>
    <tableColumn id="3567" xr3:uid="{A39D92CF-79FB-4153-965E-5561FEC542D2}" name="Column3558"/>
    <tableColumn id="3568" xr3:uid="{0BE40C90-F1B0-400E-A99B-AACAD626A4B4}" name="Column3559"/>
    <tableColumn id="3569" xr3:uid="{F6D9D01A-4646-4053-B10D-1A4C2108403F}" name="Column3560"/>
    <tableColumn id="3570" xr3:uid="{67E973FF-724D-4AA6-AAF6-60ADE01770E5}" name="Column3561"/>
    <tableColumn id="3571" xr3:uid="{9E4761FD-FCFD-47F0-AFE6-4DDBA361036F}" name="Column3562"/>
    <tableColumn id="3572" xr3:uid="{E4F3BC6A-C993-4061-A3C0-EC1EFC70480E}" name="Column3563"/>
    <tableColumn id="3573" xr3:uid="{BB23ADCB-EE35-4856-AE85-B6983458374C}" name="Column3564"/>
    <tableColumn id="3574" xr3:uid="{FD4931D6-6798-4447-8074-C6A644164944}" name="Column3565"/>
    <tableColumn id="3575" xr3:uid="{B0630E46-2A69-4061-A508-652BF2CD39FC}" name="Column3566"/>
    <tableColumn id="3576" xr3:uid="{B3040E06-2FB0-4FA2-B6A7-583A65B0FC88}" name="Column3567"/>
    <tableColumn id="3577" xr3:uid="{211FF86C-3405-4267-BED3-4D274DD03972}" name="Column3568"/>
    <tableColumn id="3578" xr3:uid="{314E1C7B-E737-498D-9F8B-7A28EC44A8A0}" name="Column3569"/>
    <tableColumn id="3579" xr3:uid="{B6A0136B-0805-4D28-AA79-E297A65E3408}" name="Column3570"/>
    <tableColumn id="3580" xr3:uid="{5E9C5105-66BD-4B77-BE04-C6408F78BDF6}" name="Column3571"/>
    <tableColumn id="3581" xr3:uid="{4248D6DD-526E-4080-ACC0-6A8969AE36BA}" name="Column3572"/>
    <tableColumn id="3582" xr3:uid="{7780D482-C063-48E9-818B-C1B6ADD43A66}" name="Column3573"/>
    <tableColumn id="3583" xr3:uid="{A8C37E6A-BD93-4C86-A92A-16FB4F6FEA5A}" name="Column3574"/>
    <tableColumn id="3584" xr3:uid="{666F991C-54FD-4090-B964-C3EA4411B4A0}" name="Column3575"/>
    <tableColumn id="3585" xr3:uid="{823F4162-AE26-4E06-BC70-CB9C2D438A85}" name="Column3576"/>
    <tableColumn id="3586" xr3:uid="{8D08AB4C-C64E-4DC9-A692-4B58A358D0F8}" name="Column3577"/>
    <tableColumn id="3587" xr3:uid="{0E2F35D1-235D-4CB5-8CF7-71BFE4AA9105}" name="Column3578"/>
    <tableColumn id="3588" xr3:uid="{E25257F2-E537-4EA6-859C-1A2780CB61D7}" name="Column3579"/>
    <tableColumn id="3589" xr3:uid="{D4DB2C79-BF53-4C32-B516-C87CEBD83E72}" name="Column3580"/>
    <tableColumn id="3590" xr3:uid="{ACE30ADE-C5DC-4DB0-99F3-9B43DF06C537}" name="Column3581"/>
    <tableColumn id="3591" xr3:uid="{4A9D3FFC-AF98-496B-831A-2273A9898DAD}" name="Column3582"/>
    <tableColumn id="3592" xr3:uid="{1DB6086F-C766-4E1A-96E5-631DE99B84DF}" name="Column3583"/>
    <tableColumn id="3593" xr3:uid="{445BD16F-1525-435C-B5CC-D52A365188B9}" name="Column3584"/>
    <tableColumn id="3594" xr3:uid="{893C260E-CBE5-4202-9C3C-6471D737DCAF}" name="Column3585"/>
    <tableColumn id="3595" xr3:uid="{FC58C919-4AF0-4F29-913B-890F3A7443CF}" name="Column3586"/>
    <tableColumn id="3596" xr3:uid="{51BFD210-7C06-40FE-8D23-AFE9FA928D28}" name="Column3587"/>
    <tableColumn id="3597" xr3:uid="{052E951B-0DE0-4012-A4F9-386A5400F1B5}" name="Column3588"/>
    <tableColumn id="3598" xr3:uid="{9FA12F76-320E-4255-AEE3-B6919D383F89}" name="Column3589"/>
    <tableColumn id="3599" xr3:uid="{E07C8F1E-0754-41CA-8501-567ACE58F934}" name="Column3590"/>
    <tableColumn id="3600" xr3:uid="{51FE2963-D30C-455F-95ED-C85745C46982}" name="Column3591"/>
    <tableColumn id="3601" xr3:uid="{C3ABD085-D40B-4AAE-9915-D186614EA3EB}" name="Column3592"/>
    <tableColumn id="3602" xr3:uid="{4FB2156B-67AA-4E2D-946F-B93F6AF100A8}" name="Column3593"/>
    <tableColumn id="3603" xr3:uid="{73EEE12E-8B2F-465D-B2E3-0D16E7E7038E}" name="Column3594"/>
    <tableColumn id="3604" xr3:uid="{19C81DA1-9DB6-4ED5-ACFA-6B1192EF3253}" name="Column3595"/>
    <tableColumn id="3605" xr3:uid="{754F4444-57D4-4C9E-9920-F7A4338E4389}" name="Column3596"/>
    <tableColumn id="3606" xr3:uid="{0C2DBD33-CE49-4333-BE8F-6D6A3270524F}" name="Column3597"/>
    <tableColumn id="3607" xr3:uid="{2447A7A1-2F0D-4FD0-8C01-DE01370CBA23}" name="Column3598"/>
    <tableColumn id="3608" xr3:uid="{6F56CE18-CAF0-4102-8C17-E1122CE44BB5}" name="Column3599"/>
    <tableColumn id="3609" xr3:uid="{B1D4F01B-5870-4D9A-B87A-665B733EB480}" name="Column3600"/>
    <tableColumn id="3610" xr3:uid="{CAC0D657-49A0-4673-AFD1-02903A0C8FF6}" name="Column3601"/>
    <tableColumn id="3611" xr3:uid="{D2E989EA-C525-42D1-8BB6-74A8DBF155E0}" name="Column3602"/>
    <tableColumn id="3612" xr3:uid="{F686AEB8-1563-41A4-A0FD-D6D342BB7FE8}" name="Column3603"/>
    <tableColumn id="3613" xr3:uid="{2E66F28D-6B75-4B07-90C5-B66AF78787AA}" name="Column3604"/>
    <tableColumn id="3614" xr3:uid="{ABBBCC63-8F00-4596-9C0E-AB5329C347D6}" name="Column3605"/>
    <tableColumn id="3615" xr3:uid="{1314E1E2-40FF-40FB-9E13-1D7D5489CAFE}" name="Column3606"/>
    <tableColumn id="3616" xr3:uid="{F2172764-5AF3-4937-B252-0411B21CED0B}" name="Column3607"/>
    <tableColumn id="3617" xr3:uid="{0755CF81-5A46-476B-B569-69E844F09FE3}" name="Column3608"/>
    <tableColumn id="3618" xr3:uid="{0840D06F-FF4E-4CA5-BECD-1D92DA427DB0}" name="Column3609"/>
    <tableColumn id="3619" xr3:uid="{3AF28491-8E6C-41D5-B5F7-78601708F114}" name="Column3610"/>
    <tableColumn id="3620" xr3:uid="{1185EA86-3F4F-401F-9C04-9006AA97C9DC}" name="Column3611"/>
    <tableColumn id="3621" xr3:uid="{404767E4-F032-4D4E-8FF8-51FFD0060244}" name="Column3612"/>
    <tableColumn id="3622" xr3:uid="{2D59BBC3-7425-45EF-BC12-7DE132958CA9}" name="Column3613"/>
    <tableColumn id="3623" xr3:uid="{960803B6-CF36-4E6B-A546-20AF873C9D6A}" name="Column3614"/>
    <tableColumn id="3624" xr3:uid="{D58BFC2C-3BC5-4C96-9B77-FE319EA564C8}" name="Column3615"/>
    <tableColumn id="3625" xr3:uid="{E1AEAF38-A6F8-49F7-BA80-4BDDCA098FD4}" name="Column3616"/>
    <tableColumn id="3626" xr3:uid="{7DF165B4-E055-42C9-BEB3-0D6F907FF019}" name="Column3617"/>
    <tableColumn id="3627" xr3:uid="{FB467E49-11D2-4036-B696-C14E28B5D3C1}" name="Column3618"/>
    <tableColumn id="3628" xr3:uid="{57CB92BF-FEA2-4D33-95E0-53444E2CF09F}" name="Column3619"/>
    <tableColumn id="3629" xr3:uid="{DD550B90-A680-47FC-97C0-B62D5B2277CC}" name="Column3620"/>
    <tableColumn id="3630" xr3:uid="{8C2D53E1-251A-4B7D-918B-C12740EB9A45}" name="Column3621"/>
    <tableColumn id="3631" xr3:uid="{CD688742-4599-4E03-9852-EAFA247A262F}" name="Column3622"/>
    <tableColumn id="3632" xr3:uid="{B006025E-62CB-46B9-9808-A258131799A2}" name="Column3623"/>
    <tableColumn id="3633" xr3:uid="{0E1E4B74-6B72-42D3-A2C4-B8D81BD10CFC}" name="Column3624"/>
    <tableColumn id="3634" xr3:uid="{FF537C80-1262-459F-AA2D-5850F6EC8367}" name="Column3625"/>
    <tableColumn id="3635" xr3:uid="{939618FF-E0B5-495B-BAE3-00D4BB223382}" name="Column3626"/>
    <tableColumn id="3636" xr3:uid="{2F7AFD48-F00E-42D6-9302-8C65DAD6FEF7}" name="Column3627"/>
    <tableColumn id="3637" xr3:uid="{5D0282FF-CD99-4FD6-8872-199C67FC579C}" name="Column3628"/>
    <tableColumn id="3638" xr3:uid="{CC1BEEF0-A2DA-4144-8D4C-F6CA492C38C5}" name="Column3629"/>
    <tableColumn id="3639" xr3:uid="{4E5A3AE2-350E-4238-91AB-329914E122DA}" name="Column3630"/>
    <tableColumn id="3640" xr3:uid="{1E761239-55C6-4106-9585-700484F96153}" name="Column3631"/>
    <tableColumn id="3641" xr3:uid="{F72FC7D2-44CE-46A9-92C0-D737111F3BC5}" name="Column3632"/>
    <tableColumn id="3642" xr3:uid="{B55F5B30-2197-4B47-9677-43605154C333}" name="Column3633"/>
    <tableColumn id="3643" xr3:uid="{2C76DB3A-8BF0-4CF7-829D-B1AC70CD1357}" name="Column3634"/>
    <tableColumn id="3644" xr3:uid="{7C936BA1-5E35-4FB5-B4FC-DA99312E7EC9}" name="Column3635"/>
    <tableColumn id="3645" xr3:uid="{6084D907-0406-4187-B20E-25B8B7B0C40E}" name="Column3636"/>
    <tableColumn id="3646" xr3:uid="{90CC595F-FF1F-4CF5-A6F3-4D79970C8FA4}" name="Column3637"/>
    <tableColumn id="3647" xr3:uid="{CE030EA1-1332-4442-9EBD-69C602B16B84}" name="Column3638"/>
    <tableColumn id="3648" xr3:uid="{5CAE1BC5-66A9-4796-BF86-59859D0C09DB}" name="Column3639"/>
    <tableColumn id="3649" xr3:uid="{029193EB-84E4-453C-A1DD-D9281BE0B719}" name="Column3640"/>
    <tableColumn id="3650" xr3:uid="{7B091509-616C-498E-A2EB-CC9408ACE97C}" name="Column3641"/>
    <tableColumn id="3651" xr3:uid="{69B84A71-AFBB-4B01-AB0D-032A5BF2578B}" name="Column3642"/>
    <tableColumn id="3652" xr3:uid="{F36E41F1-4C03-4095-8CDC-F7367A2FF645}" name="Column3643"/>
    <tableColumn id="3653" xr3:uid="{285DB9AB-7873-4848-8C1D-B016C5B43CF2}" name="Column3644"/>
    <tableColumn id="3654" xr3:uid="{0EB3D90B-A6A2-4CCC-B42A-902B5E232097}" name="Column3645"/>
    <tableColumn id="3655" xr3:uid="{4B8EFF42-5B9A-450D-9E65-3E23E9E6A98F}" name="Column3646"/>
    <tableColumn id="3656" xr3:uid="{351F521F-05B5-4ADF-8E32-6E48E5574227}" name="Column3647"/>
    <tableColumn id="3657" xr3:uid="{A51165C4-5C17-4B72-ABF1-6DE0DBB17382}" name="Column3648"/>
    <tableColumn id="3658" xr3:uid="{85A0156D-89B5-4A25-A6C3-7C97B9D00991}" name="Column3649"/>
    <tableColumn id="3659" xr3:uid="{FE751DFE-58BC-421F-9E7B-A8A05452E405}" name="Column3650"/>
    <tableColumn id="3660" xr3:uid="{33E33CC1-82B2-49B2-B180-0063D438EF12}" name="Column3651"/>
    <tableColumn id="3661" xr3:uid="{461BAC69-79B8-46C8-B688-B9BCFE9E1542}" name="Column3652"/>
    <tableColumn id="3662" xr3:uid="{8374E037-748B-44C4-8446-CC4D8AE8AAF3}" name="Column3653"/>
    <tableColumn id="3663" xr3:uid="{311AC1CC-C670-4D05-931D-74732344736E}" name="Column3654"/>
    <tableColumn id="3664" xr3:uid="{2CADB08C-3D52-4067-BDA6-5EABD9907A49}" name="Column3655"/>
    <tableColumn id="3665" xr3:uid="{740D995A-E47C-40B8-9766-DA2757B15CBB}" name="Column3656"/>
    <tableColumn id="3666" xr3:uid="{B86B6B94-6B53-434D-8DA4-E7195E3C62A3}" name="Column3657"/>
    <tableColumn id="3667" xr3:uid="{22B8C361-5C6C-452E-B320-F5D04FAC3369}" name="Column3658"/>
    <tableColumn id="3668" xr3:uid="{06863B59-E101-44A1-B141-5994410B315E}" name="Column3659"/>
    <tableColumn id="3669" xr3:uid="{8D7AC1E9-A1A6-4F5F-98B0-B01334BCFB67}" name="Column3660"/>
    <tableColumn id="3670" xr3:uid="{A8AC15F2-2EE0-4F74-BDEE-5C142EDF4F98}" name="Column3661"/>
    <tableColumn id="3671" xr3:uid="{B71AE4A5-A619-444D-82B9-AEDE3ED4827C}" name="Column3662"/>
    <tableColumn id="3672" xr3:uid="{FCB04073-D4E7-401F-9A4A-247ACA29807A}" name="Column3663"/>
    <tableColumn id="3673" xr3:uid="{5E3EACC3-8CCB-4824-A580-1C80A06F3B78}" name="Column3664"/>
    <tableColumn id="3674" xr3:uid="{47EA33A1-40F2-4AEE-993E-F42FF6E8BE41}" name="Column3665"/>
    <tableColumn id="3675" xr3:uid="{EEC22F0D-8F19-40A1-895C-323ABBAF1EB9}" name="Column3666"/>
    <tableColumn id="3676" xr3:uid="{D0B95147-02C1-4770-A53F-82F5B1DDF0C6}" name="Column3667"/>
    <tableColumn id="3677" xr3:uid="{7FFA890B-3C71-462E-8735-6993C5EAAC66}" name="Column3668"/>
    <tableColumn id="3678" xr3:uid="{FAD98631-6C92-46D2-8D13-DD71FC333F41}" name="Column3669"/>
    <tableColumn id="3679" xr3:uid="{28082F74-9263-4731-B775-03DB77001756}" name="Column3670"/>
    <tableColumn id="3680" xr3:uid="{2400429B-4ABA-4E18-AF5C-78DFE034F32C}" name="Column3671"/>
    <tableColumn id="3681" xr3:uid="{65FECD4C-7072-41E4-A8B4-76CE9F6F5EDE}" name="Column3672"/>
    <tableColumn id="3682" xr3:uid="{C9C19DB4-6B7D-4C7A-A626-6D515EAE05BE}" name="Column3673"/>
    <tableColumn id="3683" xr3:uid="{0F325C3F-989B-435D-8817-AAEB210098AC}" name="Column3674"/>
    <tableColumn id="3684" xr3:uid="{728BA084-C566-424D-88C7-186C773D4C8F}" name="Column3675"/>
    <tableColumn id="3685" xr3:uid="{CE19B0A6-9772-40C5-A3FD-BF89AF675ECB}" name="Column3676"/>
    <tableColumn id="3686" xr3:uid="{4443A8EA-59C7-48DF-A406-4002EF587A18}" name="Column3677"/>
    <tableColumn id="3687" xr3:uid="{DD9F30C8-903D-4650-A742-8AA18DFC68A4}" name="Column3678"/>
    <tableColumn id="3688" xr3:uid="{521444CF-3E8D-4A67-AD06-A8682B0A5C4A}" name="Column3679"/>
    <tableColumn id="3689" xr3:uid="{0DE07707-E981-4BE5-AF70-04066DA08F27}" name="Column3680"/>
    <tableColumn id="3690" xr3:uid="{A3051EA7-6A3B-452D-B352-7355F11CD6D7}" name="Column3681"/>
    <tableColumn id="3691" xr3:uid="{2B390936-898E-4301-9462-B153111ACB9C}" name="Column3682"/>
    <tableColumn id="3692" xr3:uid="{BD3CE0A9-6CCA-46DD-A691-095FA55D3919}" name="Column3683"/>
    <tableColumn id="3693" xr3:uid="{47B495B5-66CC-4664-A91D-0DF690405A9C}" name="Column3684"/>
    <tableColumn id="3694" xr3:uid="{4BBFA27B-4C9D-4CC3-90E7-97B4C6B29CD8}" name="Column3685"/>
    <tableColumn id="3695" xr3:uid="{16DF2963-5255-4599-A035-CBF7DC543CB6}" name="Column3686"/>
    <tableColumn id="3696" xr3:uid="{DDDF35D2-3690-411D-92EC-B90EC4A9AF35}" name="Column3687"/>
    <tableColumn id="3697" xr3:uid="{DC25806E-7E0A-4900-80ED-60DEC6C78772}" name="Column3688"/>
    <tableColumn id="3698" xr3:uid="{B9B4AE3E-B642-4D0C-96CF-91FDBBD6CBD6}" name="Column3689"/>
    <tableColumn id="3699" xr3:uid="{FCB4987A-D2F4-4CF4-9B58-98C3B1573D61}" name="Column3690"/>
    <tableColumn id="3700" xr3:uid="{5AF6D934-D5DB-4547-B98F-219B11F19355}" name="Column3691"/>
    <tableColumn id="3701" xr3:uid="{4AE22204-5A04-43FE-B5D0-FC389E8BF381}" name="Column3692"/>
    <tableColumn id="3702" xr3:uid="{5908DE14-B345-4EFD-823E-CB4CBEB50FD9}" name="Column3693"/>
    <tableColumn id="3703" xr3:uid="{6476C3EC-AB02-49AA-A35C-1C823521ED87}" name="Column3694"/>
    <tableColumn id="3704" xr3:uid="{59591A8E-6BFD-4A7B-956F-BBE61732AD9B}" name="Column3695"/>
    <tableColumn id="3705" xr3:uid="{729A9059-7200-4507-AF88-B67B01256F16}" name="Column3696"/>
    <tableColumn id="3706" xr3:uid="{661448A2-7BDF-44DB-9445-840EA3D0CF49}" name="Column3697"/>
    <tableColumn id="3707" xr3:uid="{DF821ADE-01E4-43B0-B1A0-85C043E3C884}" name="Column3698"/>
    <tableColumn id="3708" xr3:uid="{F071DF79-A119-4B53-9B89-20F6879939C5}" name="Column3699"/>
    <tableColumn id="3709" xr3:uid="{E4F424F5-A91E-4E77-9D4E-8422513AB2A7}" name="Column3700"/>
    <tableColumn id="3710" xr3:uid="{EF494F1E-FE1B-49EB-9EDC-545ECA33B829}" name="Column3701"/>
    <tableColumn id="3711" xr3:uid="{DE4DB9C6-5C0E-4D20-A54A-6873EB9B4B86}" name="Column3702"/>
    <tableColumn id="3712" xr3:uid="{19FFC123-1285-4ED6-81BC-274EEDF94940}" name="Column3703"/>
    <tableColumn id="3713" xr3:uid="{5BFEDF47-89B1-4747-B6D5-263F193F5C77}" name="Column3704"/>
    <tableColumn id="3714" xr3:uid="{6AA8A9EE-E579-4E02-843A-BE417E954744}" name="Column3705"/>
    <tableColumn id="3715" xr3:uid="{E9F9EA04-3774-4848-85BA-61B2766F156F}" name="Column3706"/>
    <tableColumn id="3716" xr3:uid="{0B6731B9-0876-49D9-ADA6-80820E23B3FA}" name="Column3707"/>
    <tableColumn id="3717" xr3:uid="{B9B27F4C-2874-45C7-9B16-B7F922CCF004}" name="Column3708"/>
    <tableColumn id="3718" xr3:uid="{7C3D2231-FB42-4175-94F4-1FEAB191884A}" name="Column3709"/>
    <tableColumn id="3719" xr3:uid="{A083B56F-FE76-45D2-8F87-A051BCB24C94}" name="Column3710"/>
    <tableColumn id="3720" xr3:uid="{667A1090-D477-4939-B165-626ECEB041F7}" name="Column3711"/>
    <tableColumn id="3721" xr3:uid="{1449066F-D2C3-4988-82EA-D76DFD1F20C7}" name="Column3712"/>
    <tableColumn id="3722" xr3:uid="{CDFB053F-07C4-43AD-B899-7F0AD2D86944}" name="Column3713"/>
    <tableColumn id="3723" xr3:uid="{BF9C1FBF-9700-4757-A53A-AE8CB3A61B25}" name="Column3714"/>
    <tableColumn id="3724" xr3:uid="{F694D7A1-4DCB-43D3-A197-6FF78B295F5F}" name="Column3715"/>
    <tableColumn id="3725" xr3:uid="{8F385399-B7C4-40B4-89CA-5F69CEACD8DC}" name="Column3716"/>
    <tableColumn id="3726" xr3:uid="{666AF9F4-571A-410A-9A21-CFFE673FB815}" name="Column3717"/>
    <tableColumn id="3727" xr3:uid="{04B7D080-EA73-4E15-9471-9F8F2D37FE77}" name="Column3718"/>
    <tableColumn id="3728" xr3:uid="{0D039F3D-5FD7-4820-B065-659E4FC99138}" name="Column3719"/>
    <tableColumn id="3729" xr3:uid="{34303AEC-5561-4747-9429-EEF3C9F70871}" name="Column3720"/>
    <tableColumn id="3730" xr3:uid="{1AECDCAF-CF4E-4787-9EA0-A701576B91A9}" name="Column3721"/>
    <tableColumn id="3731" xr3:uid="{8F6412A3-8530-4D8A-971E-1E67E9F2FDB0}" name="Column3722"/>
    <tableColumn id="3732" xr3:uid="{A0ADD237-9AF6-48E4-87AE-22457A9B77EC}" name="Column3723"/>
    <tableColumn id="3733" xr3:uid="{2119BCA5-07BA-492F-B08B-107AA1AC4937}" name="Column3724"/>
    <tableColumn id="3734" xr3:uid="{E8C99D14-0155-4AAB-B287-9D3E894A696A}" name="Column3725"/>
    <tableColumn id="3735" xr3:uid="{0665AA22-332F-49A0-A8D8-DF3729EE85FB}" name="Column3726"/>
    <tableColumn id="3736" xr3:uid="{F30E62FA-3593-4C2C-9E0E-ADEC8149814A}" name="Column3727"/>
    <tableColumn id="3737" xr3:uid="{AD8E3FFF-2C9C-4770-9DA8-E9FD1C694024}" name="Column3728"/>
    <tableColumn id="3738" xr3:uid="{0DD77272-F913-4900-A3BF-344D8E6A9238}" name="Column3729"/>
    <tableColumn id="3739" xr3:uid="{77289D8F-4747-4E05-B7EB-D3329AF64C83}" name="Column3730"/>
    <tableColumn id="3740" xr3:uid="{211EBE34-79BC-4AD6-B1B4-DF2B3F1BFB83}" name="Column3731"/>
    <tableColumn id="3741" xr3:uid="{5BD5F8CB-5F15-48CF-965D-6DED1A0C433F}" name="Column3732"/>
    <tableColumn id="3742" xr3:uid="{F08E3397-BEB0-488F-A2FE-4E41555E1A37}" name="Column3733"/>
    <tableColumn id="3743" xr3:uid="{5B659E35-C77F-4444-8859-59C6F8596155}" name="Column3734"/>
    <tableColumn id="3744" xr3:uid="{5E39DAD7-15D7-4C1A-8E6A-7B5BB795ABBA}" name="Column3735"/>
    <tableColumn id="3745" xr3:uid="{C7090086-BCC8-40F3-A6AC-EAA69DF99078}" name="Column3736"/>
    <tableColumn id="3746" xr3:uid="{90B813E8-0E9A-4E20-8835-BD130418D7DB}" name="Column3737"/>
    <tableColumn id="3747" xr3:uid="{BA8F3D80-3B42-4A95-8105-9CE08D36AF70}" name="Column3738"/>
    <tableColumn id="3748" xr3:uid="{8FD219B0-4C13-4CA9-9A38-E9B5B641B3A1}" name="Column3739"/>
    <tableColumn id="3749" xr3:uid="{D11786E5-DE39-4AFC-A99F-B0AF34A186C8}" name="Column3740"/>
    <tableColumn id="3750" xr3:uid="{8920A101-1C98-41D8-AEE7-CF56E4988C06}" name="Column3741"/>
    <tableColumn id="3751" xr3:uid="{D1DCA28B-D847-406D-A00F-46E8D0EA0510}" name="Column3742"/>
    <tableColumn id="3752" xr3:uid="{16F41A85-69F9-4959-9DB0-CEF39609EC84}" name="Column3743"/>
    <tableColumn id="3753" xr3:uid="{66C07903-4D87-46D5-AD4B-0114368564FD}" name="Column3744"/>
    <tableColumn id="3754" xr3:uid="{FE962F2E-088B-4B7B-8F22-C72FF0C10D9D}" name="Column3745"/>
    <tableColumn id="3755" xr3:uid="{A46E25B5-423E-4BD1-84D2-9C678B06D90F}" name="Column3746"/>
    <tableColumn id="3756" xr3:uid="{8A6C4C95-8105-4497-9F89-D598BDF759F7}" name="Column3747"/>
    <tableColumn id="3757" xr3:uid="{990E5BBB-C30B-40D1-8CE1-6C7AF300285E}" name="Column3748"/>
    <tableColumn id="3758" xr3:uid="{167CC266-686A-417D-B07E-E34B27D4F903}" name="Column3749"/>
    <tableColumn id="3759" xr3:uid="{9173B4E8-15F8-4DD8-9A20-9B0FFDD9A7EF}" name="Column3750"/>
    <tableColumn id="3760" xr3:uid="{79451AFD-B6CB-484A-B26E-6B46A1C8494E}" name="Column3751"/>
    <tableColumn id="3761" xr3:uid="{7B1061C2-CE97-499B-B34A-F44E89FF91D8}" name="Column3752"/>
    <tableColumn id="3762" xr3:uid="{BB90F132-47EF-48CD-B976-834D6905D6F8}" name="Column3753"/>
    <tableColumn id="3763" xr3:uid="{CBA4A0AD-3476-4126-9C59-E2CF96407D08}" name="Column3754"/>
    <tableColumn id="3764" xr3:uid="{CA8D3D0A-B4D3-45BA-B1FB-F4B9A32E39CE}" name="Column3755"/>
    <tableColumn id="3765" xr3:uid="{9F8AB9AB-2795-4832-85E9-FDD1026461FC}" name="Column3756"/>
    <tableColumn id="3766" xr3:uid="{52CE24C5-BBCB-4970-9748-0EF0F5F1A0C3}" name="Column3757"/>
    <tableColumn id="3767" xr3:uid="{52A02489-7CBB-4C35-8F2F-6AF2FDD45A11}" name="Column3758"/>
    <tableColumn id="3768" xr3:uid="{0659C982-1414-4768-8EB9-CB0A143D87BB}" name="Column3759"/>
    <tableColumn id="3769" xr3:uid="{2D25554C-1C3F-4F55-89DD-1EB6BCD0004B}" name="Column3760"/>
    <tableColumn id="3770" xr3:uid="{8F201E0D-C373-43BE-B601-527F77C0656C}" name="Column3761"/>
    <tableColumn id="3771" xr3:uid="{FF91808B-7DF6-4F59-A7F4-7399C15D25CA}" name="Column3762"/>
    <tableColumn id="3772" xr3:uid="{548CC346-BD4A-4B74-A401-160CB3A7A954}" name="Column3763"/>
    <tableColumn id="3773" xr3:uid="{30630261-231B-4FC0-A990-3D679D8D6404}" name="Column3764"/>
    <tableColumn id="3774" xr3:uid="{416939A5-4FC5-46E6-8F56-EAED37496060}" name="Column3765"/>
    <tableColumn id="3775" xr3:uid="{BBBA9089-316E-4335-8C54-2A5D74AB5A52}" name="Column3766"/>
    <tableColumn id="3776" xr3:uid="{0AF99721-135B-42EF-B92D-6CD65145CD0B}" name="Column3767"/>
    <tableColumn id="3777" xr3:uid="{ECD7D96A-D5E9-466E-92FF-64CC34CC06C0}" name="Column3768"/>
    <tableColumn id="3778" xr3:uid="{3D10FBB3-13DB-4D81-A581-E7265DAE14EE}" name="Column3769"/>
    <tableColumn id="3779" xr3:uid="{B4B666E2-9DEF-4D35-8BBD-3A3937C6BE67}" name="Column3770"/>
    <tableColumn id="3780" xr3:uid="{9DEA0D73-8521-4D9A-BFD0-FF08830FDEB5}" name="Column3771"/>
    <tableColumn id="3781" xr3:uid="{A885242D-9D56-4969-A93F-450069D65458}" name="Column3772"/>
    <tableColumn id="3782" xr3:uid="{08EF5949-4D6F-460D-B084-D622EB0353B5}" name="Column3773"/>
    <tableColumn id="3783" xr3:uid="{738817C6-1689-4042-ACB5-1AABAFBDD294}" name="Column3774"/>
    <tableColumn id="3784" xr3:uid="{EBE140DA-66E7-45BB-A5A9-1BBCD25FAFFC}" name="Column3775"/>
    <tableColumn id="3785" xr3:uid="{CAE28CF0-02B8-4644-80AA-C49EE51F5720}" name="Column3776"/>
    <tableColumn id="3786" xr3:uid="{BD41DF94-E8B0-40E3-BFA5-E6C6D900B1A5}" name="Column3777"/>
    <tableColumn id="3787" xr3:uid="{3A6C015D-BE66-47EA-A969-CEDD261E157D}" name="Column3778"/>
    <tableColumn id="3788" xr3:uid="{7091763B-218E-4EDD-A48A-0FC600551460}" name="Column3779"/>
    <tableColumn id="3789" xr3:uid="{6194628F-0BB9-4B90-8F0E-04A05C078199}" name="Column3780"/>
    <tableColumn id="3790" xr3:uid="{116B1857-2497-4B27-B685-0590F3AD338F}" name="Column3781"/>
    <tableColumn id="3791" xr3:uid="{0AF1279C-509A-45FD-B61F-C62F0FFB9BB2}" name="Column3782"/>
    <tableColumn id="3792" xr3:uid="{005D7A60-EC05-48FE-83C9-766852FD6E95}" name="Column3783"/>
    <tableColumn id="3793" xr3:uid="{DF2202FA-566A-4E57-B446-6723B16221EF}" name="Column3784"/>
    <tableColumn id="3794" xr3:uid="{44B65018-8F57-4C19-9516-92D8BADBF477}" name="Column3785"/>
    <tableColumn id="3795" xr3:uid="{FB4C4FFC-9A00-467C-B186-2677F68DE6A5}" name="Column3786"/>
    <tableColumn id="3796" xr3:uid="{83DB463A-F6CB-47CF-8F5D-F8A823725A64}" name="Column3787"/>
    <tableColumn id="3797" xr3:uid="{224265A6-D3EA-43A9-9A8C-7D562707EC07}" name="Column3788"/>
    <tableColumn id="3798" xr3:uid="{5A6FEECF-8368-40D3-9E26-FE6BB72568A0}" name="Column3789"/>
    <tableColumn id="3799" xr3:uid="{6A5A655C-1E27-41BC-A525-E00B86069163}" name="Column3790"/>
    <tableColumn id="3800" xr3:uid="{B6978B3B-0D4F-4DF7-A381-F6FFE07F1705}" name="Column3791"/>
    <tableColumn id="3801" xr3:uid="{991081CE-A210-4C84-8040-ECD3051F8471}" name="Column3792"/>
    <tableColumn id="3802" xr3:uid="{24A93CCB-AE4B-4EB9-A76A-048996422966}" name="Column3793"/>
    <tableColumn id="3803" xr3:uid="{50B23CC2-48D9-400E-886D-80D9EDB5F612}" name="Column3794"/>
    <tableColumn id="3804" xr3:uid="{CFFA2E65-D895-4097-8C32-A05E47FAAE51}" name="Column3795"/>
    <tableColumn id="3805" xr3:uid="{BA4A0C56-DA73-48E5-A729-6DBA79D39C50}" name="Column3796"/>
    <tableColumn id="3806" xr3:uid="{AB977945-9637-49ED-B6BD-D758AB20399B}" name="Column3797"/>
    <tableColumn id="3807" xr3:uid="{2D86D243-6533-4016-8BD8-9EE6B10047F4}" name="Column3798"/>
    <tableColumn id="3808" xr3:uid="{7F98688D-E44E-49CF-A24A-953E4B42DAE4}" name="Column3799"/>
    <tableColumn id="3809" xr3:uid="{C842C1B2-64D5-4392-AE6D-15398E649D12}" name="Column3800"/>
    <tableColumn id="3810" xr3:uid="{E8BBCF1F-AFF1-45F8-8CCF-CBB89F9BF753}" name="Column3801"/>
    <tableColumn id="3811" xr3:uid="{7BD90BE7-D892-4460-B2AE-335001ADF571}" name="Column3802"/>
    <tableColumn id="3812" xr3:uid="{47351BE7-AA72-4020-8233-EC2B3B1E2A9A}" name="Column3803"/>
    <tableColumn id="3813" xr3:uid="{EE1D9B36-739B-4F4C-879A-BD4DE238B04E}" name="Column3804"/>
    <tableColumn id="3814" xr3:uid="{F4D518D1-7567-43BA-9BFA-F8388DA2E438}" name="Column3805"/>
    <tableColumn id="3815" xr3:uid="{13E02E29-D265-4B9E-B665-2283314890AC}" name="Column3806"/>
    <tableColumn id="3816" xr3:uid="{B633CB17-7C7B-467C-8BAD-52D110878DED}" name="Column3807"/>
    <tableColumn id="3817" xr3:uid="{0290C825-4BBD-4F8A-8DE6-14A6F1F6E4F3}" name="Column3808"/>
    <tableColumn id="3818" xr3:uid="{9B95FAAF-E2EB-4A07-A65F-5DFE5CA9A341}" name="Column3809"/>
    <tableColumn id="3819" xr3:uid="{318B71D6-693D-44F1-96CA-DF3CC20C040B}" name="Column3810"/>
    <tableColumn id="3820" xr3:uid="{04E8E869-9A2E-43DF-A52F-6E35842BBDEA}" name="Column3811"/>
    <tableColumn id="3821" xr3:uid="{60B59E9D-102B-4992-AB42-99DA4D19BD56}" name="Column3812"/>
    <tableColumn id="3822" xr3:uid="{80F747A7-803F-4281-A36D-ACF03759C238}" name="Column3813"/>
    <tableColumn id="3823" xr3:uid="{AB857F73-03B8-439D-8927-5BA8828225E4}" name="Column3814"/>
    <tableColumn id="3824" xr3:uid="{ABD0F977-6AE2-415D-B8E4-93930B74768E}" name="Column3815"/>
    <tableColumn id="3825" xr3:uid="{E5031057-2C5D-4AD5-B16D-273EBCF5679C}" name="Column3816"/>
    <tableColumn id="3826" xr3:uid="{B9A2F1B8-20CD-424B-94FA-5C8F86B65720}" name="Column3817"/>
    <tableColumn id="3827" xr3:uid="{1E2B3615-4717-499F-94F5-F42EA1AA334B}" name="Column3818"/>
    <tableColumn id="3828" xr3:uid="{48CA22C4-201A-451D-B7B7-B5481DF7B0E4}" name="Column3819"/>
    <tableColumn id="3829" xr3:uid="{078AC127-0123-4F8B-850B-69678747AF26}" name="Column3820"/>
    <tableColumn id="3830" xr3:uid="{FB1B4D98-8C18-429E-8DAD-C04687B8FCE6}" name="Column3821"/>
    <tableColumn id="3831" xr3:uid="{02B721B0-FA22-45F1-8EA9-692CC84D0E99}" name="Column3822"/>
    <tableColumn id="3832" xr3:uid="{B72514F5-6FC9-4475-BDF8-B96EC5297328}" name="Column3823"/>
    <tableColumn id="3833" xr3:uid="{6BD1D796-5AD4-417B-8F94-056A807F781D}" name="Column3824"/>
    <tableColumn id="3834" xr3:uid="{A5C365E2-D68A-4C43-9F2A-DBD807C74BFB}" name="Column3825"/>
    <tableColumn id="3835" xr3:uid="{A285F8E8-FAD5-4EAC-82AE-94389F926A8F}" name="Column3826"/>
    <tableColumn id="3836" xr3:uid="{6EDCA7F5-A8D8-4D70-ACEC-282D84305D75}" name="Column3827"/>
    <tableColumn id="3837" xr3:uid="{AF8A6C56-7BEA-4FCA-887E-A9709C2E76C8}" name="Column3828"/>
    <tableColumn id="3838" xr3:uid="{2E96624D-7C6B-4873-9397-E97D0E099B92}" name="Column3829"/>
    <tableColumn id="3839" xr3:uid="{D7E108A0-8D40-4E72-A3EB-58BB5328F74F}" name="Column3830"/>
    <tableColumn id="3840" xr3:uid="{AF6D3AC2-0D7B-43A8-BDCE-C8851FAD5BD6}" name="Column3831"/>
    <tableColumn id="3841" xr3:uid="{141F172D-55C2-4D3F-8C09-ADC6E9D65686}" name="Column3832"/>
    <tableColumn id="3842" xr3:uid="{0697F731-7592-42D2-B866-144087FA9C68}" name="Column3833"/>
    <tableColumn id="3843" xr3:uid="{9A8F8CF3-ABB3-4FD8-8791-30C22E2C00EF}" name="Column3834"/>
    <tableColumn id="3844" xr3:uid="{A5AB42F7-719D-4EAD-96D8-43DBF3401813}" name="Column3835"/>
    <tableColumn id="3845" xr3:uid="{DEDA65C8-6EF5-4BA9-A9AD-1A1D2FB851D6}" name="Column3836"/>
    <tableColumn id="3846" xr3:uid="{D9AC1354-4008-411C-BB37-AE35FEB9E6F0}" name="Column3837"/>
    <tableColumn id="3847" xr3:uid="{ADAB6121-C73E-4B3D-8F54-74FE3DC30338}" name="Column3838"/>
    <tableColumn id="3848" xr3:uid="{C9EBC709-4B10-4676-8E86-27479C33FCFD}" name="Column3839"/>
    <tableColumn id="3849" xr3:uid="{64EF6B6B-CD91-4939-A3A5-35A874787395}" name="Column3840"/>
    <tableColumn id="3850" xr3:uid="{E643583F-361E-4294-BB3D-89EA5E7D6513}" name="Column3841"/>
    <tableColumn id="3851" xr3:uid="{A0A22FD0-A662-4991-93CF-D82C557E5F0C}" name="Column3842"/>
    <tableColumn id="3852" xr3:uid="{458BCD87-FD16-43DC-B54F-EAA51405D3F0}" name="Column3843"/>
    <tableColumn id="3853" xr3:uid="{82D4C9D9-464D-465F-8903-2E17912C3806}" name="Column3844"/>
    <tableColumn id="3854" xr3:uid="{57B36052-2559-478C-B1DF-1AB2DDEE1B1E}" name="Column3845"/>
    <tableColumn id="3855" xr3:uid="{FB602DCA-F1AF-4E64-9AD9-DDEAB405320D}" name="Column3846"/>
    <tableColumn id="3856" xr3:uid="{B337E3DA-9692-401B-8A5C-CF2FB0C33BE3}" name="Column3847"/>
    <tableColumn id="3857" xr3:uid="{73BC011F-510B-4F56-B728-597C4605DABE}" name="Column3848"/>
    <tableColumn id="3858" xr3:uid="{F97E1813-029B-4592-A254-99C090FEA45E}" name="Column3849"/>
    <tableColumn id="3859" xr3:uid="{F40B1BCA-A233-47AC-B24C-576112165DA1}" name="Column3850"/>
    <tableColumn id="3860" xr3:uid="{E7B9B540-6107-45F3-A36A-38EB6C3913BA}" name="Column3851"/>
    <tableColumn id="3861" xr3:uid="{ED23CB3C-B543-4363-9FF0-60CB9D25A02C}" name="Column3852"/>
    <tableColumn id="3862" xr3:uid="{E7DB513F-603E-490A-B145-09281564980B}" name="Column3853"/>
    <tableColumn id="3863" xr3:uid="{DCA6C72D-65DD-4FCB-8A9A-BE599CB929A9}" name="Column3854"/>
    <tableColumn id="3864" xr3:uid="{4FB55DC2-C0F4-4323-88EF-AD4F64F49307}" name="Column3855"/>
    <tableColumn id="3865" xr3:uid="{D05B11E7-F150-48D0-83C6-E833C9C46C38}" name="Column3856"/>
    <tableColumn id="3866" xr3:uid="{1D0915BA-D2EB-4B37-855F-869CD3DE8AD2}" name="Column3857"/>
    <tableColumn id="3867" xr3:uid="{057BDC77-E58B-4562-95CC-5BCFE6FDFF9B}" name="Column3858"/>
    <tableColumn id="3868" xr3:uid="{B9D4156D-34B9-46F9-A88F-C6ABAA30EB2A}" name="Column3859"/>
    <tableColumn id="3869" xr3:uid="{8B6487E7-05E3-4B8C-AD5F-BAF3E0733C9F}" name="Column3860"/>
    <tableColumn id="3870" xr3:uid="{514F053A-A779-4D87-AD78-391B23897F0B}" name="Column3861"/>
    <tableColumn id="3871" xr3:uid="{E560C839-384D-4E3F-A42D-AD4F911C8FCE}" name="Column3862"/>
    <tableColumn id="3872" xr3:uid="{C684CA21-F0C8-4108-B117-EE8520951AE4}" name="Column3863"/>
    <tableColumn id="3873" xr3:uid="{20C9C3F4-5373-4EB2-AF1C-484D4C60F1C4}" name="Column3864"/>
    <tableColumn id="3874" xr3:uid="{07544A73-5732-4A20-9A2B-191E5AAA8B74}" name="Column3865"/>
    <tableColumn id="3875" xr3:uid="{FA46B6BA-0102-4422-89BD-BFBA2703D796}" name="Column3866"/>
    <tableColumn id="3876" xr3:uid="{4C750481-90F4-45AF-8504-8299FAC49D5B}" name="Column3867"/>
    <tableColumn id="3877" xr3:uid="{DED0C15C-C03D-44B9-B1E6-5255679608E2}" name="Column3868"/>
    <tableColumn id="3878" xr3:uid="{4FCD3458-4BA3-4DAC-8449-8303882A8130}" name="Column3869"/>
    <tableColumn id="3879" xr3:uid="{994E238C-80B4-49F5-9ED1-B0FADA56A37D}" name="Column3870"/>
    <tableColumn id="3880" xr3:uid="{D088214F-15A1-4D3A-8C5E-0D47C64A4F3B}" name="Column3871"/>
    <tableColumn id="3881" xr3:uid="{4B831352-E58A-48CF-A07F-E79D78D38406}" name="Column3872"/>
    <tableColumn id="3882" xr3:uid="{476655E0-C53D-4514-8347-AAC35951F170}" name="Column3873"/>
    <tableColumn id="3883" xr3:uid="{187D33FB-30E2-4DE1-A493-74C0E9E1A8FD}" name="Column3874"/>
    <tableColumn id="3884" xr3:uid="{7B8D4227-D599-4DB0-8F8D-A7CD5CA3F2CF}" name="Column3875"/>
    <tableColumn id="3885" xr3:uid="{18DB0F78-372D-4DD8-A31F-E65DAA2BA3DB}" name="Column3876"/>
    <tableColumn id="3886" xr3:uid="{9C0FA045-983E-4466-A6A6-C2AAAC2E473D}" name="Column3877"/>
    <tableColumn id="3887" xr3:uid="{9D94812D-49E7-4E08-83BC-DFDB952F64B1}" name="Column3878"/>
    <tableColumn id="3888" xr3:uid="{5F016C1E-822D-40F0-B4BC-621C5FAA7CA7}" name="Column3879"/>
    <tableColumn id="3889" xr3:uid="{79EAB19C-2DF3-4547-BA17-63D3A6DCFC17}" name="Column3880"/>
    <tableColumn id="3890" xr3:uid="{48500047-3BCD-462B-BB48-48C49AD414CF}" name="Column3881"/>
    <tableColumn id="3891" xr3:uid="{F10DF433-99CA-40F8-9138-E6DD87AAC7F2}" name="Column3882"/>
    <tableColumn id="3892" xr3:uid="{69EF5F0D-921F-4FFF-BF30-168062A78595}" name="Column3883"/>
    <tableColumn id="3893" xr3:uid="{F24C9DC0-1147-402F-98ED-7A3DDE802ED7}" name="Column3884"/>
    <tableColumn id="3894" xr3:uid="{4583746B-8A2B-4146-830C-8F291EDCDDBC}" name="Column3885"/>
    <tableColumn id="3895" xr3:uid="{E799924D-4D3F-4893-952B-EC304250EBE1}" name="Column3886"/>
    <tableColumn id="3896" xr3:uid="{269848C4-8EF1-49B9-8310-5DA767D35AB3}" name="Column3887"/>
    <tableColumn id="3897" xr3:uid="{D7718565-02A2-4725-A2A1-0261496681CB}" name="Column3888"/>
    <tableColumn id="3898" xr3:uid="{46601D87-98A4-41C9-A37A-FD2FFB900B92}" name="Column3889"/>
    <tableColumn id="3899" xr3:uid="{33EAAD46-AB42-48A6-ADA0-56DB9AE7EA1F}" name="Column3890"/>
    <tableColumn id="3900" xr3:uid="{9BAD0D93-3BE2-45E5-8580-1CF8F8ADEDD2}" name="Column3891"/>
    <tableColumn id="3901" xr3:uid="{4457EFDE-CC70-4668-8720-757C8197E496}" name="Column3892"/>
    <tableColumn id="3902" xr3:uid="{C59D9033-BA72-4ED3-BBAC-F87C2DA67AC9}" name="Column3893"/>
    <tableColumn id="3903" xr3:uid="{734129B3-8771-41A2-9482-9105C44437BE}" name="Column3894"/>
    <tableColumn id="3904" xr3:uid="{BFF2B2ED-1D68-4CE1-99B1-9A00188F342C}" name="Column3895"/>
    <tableColumn id="3905" xr3:uid="{ED958AC0-5B29-457E-B74C-1A0D9CABB660}" name="Column3896"/>
    <tableColumn id="3906" xr3:uid="{AE048819-D786-4113-A120-586ADB937021}" name="Column3897"/>
    <tableColumn id="3907" xr3:uid="{8765DB28-410E-4250-BDC5-CCA5F0315A68}" name="Column3898"/>
    <tableColumn id="3908" xr3:uid="{18568ED5-5BDB-4F42-B5D2-452366FFCAE1}" name="Column3899"/>
    <tableColumn id="3909" xr3:uid="{44057BC1-0633-4605-B595-22444AE7FEF1}" name="Column3900"/>
    <tableColumn id="3910" xr3:uid="{619854AB-1C1A-4AB7-8BDE-8A2F1B032C38}" name="Column3901"/>
    <tableColumn id="3911" xr3:uid="{896019FD-67B9-4997-99E8-D8E7F47B38DC}" name="Column3902"/>
    <tableColumn id="3912" xr3:uid="{62A31864-9F33-4D76-A239-F8463E9B132F}" name="Column3903"/>
    <tableColumn id="3913" xr3:uid="{34802A0B-5445-4DDA-9B61-14C1B4EC7C2E}" name="Column3904"/>
    <tableColumn id="3914" xr3:uid="{51264162-6080-4A04-8195-4FF750B73E51}" name="Column3905"/>
    <tableColumn id="3915" xr3:uid="{04876937-2D03-42D5-B8E8-D94979C454ED}" name="Column3906"/>
    <tableColumn id="3916" xr3:uid="{AEB0588A-8C9C-4E9B-BE5F-9B7F55795CC6}" name="Column3907"/>
    <tableColumn id="3917" xr3:uid="{C33D1265-2ADE-40CF-981D-A05A0C0512F0}" name="Column3908"/>
    <tableColumn id="3918" xr3:uid="{C7F881E2-9DC8-4E2E-A23D-FEA9D60F1841}" name="Column3909"/>
    <tableColumn id="3919" xr3:uid="{DEC39E4E-3502-4FB6-9323-3FD2A566EFE4}" name="Column3910"/>
    <tableColumn id="3920" xr3:uid="{0EBCD2B5-C29D-4DE1-9F10-4D042F25C4FF}" name="Column3911"/>
    <tableColumn id="3921" xr3:uid="{FE62B97A-0392-43E5-BC7E-0F7E4C4ACBC7}" name="Column3912"/>
    <tableColumn id="3922" xr3:uid="{0B993ABA-3B8E-42BA-8AEB-B31BA1ABE385}" name="Column3913"/>
    <tableColumn id="3923" xr3:uid="{BAE2AFD3-C17C-4329-BB51-AC2BD752826A}" name="Column3914"/>
    <tableColumn id="3924" xr3:uid="{4A56A261-7693-4611-A1AA-BF71664F984B}" name="Column3915"/>
    <tableColumn id="3925" xr3:uid="{512E1936-FE64-44EC-9942-DDA6201FF498}" name="Column3916"/>
    <tableColumn id="3926" xr3:uid="{05795333-3E8A-43E3-9D45-C44EA0FB4B6F}" name="Column3917"/>
    <tableColumn id="3927" xr3:uid="{60F87E4C-7029-461D-831D-2A306CD03567}" name="Column3918"/>
    <tableColumn id="3928" xr3:uid="{23793642-E6F3-4E1A-9529-210F2106E19D}" name="Column3919"/>
    <tableColumn id="3929" xr3:uid="{EA8D4A14-1446-4FAB-A89C-9B99CF04D14D}" name="Column3920"/>
    <tableColumn id="3930" xr3:uid="{D929AB1D-349F-4B6F-B557-6C23CC309BF0}" name="Column3921"/>
    <tableColumn id="3931" xr3:uid="{7880711C-151F-425F-B41C-4EB19624E5A3}" name="Column3922"/>
    <tableColumn id="3932" xr3:uid="{7152F0AD-9462-4786-9413-64B20CFB9895}" name="Column3923"/>
    <tableColumn id="3933" xr3:uid="{0947513B-1BE6-4A91-82D4-51A6AC486447}" name="Column3924"/>
    <tableColumn id="3934" xr3:uid="{E7808143-696D-4AD8-B0EF-08F5B4EE30C4}" name="Column3925"/>
    <tableColumn id="3935" xr3:uid="{A2CD0613-AC04-4A96-92BB-8E500C4D32C5}" name="Column3926"/>
    <tableColumn id="3936" xr3:uid="{2C0E51E0-786D-4985-8B74-97AC1E26B386}" name="Column3927"/>
    <tableColumn id="3937" xr3:uid="{F5D98E0B-7153-4DF3-AD41-DDA226EFF6FC}" name="Column3928"/>
    <tableColumn id="3938" xr3:uid="{3233EA96-2B91-46D8-9725-4E23B2470180}" name="Column3929"/>
    <tableColumn id="3939" xr3:uid="{C085D3BA-4BA4-4917-87FD-64EE9C97C60F}" name="Column3930"/>
    <tableColumn id="3940" xr3:uid="{68C621B1-6EF9-4A8F-A0AA-ED6B3D058D5B}" name="Column3931"/>
    <tableColumn id="3941" xr3:uid="{19454FF8-6A9F-445A-AAD7-7F2E628B55E4}" name="Column3932"/>
    <tableColumn id="3942" xr3:uid="{E0598FFD-B7C2-4FE5-A643-085BDE7EF88D}" name="Column3933"/>
    <tableColumn id="3943" xr3:uid="{2199C762-C667-4821-8973-9BADCA9173A8}" name="Column3934"/>
    <tableColumn id="3944" xr3:uid="{A556DFE0-DF74-483B-A827-939D8D86DC31}" name="Column3935"/>
    <tableColumn id="3945" xr3:uid="{EFFE85BE-3E5F-4657-9ED9-548695FABB64}" name="Column3936"/>
    <tableColumn id="3946" xr3:uid="{7F959D1E-A290-4B97-A28C-024ADF004956}" name="Column3937"/>
    <tableColumn id="3947" xr3:uid="{7AAA8107-66F6-418A-97B3-647A0BE7A979}" name="Column3938"/>
    <tableColumn id="3948" xr3:uid="{A3626867-1271-4C02-B9A9-8E1CE7AD525E}" name="Column3939"/>
    <tableColumn id="3949" xr3:uid="{E4189B7C-1AF5-4889-A060-7BF428D22E39}" name="Column3940"/>
    <tableColumn id="3950" xr3:uid="{0E48EF29-55FA-45D9-8BB4-FFE531D7B9AC}" name="Column3941"/>
    <tableColumn id="3951" xr3:uid="{AF8A6102-9C68-4194-B048-77B671B6D17E}" name="Column3942"/>
    <tableColumn id="3952" xr3:uid="{B96D161D-AC50-4F7E-9D6B-C54C6E305DD8}" name="Column3943"/>
    <tableColumn id="3953" xr3:uid="{36AB0DD9-7AC0-4701-824D-D942EB62F705}" name="Column3944"/>
    <tableColumn id="3954" xr3:uid="{8E43F304-53E0-45A3-BB7E-AA4B2997E1B1}" name="Column3945"/>
    <tableColumn id="3955" xr3:uid="{B3CBAA84-8826-4862-B0FB-5FFB852934DB}" name="Column3946"/>
    <tableColumn id="3956" xr3:uid="{D5CBD8CB-DBF7-4831-943C-3B3930F4778E}" name="Column3947"/>
    <tableColumn id="3957" xr3:uid="{C770A785-1198-4952-9489-88A5875CA5B9}" name="Column3948"/>
    <tableColumn id="3958" xr3:uid="{01D35B81-6F3E-44E5-AF17-E4878E9989D6}" name="Column3949"/>
    <tableColumn id="3959" xr3:uid="{58F23320-278A-4806-85BE-51AF3D39952E}" name="Column3950"/>
    <tableColumn id="3960" xr3:uid="{E253BCF2-BC32-4D84-98DD-BB091D4E5881}" name="Column3951"/>
    <tableColumn id="3961" xr3:uid="{D94F9629-0613-4FBC-A1D2-F5147272255D}" name="Column3952"/>
    <tableColumn id="3962" xr3:uid="{439525B3-4D56-4AA3-9DA3-322D41FD17DD}" name="Column3953"/>
    <tableColumn id="3963" xr3:uid="{C977FF14-67A8-48B9-84D4-0906819351AC}" name="Column3954"/>
    <tableColumn id="3964" xr3:uid="{75414A34-3D8C-4884-9415-A76698A5157C}" name="Column3955"/>
    <tableColumn id="3965" xr3:uid="{29474D2D-1F63-4C81-A0C5-F656134B3889}" name="Column3956"/>
    <tableColumn id="3966" xr3:uid="{FCF45660-5E73-464F-9D53-B59D5F6D1035}" name="Column3957"/>
    <tableColumn id="3967" xr3:uid="{EDF9BE9D-B212-4732-9AFD-266F369D64A6}" name="Column3958"/>
    <tableColumn id="3968" xr3:uid="{E006A641-3D40-4FB3-B5A2-567328EB1468}" name="Column3959"/>
    <tableColumn id="3969" xr3:uid="{26E4C2DC-4751-422B-BEA8-F33FB757F1C0}" name="Column3960"/>
    <tableColumn id="3970" xr3:uid="{B66FE3D7-F236-431C-8BE1-D921A947C1BF}" name="Column3961"/>
    <tableColumn id="3971" xr3:uid="{8EB48112-4E11-4665-A65B-5DD2B7EEC62F}" name="Column3962"/>
    <tableColumn id="3972" xr3:uid="{D9D22945-6AF8-44F3-9060-E39AE42118EB}" name="Column3963"/>
    <tableColumn id="3973" xr3:uid="{4856B162-AE98-4F34-8295-20DCA506BDDE}" name="Column3964"/>
    <tableColumn id="3974" xr3:uid="{777CEB0D-52CE-4251-8631-31D3EF946E3C}" name="Column3965"/>
    <tableColumn id="3975" xr3:uid="{4116E9AC-0B3C-4143-846F-C83A29AA8ACB}" name="Column3966"/>
    <tableColumn id="3976" xr3:uid="{775076C6-94C3-4883-A6B9-9C7341B9C665}" name="Column3967"/>
    <tableColumn id="3977" xr3:uid="{023C8F04-C87D-4BAF-8446-1B8992819F3C}" name="Column3968"/>
    <tableColumn id="3978" xr3:uid="{8A988AF2-9B2B-4DED-9AA5-C3AA62D2D496}" name="Column3969"/>
    <tableColumn id="3979" xr3:uid="{20AB8B75-8AA1-48E9-9BAE-9165EAC9E0C1}" name="Column3970"/>
    <tableColumn id="3980" xr3:uid="{41B17872-6276-4FF4-9C95-17D0ACD33450}" name="Column3971"/>
    <tableColumn id="3981" xr3:uid="{411774B3-DA93-482E-B092-3431B00054BC}" name="Column3972"/>
    <tableColumn id="3982" xr3:uid="{86917AB1-2254-4A94-A756-0530CFDBF92E}" name="Column3973"/>
    <tableColumn id="3983" xr3:uid="{045D5A65-FB42-4268-8D48-631328B98B06}" name="Column3974"/>
    <tableColumn id="3984" xr3:uid="{7DA32689-798E-491F-9A56-E72400E33750}" name="Column3975"/>
    <tableColumn id="3985" xr3:uid="{5AE78E61-57D0-4A2C-AB9E-09C3401AE8BD}" name="Column3976"/>
    <tableColumn id="3986" xr3:uid="{F98F7DCE-13FD-407B-AC8E-965CF82C695D}" name="Column3977"/>
    <tableColumn id="3987" xr3:uid="{7EE089A7-8E2D-4FD9-A40F-7CB5A601D8AB}" name="Column3978"/>
    <tableColumn id="3988" xr3:uid="{8B077761-6318-4E2A-9BBD-2EFDF3D4593D}" name="Column3979"/>
    <tableColumn id="3989" xr3:uid="{1801DB3C-73D7-4575-8D1C-437747EE75AA}" name="Column3980"/>
    <tableColumn id="3990" xr3:uid="{AFED7940-D849-4D19-9254-74D270CF7F9B}" name="Column3981"/>
    <tableColumn id="3991" xr3:uid="{852F72DF-0C53-4E50-B547-0E5C02CC4EC5}" name="Column3982"/>
    <tableColumn id="3992" xr3:uid="{77F27C68-023C-4828-BD8C-FE064FC57476}" name="Column3983"/>
    <tableColumn id="3993" xr3:uid="{D1C4FA97-B8BA-4036-AE89-DDBBC8F6E2D3}" name="Column3984"/>
    <tableColumn id="3994" xr3:uid="{D0C2476D-D869-4BE2-A771-000D3D4B813F}" name="Column3985"/>
    <tableColumn id="3995" xr3:uid="{46BD1151-ACD4-4816-87F3-B355DFF8108F}" name="Column3986"/>
    <tableColumn id="3996" xr3:uid="{DA413532-2E80-4213-8554-FA3A221571AA}" name="Column3987"/>
    <tableColumn id="3997" xr3:uid="{729DE778-8FAA-4798-BA96-F5E4BC72F6DA}" name="Column3988"/>
    <tableColumn id="3998" xr3:uid="{5A4E2E96-0AB1-4158-A404-6D7D1010D9BD}" name="Column3989"/>
    <tableColumn id="3999" xr3:uid="{A47FA0D5-DCE7-422D-87BC-94FB3BDEBBF1}" name="Column3990"/>
    <tableColumn id="4000" xr3:uid="{B1CFB2A9-7BB8-4B39-82A3-67AD461A17AB}" name="Column3991"/>
    <tableColumn id="4001" xr3:uid="{9819FE8E-08B4-4BF7-AD98-07C97C73A4CB}" name="Column3992"/>
    <tableColumn id="4002" xr3:uid="{5FB9BF73-095F-46A5-B4F6-02C267780819}" name="Column3993"/>
    <tableColumn id="4003" xr3:uid="{B092FB2C-E03B-4B42-9011-4D7A21F1951F}" name="Column3994"/>
    <tableColumn id="4004" xr3:uid="{37BBDB9C-0625-4AAC-AF89-75F981F8A004}" name="Column3995"/>
    <tableColumn id="4005" xr3:uid="{338E1D50-94A5-4703-8DBA-D2B07BE58E75}" name="Column3996"/>
    <tableColumn id="4006" xr3:uid="{4E05ADE9-C2B5-4778-AEF1-953CEC4AE2F4}" name="Column3997"/>
    <tableColumn id="4007" xr3:uid="{2F874DB9-1323-49A6-853C-7D6D0DB66D02}" name="Column3998"/>
    <tableColumn id="4008" xr3:uid="{46FC5268-D4AE-4EB4-A7B1-BDCE271510A1}" name="Column3999"/>
    <tableColumn id="4009" xr3:uid="{C29BB825-1697-491D-9D2D-F51DD3FB4622}" name="Column4000"/>
    <tableColumn id="4010" xr3:uid="{1AFB48E4-19FE-4F87-8C92-04AAEA9846C1}" name="Column4001"/>
    <tableColumn id="4011" xr3:uid="{4D888F8A-B51E-4247-8F39-0FD04E60E816}" name="Column4002"/>
    <tableColumn id="4012" xr3:uid="{011CC013-E49C-4BB9-AAA9-7E6270C693FC}" name="Column4003"/>
    <tableColumn id="4013" xr3:uid="{40955EC1-A319-4BFC-85FD-0C852AAAF653}" name="Column4004"/>
    <tableColumn id="4014" xr3:uid="{F03DCC96-5353-4F49-B1D1-77B432F157BD}" name="Column4005"/>
    <tableColumn id="4015" xr3:uid="{626DB219-9ECE-42C0-A428-21D4ACB0CBB9}" name="Column4006"/>
    <tableColumn id="4016" xr3:uid="{3CF6A8EB-FBA7-4DE1-B417-F5E80F2B5B7E}" name="Column4007"/>
    <tableColumn id="4017" xr3:uid="{1ACD658F-B601-4F38-9AD1-4DDC110B9813}" name="Column4008"/>
    <tableColumn id="4018" xr3:uid="{284A1A6A-20ED-4A1C-B090-20EE900AB490}" name="Column4009"/>
    <tableColumn id="4019" xr3:uid="{B228027F-8E11-4715-9ABA-5F84A4AD6455}" name="Column4010"/>
    <tableColumn id="4020" xr3:uid="{282F2B90-006C-4211-99F2-68F554B757A0}" name="Column4011"/>
    <tableColumn id="4021" xr3:uid="{BC1A002F-45F0-4FF3-A4DE-E8E29A6257A4}" name="Column4012"/>
    <tableColumn id="4022" xr3:uid="{F6DEF636-961A-4CFE-9FDF-668DC4D9DDBE}" name="Column4013"/>
    <tableColumn id="4023" xr3:uid="{44DFB3FA-D745-45C6-9BCD-2C9A95A63744}" name="Column4014"/>
    <tableColumn id="4024" xr3:uid="{55C3AC91-495E-475B-8098-8CDEF6DC4017}" name="Column4015"/>
    <tableColumn id="4025" xr3:uid="{A8544465-9BF4-4462-8E0B-EB7FCD2AD562}" name="Column4016"/>
    <tableColumn id="4026" xr3:uid="{F601FF55-019D-4CF5-B5AF-6EB00EAAD2B0}" name="Column4017"/>
    <tableColumn id="4027" xr3:uid="{B18C9EE8-74C1-4F10-A6E6-7CAC300B6050}" name="Column4018"/>
    <tableColumn id="4028" xr3:uid="{F113F5AE-9C21-4FE3-8082-2E999CCB5E89}" name="Column4019"/>
    <tableColumn id="4029" xr3:uid="{FF0357B4-2941-44E6-BCF0-9197D33D74DA}" name="Column4020"/>
    <tableColumn id="4030" xr3:uid="{1E3D3057-A727-4580-8127-17267686C7C4}" name="Column4021"/>
    <tableColumn id="4031" xr3:uid="{76100A8B-8BD8-4533-85D9-F5970724EF74}" name="Column4022"/>
    <tableColumn id="4032" xr3:uid="{955555CF-0D94-4E4C-B313-3D55E6D322C4}" name="Column4023"/>
    <tableColumn id="4033" xr3:uid="{2329EF2B-840C-4085-89D5-34665ED39178}" name="Column4024"/>
    <tableColumn id="4034" xr3:uid="{AC6D7F37-D6E6-4874-B6BD-FB56A1A80ADC}" name="Column4025"/>
    <tableColumn id="4035" xr3:uid="{3C10A4E0-10F8-48C3-9702-27F8BCEA84B3}" name="Column4026"/>
    <tableColumn id="4036" xr3:uid="{F849D40E-C04E-410F-86CE-96DA880EA5EF}" name="Column4027"/>
    <tableColumn id="4037" xr3:uid="{6C588451-E50B-4A89-BE35-382CBC7D1274}" name="Column4028"/>
    <tableColumn id="4038" xr3:uid="{A3DEED16-97C7-4BC3-8884-3ACE1F24AF4C}" name="Column4029"/>
    <tableColumn id="4039" xr3:uid="{D6AA5EAD-3E10-4EE4-AA10-1353C36C6401}" name="Column4030"/>
    <tableColumn id="4040" xr3:uid="{F310F5E7-6C8B-4446-BEAC-1170072044F4}" name="Column4031"/>
    <tableColumn id="4041" xr3:uid="{C6ADCECE-9D96-4ABE-9F92-A2DBEAA2ED25}" name="Column4032"/>
    <tableColumn id="4042" xr3:uid="{F2B1BC9D-3991-40D1-9EAE-991E7304FA34}" name="Column4033"/>
    <tableColumn id="4043" xr3:uid="{1EE9B808-586C-4FCF-B8D9-3EDB238C28D6}" name="Column4034"/>
    <tableColumn id="4044" xr3:uid="{AB330275-399E-4429-8FEF-0FB344184C91}" name="Column4035"/>
    <tableColumn id="4045" xr3:uid="{95F11C3E-A38B-4788-9A15-E0861759C6DC}" name="Column4036"/>
    <tableColumn id="4046" xr3:uid="{C89E15D4-11AF-42C9-B36E-53804EFF6B27}" name="Column4037"/>
    <tableColumn id="4047" xr3:uid="{A3EF1A4E-DA1D-45D2-B3EB-0DA6165C4B2B}" name="Column4038"/>
    <tableColumn id="4048" xr3:uid="{B025D8E4-3545-47CC-ACE0-D763CD061FD8}" name="Column4039"/>
    <tableColumn id="4049" xr3:uid="{A8887F29-1558-4E45-A856-9B32522C3BF3}" name="Column4040"/>
    <tableColumn id="4050" xr3:uid="{9A4D2B04-811F-45ED-BD9D-723F09E80236}" name="Column4041"/>
    <tableColumn id="4051" xr3:uid="{7EF24E3D-84FF-4618-8D6A-19A24DEDEC91}" name="Column4042"/>
    <tableColumn id="4052" xr3:uid="{6AADF951-41C8-4E46-9ABF-44A1350D329B}" name="Column4043"/>
    <tableColumn id="4053" xr3:uid="{AAA4E753-0C23-469C-A5A7-B52FA0A6ED3D}" name="Column4044"/>
    <tableColumn id="4054" xr3:uid="{2910C146-E53A-40FF-AEBE-593D7788C796}" name="Column4045"/>
    <tableColumn id="4055" xr3:uid="{93905844-BEBB-4D21-A13F-1EA150F5FF41}" name="Column4046"/>
    <tableColumn id="4056" xr3:uid="{40E12E67-10BC-4ABC-A4CE-16F42C205C61}" name="Column4047"/>
    <tableColumn id="4057" xr3:uid="{D73C7C78-8EDB-4F5A-A04C-1CAEF2DAC88B}" name="Column4048"/>
    <tableColumn id="4058" xr3:uid="{43E4612F-800C-485A-994F-5453F2CB5019}" name="Column4049"/>
    <tableColumn id="4059" xr3:uid="{187A5F13-D6E1-4C50-A37E-E853973FF662}" name="Column4050"/>
    <tableColumn id="4060" xr3:uid="{8E2DC0F8-E52D-43E3-AFBA-A338710E3F87}" name="Column4051"/>
    <tableColumn id="4061" xr3:uid="{3AD0CC6B-F14D-474F-9D9B-144089AA3329}" name="Column4052"/>
    <tableColumn id="4062" xr3:uid="{87D5381F-7A0E-4FD0-8C4B-B4B58CEDACD6}" name="Column4053"/>
    <tableColumn id="4063" xr3:uid="{46427E9F-8722-465F-BEC9-F723CF0730EE}" name="Column4054"/>
    <tableColumn id="4064" xr3:uid="{7D77D2E4-62AD-4059-A399-2D3DB95E2FEC}" name="Column4055"/>
    <tableColumn id="4065" xr3:uid="{5F7AD23A-0A0A-4F4D-B6D8-A02E375AC317}" name="Column4056"/>
    <tableColumn id="4066" xr3:uid="{F31ACFEB-1095-4F20-8C96-2054FE726F84}" name="Column4057"/>
    <tableColumn id="4067" xr3:uid="{AF086FFF-457A-4145-AD24-2EDE26FFEE1C}" name="Column4058"/>
    <tableColumn id="4068" xr3:uid="{73D788F7-94D2-4636-852E-750BB935859A}" name="Column4059"/>
    <tableColumn id="4069" xr3:uid="{F1C293E8-037F-4196-9FCD-97C594114C7F}" name="Column4060"/>
    <tableColumn id="4070" xr3:uid="{450383D3-2675-4909-B728-240BEC20FE03}" name="Column4061"/>
    <tableColumn id="4071" xr3:uid="{30777E3B-5ABA-4373-9D2C-DD83BC52E11B}" name="Column4062"/>
    <tableColumn id="4072" xr3:uid="{8B016F29-D42A-4D63-8DDE-6A81286A43D8}" name="Column4063"/>
    <tableColumn id="4073" xr3:uid="{1E802E83-DD6A-4FA4-81FD-25726D81FC66}" name="Column4064"/>
    <tableColumn id="4074" xr3:uid="{57602593-A807-4A96-95E6-7DC734AB94C5}" name="Column4065"/>
    <tableColumn id="4075" xr3:uid="{093D1A6D-A513-48E2-8A0E-94F09D3290BD}" name="Column4066"/>
    <tableColumn id="4076" xr3:uid="{887DBE10-A639-4A09-8C5F-721890A40021}" name="Column4067"/>
    <tableColumn id="4077" xr3:uid="{3E7544D9-DB1F-4D8C-8D3A-F0C206F3722B}" name="Column4068"/>
    <tableColumn id="4078" xr3:uid="{FBD9D63E-05B6-4800-86C6-B76E3705A840}" name="Column4069"/>
    <tableColumn id="4079" xr3:uid="{4DF36F9C-ECE0-4058-A9FD-6822F12F26D0}" name="Column4070"/>
    <tableColumn id="4080" xr3:uid="{FA9241B2-5D94-496D-8761-DE3BC6EE2C83}" name="Column4071"/>
    <tableColumn id="4081" xr3:uid="{568F91AD-F8B8-43C8-B718-C961638C7563}" name="Column4072"/>
    <tableColumn id="4082" xr3:uid="{F02A406F-362F-4EA7-BF83-B2B303C042A4}" name="Column4073"/>
    <tableColumn id="4083" xr3:uid="{EC9DEE18-D6EE-4F82-8B8C-99E072853922}" name="Column4074"/>
    <tableColumn id="4084" xr3:uid="{03F759E0-D7C9-4A6D-AD07-292678305067}" name="Column4075"/>
    <tableColumn id="4085" xr3:uid="{1CB77476-9C8F-42E6-87EB-7310B6746598}" name="Column4076"/>
    <tableColumn id="4086" xr3:uid="{E7F6B35E-437C-4CDF-B307-1ABA5FEBE9BF}" name="Column4077"/>
    <tableColumn id="4087" xr3:uid="{E95968E3-522F-46F4-A074-065F0ACE20E6}" name="Column4078"/>
    <tableColumn id="4088" xr3:uid="{E9143F79-C8AB-4E69-8F04-540C57B375F1}" name="Column4079"/>
    <tableColumn id="4089" xr3:uid="{CF2F9523-3F4B-41D4-AF94-11FBAC901DE8}" name="Column4080"/>
    <tableColumn id="4090" xr3:uid="{3F52A289-02EB-4271-84AC-C4E3A15E5D07}" name="Column4081"/>
    <tableColumn id="4091" xr3:uid="{390565F9-0C51-45D4-8D7C-A28B98186264}" name="Column4082"/>
    <tableColumn id="4092" xr3:uid="{28107CD2-C3B4-4045-B5AB-956E3B2D51E5}" name="Column4083"/>
    <tableColumn id="4093" xr3:uid="{E29754C7-A69F-4F64-9B89-D369D55D2361}" name="Column4084"/>
    <tableColumn id="4094" xr3:uid="{25F10FEF-8D93-494C-A737-849BFC968609}" name="Column4085"/>
    <tableColumn id="4095" xr3:uid="{658A01F8-3D22-4133-990F-E90277C8AE40}" name="Column4086"/>
    <tableColumn id="4096" xr3:uid="{915515E9-22E0-4D52-AD23-7759EC0C26F9}" name="Column4087"/>
    <tableColumn id="4097" xr3:uid="{E058A56F-23A6-4350-81BB-5E872A997550}" name="Column4088"/>
    <tableColumn id="4098" xr3:uid="{210C17A7-4E67-4766-9EDA-7B515D67F5A3}" name="Column4089"/>
    <tableColumn id="4099" xr3:uid="{1A6A759A-0BF9-421C-B5F6-7723641B7FA9}" name="Column4090"/>
    <tableColumn id="4100" xr3:uid="{6EF750EB-B5BE-44F2-930C-D0B8845C4AF7}" name="Column4091"/>
    <tableColumn id="4101" xr3:uid="{8676E7E0-B52E-4ECF-A55A-0C8136F4AB55}" name="Column4092"/>
    <tableColumn id="4102" xr3:uid="{F4B54B2F-43A5-4E7C-B282-B820075AEFF5}" name="Column4093"/>
    <tableColumn id="4103" xr3:uid="{5E99EDCA-1114-40FB-A8FD-5107B3FB5A4E}" name="Column4094"/>
    <tableColumn id="4104" xr3:uid="{BA9F2149-B675-444E-93EE-FEDECFC1C889}" name="Column4095"/>
    <tableColumn id="4105" xr3:uid="{CBE3E1F2-A30C-4A97-B541-4889EE9E2B40}" name="Column4096"/>
    <tableColumn id="4106" xr3:uid="{C53FEF63-7FC7-47BA-9420-C6C27081A3E1}" name="Column4097"/>
    <tableColumn id="4107" xr3:uid="{91A7A9B5-F391-4D7F-83F9-C7B95B62BBD6}" name="Column4098"/>
    <tableColumn id="4108" xr3:uid="{AB8DBB20-DBA8-453C-9CCA-CECB51E2B90A}" name="Column4099"/>
    <tableColumn id="4109" xr3:uid="{9787230F-349B-47F4-8A44-80E3A35ED9CB}" name="Column4100"/>
    <tableColumn id="4110" xr3:uid="{D5F0F5FB-6D6C-4CC6-8E88-6BC7B5EC9227}" name="Column4101"/>
    <tableColumn id="4111" xr3:uid="{9A33F634-6819-47B0-9822-999969E206EE}" name="Column4102"/>
    <tableColumn id="4112" xr3:uid="{5AAB1FD7-CB84-45DB-B1B1-8F92279082E8}" name="Column4103"/>
    <tableColumn id="4113" xr3:uid="{BE56A835-BE64-49D7-B847-46F41A5E1552}" name="Column4104"/>
    <tableColumn id="4114" xr3:uid="{A1932C34-1D67-40E5-B1FF-660BF4BB8798}" name="Column4105"/>
    <tableColumn id="4115" xr3:uid="{93AA82D8-6465-48ED-A32F-7E7B3A7429B9}" name="Column4106"/>
    <tableColumn id="4116" xr3:uid="{C2401047-9BC3-4B63-9A2F-368C07356C81}" name="Column4107"/>
    <tableColumn id="4117" xr3:uid="{C2E0479C-F111-41CD-8981-0FA3844A58F6}" name="Column4108"/>
    <tableColumn id="4118" xr3:uid="{B5F805FA-143E-4D12-8C0E-6B9D9A86DC00}" name="Column4109"/>
    <tableColumn id="4119" xr3:uid="{B70D969E-8485-4273-8E11-BFC952466FEE}" name="Column4110"/>
    <tableColumn id="4120" xr3:uid="{843F8C20-302C-497E-8982-483E3AE07D83}" name="Column4111"/>
    <tableColumn id="4121" xr3:uid="{F2CCFF04-86BD-49F5-8882-42AE34BDB130}" name="Column4112"/>
    <tableColumn id="4122" xr3:uid="{F63BF095-0DB1-49BF-8DC8-754197874427}" name="Column4113"/>
    <tableColumn id="4123" xr3:uid="{C398D077-59E8-4275-9E9D-B668BC256F99}" name="Column4114"/>
    <tableColumn id="4124" xr3:uid="{D6722F2C-FEB2-4916-9D7C-72733E63A4B3}" name="Column4115"/>
    <tableColumn id="4125" xr3:uid="{9E6022B7-2A6B-4274-90E6-D1FB6D199273}" name="Column4116"/>
    <tableColumn id="4126" xr3:uid="{48ECC5C6-D2FC-49EA-89B7-B5466A2B24B2}" name="Column4117"/>
    <tableColumn id="4127" xr3:uid="{F044BC95-3754-4EAF-8A0A-90E9C42EDCC1}" name="Column4118"/>
    <tableColumn id="4128" xr3:uid="{6B9C2146-2CCC-4E48-BFCF-E6A6616BD58D}" name="Column4119"/>
    <tableColumn id="4129" xr3:uid="{9FAD9A6A-9E2E-4E1F-91EC-DEFFBE38AE22}" name="Column4120"/>
    <tableColumn id="4130" xr3:uid="{5BB58491-2DBC-4F19-AB74-D48DBBF52870}" name="Column4121"/>
    <tableColumn id="4131" xr3:uid="{5367A963-6364-4062-8CE6-F3706098E677}" name="Column4122"/>
    <tableColumn id="4132" xr3:uid="{EE58C21F-C696-47BB-8867-4B1BC455D3B5}" name="Column4123"/>
    <tableColumn id="4133" xr3:uid="{D37D6876-4BB4-4EAF-8AEF-12EA8E9C6F05}" name="Column4124"/>
    <tableColumn id="4134" xr3:uid="{7A9D7BB5-4961-4D19-9616-9F885B125E3F}" name="Column4125"/>
    <tableColumn id="4135" xr3:uid="{21D71ED6-7CFF-408E-9A6E-15BA41D1BE07}" name="Column4126"/>
    <tableColumn id="4136" xr3:uid="{B819E216-208B-4E9A-8C40-934DAA536843}" name="Column4127"/>
    <tableColumn id="4137" xr3:uid="{4D0E5DED-BC63-4CA0-B5FB-BA36981CF19B}" name="Column4128"/>
    <tableColumn id="4138" xr3:uid="{5CFE4EBE-617B-4B4B-9526-137D4E1D209A}" name="Column4129"/>
    <tableColumn id="4139" xr3:uid="{17670AF6-EBF3-40E8-9E6A-9044FC5C1D89}" name="Column4130"/>
    <tableColumn id="4140" xr3:uid="{0F0F522C-1044-4F73-A617-7A90149C4F81}" name="Column4131"/>
    <tableColumn id="4141" xr3:uid="{BBD27A75-EF16-4903-861B-94E6F4D71D5B}" name="Column4132"/>
    <tableColumn id="4142" xr3:uid="{391F2E33-9EBB-405B-83F3-DA8BB5E40FD0}" name="Column4133"/>
    <tableColumn id="4143" xr3:uid="{BCCA2AEE-26E7-47DB-B009-9DD569F9CAB1}" name="Column4134"/>
    <tableColumn id="4144" xr3:uid="{C3F11123-961D-42C4-8FAC-184AD7397F8A}" name="Column4135"/>
    <tableColumn id="4145" xr3:uid="{07450735-A3FE-4DB8-89F1-07B7877DDAF2}" name="Column4136"/>
    <tableColumn id="4146" xr3:uid="{28D139B5-CCD9-4E78-B8F3-8A555211EC95}" name="Column4137"/>
    <tableColumn id="4147" xr3:uid="{F4BAEC31-8D77-4BF4-A8A4-E83D2330C83C}" name="Column4138"/>
    <tableColumn id="4148" xr3:uid="{965BD160-978F-4EF6-9C7A-C5E1ACA18B5D}" name="Column4139"/>
    <tableColumn id="4149" xr3:uid="{F98A3FEA-7ABE-407C-B151-420AB9739EDE}" name="Column4140"/>
    <tableColumn id="4150" xr3:uid="{8FC7C429-4558-43F3-AC5D-AAFCE3CB49F7}" name="Column4141"/>
    <tableColumn id="4151" xr3:uid="{8E81AF09-24F8-4F15-814E-164AB5F27C83}" name="Column4142"/>
    <tableColumn id="4152" xr3:uid="{67265366-122D-4F47-9CB1-A1808715D2BD}" name="Column4143"/>
    <tableColumn id="4153" xr3:uid="{ECF6D22E-139C-46DF-8B24-02A653C28F2F}" name="Column4144"/>
    <tableColumn id="4154" xr3:uid="{D418D728-56DE-4821-BAB5-E12FAFBF34E8}" name="Column4145"/>
    <tableColumn id="4155" xr3:uid="{13D0D5A1-BDF7-4F7A-9CB3-B245EC5AD39A}" name="Column4146"/>
    <tableColumn id="4156" xr3:uid="{EB482E70-6CB1-45D3-81BC-CBBCBD30268C}" name="Column4147"/>
    <tableColumn id="4157" xr3:uid="{A38CDEDC-0C44-4BF1-8A25-3BAF9D67FA83}" name="Column4148"/>
    <tableColumn id="4158" xr3:uid="{9A87406D-2BCF-4202-9799-EE3ECF145B29}" name="Column4149"/>
    <tableColumn id="4159" xr3:uid="{8E8568C2-F939-4018-9C8D-365C38FCF6D6}" name="Column4150"/>
    <tableColumn id="4160" xr3:uid="{FC2CA080-9609-464F-8529-821BF9DF48D0}" name="Column4151"/>
    <tableColumn id="4161" xr3:uid="{E472192E-B1BE-4FDE-B01F-FAD37D8AA674}" name="Column4152"/>
    <tableColumn id="4162" xr3:uid="{C907BA44-7A76-46AC-BBDF-BD2DA915346B}" name="Column4153"/>
    <tableColumn id="4163" xr3:uid="{DBF61D09-D29B-488A-9148-100A94A4F3D5}" name="Column4154"/>
    <tableColumn id="4164" xr3:uid="{E7F1C1AD-D5B0-4876-92EA-F5DAC8068343}" name="Column4155"/>
    <tableColumn id="4165" xr3:uid="{762E8189-A0DB-48E7-A9AB-6C221FD78F72}" name="Column4156"/>
    <tableColumn id="4166" xr3:uid="{A5CF9504-A90E-40D9-9CFF-6E2CE1F3CEBD}" name="Column4157"/>
    <tableColumn id="4167" xr3:uid="{6389242B-3DB4-4988-AF3D-7E89698C79BA}" name="Column4158"/>
    <tableColumn id="4168" xr3:uid="{EB5F2654-3EEF-4986-AA0D-C94075B3A928}" name="Column4159"/>
    <tableColumn id="4169" xr3:uid="{FD533FB8-969F-4F7A-9015-C2E483499C38}" name="Column4160"/>
    <tableColumn id="4170" xr3:uid="{DBD61240-27E1-4009-B3B7-242543A07A8F}" name="Column4161"/>
    <tableColumn id="4171" xr3:uid="{863D96AB-0822-4943-A12F-2643F89C04A4}" name="Column4162"/>
    <tableColumn id="4172" xr3:uid="{130192D7-FBEC-48F0-BAC4-FC38950DD3D8}" name="Column4163"/>
    <tableColumn id="4173" xr3:uid="{D046EEC8-5433-4041-B3B9-D37151418942}" name="Column4164"/>
    <tableColumn id="4174" xr3:uid="{5DA1F561-7DAC-403B-96B6-B7A15B47B81F}" name="Column4165"/>
    <tableColumn id="4175" xr3:uid="{86C6EE84-A6B8-46A5-8275-E1D031C34D46}" name="Column4166"/>
    <tableColumn id="4176" xr3:uid="{FD0F2D46-F0C3-49EC-A22D-332EA3F3150B}" name="Column4167"/>
    <tableColumn id="4177" xr3:uid="{CD20A070-3CDD-4719-BE4D-8B6F64F9D8CA}" name="Column4168"/>
    <tableColumn id="4178" xr3:uid="{519F415E-9F7F-4535-9215-03B8AE985CD5}" name="Column4169"/>
    <tableColumn id="4179" xr3:uid="{887DAEDA-AE39-417A-9DDA-7209C70EC92F}" name="Column4170"/>
    <tableColumn id="4180" xr3:uid="{3D8CE4E5-2A5D-4754-A7E0-7E6DCEC1F2C1}" name="Column4171"/>
    <tableColumn id="4181" xr3:uid="{8AAB827D-671A-4A79-A9ED-CA78418BD3C5}" name="Column4172"/>
    <tableColumn id="4182" xr3:uid="{C22F7B0C-C65B-4045-A172-B47930A3AB61}" name="Column4173"/>
    <tableColumn id="4183" xr3:uid="{DCC02CDE-C6D3-4F75-80E4-A1126F052C1D}" name="Column4174"/>
    <tableColumn id="4184" xr3:uid="{CEFD4A79-987B-4B92-B2F0-770AC4845C3C}" name="Column4175"/>
    <tableColumn id="4185" xr3:uid="{700702AA-79AF-43F6-A20F-E2C0F7681B4F}" name="Column4176"/>
    <tableColumn id="4186" xr3:uid="{14F3AA2E-C4C6-41D3-8761-09576D9E42C5}" name="Column4177"/>
    <tableColumn id="4187" xr3:uid="{ABB075BC-AF37-4231-B044-AF5A81848DF1}" name="Column4178"/>
    <tableColumn id="4188" xr3:uid="{8844E813-5E62-44FE-BCBA-F5FE96FA1E04}" name="Column4179"/>
    <tableColumn id="4189" xr3:uid="{1ED3B100-411E-476C-8618-D540AF55CD9D}" name="Column4180"/>
    <tableColumn id="4190" xr3:uid="{1D75330A-8D05-4DC3-AF17-FB6CF8D29C25}" name="Column4181"/>
    <tableColumn id="4191" xr3:uid="{BE3D50FC-EF4D-47C4-9330-47C8B0DA401F}" name="Column4182"/>
    <tableColumn id="4192" xr3:uid="{2F132EC7-822C-41C2-9016-BD83E674DEB6}" name="Column4183"/>
    <tableColumn id="4193" xr3:uid="{4C44D995-9693-495F-BA52-BC6D5A02E467}" name="Column4184"/>
    <tableColumn id="4194" xr3:uid="{BEA66225-6167-4E2F-B114-4BFD43BCBF75}" name="Column4185"/>
    <tableColumn id="4195" xr3:uid="{BCA3B5AA-8492-4200-815C-8A9F9C7A8F7C}" name="Column4186"/>
    <tableColumn id="4196" xr3:uid="{A48FB5BE-5B76-42B0-A84D-46C00D9BDB11}" name="Column4187"/>
    <tableColumn id="4197" xr3:uid="{73EC394C-C8F1-4049-AEEA-4813C6BEB854}" name="Column4188"/>
    <tableColumn id="4198" xr3:uid="{3CF92816-64F9-4777-B889-387FE45871E0}" name="Column4189"/>
    <tableColumn id="4199" xr3:uid="{482F44AA-C260-4DD2-BA91-52C8F58E4FE6}" name="Column4190"/>
    <tableColumn id="4200" xr3:uid="{1F453ED4-0100-4F34-92B0-BF0BB0AD0012}" name="Column4191"/>
    <tableColumn id="4201" xr3:uid="{C863BB55-EC8B-4C0F-A55C-256A7915A036}" name="Column4192"/>
    <tableColumn id="4202" xr3:uid="{E1F57F8E-34A6-4D7D-985C-19D8EE5C736E}" name="Column4193"/>
    <tableColumn id="4203" xr3:uid="{580B49D9-8380-47C9-A8FA-60AA7A0501B3}" name="Column4194"/>
    <tableColumn id="4204" xr3:uid="{E4858029-4974-4BFB-953A-7F2F12C78261}" name="Column4195"/>
    <tableColumn id="4205" xr3:uid="{97C6DA84-1581-4461-8CDA-8CEB26445260}" name="Column4196"/>
    <tableColumn id="4206" xr3:uid="{14FD4CF1-A2B2-4ACA-B615-8CBE4F702155}" name="Column4197"/>
    <tableColumn id="4207" xr3:uid="{C8879940-B34E-4B21-973E-F67F576DF1E5}" name="Column4198"/>
    <tableColumn id="4208" xr3:uid="{78464D8B-5A0E-4228-B41B-7DAD8686ECF8}" name="Column4199"/>
    <tableColumn id="4209" xr3:uid="{E9EF0C57-2299-4DF2-AC72-10CA540D2F7E}" name="Column4200"/>
    <tableColumn id="4210" xr3:uid="{4B581278-B1AB-4540-B687-D06FC17F785F}" name="Column4201"/>
    <tableColumn id="4211" xr3:uid="{38133BFD-FD2D-4B03-82D3-408FE4E4BF37}" name="Column4202"/>
    <tableColumn id="4212" xr3:uid="{2D7C7AD0-F3A7-458D-AFE8-DE7070769B0B}" name="Column4203"/>
    <tableColumn id="4213" xr3:uid="{73B18228-FD17-4FF0-9381-96944CED3A51}" name="Column4204"/>
    <tableColumn id="4214" xr3:uid="{70C42D40-200C-4544-9274-B4409AEA0FFF}" name="Column4205"/>
    <tableColumn id="4215" xr3:uid="{24BB3F95-EA10-4308-80FA-9F4269B6F081}" name="Column4206"/>
    <tableColumn id="4216" xr3:uid="{BC6C955E-C472-41B0-AC40-9C578BDE374F}" name="Column4207"/>
    <tableColumn id="4217" xr3:uid="{C4285164-0B2C-4CAC-B19C-471E9E9B766B}" name="Column4208"/>
    <tableColumn id="4218" xr3:uid="{58E826F8-2F1E-4002-95A6-A6C7373CF84F}" name="Column4209"/>
    <tableColumn id="4219" xr3:uid="{D2EE6DF0-1825-407D-A681-4F0F33FD1D4F}" name="Column4210"/>
    <tableColumn id="4220" xr3:uid="{E70E5F10-753E-4AD0-A270-AFE309DB6865}" name="Column4211"/>
    <tableColumn id="4221" xr3:uid="{514468D9-CA5C-4082-90D4-2BFCD77AF28B}" name="Column4212"/>
    <tableColumn id="4222" xr3:uid="{73984638-FB54-4C5E-8393-026DD8AA3D74}" name="Column4213"/>
    <tableColumn id="4223" xr3:uid="{7588C19F-69D9-4B83-B9BC-AF0443E2F870}" name="Column4214"/>
    <tableColumn id="4224" xr3:uid="{497F7165-19BD-470E-A585-838C1B93B3F3}" name="Column4215"/>
    <tableColumn id="4225" xr3:uid="{37200EAB-1E95-4A61-A44E-A1B2650346C9}" name="Column4216"/>
    <tableColumn id="4226" xr3:uid="{AD33C63C-221E-4BDD-80FB-9FEE66DB746E}" name="Column4217"/>
    <tableColumn id="4227" xr3:uid="{EE78EEBF-83BA-44D6-A7BA-7B2030AC49FD}" name="Column4218"/>
    <tableColumn id="4228" xr3:uid="{3EED79E8-EC01-43E4-8483-B4C27F7A95CB}" name="Column4219"/>
    <tableColumn id="4229" xr3:uid="{BAAC1DB6-D946-4208-8C24-5F3B8713E321}" name="Column4220"/>
    <tableColumn id="4230" xr3:uid="{32355636-B14D-4E10-9ADA-D71140411A3C}" name="Column4221"/>
    <tableColumn id="4231" xr3:uid="{33751309-FBF7-46A5-804E-B0AC3CB30A0C}" name="Column4222"/>
    <tableColumn id="4232" xr3:uid="{FA0D27BD-1107-4F64-8D95-B588157ED430}" name="Column4223"/>
    <tableColumn id="4233" xr3:uid="{204BBAF7-F21D-4DB3-AEF8-88118C112B9C}" name="Column4224"/>
    <tableColumn id="4234" xr3:uid="{45B32D38-05EC-43A6-8AE9-FA7F3DC21127}" name="Column4225"/>
    <tableColumn id="4235" xr3:uid="{9441C685-8F59-4E0F-93FE-0F76FD69332B}" name="Column4226"/>
    <tableColumn id="4236" xr3:uid="{39E4E1C1-F3DD-4F6F-B594-CF5E6D6B01ED}" name="Column4227"/>
    <tableColumn id="4237" xr3:uid="{E18AF6AC-9C5E-433C-BAC2-82E23BDD650A}" name="Column4228"/>
    <tableColumn id="4238" xr3:uid="{3B0F5DE4-6D5D-4984-8645-5C85E3B0A339}" name="Column4229"/>
    <tableColumn id="4239" xr3:uid="{6A7CAB01-CE61-4B7E-868D-7F98B369106D}" name="Column4230"/>
    <tableColumn id="4240" xr3:uid="{7239988D-73C8-4038-ABF6-3A0183F80CD2}" name="Column4231"/>
    <tableColumn id="4241" xr3:uid="{A8D0D374-2C8F-407A-94A0-0334CDB1901D}" name="Column4232"/>
    <tableColumn id="4242" xr3:uid="{E7788BBD-65F0-4B0E-82A6-8025C58C470D}" name="Column4233"/>
    <tableColumn id="4243" xr3:uid="{EF2BB54C-72E7-4308-A76E-1FC4DB5569B1}" name="Column4234"/>
    <tableColumn id="4244" xr3:uid="{45BFFCAF-3C21-48DA-AA6F-2CD6A541171B}" name="Column4235"/>
    <tableColumn id="4245" xr3:uid="{8E799AB7-9E64-4961-9604-8761102EA010}" name="Column4236"/>
    <tableColumn id="4246" xr3:uid="{D3BB0495-CA1D-4F6E-BFEE-490FA2B7C683}" name="Column4237"/>
    <tableColumn id="4247" xr3:uid="{2BB98749-0BE4-491A-BB88-9B2A1BC3A4A9}" name="Column4238"/>
    <tableColumn id="4248" xr3:uid="{CD7BCD77-0C57-4208-BB92-8431E6D5DF89}" name="Column4239"/>
    <tableColumn id="4249" xr3:uid="{2B47CECB-78AD-41AB-9C03-6E328A197EF6}" name="Column4240"/>
    <tableColumn id="4250" xr3:uid="{A39178CB-86AB-45DA-AA58-442AEF5A371F}" name="Column4241"/>
    <tableColumn id="4251" xr3:uid="{CB63984D-9F9C-487A-B34F-F5F544272E97}" name="Column4242"/>
    <tableColumn id="4252" xr3:uid="{39D8DC3F-391E-42F3-B78A-72605078FA28}" name="Column4243"/>
    <tableColumn id="4253" xr3:uid="{B2BE4554-97CE-4915-BA9B-D477778C5560}" name="Column4244"/>
    <tableColumn id="4254" xr3:uid="{201DCD91-2CE0-4958-B364-0AA63F0318E3}" name="Column4245"/>
    <tableColumn id="4255" xr3:uid="{74B2A92C-7DC3-4383-A3E8-10E63C68ACAC}" name="Column4246"/>
    <tableColumn id="4256" xr3:uid="{8D322A9C-F665-446D-818A-43222DA06EA6}" name="Column4247"/>
    <tableColumn id="4257" xr3:uid="{FE89549E-D06E-49D9-A1A8-0EC1D3E640D1}" name="Column4248"/>
    <tableColumn id="4258" xr3:uid="{39F226AE-0BD1-4B79-86A3-65C336484BF0}" name="Column4249"/>
    <tableColumn id="4259" xr3:uid="{DFBE7835-763C-481B-AE7C-608E9939969F}" name="Column4250"/>
    <tableColumn id="4260" xr3:uid="{ACB64E1A-056D-4653-805D-A1FBCCC7989E}" name="Column4251"/>
    <tableColumn id="4261" xr3:uid="{3FED3C84-C231-4FEE-AC5D-C87A1EBFD55E}" name="Column4252"/>
    <tableColumn id="4262" xr3:uid="{E42113F9-D6D8-48F6-9690-F5CF84A5E63B}" name="Column4253"/>
    <tableColumn id="4263" xr3:uid="{D4429C9C-6795-4BE8-AA5A-3577701AE2B4}" name="Column4254"/>
    <tableColumn id="4264" xr3:uid="{2AFA8A08-CABC-4520-80E0-0FF44A6EDDB6}" name="Column4255"/>
    <tableColumn id="4265" xr3:uid="{36538505-990E-4AB0-A74C-A20D2754A39C}" name="Column4256"/>
    <tableColumn id="4266" xr3:uid="{D441E90D-9A55-492F-AC0C-F3E550C73F8E}" name="Column4257"/>
    <tableColumn id="4267" xr3:uid="{F8847B65-3AB3-43B1-8DC7-81DEF527C47F}" name="Column4258"/>
    <tableColumn id="4268" xr3:uid="{C92605C2-3F0D-486C-A193-7DD39081F33E}" name="Column4259"/>
    <tableColumn id="4269" xr3:uid="{D89FE5FA-27C2-48EF-AEB2-D0A2ABE3E12A}" name="Column4260"/>
    <tableColumn id="4270" xr3:uid="{03C5171C-710A-48EA-9789-0BDAA6F26F11}" name="Column4261"/>
    <tableColumn id="4271" xr3:uid="{8A394A3F-B8E6-45B4-ADA4-DBE651350CC1}" name="Column4262"/>
    <tableColumn id="4272" xr3:uid="{941E11EC-6178-4257-8E82-DA4C7D372FB7}" name="Column4263"/>
    <tableColumn id="4273" xr3:uid="{D16E55DF-1AA1-4245-A8AC-7E5B29E75CBC}" name="Column4264"/>
    <tableColumn id="4274" xr3:uid="{559F8711-4906-44E7-9384-27ED5A5E489F}" name="Column4265"/>
    <tableColumn id="4275" xr3:uid="{A7295D86-299C-4716-B834-7252D1284371}" name="Column4266"/>
    <tableColumn id="4276" xr3:uid="{A333C0A4-7E85-41F2-A7F0-79692C36E528}" name="Column4267"/>
    <tableColumn id="4277" xr3:uid="{75A9ACF5-7EFE-459E-8489-6969230B1D27}" name="Column4268"/>
    <tableColumn id="4278" xr3:uid="{F649F6DB-FBE5-4328-92A4-8C64EB94864B}" name="Column4269"/>
    <tableColumn id="4279" xr3:uid="{BFA26DD8-E017-40D0-BB80-701FD7FD57DF}" name="Column4270"/>
    <tableColumn id="4280" xr3:uid="{3D31D7ED-513B-4EF8-A9B0-4356FA1741C1}" name="Column4271"/>
    <tableColumn id="4281" xr3:uid="{3A0C6985-4DF5-456D-AEF1-3F991FFEF228}" name="Column4272"/>
    <tableColumn id="4282" xr3:uid="{6939A0E8-2CEC-4748-BC0F-7410DFCF720E}" name="Column4273"/>
    <tableColumn id="4283" xr3:uid="{1798A0A8-0C75-4162-AD62-9F96058F2FE6}" name="Column4274"/>
    <tableColumn id="4284" xr3:uid="{598EEC65-FA4C-44F7-BD42-593D9E06A799}" name="Column4275"/>
    <tableColumn id="4285" xr3:uid="{A89F2ACC-BDB3-4B79-8A48-8CE4DD04B714}" name="Column4276"/>
    <tableColumn id="4286" xr3:uid="{45B2C291-EC5B-48C4-931C-DA78AFF95BF6}" name="Column4277"/>
    <tableColumn id="4287" xr3:uid="{7A53B38C-BCF1-4870-A28F-644F76750409}" name="Column4278"/>
    <tableColumn id="4288" xr3:uid="{4B17558F-F37C-423D-A679-C69EA1AD91E3}" name="Column4279"/>
    <tableColumn id="4289" xr3:uid="{2E1AC1DB-8FE9-4B2E-ACF2-212EEBD29752}" name="Column4280"/>
    <tableColumn id="4290" xr3:uid="{285267BB-0674-4A48-9E59-33BC7FED7860}" name="Column4281"/>
    <tableColumn id="4291" xr3:uid="{4123BD34-614B-4168-9118-4B6EB3E6830F}" name="Column4282"/>
    <tableColumn id="4292" xr3:uid="{0095B6EA-8736-4674-B80D-4863C782E9EF}" name="Column4283"/>
    <tableColumn id="4293" xr3:uid="{971ED4B4-BABE-4AC8-B0AE-E658F07D1741}" name="Column4284"/>
    <tableColumn id="4294" xr3:uid="{F1078500-1DDA-4CD3-B632-70D316E277B2}" name="Column4285"/>
    <tableColumn id="4295" xr3:uid="{EBC1EB90-3619-4719-8346-B9947AD95CBC}" name="Column4286"/>
    <tableColumn id="4296" xr3:uid="{D0397AE7-C61B-4C61-89EA-900E15033375}" name="Column4287"/>
    <tableColumn id="4297" xr3:uid="{6FF206F2-4A90-42B4-97C2-E76785B0223D}" name="Column4288"/>
    <tableColumn id="4298" xr3:uid="{7855996A-22BF-4D2F-87A6-22381908367F}" name="Column4289"/>
    <tableColumn id="4299" xr3:uid="{AFF755D7-EB0E-47BB-BD3E-0CCE74712DD8}" name="Column4290"/>
    <tableColumn id="4300" xr3:uid="{5148CE59-E1E0-4E9A-82C0-2271C1E4882C}" name="Column4291"/>
    <tableColumn id="4301" xr3:uid="{49058D44-6845-4AE4-B933-D401E5E87BC4}" name="Column4292"/>
    <tableColumn id="4302" xr3:uid="{8FE0F212-B496-481C-8BD0-7AAF8313D96A}" name="Column4293"/>
    <tableColumn id="4303" xr3:uid="{24FB306A-262A-4A25-8178-C0D1BEA5BE58}" name="Column4294"/>
    <tableColumn id="4304" xr3:uid="{A9D4B6E3-198F-4998-BFFD-DF53D8925873}" name="Column4295"/>
    <tableColumn id="4305" xr3:uid="{947E0872-73E8-4094-BBCF-E86DD4DC6495}" name="Column4296"/>
    <tableColumn id="4306" xr3:uid="{140B958B-92D6-48C7-B1DE-D43731EE2835}" name="Column4297"/>
    <tableColumn id="4307" xr3:uid="{995EACE9-ED6F-4547-A7FC-5098BCD799CD}" name="Column4298"/>
    <tableColumn id="4308" xr3:uid="{8FF15D16-C01C-4B7B-9234-D03B48C24446}" name="Column4299"/>
    <tableColumn id="4309" xr3:uid="{25229E68-1641-46A2-9EA1-C3ECE66A107A}" name="Column4300"/>
    <tableColumn id="4310" xr3:uid="{5861DFDF-12EE-4A73-BF4C-046F0D297DF9}" name="Column4301"/>
    <tableColumn id="4311" xr3:uid="{9F7444BD-9A4E-4F1A-8C39-053B0978A10A}" name="Column4302"/>
    <tableColumn id="4312" xr3:uid="{34047185-E51B-40D7-BB20-2F5620D60ACC}" name="Column4303"/>
    <tableColumn id="4313" xr3:uid="{9D785E4A-12E4-4260-8E42-D05743D45699}" name="Column4304"/>
    <tableColumn id="4314" xr3:uid="{115DD47C-F40B-435F-95C1-286AC130F88F}" name="Column4305"/>
    <tableColumn id="4315" xr3:uid="{841F006D-759D-4B33-AF7A-DF39AFC08978}" name="Column4306"/>
    <tableColumn id="4316" xr3:uid="{7B0B5079-F65E-447F-98DC-CA7B41E8934F}" name="Column4307"/>
    <tableColumn id="4317" xr3:uid="{798B4EC4-10AF-42C3-A9BC-1BA8822F20A9}" name="Column4308"/>
    <tableColumn id="4318" xr3:uid="{4FECA32A-BCBB-457E-9897-D06F29324D3F}" name="Column4309"/>
    <tableColumn id="4319" xr3:uid="{12C93C30-9F10-44FB-8789-FCB091214B02}" name="Column4310"/>
    <tableColumn id="4320" xr3:uid="{558623C3-09A8-46C6-91E7-91D22EBFF452}" name="Column4311"/>
    <tableColumn id="4321" xr3:uid="{98CA5300-8EEA-45F3-8D83-464502C51FCD}" name="Column4312"/>
    <tableColumn id="4322" xr3:uid="{2A3511B9-74F6-4E16-B021-E56718C53F2C}" name="Column4313"/>
    <tableColumn id="4323" xr3:uid="{274E0753-4113-4CA4-941A-A56E137CD6C0}" name="Column4314"/>
    <tableColumn id="4324" xr3:uid="{64CC4A4C-14B9-4011-9123-3A8FBAEFB3A8}" name="Column4315"/>
    <tableColumn id="4325" xr3:uid="{9A7D6542-1F94-452E-867F-32765B016169}" name="Column4316"/>
    <tableColumn id="4326" xr3:uid="{B570D4B6-420D-4A6D-93DC-0665929114DE}" name="Column4317"/>
    <tableColumn id="4327" xr3:uid="{C00BC471-5BFC-4C45-9647-8F47AB56EC31}" name="Column4318"/>
    <tableColumn id="4328" xr3:uid="{2F13C719-F323-409A-B02D-BA380D5B34EE}" name="Column4319"/>
    <tableColumn id="4329" xr3:uid="{BA07C141-AC10-4E0C-9731-664B0E81274E}" name="Column4320"/>
    <tableColumn id="4330" xr3:uid="{6BC35EB9-84BA-4C69-BB36-EB59CA15B96B}" name="Column4321"/>
    <tableColumn id="4331" xr3:uid="{A2489256-6F1A-4D6C-B084-19AAFD9C5904}" name="Column4322"/>
    <tableColumn id="4332" xr3:uid="{673B239D-C51B-4F3D-8D83-A5E733D9FB6B}" name="Column4323"/>
    <tableColumn id="4333" xr3:uid="{54409B2A-F5CF-4A8E-A172-B4B02184DDE7}" name="Column4324"/>
    <tableColumn id="4334" xr3:uid="{48A0A792-7F25-4198-A840-5715746CD994}" name="Column4325"/>
    <tableColumn id="4335" xr3:uid="{5CF2F210-3DFC-4E84-9D38-CB2668D464BE}" name="Column4326"/>
    <tableColumn id="4336" xr3:uid="{B81A7C41-EA6E-44CC-B455-DEDFD38F24D3}" name="Column4327"/>
    <tableColumn id="4337" xr3:uid="{BAC7FC25-27FD-422F-A8F2-C9CDAAA9CABD}" name="Column4328"/>
    <tableColumn id="4338" xr3:uid="{265DAE96-D97C-4D90-90F6-2306E5ED70C8}" name="Column4329"/>
    <tableColumn id="4339" xr3:uid="{AD35B2C4-7EA5-4D33-BF41-607A7B3F5A15}" name="Column4330"/>
    <tableColumn id="4340" xr3:uid="{FA441047-FDD9-4A3F-BF06-4E7EADBC7940}" name="Column4331"/>
    <tableColumn id="4341" xr3:uid="{D2F32DCD-D385-4AF5-B455-14274D0BD60C}" name="Column4332"/>
    <tableColumn id="4342" xr3:uid="{5FAC9AA2-5971-48FD-9E44-4D30C3D936B9}" name="Column4333"/>
    <tableColumn id="4343" xr3:uid="{B9026F5E-1D48-4A49-9793-0DD64CC82CD8}" name="Column4334"/>
    <tableColumn id="4344" xr3:uid="{9C341863-E85E-4EF8-9C4D-361099A4F824}" name="Column4335"/>
    <tableColumn id="4345" xr3:uid="{158C2479-6E1C-435C-906D-BBDC2AE73CF8}" name="Column4336"/>
    <tableColumn id="4346" xr3:uid="{67B29035-0965-49D3-9206-F66C0937B124}" name="Column4337"/>
    <tableColumn id="4347" xr3:uid="{F540AE19-20F0-4E9A-BA55-04A76D22A69C}" name="Column4338"/>
    <tableColumn id="4348" xr3:uid="{D230AF09-5DD3-499E-87B1-8B1E18614699}" name="Column4339"/>
    <tableColumn id="4349" xr3:uid="{01918445-F43A-4C9F-8C3A-8D863083E29F}" name="Column4340"/>
    <tableColumn id="4350" xr3:uid="{828C0B25-DABF-4832-B8C2-0A2FDBAA75ED}" name="Column4341"/>
    <tableColumn id="4351" xr3:uid="{E175587D-E838-4310-8322-97CDF3BED6F2}" name="Column4342"/>
    <tableColumn id="4352" xr3:uid="{5BF9FC23-24AA-4494-880E-66F9AC225FEF}" name="Column4343"/>
    <tableColumn id="4353" xr3:uid="{4D41BFAE-E6BA-4A99-AB9F-2E5320655BF8}" name="Column4344"/>
    <tableColumn id="4354" xr3:uid="{7419B234-D871-4415-B437-F39CA6CEF913}" name="Column4345"/>
    <tableColumn id="4355" xr3:uid="{B3FAF13E-4CBC-4064-9398-C596195D3ECE}" name="Column4346"/>
    <tableColumn id="4356" xr3:uid="{34439ED1-3C06-4C8E-91FD-F6E0029B1D6B}" name="Column4347"/>
    <tableColumn id="4357" xr3:uid="{81228247-1A59-4B34-8FC1-08E0D2676F33}" name="Column4348"/>
    <tableColumn id="4358" xr3:uid="{9E958D1E-33A4-4A38-AAF9-36CD1E28DC8D}" name="Column4349"/>
    <tableColumn id="4359" xr3:uid="{0917A4CA-8000-4CBD-BCDE-EE4BA291E2A7}" name="Column4350"/>
    <tableColumn id="4360" xr3:uid="{8097FA04-BC43-4650-86A2-E2107BDB8F42}" name="Column4351"/>
    <tableColumn id="4361" xr3:uid="{9ADF1519-2A00-483C-BE1B-D4D3EFC6195F}" name="Column4352"/>
    <tableColumn id="4362" xr3:uid="{AEC36334-A25C-4FD9-9826-718B365607E9}" name="Column4353"/>
    <tableColumn id="4363" xr3:uid="{B7DCFD69-0196-4BA5-BDB6-D933356B980C}" name="Column4354"/>
    <tableColumn id="4364" xr3:uid="{E69C12ED-555F-427B-903E-0CE7699B17D4}" name="Column4355"/>
    <tableColumn id="4365" xr3:uid="{EA164692-D9B1-4406-ACFB-27C00FE5E427}" name="Column4356"/>
    <tableColumn id="4366" xr3:uid="{45036474-9B5D-471F-9DC4-E56D55CB8C03}" name="Column4357"/>
    <tableColumn id="4367" xr3:uid="{D6EE352D-BD66-4E4F-9E15-B7CEFD8DF3BC}" name="Column4358"/>
    <tableColumn id="4368" xr3:uid="{4DEAA888-EE3A-453F-B173-90228D6044FF}" name="Column4359"/>
    <tableColumn id="4369" xr3:uid="{02655D56-FC5E-4A17-BA19-F63CDD4AFC83}" name="Column4360"/>
    <tableColumn id="4370" xr3:uid="{F19DDD23-0B59-47A8-A8CC-5F81B0919E81}" name="Column4361"/>
    <tableColumn id="4371" xr3:uid="{8C1B8A54-017F-4EE6-9620-8FF30A3EC948}" name="Column4362"/>
    <tableColumn id="4372" xr3:uid="{4170631E-A66C-48AE-BD97-20E24381C39F}" name="Column4363"/>
    <tableColumn id="4373" xr3:uid="{C67A8DB9-4374-4926-BB02-809CCF2A61F6}" name="Column4364"/>
    <tableColumn id="4374" xr3:uid="{8B8B7925-104E-46D5-A422-43A1E941EA01}" name="Column4365"/>
    <tableColumn id="4375" xr3:uid="{B7A609A8-A923-4E06-BF1A-C2931B02DCF5}" name="Column4366"/>
    <tableColumn id="4376" xr3:uid="{BDE77737-7235-410A-BC6A-AC7745A873F7}" name="Column4367"/>
    <tableColumn id="4377" xr3:uid="{F0B9894F-D405-4B1B-8854-A4D0A868FB0C}" name="Column4368"/>
    <tableColumn id="4378" xr3:uid="{D5187D32-56BC-4610-8F9B-0A1F2B4FCD26}" name="Column4369"/>
    <tableColumn id="4379" xr3:uid="{23ABDA02-F996-4AD7-871F-4B8298779258}" name="Column4370"/>
    <tableColumn id="4380" xr3:uid="{C6330AFA-55F7-4045-B2D2-D1EF34C48187}" name="Column4371"/>
    <tableColumn id="4381" xr3:uid="{E0FA6FFB-EB4B-4148-9159-22779C601818}" name="Column4372"/>
    <tableColumn id="4382" xr3:uid="{A466CA99-23E8-434C-B4D3-197B3CD24425}" name="Column4373"/>
    <tableColumn id="4383" xr3:uid="{5FD82333-6601-439E-8A6E-F4A5FC6C25BD}" name="Column4374"/>
    <tableColumn id="4384" xr3:uid="{F60AD235-DB15-4BEC-9870-29EC4EE54C5F}" name="Column4375"/>
    <tableColumn id="4385" xr3:uid="{6C37B60F-8BD6-4987-9CD1-2A800316049C}" name="Column4376"/>
    <tableColumn id="4386" xr3:uid="{507F8ED9-A43E-4922-BC21-9771A0A6F333}" name="Column4377"/>
    <tableColumn id="4387" xr3:uid="{FF280901-2F64-4E60-B178-9D61C507CD64}" name="Column4378"/>
    <tableColumn id="4388" xr3:uid="{FAA638E9-B4F7-4B20-B649-FC7583901D81}" name="Column4379"/>
    <tableColumn id="4389" xr3:uid="{F7F8E7BC-BF6D-42E5-A193-A91123F620DD}" name="Column4380"/>
    <tableColumn id="4390" xr3:uid="{A8180AF7-168D-42E0-AA41-ABDAD85843D2}" name="Column4381"/>
    <tableColumn id="4391" xr3:uid="{F0991756-77DF-4963-8A8B-FD7023440569}" name="Column4382"/>
    <tableColumn id="4392" xr3:uid="{9D08E1B2-3AD9-40E0-855F-0CB4E2FE312E}" name="Column4383"/>
    <tableColumn id="4393" xr3:uid="{E94A3F25-E985-44FD-9A62-0A428B49F741}" name="Column4384"/>
    <tableColumn id="4394" xr3:uid="{7599CDCE-1B5A-47DC-BA92-E57B1D55EC4F}" name="Column4385"/>
    <tableColumn id="4395" xr3:uid="{E856D625-CF7C-4604-B68B-D6537D274C89}" name="Column4386"/>
    <tableColumn id="4396" xr3:uid="{106F193E-2796-409E-940D-8DF34DC78901}" name="Column4387"/>
    <tableColumn id="4397" xr3:uid="{D4411153-1538-4C85-9C04-44CCC0ECBD24}" name="Column4388"/>
    <tableColumn id="4398" xr3:uid="{73C7AD01-6042-43E0-9974-5B838162EED1}" name="Column4389"/>
    <tableColumn id="4399" xr3:uid="{80FC017F-48D4-4711-B67A-A1BA6392FBE1}" name="Column4390"/>
    <tableColumn id="4400" xr3:uid="{39F8F980-D9FE-4BF9-809D-EE0629156497}" name="Column4391"/>
    <tableColumn id="4401" xr3:uid="{D4DFF5ED-15F4-466E-B429-DE69C63BA445}" name="Column4392"/>
    <tableColumn id="4402" xr3:uid="{DDA70E83-0E9C-4AFD-8E20-39AA3B3B208D}" name="Column4393"/>
    <tableColumn id="4403" xr3:uid="{2D117620-ABE4-4B46-B4DD-3A22C15108AC}" name="Column4394"/>
    <tableColumn id="4404" xr3:uid="{C75F6CF3-3AF9-4085-A843-B8C56379920C}" name="Column4395"/>
    <tableColumn id="4405" xr3:uid="{F809002A-DF0D-4DB0-99B2-9A5A31DA174D}" name="Column4396"/>
    <tableColumn id="4406" xr3:uid="{5B58ED0D-BA44-4285-8EB8-4D74604727C7}" name="Column4397"/>
    <tableColumn id="4407" xr3:uid="{F3E8E41E-1169-4F3F-BE47-9EBF3F7E951E}" name="Column4398"/>
    <tableColumn id="4408" xr3:uid="{407AC78B-13E8-48E4-994F-725DE818D672}" name="Column4399"/>
    <tableColumn id="4409" xr3:uid="{CBC4A86C-95A3-4848-BD44-C1B37DD26E16}" name="Column4400"/>
    <tableColumn id="4410" xr3:uid="{746F7F97-30C8-4922-B2F8-BC6D41090902}" name="Column4401"/>
    <tableColumn id="4411" xr3:uid="{D7304B30-94B5-48F3-9B0B-ED0C2280D353}" name="Column4402"/>
    <tableColumn id="4412" xr3:uid="{2B28B9BE-3F86-49CC-AF1D-92174CBAD745}" name="Column4403"/>
    <tableColumn id="4413" xr3:uid="{E67DA22F-A006-4419-A97D-E0732082A42E}" name="Column4404"/>
    <tableColumn id="4414" xr3:uid="{63D2BF31-CA1A-43B5-B6FE-3AAF6687E747}" name="Column4405"/>
    <tableColumn id="4415" xr3:uid="{A938D2CC-FF53-4348-A38C-BC80B0ABDD98}" name="Column4406"/>
    <tableColumn id="4416" xr3:uid="{7CDA428E-7AD6-43DF-9459-9D25577FCC8F}" name="Column4407"/>
    <tableColumn id="4417" xr3:uid="{15D0DC64-C7E9-4FE4-9FB0-C059DD80E025}" name="Column4408"/>
    <tableColumn id="4418" xr3:uid="{910EB810-6731-40A9-B8A4-4A127D1D0123}" name="Column4409"/>
    <tableColumn id="4419" xr3:uid="{D685C5EB-6935-401F-B16C-480F11DB725C}" name="Column4410"/>
    <tableColumn id="4420" xr3:uid="{2E42E6D9-2FCB-4135-A475-DD4DDC9BF5AE}" name="Column4411"/>
    <tableColumn id="4421" xr3:uid="{FF80369E-DB0F-47D6-BA0F-A94398FED065}" name="Column4412"/>
    <tableColumn id="4422" xr3:uid="{3C475E80-D86F-4BEF-B810-BE1FF4F64BD9}" name="Column4413"/>
    <tableColumn id="4423" xr3:uid="{E27107D7-DB1B-49C5-8EDF-284E57EAFC32}" name="Column4414"/>
    <tableColumn id="4424" xr3:uid="{452145C4-8511-4111-8903-5DB16B440DEB}" name="Column4415"/>
    <tableColumn id="4425" xr3:uid="{93C64403-8A25-415F-BB79-C4A1F8CADBFF}" name="Column4416"/>
    <tableColumn id="4426" xr3:uid="{8E49C059-6209-4F9A-BFE5-4A1E97544131}" name="Column4417"/>
    <tableColumn id="4427" xr3:uid="{D065DC83-B8C0-4135-9E22-1ACF54C74F7E}" name="Column4418"/>
    <tableColumn id="4428" xr3:uid="{B53419AB-760D-447E-B668-E466B9D1647E}" name="Column4419"/>
    <tableColumn id="4429" xr3:uid="{80BB0F37-389F-4AD9-84EB-17F10B1BCF8D}" name="Column4420"/>
    <tableColumn id="4430" xr3:uid="{B286F657-9AC1-4338-B0C7-4D3EE86ECEBF}" name="Column4421"/>
    <tableColumn id="4431" xr3:uid="{6DB45CF6-2FD8-4A6B-807D-02BDCAC09F08}" name="Column4422"/>
    <tableColumn id="4432" xr3:uid="{4BE66777-3EB2-4489-A95C-A5DC72C5774A}" name="Column4423"/>
    <tableColumn id="4433" xr3:uid="{264E0C1A-AA54-4864-BBD4-55746BAE057B}" name="Column4424"/>
    <tableColumn id="4434" xr3:uid="{D18FC052-BCF6-4D41-BE96-209F1489432D}" name="Column4425"/>
    <tableColumn id="4435" xr3:uid="{E97333F1-551D-487A-9B2C-EB4C2E770990}" name="Column4426"/>
    <tableColumn id="4436" xr3:uid="{FCA0B2BD-0871-4136-AC97-EF9532FDC771}" name="Column4427"/>
    <tableColumn id="4437" xr3:uid="{B02ABB9C-9D04-4904-AF74-F6D0455CF690}" name="Column4428"/>
    <tableColumn id="4438" xr3:uid="{59AFB20B-3080-4192-A4F2-1AA5C435E571}" name="Column4429"/>
    <tableColumn id="4439" xr3:uid="{406CAB75-3C66-4C2B-A287-FE2559625F86}" name="Column4430"/>
    <tableColumn id="4440" xr3:uid="{8CBB5CC0-15B3-4E6D-9615-F0FBC56D886C}" name="Column4431"/>
    <tableColumn id="4441" xr3:uid="{F582ED18-E9E2-4DBA-BD79-3D2E76FC3DC5}" name="Column4432"/>
    <tableColumn id="4442" xr3:uid="{D3B6AFE4-F5CA-4A74-B0CC-7C7B738FEBAD}" name="Column4433"/>
    <tableColumn id="4443" xr3:uid="{B3719E1E-184D-4517-A1D3-850AB0EF91F6}" name="Column4434"/>
    <tableColumn id="4444" xr3:uid="{773DE7B3-8FB2-4157-8A32-4D374446014C}" name="Column4435"/>
    <tableColumn id="4445" xr3:uid="{2D81F7D9-46BD-403B-B25F-90C88436CA26}" name="Column4436"/>
    <tableColumn id="4446" xr3:uid="{BA5E56B6-69CB-4608-BFC1-28B6EF23B726}" name="Column4437"/>
    <tableColumn id="4447" xr3:uid="{87AAF78E-F8C4-44E0-BF6A-7353BEF3899C}" name="Column4438"/>
    <tableColumn id="4448" xr3:uid="{5938C31F-5FA9-41CE-898E-3E715DD0F032}" name="Column4439"/>
    <tableColumn id="4449" xr3:uid="{2E82F90A-3722-4D05-8490-B2D00ADDD951}" name="Column4440"/>
    <tableColumn id="4450" xr3:uid="{3D69B13C-02E7-422D-A6B4-304FA16C5A85}" name="Column4441"/>
    <tableColumn id="4451" xr3:uid="{B86565E4-14F8-4214-877B-909828B5A1BB}" name="Column4442"/>
    <tableColumn id="4452" xr3:uid="{705687E3-C911-40C5-950B-751D165F6051}" name="Column4443"/>
    <tableColumn id="4453" xr3:uid="{7E40A04C-678F-430B-8DFC-71C48FE65778}" name="Column4444"/>
    <tableColumn id="4454" xr3:uid="{03F21E70-D7A2-44BE-8C19-6ABFF89AB8C8}" name="Column4445"/>
    <tableColumn id="4455" xr3:uid="{0364FF70-CD1F-420F-8D55-308FFEB17678}" name="Column4446"/>
    <tableColumn id="4456" xr3:uid="{0055BFB8-D20C-42BE-921E-4E06C73A8092}" name="Column4447"/>
    <tableColumn id="4457" xr3:uid="{3EE7EA3F-6F97-4250-832B-D4EC2AA9F539}" name="Column4448"/>
    <tableColumn id="4458" xr3:uid="{F89D2C02-52A1-4959-8123-70258C988461}" name="Column4449"/>
    <tableColumn id="4459" xr3:uid="{C6283CAA-39BE-4DE9-93AF-4A6F2BF3C55E}" name="Column4450"/>
    <tableColumn id="4460" xr3:uid="{37ED3D31-A378-4DE7-94B4-F2E35A24F91C}" name="Column4451"/>
    <tableColumn id="4461" xr3:uid="{970C8384-638A-4E58-B44B-9FB58F0EE4E4}" name="Column4452"/>
    <tableColumn id="4462" xr3:uid="{7BC4B0C7-6302-4151-8F01-A947CB3598B5}" name="Column4453"/>
    <tableColumn id="4463" xr3:uid="{AF4A8BAD-B05B-4E1F-9E9A-059986670D64}" name="Column4454"/>
    <tableColumn id="4464" xr3:uid="{5C9027B2-8261-45AE-B1E1-490EAD5C438D}" name="Column4455"/>
    <tableColumn id="4465" xr3:uid="{AE73B1E6-AC93-4C78-B827-66B93A635DA5}" name="Column4456"/>
    <tableColumn id="4466" xr3:uid="{73999975-9ABC-470E-93F7-4ED475354E71}" name="Column4457"/>
    <tableColumn id="4467" xr3:uid="{AEC35553-EA9D-42E4-AF98-71810CCB0CB4}" name="Column4458"/>
    <tableColumn id="4468" xr3:uid="{B3168BBA-2108-4F69-B777-CF1BB598FD67}" name="Column4459"/>
    <tableColumn id="4469" xr3:uid="{EEDC8A2A-387C-4B81-A20B-1F7A6A89C365}" name="Column4460"/>
    <tableColumn id="4470" xr3:uid="{FC3AD811-42ED-49E0-A9C0-F1D5CC891F89}" name="Column4461"/>
    <tableColumn id="4471" xr3:uid="{EE2678CF-C278-441E-860E-27EAAB95C140}" name="Column4462"/>
    <tableColumn id="4472" xr3:uid="{10AC0010-F116-4C30-BAAC-8461A4AD07CB}" name="Column4463"/>
    <tableColumn id="4473" xr3:uid="{01E551E9-5FCA-4EC3-8BF5-40488AA5B157}" name="Column4464"/>
    <tableColumn id="4474" xr3:uid="{EA31B090-296D-4F43-ACBF-BF47A35D7AD6}" name="Column4465"/>
    <tableColumn id="4475" xr3:uid="{FE46551D-919B-4D7C-8282-CA4004313E64}" name="Column4466"/>
    <tableColumn id="4476" xr3:uid="{5731A83A-2BAD-4D46-BEC7-990BD880E3B5}" name="Column4467"/>
    <tableColumn id="4477" xr3:uid="{36D7D891-E70E-4648-B010-51B5E5D9D3A0}" name="Column4468"/>
    <tableColumn id="4478" xr3:uid="{9CEFD277-587F-471F-8CAE-B4D7B30DBD27}" name="Column4469"/>
    <tableColumn id="4479" xr3:uid="{2983B3FA-5B1C-4253-BA5A-9692E7BB852D}" name="Column4470"/>
    <tableColumn id="4480" xr3:uid="{1F8C6C9D-80EA-4FB2-BA53-DFC98D2D05FD}" name="Column4471"/>
    <tableColumn id="4481" xr3:uid="{43D2CED7-999C-470B-A2AC-337394A0D6D3}" name="Column4472"/>
    <tableColumn id="4482" xr3:uid="{A160019A-D22E-4E7E-BB43-9635D99E53AC}" name="Column4473"/>
    <tableColumn id="4483" xr3:uid="{1E73DD1B-6B88-41F7-B96C-8179EA0BE787}" name="Column4474"/>
    <tableColumn id="4484" xr3:uid="{6DF6C051-2794-49E1-85D5-F471B928E7A0}" name="Column4475"/>
    <tableColumn id="4485" xr3:uid="{78B3754E-6FF8-4F12-A495-E5C6FC04DDD0}" name="Column4476"/>
    <tableColumn id="4486" xr3:uid="{112B811E-D828-4AE5-85CE-711C132E57ED}" name="Column4477"/>
    <tableColumn id="4487" xr3:uid="{89901D36-91C4-4DFE-8381-2D9345208D17}" name="Column4478"/>
    <tableColumn id="4488" xr3:uid="{22DE7C17-8A85-4DE3-9973-72DA0907D9F7}" name="Column4479"/>
    <tableColumn id="4489" xr3:uid="{3F8FD812-6A6F-433A-B072-D5A22B903403}" name="Column4480"/>
    <tableColumn id="4490" xr3:uid="{7FFBC2A0-90E8-4791-A960-AAFC7EB16285}" name="Column4481"/>
    <tableColumn id="4491" xr3:uid="{4C52D9B5-C91A-4041-ABA8-6F7EBF0D8139}" name="Column4482"/>
    <tableColumn id="4492" xr3:uid="{96D54FAA-54BB-4CF0-8916-A04CB953ACFB}" name="Column4483"/>
    <tableColumn id="4493" xr3:uid="{9CB97C27-AAEA-4220-89BB-8DBC29460C44}" name="Column4484"/>
    <tableColumn id="4494" xr3:uid="{A834399B-4923-4DBA-9E05-FC2DF3219A7C}" name="Column4485"/>
    <tableColumn id="4495" xr3:uid="{5D001D52-632E-4F46-8338-C7EECDD1BB79}" name="Column4486"/>
    <tableColumn id="4496" xr3:uid="{33DE5F91-7C48-4435-BB6F-7151D126E0D9}" name="Column4487"/>
    <tableColumn id="4497" xr3:uid="{0E779A3C-9012-49C8-9E28-AF553D6AF466}" name="Column4488"/>
    <tableColumn id="4498" xr3:uid="{956A1A94-ADBD-466F-B202-B824A5C7B787}" name="Column4489"/>
    <tableColumn id="4499" xr3:uid="{EF75E92A-2CC2-4A6B-ADFB-C7E023AD8244}" name="Column4490"/>
    <tableColumn id="4500" xr3:uid="{B438AA15-41B9-4DFE-B13F-08FD22312FE7}" name="Column4491"/>
    <tableColumn id="4501" xr3:uid="{90703095-4FB2-46C0-A03B-D251640050F7}" name="Column4492"/>
    <tableColumn id="4502" xr3:uid="{2E8ABBF9-8750-4428-AD87-34749A869617}" name="Column4493"/>
    <tableColumn id="4503" xr3:uid="{02EAF0C7-0165-493D-AAAC-31A5AB57DA61}" name="Column4494"/>
    <tableColumn id="4504" xr3:uid="{9A342C01-B495-47D1-BABA-81801151A4B1}" name="Column4495"/>
    <tableColumn id="4505" xr3:uid="{DB1D230A-A13E-4402-9914-69B8F3FED0BD}" name="Column4496"/>
    <tableColumn id="4506" xr3:uid="{538EAC8E-0C5D-4E80-A304-0A981458935D}" name="Column4497"/>
    <tableColumn id="4507" xr3:uid="{A096EB32-2BDA-4982-A622-5C7188F5E86B}" name="Column4498"/>
    <tableColumn id="4508" xr3:uid="{968A7BBA-9A33-4A7B-9110-062C259DCC64}" name="Column4499"/>
    <tableColumn id="4509" xr3:uid="{2559D683-9846-4330-9666-2E35B8A409CB}" name="Column4500"/>
    <tableColumn id="4510" xr3:uid="{3AB7CE4B-A996-46DD-AA9A-16213E2187E1}" name="Column4501"/>
    <tableColumn id="4511" xr3:uid="{74A3588F-059E-4962-83E6-1EE6299A56C3}" name="Column4502"/>
    <tableColumn id="4512" xr3:uid="{0F17A59B-0213-47E2-90C3-68AE741B9C48}" name="Column4503"/>
    <tableColumn id="4513" xr3:uid="{D9C1BA4B-9CF3-4E6D-B2E6-9B7B0E634B27}" name="Column4504"/>
    <tableColumn id="4514" xr3:uid="{72D844E7-EC4B-45E1-A7AF-963D38932E54}" name="Column4505"/>
    <tableColumn id="4515" xr3:uid="{796DAD00-C3B6-42E5-925D-BBFC2BD5713D}" name="Column4506"/>
    <tableColumn id="4516" xr3:uid="{A1FFA07E-1A19-45D4-A5A5-DD0180A526C8}" name="Column4507"/>
    <tableColumn id="4517" xr3:uid="{A034D637-58CA-4E3D-8228-7DBAC4EA4FD1}" name="Column4508"/>
    <tableColumn id="4518" xr3:uid="{862D28FA-0DFB-41DC-BE3A-6C8197923BD1}" name="Column4509"/>
    <tableColumn id="4519" xr3:uid="{0A2D8CEA-6151-4B37-BEF0-ED2F15824A5A}" name="Column4510"/>
    <tableColumn id="4520" xr3:uid="{59C043D6-6D04-43AC-879D-93E50B4BAFA5}" name="Column4511"/>
    <tableColumn id="4521" xr3:uid="{17A3C1DF-C8D2-4EB1-99CF-3802529C5899}" name="Column4512"/>
    <tableColumn id="4522" xr3:uid="{A9CF28DC-4609-4903-9037-7C0E7C6C9828}" name="Column4513"/>
    <tableColumn id="4523" xr3:uid="{D79D751C-A4A5-479B-8C6C-950AA6553013}" name="Column4514"/>
    <tableColumn id="4524" xr3:uid="{28AF60B5-11B4-409B-9F44-489EC5F30B77}" name="Column4515"/>
    <tableColumn id="4525" xr3:uid="{4A528ACF-074A-459D-851C-C03BB3C45759}" name="Column4516"/>
    <tableColumn id="4526" xr3:uid="{31E6DA99-E891-4CC5-9553-7303BDADECE0}" name="Column4517"/>
    <tableColumn id="4527" xr3:uid="{4DC89199-F576-4F06-BC0A-345371CBD4FE}" name="Column4518"/>
    <tableColumn id="4528" xr3:uid="{67FCE3F7-CECD-480A-888A-0937A90BBFE4}" name="Column4519"/>
    <tableColumn id="4529" xr3:uid="{E2FD00F2-F180-48A5-901C-87AF27032B19}" name="Column4520"/>
    <tableColumn id="4530" xr3:uid="{DBB2B230-9CE6-468D-BC64-C0B28B3CA41E}" name="Column4521"/>
    <tableColumn id="4531" xr3:uid="{C9016119-90DE-419F-8069-8CF1FA10D4C2}" name="Column4522"/>
    <tableColumn id="4532" xr3:uid="{81DAF0A8-BEAD-4EDF-ABB8-AD034C143445}" name="Column4523"/>
    <tableColumn id="4533" xr3:uid="{201571BE-1B16-4908-937D-A3B20A2A19D1}" name="Column4524"/>
    <tableColumn id="4534" xr3:uid="{1FDD3417-F212-4660-9683-C16655EA49FF}" name="Column4525"/>
    <tableColumn id="4535" xr3:uid="{CE15CB20-960B-47FA-83CE-863E9DA25A79}" name="Column4526"/>
    <tableColumn id="4536" xr3:uid="{6B389E3A-95DF-4179-BFFD-C07CAB2DC2BA}" name="Column4527"/>
    <tableColumn id="4537" xr3:uid="{55B9BB42-BBCA-4E24-85F0-C13311D2DD08}" name="Column4528"/>
    <tableColumn id="4538" xr3:uid="{125E7DA7-254D-4BDE-B3BC-8AEA8E671032}" name="Column4529"/>
    <tableColumn id="4539" xr3:uid="{D496B416-937F-49A3-82F4-53632813A31D}" name="Column4530"/>
    <tableColumn id="4540" xr3:uid="{53FB6F32-A626-4C07-A6E4-E9142959C458}" name="Column4531"/>
    <tableColumn id="4541" xr3:uid="{49C063AB-5496-45CF-9914-76A3750B1946}" name="Column4532"/>
    <tableColumn id="4542" xr3:uid="{3D233138-748D-4000-AF99-1F5E21358FD5}" name="Column4533"/>
    <tableColumn id="4543" xr3:uid="{9F87A795-2228-477C-89D9-E6A156FCD08F}" name="Column4534"/>
    <tableColumn id="4544" xr3:uid="{9849AA53-7341-4F3A-A3A9-BF3F5D1E9B88}" name="Column4535"/>
    <tableColumn id="4545" xr3:uid="{24BD16DB-FF42-4333-BE1A-ABAFCECA5812}" name="Column4536"/>
    <tableColumn id="4546" xr3:uid="{4E0F8953-22AB-4C49-B6CE-1C6876FF196E}" name="Column4537"/>
    <tableColumn id="4547" xr3:uid="{AAA3FCD7-AB6C-4427-87AA-54E47737DF92}" name="Column4538"/>
    <tableColumn id="4548" xr3:uid="{05046E9E-6625-4943-B360-CDFE80F7062F}" name="Column4539"/>
    <tableColumn id="4549" xr3:uid="{E96DBB38-2026-4516-81CE-39AC306F1D2D}" name="Column4540"/>
    <tableColumn id="4550" xr3:uid="{DB4EAE09-77B6-43C6-933A-A07AFACF641C}" name="Column4541"/>
    <tableColumn id="4551" xr3:uid="{AF1DB07E-52D3-4E33-9ECB-7762BEB23BB4}" name="Column4542"/>
    <tableColumn id="4552" xr3:uid="{926E6612-3A06-43AA-9C98-CCDEDCEAAE81}" name="Column4543"/>
    <tableColumn id="4553" xr3:uid="{A1DADF1A-2FA3-45D5-AC4A-FF30D50AFD3B}" name="Column4544"/>
    <tableColumn id="4554" xr3:uid="{137A36B4-FAEE-4628-BE8A-A59E0781A239}" name="Column4545"/>
    <tableColumn id="4555" xr3:uid="{91BB9F63-8058-474B-A809-9646052E448A}" name="Column4546"/>
    <tableColumn id="4556" xr3:uid="{0EC0086E-EF02-48E2-965B-467465B66F1F}" name="Column4547"/>
    <tableColumn id="4557" xr3:uid="{0BD02327-486C-427A-BD75-4B5951D9FD10}" name="Column4548"/>
    <tableColumn id="4558" xr3:uid="{179B4638-3A19-44CC-911A-72B2BADCBABE}" name="Column4549"/>
    <tableColumn id="4559" xr3:uid="{D75D7E67-F2AD-4E5D-8097-FA7FC443E0EE}" name="Column4550"/>
    <tableColumn id="4560" xr3:uid="{A378DD0C-BC72-41FB-9687-BF381CD5E2CF}" name="Column4551"/>
    <tableColumn id="4561" xr3:uid="{DB140358-4535-4B20-B180-291C4ADE460D}" name="Column4552"/>
    <tableColumn id="4562" xr3:uid="{BFB916F5-96BB-4FF5-AB61-07E4A9E3370B}" name="Column4553"/>
    <tableColumn id="4563" xr3:uid="{5902E0E5-0EB5-4D18-84E2-124731B565F9}" name="Column4554"/>
    <tableColumn id="4564" xr3:uid="{6899A42C-3BF8-4602-9FA8-172A362B0523}" name="Column4555"/>
    <tableColumn id="4565" xr3:uid="{103FCC3A-D0D8-4655-884D-AF5BC8613C51}" name="Column4556"/>
    <tableColumn id="4566" xr3:uid="{0305C9D6-19B1-4CC9-B5AD-B1ACBE1C5C93}" name="Column4557"/>
    <tableColumn id="4567" xr3:uid="{B46A9C1C-0727-4AAF-AB1D-3C419641D160}" name="Column4558"/>
    <tableColumn id="4568" xr3:uid="{E4ADA2E7-0AB9-470B-997A-AE2247625D4C}" name="Column4559"/>
    <tableColumn id="4569" xr3:uid="{E57A7FD8-3D79-4D47-A87C-A059FCA49730}" name="Column4560"/>
    <tableColumn id="4570" xr3:uid="{CEDE13E8-3216-4B9D-ABDF-FA17B7002077}" name="Column4561"/>
    <tableColumn id="4571" xr3:uid="{B0560A84-DB18-4864-B29C-1EA9F25AF9E8}" name="Column4562"/>
    <tableColumn id="4572" xr3:uid="{E5AABDDF-0CAE-4D60-ABC5-0C9D9981A8B0}" name="Column4563"/>
    <tableColumn id="4573" xr3:uid="{3C03E413-D3BB-4B06-A9EE-1E1EEA5588A7}" name="Column4564"/>
    <tableColumn id="4574" xr3:uid="{3BF1D4B7-F1E8-4F78-BC2F-8C153FA26362}" name="Column4565"/>
    <tableColumn id="4575" xr3:uid="{9716C6E6-9636-41D4-BDEF-7EB13D81F68E}" name="Column4566"/>
    <tableColumn id="4576" xr3:uid="{46970720-DAF9-4AEE-9669-BC0E359C57DD}" name="Column4567"/>
    <tableColumn id="4577" xr3:uid="{C270BCA1-B64E-4E4A-8084-817EA7FFD3DF}" name="Column4568"/>
    <tableColumn id="4578" xr3:uid="{A63982B2-9D3D-4D9E-9C7D-FE101EA1E850}" name="Column4569"/>
    <tableColumn id="4579" xr3:uid="{AB508893-0498-42BE-8288-10B281BB6297}" name="Column4570"/>
    <tableColumn id="4580" xr3:uid="{1150FC32-460E-420C-8346-9F9BDE076212}" name="Column4571"/>
    <tableColumn id="4581" xr3:uid="{1EE562DC-0EB6-4AA5-BCCF-336253E78C46}" name="Column4572"/>
    <tableColumn id="4582" xr3:uid="{EF4EF2D1-E823-44D0-9178-3928E6B16D0A}" name="Column4573"/>
    <tableColumn id="4583" xr3:uid="{18D13745-9E95-4FC6-84C7-C30F6FF49D66}" name="Column4574"/>
    <tableColumn id="4584" xr3:uid="{53DAD8DF-AF52-479C-8E87-057EAD287D18}" name="Column4575"/>
    <tableColumn id="4585" xr3:uid="{94A9483F-A247-46CC-B523-851A418749CD}" name="Column4576"/>
    <tableColumn id="4586" xr3:uid="{BE7649D9-8A81-4EF7-8FFA-16FBC4BE38A4}" name="Column4577"/>
    <tableColumn id="4587" xr3:uid="{8B10D90A-7AFA-4A53-817A-C476F726529F}" name="Column4578"/>
    <tableColumn id="4588" xr3:uid="{E5E2EAB0-415B-4CA3-80E7-CC41C77C4B57}" name="Column4579"/>
    <tableColumn id="4589" xr3:uid="{42DABB9C-1F3B-47B6-99F6-4A4D8C62B493}" name="Column4580"/>
    <tableColumn id="4590" xr3:uid="{59A8CC87-1823-457E-B8F8-89DC6C2EC993}" name="Column4581"/>
    <tableColumn id="4591" xr3:uid="{150A1FF3-06DB-46BC-AF71-2F8A221BDFF8}" name="Column4582"/>
    <tableColumn id="4592" xr3:uid="{4BFE2BFF-D7D8-4A92-9BD9-C9BD55662F8A}" name="Column4583"/>
    <tableColumn id="4593" xr3:uid="{E814E8EE-E0B7-4EFA-BBA2-B360B1ACDF3E}" name="Column4584"/>
    <tableColumn id="4594" xr3:uid="{D4B823A1-4B7A-44DA-8EFE-6864CB1AD726}" name="Column4585"/>
    <tableColumn id="4595" xr3:uid="{C66D7D42-9600-4E12-AF06-2703F6D3B5FB}" name="Column4586"/>
    <tableColumn id="4596" xr3:uid="{F69AC8D7-8FDC-49AB-9C04-F47869269DA8}" name="Column4587"/>
    <tableColumn id="4597" xr3:uid="{18FCD28A-8FA6-4E61-AC4E-1A82B552EC0F}" name="Column4588"/>
    <tableColumn id="4598" xr3:uid="{81704A9F-5957-482B-88DA-5BE80B6D27EE}" name="Column4589"/>
    <tableColumn id="4599" xr3:uid="{5B538F2C-A3C0-47B5-8475-279208B32388}" name="Column4590"/>
    <tableColumn id="4600" xr3:uid="{38A1ADDE-C209-4279-B467-307C0FC26E65}" name="Column4591"/>
    <tableColumn id="4601" xr3:uid="{6B927109-1B72-44B5-AB6E-278210FAD91B}" name="Column4592"/>
    <tableColumn id="4602" xr3:uid="{B148549C-EA30-4A4D-8DDC-CB96904D05AD}" name="Column4593"/>
    <tableColumn id="4603" xr3:uid="{B721385B-CB1C-4798-B48D-B473AA1B554F}" name="Column4594"/>
    <tableColumn id="4604" xr3:uid="{2AE81FFF-EB06-44F9-993D-E213B658ABB9}" name="Column4595"/>
    <tableColumn id="4605" xr3:uid="{7AF237DE-CF55-412C-8EAA-97199EC995C0}" name="Column4596"/>
    <tableColumn id="4606" xr3:uid="{B806CEDC-2DFD-4D56-A223-05C70E660610}" name="Column4597"/>
    <tableColumn id="4607" xr3:uid="{5CBD40AF-98C3-4A1E-9D73-A87E2C070A55}" name="Column4598"/>
    <tableColumn id="4608" xr3:uid="{16FF00F3-9813-4CCF-AA58-32C79E955FFE}" name="Column4599"/>
    <tableColumn id="4609" xr3:uid="{73F2A654-ECAD-4CB0-BF44-6AEA8FF7F1FE}" name="Column4600"/>
    <tableColumn id="4610" xr3:uid="{6F6517FA-8059-4C0A-9F9C-C8321CEEDAF8}" name="Column4601"/>
    <tableColumn id="4611" xr3:uid="{87CE5530-5C0C-4117-843A-2430710AE0DF}" name="Column4602"/>
    <tableColumn id="4612" xr3:uid="{12CE4BF7-CF8D-4307-A3BC-F72A90BA7B96}" name="Column4603"/>
    <tableColumn id="4613" xr3:uid="{D3541815-2C7D-464C-90C6-E570685B7FEA}" name="Column4604"/>
    <tableColumn id="4614" xr3:uid="{AAEBC0EE-0403-496E-9B2E-10DB65EE5EDF}" name="Column4605"/>
    <tableColumn id="4615" xr3:uid="{E92E4012-8D22-4416-A086-AF9DEDCA6804}" name="Column4606"/>
    <tableColumn id="4616" xr3:uid="{D745C7E8-F3F4-4A5B-AE3A-00A1982F49B9}" name="Column4607"/>
    <tableColumn id="4617" xr3:uid="{B198C397-E0A7-4513-AC96-566FA360F79B}" name="Column4608"/>
    <tableColumn id="4618" xr3:uid="{51C434E6-14D0-4851-B698-911EF6DBC859}" name="Column4609"/>
    <tableColumn id="4619" xr3:uid="{1E90AEB7-68EF-4155-AC31-72D7ACD74821}" name="Column4610"/>
    <tableColumn id="4620" xr3:uid="{13A76AD7-070F-4DA7-B057-B00E6799F551}" name="Column4611"/>
    <tableColumn id="4621" xr3:uid="{9B65AF47-492F-43AB-A065-A8391FA9BBB8}" name="Column4612"/>
    <tableColumn id="4622" xr3:uid="{6D2C77E3-E4E4-44AD-9F2F-092ACCD11F13}" name="Column4613"/>
    <tableColumn id="4623" xr3:uid="{ACF45756-C639-4BFD-9E85-89B5BABD37C6}" name="Column4614"/>
    <tableColumn id="4624" xr3:uid="{0373DC5B-768A-4EAE-836B-36FE561FB5C4}" name="Column4615"/>
    <tableColumn id="4625" xr3:uid="{0F05A6EB-965C-4071-A85B-678E908A1C2C}" name="Column4616"/>
    <tableColumn id="4626" xr3:uid="{CB564362-5D26-47B2-8ACE-DEFA75F45DF2}" name="Column4617"/>
    <tableColumn id="4627" xr3:uid="{CF0C6738-A5AE-4026-BA00-EB3FE6F5FB0A}" name="Column4618"/>
    <tableColumn id="4628" xr3:uid="{6118CEE3-4331-48BD-B363-E610BF379441}" name="Column4619"/>
    <tableColumn id="4629" xr3:uid="{BD13C8AD-757E-4E6E-9027-AC9861FB0E75}" name="Column4620"/>
    <tableColumn id="4630" xr3:uid="{F319AC82-D5E8-4647-ACD7-78F9F5CD585F}" name="Column4621"/>
    <tableColumn id="4631" xr3:uid="{07FCFC09-FF1B-41E0-9A46-7EC93B6818E9}" name="Column4622"/>
    <tableColumn id="4632" xr3:uid="{59096954-CE79-4AAF-8AFF-B52C66DCF9A1}" name="Column4623"/>
    <tableColumn id="4633" xr3:uid="{624D8D1D-0B68-4705-A592-A49825415FFE}" name="Column4624"/>
    <tableColumn id="4634" xr3:uid="{1F3C5EA7-8992-4F25-BA71-7D2375414C1C}" name="Column4625"/>
    <tableColumn id="4635" xr3:uid="{AD6922C7-B2FA-4682-AB43-90354DE1201B}" name="Column4626"/>
    <tableColumn id="4636" xr3:uid="{9B308FB1-6588-4D20-B356-7FBA453B8D7C}" name="Column4627"/>
    <tableColumn id="4637" xr3:uid="{D75A0314-58FB-4E41-8876-9BE58D71488C}" name="Column4628"/>
    <tableColumn id="4638" xr3:uid="{7F7F5482-DB52-4DDE-8B9A-64D6EA65F487}" name="Column4629"/>
    <tableColumn id="4639" xr3:uid="{A018D4F3-7724-4352-A0F0-B7495B255F2F}" name="Column4630"/>
    <tableColumn id="4640" xr3:uid="{55E30782-3722-4267-9160-7959B53FDB26}" name="Column4631"/>
    <tableColumn id="4641" xr3:uid="{E5FDC909-394A-41BE-8C0C-A9E1522A627A}" name="Column4632"/>
    <tableColumn id="4642" xr3:uid="{9684D242-9C4D-427E-99B2-931A02C08D5A}" name="Column4633"/>
    <tableColumn id="4643" xr3:uid="{4505759B-D360-410C-838E-472E1627B464}" name="Column4634"/>
    <tableColumn id="4644" xr3:uid="{0A4117E0-2ABC-4DC7-A678-3652B8ADD531}" name="Column4635"/>
    <tableColumn id="4645" xr3:uid="{E16CDBDF-B315-4E5B-B623-34E504C68EE5}" name="Column4636"/>
    <tableColumn id="4646" xr3:uid="{D47BFC18-8B77-4256-BA7A-418A274E449C}" name="Column4637"/>
    <tableColumn id="4647" xr3:uid="{71C035C4-B4CC-44B2-8021-5DDEA67E7B9A}" name="Column4638"/>
    <tableColumn id="4648" xr3:uid="{22467E1F-27D4-4238-9C28-E5C88A30BB7D}" name="Column4639"/>
    <tableColumn id="4649" xr3:uid="{94C3A989-2CF0-4E32-8D45-A1CF8C18B28A}" name="Column4640"/>
    <tableColumn id="4650" xr3:uid="{F43974F4-8F67-4956-AC02-EBE608AE5038}" name="Column4641"/>
    <tableColumn id="4651" xr3:uid="{164B60C1-7CEB-4FDB-BE18-B156570EC905}" name="Column4642"/>
    <tableColumn id="4652" xr3:uid="{321BA9AB-34E9-48CD-A3FC-4D486267394A}" name="Column4643"/>
    <tableColumn id="4653" xr3:uid="{CCBC0038-50AB-4D3E-B5B6-D10C6352343C}" name="Column4644"/>
    <tableColumn id="4654" xr3:uid="{AE1CA944-45FF-4138-ABEF-F366A51C1F35}" name="Column4645"/>
    <tableColumn id="4655" xr3:uid="{4B0C5816-D82A-432A-9B7E-903FC8D9EBCA}" name="Column4646"/>
    <tableColumn id="4656" xr3:uid="{6C88A42A-88D9-4891-A602-457B2BB48F4B}" name="Column4647"/>
    <tableColumn id="4657" xr3:uid="{CFDF026C-99FA-4779-8575-98A4549A0B99}" name="Column4648"/>
    <tableColumn id="4658" xr3:uid="{1D10C87B-1E3F-47AC-B98D-07666E75D438}" name="Column4649"/>
    <tableColumn id="4659" xr3:uid="{B9B75D1A-2FA5-4D67-8948-7A643413E434}" name="Column4650"/>
    <tableColumn id="4660" xr3:uid="{5045A7BA-92F0-47D8-B653-8800CF40D95F}" name="Column4651"/>
    <tableColumn id="4661" xr3:uid="{57513CA9-9D11-4505-8304-A87F2110FD4D}" name="Column4652"/>
    <tableColumn id="4662" xr3:uid="{FAC60DD5-0F46-4D1A-B267-12982C38E13F}" name="Column4653"/>
    <tableColumn id="4663" xr3:uid="{1D0A7771-3DD0-4F4C-A7AC-7B6EB55598A4}" name="Column4654"/>
    <tableColumn id="4664" xr3:uid="{660C62A9-BAD0-4EA1-8840-21283F0BBA3D}" name="Column4655"/>
    <tableColumn id="4665" xr3:uid="{4AFB9F3E-6207-4C73-BD5C-41613C6555D6}" name="Column4656"/>
    <tableColumn id="4666" xr3:uid="{8DDF5924-20A2-44E0-B523-F53BC31CDEE7}" name="Column4657"/>
    <tableColumn id="4667" xr3:uid="{50C83ABF-C769-4F42-9FB3-3013A74540DB}" name="Column4658"/>
    <tableColumn id="4668" xr3:uid="{8BCEDAB3-A9CE-4EA2-81C6-211493ABB5D2}" name="Column4659"/>
    <tableColumn id="4669" xr3:uid="{46CD1784-3F2A-464B-8FCA-D8A1F355270F}" name="Column4660"/>
    <tableColumn id="4670" xr3:uid="{1B4B0CC6-4127-48EE-827B-0EE1A879BA98}" name="Column4661"/>
    <tableColumn id="4671" xr3:uid="{BAD1B9FC-5F8A-4177-9127-F1E158693D10}" name="Column4662"/>
    <tableColumn id="4672" xr3:uid="{EED09660-8C96-4133-9005-A2304D8EBAC7}" name="Column4663"/>
    <tableColumn id="4673" xr3:uid="{AF1B527F-D31A-4595-8AD7-6857B89C1DDC}" name="Column4664"/>
    <tableColumn id="4674" xr3:uid="{F16026CB-7B89-40A0-9623-208AD7603BBD}" name="Column4665"/>
    <tableColumn id="4675" xr3:uid="{98A85379-0F98-4A97-907B-9EF114847775}" name="Column4666"/>
    <tableColumn id="4676" xr3:uid="{0236FD03-81AA-4452-B68B-0FF16F7D19E2}" name="Column4667"/>
    <tableColumn id="4677" xr3:uid="{B7FE074A-AE2A-4A9D-B43F-E7DC14FCD076}" name="Column4668"/>
    <tableColumn id="4678" xr3:uid="{8C17DF1B-E1CC-4320-93B4-8B4F453B1525}" name="Column4669"/>
    <tableColumn id="4679" xr3:uid="{77D0B34E-ECC0-4CA9-BD57-42F80AB41D36}" name="Column4670"/>
    <tableColumn id="4680" xr3:uid="{C6BB06FD-3857-4297-8E21-E4E6BBABE7D7}" name="Column4671"/>
    <tableColumn id="4681" xr3:uid="{65860F83-FB04-43FE-ABEB-8AE96AD180B2}" name="Column4672"/>
    <tableColumn id="4682" xr3:uid="{ED2982CF-4BCF-44C5-BEB3-1C92A61C3422}" name="Column4673"/>
    <tableColumn id="4683" xr3:uid="{3981DAEF-C1CB-405F-9CFC-B00FFFC68FFF}" name="Column4674"/>
    <tableColumn id="4684" xr3:uid="{CFFC1499-9E80-479F-B7E3-B81DE20E41D0}" name="Column4675"/>
    <tableColumn id="4685" xr3:uid="{B84ACDC6-D9D3-4E29-BDCC-5BF9CF11B5C5}" name="Column4676"/>
    <tableColumn id="4686" xr3:uid="{C6B962CE-C423-4BFB-856A-E51F28A3191B}" name="Column4677"/>
    <tableColumn id="4687" xr3:uid="{A1DE7E34-C8DF-4D58-8321-E743407B0AEA}" name="Column4678"/>
    <tableColumn id="4688" xr3:uid="{C78FA5B2-AF23-4592-8C59-EACEC4253DEF}" name="Column4679"/>
    <tableColumn id="4689" xr3:uid="{87692FCE-5765-42F8-AAF0-513C3B68761C}" name="Column4680"/>
    <tableColumn id="4690" xr3:uid="{F3754403-365D-4C2E-B51F-761A2B1CD296}" name="Column4681"/>
    <tableColumn id="4691" xr3:uid="{BE057AAF-5F82-45EB-8B1A-0763C370E1BB}" name="Column4682"/>
    <tableColumn id="4692" xr3:uid="{EBF0C1BB-BF74-4BFC-ADED-BC878F23A731}" name="Column4683"/>
    <tableColumn id="4693" xr3:uid="{4E612D92-87B5-4254-9433-0E2133F04C75}" name="Column4684"/>
    <tableColumn id="4694" xr3:uid="{517E7060-4D10-49A3-BE92-4F3B7E794F14}" name="Column4685"/>
    <tableColumn id="4695" xr3:uid="{D192F19C-7AA0-4FCA-89F3-6BF7855D20D4}" name="Column4686"/>
    <tableColumn id="4696" xr3:uid="{A120D25D-0803-4FD7-A214-1A964B9AD0AD}" name="Column4687"/>
    <tableColumn id="4697" xr3:uid="{915B2572-03A7-4756-B4AF-AC4E3517CDEE}" name="Column4688"/>
    <tableColumn id="4698" xr3:uid="{FC81196A-19BA-4B13-8CF8-6601E67F487F}" name="Column4689"/>
    <tableColumn id="4699" xr3:uid="{9C232463-7728-498C-A40C-ED93488E5224}" name="Column4690"/>
    <tableColumn id="4700" xr3:uid="{F36D5DD9-48EC-47C8-A8CA-2F1BCD679F2B}" name="Column4691"/>
    <tableColumn id="4701" xr3:uid="{C7F1AD8E-602E-4CE2-ACC0-6D84F9A4D8C3}" name="Column4692"/>
    <tableColumn id="4702" xr3:uid="{422DE589-6853-4CE5-9BB9-1994BB327616}" name="Column4693"/>
    <tableColumn id="4703" xr3:uid="{5A786394-9C59-42A3-B621-7165DC182C57}" name="Column4694"/>
    <tableColumn id="4704" xr3:uid="{3A18DB81-BBB2-4CBF-ACC3-72B96EBFB255}" name="Column4695"/>
    <tableColumn id="4705" xr3:uid="{ED4A4A10-B29B-424F-80CF-74E57328BF8D}" name="Column4696"/>
    <tableColumn id="4706" xr3:uid="{513A09B9-BAA7-4680-A961-65501C1793B6}" name="Column4697"/>
    <tableColumn id="4707" xr3:uid="{BEC4CCFF-426F-458A-88A0-91C22F6993EC}" name="Column4698"/>
    <tableColumn id="4708" xr3:uid="{4A1D4290-BAD5-4445-B8E2-FD4B4EB8F8A4}" name="Column4699"/>
    <tableColumn id="4709" xr3:uid="{B978D72C-368B-41D1-A2F9-BD8F1AC4CB22}" name="Column4700"/>
    <tableColumn id="4710" xr3:uid="{9DF2A64C-9425-4C45-85D1-0846401E163C}" name="Column4701"/>
    <tableColumn id="4711" xr3:uid="{079C3039-9884-47BF-AA7A-854878DDAA17}" name="Column4702"/>
    <tableColumn id="4712" xr3:uid="{A7C291FF-1E53-4D8B-899C-1F9C211D7D16}" name="Column4703"/>
    <tableColumn id="4713" xr3:uid="{25CCF855-CDF8-47C0-8B34-C3A568A4C6E0}" name="Column4704"/>
    <tableColumn id="4714" xr3:uid="{A620092E-52FA-493C-BD67-B2F3E23E8675}" name="Column4705"/>
    <tableColumn id="4715" xr3:uid="{D1979F96-0D3B-45D6-AA9A-5672CE95AFF7}" name="Column4706"/>
    <tableColumn id="4716" xr3:uid="{12929A29-98BE-469B-88FF-1AFDBA166DD1}" name="Column4707"/>
    <tableColumn id="4717" xr3:uid="{249AE1B8-236E-4187-87FD-3EE02A8A1854}" name="Column4708"/>
    <tableColumn id="4718" xr3:uid="{16FDDB20-420A-4FE5-9C4A-2E7F69F7D5E1}" name="Column4709"/>
    <tableColumn id="4719" xr3:uid="{90A9CAC0-AA20-461F-A42F-60FE048CF159}" name="Column4710"/>
    <tableColumn id="4720" xr3:uid="{7268BF6F-A630-46D3-87AE-9B6A07234936}" name="Column4711"/>
    <tableColumn id="4721" xr3:uid="{CF891C32-593E-4713-B25A-3CC51D6679E7}" name="Column4712"/>
    <tableColumn id="4722" xr3:uid="{2E8C33FE-1101-4F01-AB7B-B5A4072656C5}" name="Column4713"/>
    <tableColumn id="4723" xr3:uid="{00ABB05E-B079-4B92-BE90-7CCA8E5186A5}" name="Column4714"/>
    <tableColumn id="4724" xr3:uid="{84776AC7-0475-4C7D-82D0-25A54242825D}" name="Column4715"/>
    <tableColumn id="4725" xr3:uid="{2A1A6FF4-F8CF-4EF9-91A3-23B2B06E67CC}" name="Column4716"/>
    <tableColumn id="4726" xr3:uid="{CD009CC8-7EBE-4F71-A95F-C05FCDF857E6}" name="Column4717"/>
    <tableColumn id="4727" xr3:uid="{A6F3CA12-2E09-42C6-9E68-6F7B3A205657}" name="Column4718"/>
    <tableColumn id="4728" xr3:uid="{D341FC00-8A02-4F4A-A193-00B510EEC9B1}" name="Column4719"/>
    <tableColumn id="4729" xr3:uid="{30D625F4-8AE4-4C66-A515-5EE308B52494}" name="Column4720"/>
    <tableColumn id="4730" xr3:uid="{088B5668-2FC2-4F82-A4BE-3EC31FEEED95}" name="Column4721"/>
    <tableColumn id="4731" xr3:uid="{CBA9A60A-0A6A-4904-8A6F-5FD3461624DB}" name="Column4722"/>
    <tableColumn id="4732" xr3:uid="{B41179BA-75A1-4EC9-9EFF-2DDB9C13B37D}" name="Column4723"/>
    <tableColumn id="4733" xr3:uid="{235912FB-DF13-46FE-B821-B3A71EC1E717}" name="Column4724"/>
    <tableColumn id="4734" xr3:uid="{38BD803E-7FF8-4CCE-900A-6C63BEF482A7}" name="Column4725"/>
    <tableColumn id="4735" xr3:uid="{65C363E5-56A7-41C7-89A7-ED943F5B811C}" name="Column4726"/>
    <tableColumn id="4736" xr3:uid="{B8F75759-96CF-4D37-B5E9-2CCBAC88E032}" name="Column4727"/>
    <tableColumn id="4737" xr3:uid="{901655A3-7081-42DD-817B-1227D140000A}" name="Column4728"/>
    <tableColumn id="4738" xr3:uid="{7D41C04A-E830-468A-B61D-EBC8463E0D50}" name="Column4729"/>
    <tableColumn id="4739" xr3:uid="{D3ADD741-25C9-4D03-AAEE-B12ACA4B4C48}" name="Column4730"/>
    <tableColumn id="4740" xr3:uid="{6E2F4D2F-6C22-4812-B900-106B4CB7D7D3}" name="Column4731"/>
    <tableColumn id="4741" xr3:uid="{9C258A24-C8C7-4D71-911D-F63459B96095}" name="Column4732"/>
    <tableColumn id="4742" xr3:uid="{262462A6-6206-4E74-B29E-27417F124E22}" name="Column4733"/>
    <tableColumn id="4743" xr3:uid="{53211162-B8F5-4543-8FEB-746588C0647C}" name="Column4734"/>
    <tableColumn id="4744" xr3:uid="{F9EF8E82-1D7F-4E2B-B9B7-CA5C218C7534}" name="Column4735"/>
    <tableColumn id="4745" xr3:uid="{040783CA-69D7-4638-B6B0-D7A9E3802417}" name="Column4736"/>
    <tableColumn id="4746" xr3:uid="{444C41C6-5633-4B80-A738-8F4853069AA5}" name="Column4737"/>
    <tableColumn id="4747" xr3:uid="{7F4CF18D-1317-4656-A05E-74AE1BF693C2}" name="Column4738"/>
    <tableColumn id="4748" xr3:uid="{C0F93B6C-F595-4A4A-9595-FA9B3A54BD5B}" name="Column4739"/>
    <tableColumn id="4749" xr3:uid="{771F5860-4288-4610-B7E1-A550F9E36560}" name="Column4740"/>
    <tableColumn id="4750" xr3:uid="{61744CEA-33EB-4C0D-99C2-5AD06C6D1579}" name="Column4741"/>
    <tableColumn id="4751" xr3:uid="{7F224D6C-F59E-494F-843F-00B486EA9936}" name="Column4742"/>
    <tableColumn id="4752" xr3:uid="{84A011A4-03E2-490D-B5B9-863711764670}" name="Column4743"/>
    <tableColumn id="4753" xr3:uid="{97A2EEFC-9E55-4D58-8F21-B1E4D7265239}" name="Column4744"/>
    <tableColumn id="4754" xr3:uid="{3E2301EC-2AD9-4B25-8D8A-67441ECA42E1}" name="Column4745"/>
    <tableColumn id="4755" xr3:uid="{5596AA2B-DE9D-4C37-9E4A-26E6F9718CFA}" name="Column4746"/>
    <tableColumn id="4756" xr3:uid="{AA528995-C214-4CE6-87EB-2A162BFAB3D8}" name="Column4747"/>
    <tableColumn id="4757" xr3:uid="{1299237D-D9EB-416B-BA7F-5FBFD1F0E118}" name="Column4748"/>
    <tableColumn id="4758" xr3:uid="{C30EBA51-0267-4EEE-96BB-823A8B8A9C9C}" name="Column4749"/>
    <tableColumn id="4759" xr3:uid="{4716C03B-0B63-425A-BCD2-51712344B6AD}" name="Column4750"/>
    <tableColumn id="4760" xr3:uid="{41404974-09EC-4699-9463-360E5D27A857}" name="Column4751"/>
    <tableColumn id="4761" xr3:uid="{63E432D4-36A1-4695-8A9E-422B40143FDB}" name="Column4752"/>
    <tableColumn id="4762" xr3:uid="{DF27C907-558B-45C5-9391-99D87239AF0C}" name="Column4753"/>
    <tableColumn id="4763" xr3:uid="{1B595C2B-8EF7-487D-9AF3-7C80945001F9}" name="Column4754"/>
    <tableColumn id="4764" xr3:uid="{4F1AF313-82D3-44F9-8B2C-43387947B3D9}" name="Column4755"/>
    <tableColumn id="4765" xr3:uid="{CCB1276F-2E39-4C20-8FA9-431ACBBBBD96}" name="Column4756"/>
    <tableColumn id="4766" xr3:uid="{29001C10-8170-4EFB-8CC1-CB9975EB41DE}" name="Column4757"/>
    <tableColumn id="4767" xr3:uid="{DEEA1E6C-CA4B-448C-9C07-CF1ADE00574F}" name="Column4758"/>
    <tableColumn id="4768" xr3:uid="{424844E3-C208-4DF0-BB05-BA6816E0A20D}" name="Column4759"/>
    <tableColumn id="4769" xr3:uid="{EDDB02B6-996B-4F07-8922-FA76090C5CD8}" name="Column4760"/>
    <tableColumn id="4770" xr3:uid="{FB5E12CC-E10A-4565-87D8-F228D67276F5}" name="Column4761"/>
    <tableColumn id="4771" xr3:uid="{84674F91-08DD-441C-98E6-A57CE67034BA}" name="Column4762"/>
    <tableColumn id="4772" xr3:uid="{13191022-2A30-4A88-9BD3-2876C82AB616}" name="Column4763"/>
    <tableColumn id="4773" xr3:uid="{50D897CE-9A3B-463A-8A62-5CBCD927FAFC}" name="Column4764"/>
    <tableColumn id="4774" xr3:uid="{30775719-D130-49C2-9189-01A6B081FA31}" name="Column4765"/>
    <tableColumn id="4775" xr3:uid="{7BA74C0C-A875-4423-B975-E350C4462019}" name="Column4766"/>
    <tableColumn id="4776" xr3:uid="{0F8C7E0E-2C4D-4666-AB5B-5544D305F588}" name="Column4767"/>
    <tableColumn id="4777" xr3:uid="{E3C494A8-B169-4C2B-AA68-7B3BD4A787F3}" name="Column4768"/>
    <tableColumn id="4778" xr3:uid="{5A81B039-ECEF-42D9-B954-D7E5493DD231}" name="Column4769"/>
    <tableColumn id="4779" xr3:uid="{16CD3883-450F-4799-9A49-DC0327483E8C}" name="Column4770"/>
    <tableColumn id="4780" xr3:uid="{18050064-CC15-4C5C-B9FC-C940A361E2E1}" name="Column4771"/>
    <tableColumn id="4781" xr3:uid="{643C9B55-A395-4409-9C7D-9E2DC62755DE}" name="Column4772"/>
    <tableColumn id="4782" xr3:uid="{6DED01EC-1D67-4679-8416-78EFB760C62B}" name="Column4773"/>
    <tableColumn id="4783" xr3:uid="{39487C3F-151D-4C28-8223-F8A7FDAC4AA3}" name="Column4774"/>
    <tableColumn id="4784" xr3:uid="{90CA2949-C559-461F-8285-B659AF61F1FC}" name="Column4775"/>
    <tableColumn id="4785" xr3:uid="{9524E62D-1F05-4BEC-82C5-8694B75AB665}" name="Column4776"/>
    <tableColumn id="4786" xr3:uid="{00D77547-2241-44BC-A178-9036B5706666}" name="Column4777"/>
    <tableColumn id="4787" xr3:uid="{3D2AEE24-0084-4683-9F1B-57EDBAF1E830}" name="Column4778"/>
    <tableColumn id="4788" xr3:uid="{40896141-0EBB-4075-9EE1-D6F0F9D1DD59}" name="Column4779"/>
    <tableColumn id="4789" xr3:uid="{9E70F671-0ECB-4702-9BA0-C2E94C5972B8}" name="Column4780"/>
    <tableColumn id="4790" xr3:uid="{E4C556CE-11E9-4FCA-B6BA-20A861FE0993}" name="Column4781"/>
    <tableColumn id="4791" xr3:uid="{5C06E389-BD91-47C8-8CF7-B2D3D4AC1E4C}" name="Column4782"/>
    <tableColumn id="4792" xr3:uid="{3345B7D4-086A-41E9-863F-525144810C19}" name="Column4783"/>
    <tableColumn id="4793" xr3:uid="{BB3D71F9-72DC-417F-98EF-9ADAC3F2CC44}" name="Column4784"/>
    <tableColumn id="4794" xr3:uid="{EDDC4DB8-43B5-46BE-88A3-7E1B5944EF5E}" name="Column4785"/>
    <tableColumn id="4795" xr3:uid="{BF2E5584-96F9-4955-A77A-8301593AAF8C}" name="Column4786"/>
    <tableColumn id="4796" xr3:uid="{AF105938-0740-4771-98B2-B53D240D4211}" name="Column4787"/>
    <tableColumn id="4797" xr3:uid="{C44A5839-E4D5-434B-92AE-255FFE2D20E2}" name="Column4788"/>
    <tableColumn id="4798" xr3:uid="{956C2264-9848-43BC-ABBE-ED4FC80FC9DB}" name="Column4789"/>
    <tableColumn id="4799" xr3:uid="{60728702-107E-47AA-8D9E-8F9F13A50017}" name="Column4790"/>
    <tableColumn id="4800" xr3:uid="{3D4803AF-08D5-4A9C-A7CC-3A9D0E8F6D82}" name="Column4791"/>
    <tableColumn id="4801" xr3:uid="{B020145B-13C8-4680-983D-72C31F751C88}" name="Column4792"/>
    <tableColumn id="4802" xr3:uid="{FC3E48C6-0A23-4C4F-8346-667959C699F8}" name="Column4793"/>
    <tableColumn id="4803" xr3:uid="{BD3CA78C-E11E-4905-B676-9C5F5DF766EF}" name="Column4794"/>
    <tableColumn id="4804" xr3:uid="{38C7E01C-F1FB-497E-965A-60C54AC9048E}" name="Column4795"/>
    <tableColumn id="4805" xr3:uid="{97B6CEBA-0D7D-47DB-AA30-CB62448250AB}" name="Column4796"/>
    <tableColumn id="4806" xr3:uid="{24E09FA5-410D-49F5-A290-24D2DBC40BBC}" name="Column4797"/>
    <tableColumn id="4807" xr3:uid="{D6313DE0-34E3-4137-AF16-08D5F57D1735}" name="Column4798"/>
    <tableColumn id="4808" xr3:uid="{A07D36F4-6249-41E9-8D4C-AFCE681CBFF5}" name="Column4799"/>
    <tableColumn id="4809" xr3:uid="{ED9C9A1C-B72F-4C89-BAC7-547C9EFF1FA8}" name="Column4800"/>
    <tableColumn id="4810" xr3:uid="{414AFE76-5C7A-44D4-97C0-DA6BE1260395}" name="Column4801"/>
    <tableColumn id="4811" xr3:uid="{C3726A98-FF42-4F8A-9B3E-F491B1746A7E}" name="Column4802"/>
    <tableColumn id="4812" xr3:uid="{1E25B96A-B894-486F-A96A-1D66893BBD9A}" name="Column4803"/>
    <tableColumn id="4813" xr3:uid="{9F956395-BC06-42B0-9B9E-E6274D4A4942}" name="Column4804"/>
    <tableColumn id="4814" xr3:uid="{B5236430-FC1E-494B-8F99-A3136AD1AD2A}" name="Column4805"/>
    <tableColumn id="4815" xr3:uid="{2677F2A3-5846-46F9-BAFC-5C46783C5C8C}" name="Column4806"/>
    <tableColumn id="4816" xr3:uid="{A9BB0A6F-2E57-42A3-8E4D-7243999CCF94}" name="Column4807"/>
    <tableColumn id="4817" xr3:uid="{90B096F0-C499-4443-AD19-C71124014FC7}" name="Column4808"/>
    <tableColumn id="4818" xr3:uid="{65615D37-B9C4-42A7-AAE0-43105DB51D48}" name="Column4809"/>
    <tableColumn id="4819" xr3:uid="{C6DD903B-3471-4199-9255-C39BED29D98D}" name="Column4810"/>
    <tableColumn id="4820" xr3:uid="{FA9F46FD-EAE8-47EF-8049-A41466E2DDED}" name="Column4811"/>
    <tableColumn id="4821" xr3:uid="{5E63EB67-AC35-408F-AA1C-8F1F21051BC2}" name="Column4812"/>
    <tableColumn id="4822" xr3:uid="{2A182A9A-9656-4EB1-BB9B-C62B742BA244}" name="Column4813"/>
    <tableColumn id="4823" xr3:uid="{2112F5B7-AD24-4F00-9963-8FF7704E29CE}" name="Column4814"/>
    <tableColumn id="4824" xr3:uid="{C5ECBC25-54D0-4D3D-968B-4323CD0FD93F}" name="Column4815"/>
    <tableColumn id="4825" xr3:uid="{11133B11-1872-4F08-A986-C48D04377231}" name="Column4816"/>
    <tableColumn id="4826" xr3:uid="{C9872118-AEEC-44C8-8A29-9D03AD210739}" name="Column4817"/>
    <tableColumn id="4827" xr3:uid="{BF8B1C68-25CA-46CC-B55B-7484E82B1F7E}" name="Column4818"/>
    <tableColumn id="4828" xr3:uid="{C146A060-DD77-48CB-BFBE-607A228CF846}" name="Column4819"/>
    <tableColumn id="4829" xr3:uid="{468CA7A6-9654-4ED9-AB29-4F076118F3D2}" name="Column4820"/>
    <tableColumn id="4830" xr3:uid="{30B5D6F5-B12A-4028-97D1-53CCB34DDAC2}" name="Column4821"/>
    <tableColumn id="4831" xr3:uid="{C39AAAAC-1713-43DE-A0DD-60E55B79C3D5}" name="Column4822"/>
    <tableColumn id="4832" xr3:uid="{80AE2527-88B4-4E5B-B24E-F2305DDECE42}" name="Column4823"/>
    <tableColumn id="4833" xr3:uid="{142A7AAA-1E5F-4829-B5D8-AD2F1874316A}" name="Column4824"/>
    <tableColumn id="4834" xr3:uid="{8AB659D9-A8D6-4B7A-A1F9-687E55CAF2E8}" name="Column4825"/>
    <tableColumn id="4835" xr3:uid="{12634404-A96D-4942-891D-148549F5903F}" name="Column4826"/>
    <tableColumn id="4836" xr3:uid="{EF5B9248-6955-4AD2-B6ED-9BABB911CCB9}" name="Column4827"/>
    <tableColumn id="4837" xr3:uid="{22AD1B59-7566-417C-9272-4D606512002A}" name="Column4828"/>
    <tableColumn id="4838" xr3:uid="{F06DAB76-06A2-4FD0-9C0B-9AE55F0E0BAF}" name="Column4829"/>
    <tableColumn id="4839" xr3:uid="{7E5C46ED-88FD-425A-9F70-D71C91E2F3B1}" name="Column4830"/>
    <tableColumn id="4840" xr3:uid="{5B01DEC8-4655-4CA9-857C-99AAD793692A}" name="Column4831"/>
    <tableColumn id="4841" xr3:uid="{39F70F10-1DCD-4BAF-B8B5-B9BDA92982CF}" name="Column4832"/>
    <tableColumn id="4842" xr3:uid="{18B132DE-729E-4D19-9363-F77DBF908963}" name="Column4833"/>
    <tableColumn id="4843" xr3:uid="{7FF6A465-54A0-4741-93B2-0899E3801383}" name="Column4834"/>
    <tableColumn id="4844" xr3:uid="{A2323CF9-FC22-47C6-B04C-FDBC1B850BD0}" name="Column4835"/>
    <tableColumn id="4845" xr3:uid="{3AF4950C-1F66-492C-8955-530FCE45C208}" name="Column4836"/>
    <tableColumn id="4846" xr3:uid="{BE0E2C94-5BB2-4B48-8B4C-0A708A95F810}" name="Column4837"/>
    <tableColumn id="4847" xr3:uid="{49F08DF4-BBFD-429D-9C1A-E302684CF69A}" name="Column4838"/>
    <tableColumn id="4848" xr3:uid="{3723046E-F8E5-4749-A3D3-CB354066B531}" name="Column4839"/>
    <tableColumn id="4849" xr3:uid="{ACEC8682-0A60-44E2-A20F-E3C0E78BDD5D}" name="Column4840"/>
    <tableColumn id="4850" xr3:uid="{6D6C4EE3-83F3-4658-B15D-DED1B4A169CA}" name="Column4841"/>
    <tableColumn id="4851" xr3:uid="{AA0B2374-0878-41DD-A026-AEB465051014}" name="Column4842"/>
    <tableColumn id="4852" xr3:uid="{543B2E91-1E06-4A47-B5A4-3F2BC697056A}" name="Column4843"/>
    <tableColumn id="4853" xr3:uid="{9D0E83DE-ABFB-4EFE-91EB-AA02FB2962EB}" name="Column4844"/>
    <tableColumn id="4854" xr3:uid="{ACDF6A6B-9408-41D9-9CB9-FA8FECCBE3BF}" name="Column4845"/>
    <tableColumn id="4855" xr3:uid="{86CFF3CE-8553-4191-9107-3B24C75EC49C}" name="Column4846"/>
    <tableColumn id="4856" xr3:uid="{76FF01D6-1063-420A-BF83-E938DFCBF0D2}" name="Column4847"/>
    <tableColumn id="4857" xr3:uid="{EA6B19F1-1EDC-4578-9CB1-5F67F5082126}" name="Column4848"/>
    <tableColumn id="4858" xr3:uid="{3DB982D8-89DC-4E17-B7ED-1080A5021813}" name="Column4849"/>
    <tableColumn id="4859" xr3:uid="{1585A6E9-2EED-48EA-A56C-73435DE6211D}" name="Column4850"/>
    <tableColumn id="4860" xr3:uid="{FAEC7B45-7755-4165-B97C-455E166F706C}" name="Column4851"/>
    <tableColumn id="4861" xr3:uid="{85031336-D1C7-48C6-98CE-909CE5C2025D}" name="Column4852"/>
    <tableColumn id="4862" xr3:uid="{75971B57-CB1A-4E64-B31B-4B630A11987C}" name="Column4853"/>
    <tableColumn id="4863" xr3:uid="{2558A600-CA18-4188-844E-7C8373267A10}" name="Column4854"/>
    <tableColumn id="4864" xr3:uid="{ACA60790-5A8D-4C9A-8085-F339743D615C}" name="Column4855"/>
    <tableColumn id="4865" xr3:uid="{C715B4C9-02D7-4DBC-861F-9835F504E23A}" name="Column4856"/>
    <tableColumn id="4866" xr3:uid="{9F3826DC-3E11-4016-A57C-EF16BB55EB64}" name="Column4857"/>
    <tableColumn id="4867" xr3:uid="{3BA1E909-AE65-4530-8F43-EB56EF07E8E4}" name="Column4858"/>
    <tableColumn id="4868" xr3:uid="{73B8A37C-A7FA-424A-B89D-9F668FFE6620}" name="Column4859"/>
    <tableColumn id="4869" xr3:uid="{550BBAEE-3CD4-4EAE-B371-0A20142BF67F}" name="Column4860"/>
    <tableColumn id="4870" xr3:uid="{F00518C4-1ED6-46E2-84F7-2BED341F0DE2}" name="Column4861"/>
    <tableColumn id="4871" xr3:uid="{171E7030-F85E-46E0-8EAB-DAAF0F70595E}" name="Column4862"/>
    <tableColumn id="4872" xr3:uid="{677137D2-2A27-4E05-AC43-69036E2E650D}" name="Column4863"/>
    <tableColumn id="4873" xr3:uid="{1114E929-553D-4439-A2F7-AD7BEB3B9A0B}" name="Column4864"/>
    <tableColumn id="4874" xr3:uid="{7631B550-A50C-4373-8D63-A847E45D52DC}" name="Column4865"/>
    <tableColumn id="4875" xr3:uid="{FD430E99-C7BD-4AE3-BBC0-F67880C88FB9}" name="Column4866"/>
    <tableColumn id="4876" xr3:uid="{8E3170AC-878D-4925-94AB-7DC424475891}" name="Column4867"/>
    <tableColumn id="4877" xr3:uid="{B7BD1D46-3730-452F-9812-B5D83705CC78}" name="Column4868"/>
    <tableColumn id="4878" xr3:uid="{252523BB-8B1F-4667-9610-D8E4FBAFF20A}" name="Column4869"/>
    <tableColumn id="4879" xr3:uid="{CABD5EBF-BBC7-4216-ACFC-81382FA7CC8B}" name="Column4870"/>
    <tableColumn id="4880" xr3:uid="{533AE2F4-4048-49BB-A386-70B7620A1A07}" name="Column4871"/>
    <tableColumn id="4881" xr3:uid="{584C068E-BFA2-4887-91AB-36229FBEB3BC}" name="Column4872"/>
    <tableColumn id="4882" xr3:uid="{D214B823-92C1-4BAC-BF1D-1BBE39091746}" name="Column4873"/>
    <tableColumn id="4883" xr3:uid="{144E231D-7526-4BC1-BDB1-6C1728142BAF}" name="Column4874"/>
    <tableColumn id="4884" xr3:uid="{626D530D-2809-407B-B8EB-669C0AEC537F}" name="Column4875"/>
    <tableColumn id="4885" xr3:uid="{F672A468-F3AF-4DEC-85E4-4EE3F19A87A9}" name="Column4876"/>
    <tableColumn id="4886" xr3:uid="{ACB2F41A-5B2B-4C5D-AC2F-2E5108D8B03D}" name="Column4877"/>
    <tableColumn id="4887" xr3:uid="{88D749DA-8CD7-4C81-91B7-9FE444DC2F29}" name="Column4878"/>
    <tableColumn id="4888" xr3:uid="{32D252F1-B578-4212-9A00-A7946DA08643}" name="Column4879"/>
    <tableColumn id="4889" xr3:uid="{9FD1B687-5607-4967-9036-51FCBB6BFB86}" name="Column4880"/>
    <tableColumn id="4890" xr3:uid="{B66BABE1-D9F9-4B81-BAF1-4EC97254A01A}" name="Column4881"/>
    <tableColumn id="4891" xr3:uid="{426F7116-28DB-42B4-9BEF-BD2D20C43D02}" name="Column4882"/>
    <tableColumn id="4892" xr3:uid="{FF341984-6A48-44D8-BDBF-A507572490A3}" name="Column4883"/>
    <tableColumn id="4893" xr3:uid="{5D16BBB6-05B4-42F6-BEEF-638ECCB2F442}" name="Column4884"/>
    <tableColumn id="4894" xr3:uid="{B921D4DE-D84B-4B7B-BBEA-5E49D217BAE2}" name="Column4885"/>
    <tableColumn id="4895" xr3:uid="{2CC88788-5A12-49F6-8E0E-047F1EA4D2D6}" name="Column4886"/>
    <tableColumn id="4896" xr3:uid="{CFE767BA-BDFB-453E-B279-BC6C9AFC1B20}" name="Column4887"/>
    <tableColumn id="4897" xr3:uid="{7362529F-EB60-4E37-AF48-279BA9890634}" name="Column4888"/>
    <tableColumn id="4898" xr3:uid="{2D7B86B7-71CF-404F-BE43-95CC39C8C749}" name="Column4889"/>
    <tableColumn id="4899" xr3:uid="{446B97FA-4019-4175-A593-4E017E64E360}" name="Column4890"/>
    <tableColumn id="4900" xr3:uid="{8AF05BC3-477F-41AD-A584-20A12263E844}" name="Column4891"/>
    <tableColumn id="4901" xr3:uid="{3B5781FD-5702-41D3-A732-88F18DB885A1}" name="Column4892"/>
    <tableColumn id="4902" xr3:uid="{98CBB5CC-6B11-45FA-B551-F4D32C076CF2}" name="Column4893"/>
    <tableColumn id="4903" xr3:uid="{18F04DB0-3439-40C4-872B-3A04930FB6AA}" name="Column4894"/>
    <tableColumn id="4904" xr3:uid="{8A6375D1-F066-41C3-8BE6-7D7C596CC61E}" name="Column4895"/>
    <tableColumn id="4905" xr3:uid="{3B6D3DFC-DFD5-4E9F-BC0D-031ECE968099}" name="Column4896"/>
    <tableColumn id="4906" xr3:uid="{78C3D7D8-E637-403F-93D0-14C3DAC04866}" name="Column4897"/>
    <tableColumn id="4907" xr3:uid="{AA3C1760-611B-4F43-8A27-287471ED3671}" name="Column4898"/>
    <tableColumn id="4908" xr3:uid="{F70D4D4E-449C-4823-BF09-F80379D9F4C1}" name="Column4899"/>
    <tableColumn id="4909" xr3:uid="{FBEE8630-317F-492F-B78E-250928BFCA6B}" name="Column4900"/>
    <tableColumn id="4910" xr3:uid="{903B546C-6512-40C1-9AB7-996F8C34DAA0}" name="Column4901"/>
    <tableColumn id="4911" xr3:uid="{4B1731DF-5928-4319-8453-C56B6BB76D82}" name="Column4902"/>
    <tableColumn id="4912" xr3:uid="{018E1A65-5355-410B-8047-AE1C026D4766}" name="Column4903"/>
    <tableColumn id="4913" xr3:uid="{468B0948-30C6-497D-AC06-66F5163BA378}" name="Column4904"/>
    <tableColumn id="4914" xr3:uid="{92149A3C-89A5-4CFB-A740-3DEAFC63E95F}" name="Column4905"/>
    <tableColumn id="4915" xr3:uid="{6EC340E1-A329-4BFA-89D8-5004F0C7B549}" name="Column4906"/>
    <tableColumn id="4916" xr3:uid="{4A5182BE-4F35-46A5-A80A-5F1B8E288628}" name="Column4907"/>
    <tableColumn id="4917" xr3:uid="{61487143-C0CA-4362-A148-89194F560C0A}" name="Column4908"/>
    <tableColumn id="4918" xr3:uid="{30F020EC-F012-42D3-9097-AD6243004110}" name="Column4909"/>
    <tableColumn id="4919" xr3:uid="{BC3C3A2D-DC71-4163-9273-A3A82EE735C2}" name="Column4910"/>
    <tableColumn id="4920" xr3:uid="{F34313C7-404B-4531-8918-9971D4F4F15C}" name="Column4911"/>
    <tableColumn id="4921" xr3:uid="{CA8746A0-DD84-46D6-977A-CA00E9858331}" name="Column4912"/>
    <tableColumn id="4922" xr3:uid="{3280C2BE-1B32-4BF2-B0F9-8B65087F046D}" name="Column4913"/>
    <tableColumn id="4923" xr3:uid="{7F6567A9-D3FC-4E61-8853-3ABC04A64B3B}" name="Column4914"/>
    <tableColumn id="4924" xr3:uid="{BF014C49-525E-4FFC-AA6F-7E519841158E}" name="Column4915"/>
    <tableColumn id="4925" xr3:uid="{B1373C2A-5646-43C7-A908-9492CE4C3420}" name="Column4916"/>
    <tableColumn id="4926" xr3:uid="{1AA7AB0B-C1F0-4C10-99B9-98940E2073E2}" name="Column4917"/>
    <tableColumn id="4927" xr3:uid="{F81906F0-33E9-4032-B056-FDFEDAC2C345}" name="Column4918"/>
    <tableColumn id="4928" xr3:uid="{4CB552FC-F4A5-414D-9193-169B8ECD02FF}" name="Column4919"/>
    <tableColumn id="4929" xr3:uid="{7EA85DA7-E803-4DF0-898B-EBE7CDC52D51}" name="Column4920"/>
    <tableColumn id="4930" xr3:uid="{E06D43B2-5574-4BCD-8D19-62610AA91331}" name="Column4921"/>
    <tableColumn id="4931" xr3:uid="{84D1C51F-3668-4188-BEE7-6B6EAAB39826}" name="Column4922"/>
    <tableColumn id="4932" xr3:uid="{D77EAA03-D884-4F9B-BB08-CC66F7A932BF}" name="Column4923"/>
    <tableColumn id="4933" xr3:uid="{94C2EC06-DE6B-455F-9827-96775E5FF353}" name="Column4924"/>
    <tableColumn id="4934" xr3:uid="{40C786CA-BB64-4FF6-8A5C-5F889F9AB0D4}" name="Column4925"/>
    <tableColumn id="4935" xr3:uid="{7486BBC8-539E-47B6-816C-38FE3E3F3E56}" name="Column4926"/>
    <tableColumn id="4936" xr3:uid="{763FCD33-4837-48C6-B970-92FA6828738F}" name="Column4927"/>
    <tableColumn id="4937" xr3:uid="{1DD88B62-8CDA-41D8-A668-269008AD5CBA}" name="Column4928"/>
    <tableColumn id="4938" xr3:uid="{DCC99934-292E-42BD-BACB-0F9D2D97C489}" name="Column4929"/>
    <tableColumn id="4939" xr3:uid="{46C47383-F343-4FA0-A9EA-F8C2C6DA268B}" name="Column4930"/>
    <tableColumn id="4940" xr3:uid="{64413E07-E0FB-4DFA-AFED-4B1E63142AE5}" name="Column4931"/>
    <tableColumn id="4941" xr3:uid="{93C92152-CBF1-48C9-9B15-FCC068772BFA}" name="Column4932"/>
    <tableColumn id="4942" xr3:uid="{BE72FF2D-0FD3-4178-9D29-A0D04FF7A233}" name="Column4933"/>
    <tableColumn id="4943" xr3:uid="{E299E5E9-D6D1-4B24-8767-9EE967821768}" name="Column4934"/>
    <tableColumn id="4944" xr3:uid="{7DD5AA52-1551-49D8-BB87-BFB389B84F27}" name="Column4935"/>
    <tableColumn id="4945" xr3:uid="{F0F5BAF9-BD56-49B8-BEF8-7B44FDD8112D}" name="Column4936"/>
    <tableColumn id="4946" xr3:uid="{3156F442-E2AF-4F47-8EC5-2B2A5C5F55F2}" name="Column4937"/>
    <tableColumn id="4947" xr3:uid="{98B84E47-EDDE-4599-9BAD-C4929375514C}" name="Column4938"/>
    <tableColumn id="4948" xr3:uid="{5A617C83-9F2B-4DB3-B62E-1A5054CCBAB4}" name="Column4939"/>
    <tableColumn id="4949" xr3:uid="{241B5065-0F0E-4802-9022-884B1321E874}" name="Column4940"/>
    <tableColumn id="4950" xr3:uid="{3A7FDFF3-CA46-44EA-A8BF-AE69D9749FC3}" name="Column4941"/>
    <tableColumn id="4951" xr3:uid="{B013E392-8E9E-4E86-AD75-ECE92581690A}" name="Column4942"/>
    <tableColumn id="4952" xr3:uid="{E545B204-90D5-43A8-B0CD-5050D9D683D8}" name="Column4943"/>
    <tableColumn id="4953" xr3:uid="{2F4AD704-CE8D-4219-ACFA-EF5592642053}" name="Column4944"/>
    <tableColumn id="4954" xr3:uid="{9BFED4C9-A099-4584-A1EE-8F59DE33D0CC}" name="Column4945"/>
    <tableColumn id="4955" xr3:uid="{9EFA9EE9-3DFA-4452-AD68-B7EAF8958651}" name="Column4946"/>
    <tableColumn id="4956" xr3:uid="{0CE23D35-28C1-44C0-98FB-34036697315D}" name="Column4947"/>
    <tableColumn id="4957" xr3:uid="{96310405-5D29-46AB-85FA-EC4A7A3AE874}" name="Column4948"/>
    <tableColumn id="4958" xr3:uid="{C9F1FB9D-0350-437B-98BE-D015C1B5434F}" name="Column4949"/>
    <tableColumn id="4959" xr3:uid="{813D3A2D-CD41-482B-986E-702A5CD9D385}" name="Column4950"/>
    <tableColumn id="4960" xr3:uid="{BCBC70DC-56A5-4CDD-84F2-545AD01B641C}" name="Column4951"/>
    <tableColumn id="4961" xr3:uid="{55444CF8-5B42-4B2A-94E5-9367E7D34912}" name="Column4952"/>
    <tableColumn id="4962" xr3:uid="{94923919-444C-4932-A832-1DD7BC1467A3}" name="Column4953"/>
    <tableColumn id="4963" xr3:uid="{D06041FC-567E-4C68-976E-84CBEC92C423}" name="Column4954"/>
    <tableColumn id="4964" xr3:uid="{69B98EFF-3766-4ED0-AFC4-CD0B8EBBC4BA}" name="Column4955"/>
    <tableColumn id="4965" xr3:uid="{DFDB4B37-B044-4F23-8683-A24DC55E9AFD}" name="Column4956"/>
    <tableColumn id="4966" xr3:uid="{2796B13C-E329-46C3-B088-64335543B17E}" name="Column4957"/>
    <tableColumn id="4967" xr3:uid="{6AA5241F-BADF-4E6D-B03E-866128D0BBCD}" name="Column4958"/>
    <tableColumn id="4968" xr3:uid="{8635B473-D731-4C6C-B66D-6E8D7BD27654}" name="Column4959"/>
    <tableColumn id="4969" xr3:uid="{179BA676-1D55-4589-ADAC-23635207F4AB}" name="Column4960"/>
    <tableColumn id="4970" xr3:uid="{9AC55513-8AF8-4B9C-B320-1E9C9D4A4ED7}" name="Column4961"/>
    <tableColumn id="4971" xr3:uid="{47409FA0-B242-468E-B1BE-6FCDBE0C4BE7}" name="Column4962"/>
    <tableColumn id="4972" xr3:uid="{2B56B206-67B7-4DAD-B23E-26580095335F}" name="Column4963"/>
    <tableColumn id="4973" xr3:uid="{FE0A506B-AFAA-4D78-A22A-DCC7B911FC6F}" name="Column4964"/>
    <tableColumn id="4974" xr3:uid="{10BFDFCA-F8B1-4CE7-B345-49E3E359F3BC}" name="Column4965"/>
    <tableColumn id="4975" xr3:uid="{B1B141F4-AEA4-4279-BA10-C11E01C3BE9B}" name="Column4966"/>
    <tableColumn id="4976" xr3:uid="{E944C225-ED16-454B-B5FB-99AFF951BD65}" name="Column4967"/>
    <tableColumn id="4977" xr3:uid="{09BD35F7-F4F8-41C2-99AE-7998A51A7E18}" name="Column4968"/>
    <tableColumn id="4978" xr3:uid="{E6DCFC87-940C-4C0C-A4CE-24D54316D7BA}" name="Column4969"/>
    <tableColumn id="4979" xr3:uid="{BDDC1B65-48A4-4B36-AB50-5E318DEA43B9}" name="Column4970"/>
    <tableColumn id="4980" xr3:uid="{82A0B24C-AFED-4D02-8280-A7343F89EA29}" name="Column4971"/>
    <tableColumn id="4981" xr3:uid="{20D56E72-4669-4A07-A2E8-4A063FB67889}" name="Column4972"/>
    <tableColumn id="4982" xr3:uid="{AA8A2D54-75A4-4BE8-9635-8741E3DC84D3}" name="Column4973"/>
    <tableColumn id="4983" xr3:uid="{C44C50B5-248C-4908-8D55-869E811C1267}" name="Column4974"/>
    <tableColumn id="4984" xr3:uid="{5FB3A53E-2BAA-4515-B657-F1B55914231B}" name="Column4975"/>
    <tableColumn id="4985" xr3:uid="{425D197F-ECF8-4336-AAC8-156EE2DC85FC}" name="Column4976"/>
    <tableColumn id="4986" xr3:uid="{AB13E782-F13B-48C5-BE24-D582013E0C3B}" name="Column4977"/>
    <tableColumn id="4987" xr3:uid="{A74B42BC-2B62-4A2B-ADC5-2CC3F0C07B21}" name="Column4978"/>
    <tableColumn id="4988" xr3:uid="{ABFD3FC1-4A3F-495B-849D-2C3C55EC234C}" name="Column4979"/>
    <tableColumn id="4989" xr3:uid="{8C1E3761-8914-4463-A42C-30C633F55870}" name="Column4980"/>
    <tableColumn id="4990" xr3:uid="{A4AEC5E9-28B6-4887-A43F-071027D5BCCA}" name="Column4981"/>
    <tableColumn id="4991" xr3:uid="{166D431A-E538-4007-A0F2-70103A611FBA}" name="Column4982"/>
    <tableColumn id="4992" xr3:uid="{CF0184E5-B2B1-438E-8ECF-8B6E2E41F5E0}" name="Column4983"/>
    <tableColumn id="4993" xr3:uid="{76BB9021-ABFE-46A3-B3A8-62E00086B780}" name="Column4984"/>
    <tableColumn id="4994" xr3:uid="{505AD10A-A8B7-446C-95D3-CD3C5C11B357}" name="Column4985"/>
    <tableColumn id="4995" xr3:uid="{FF13B136-547F-486E-87B5-4B247BDD4380}" name="Column4986"/>
    <tableColumn id="4996" xr3:uid="{286C170E-8411-48CE-9447-60FABA526609}" name="Column4987"/>
    <tableColumn id="4997" xr3:uid="{97B11BD5-8335-400A-930B-F09B42B4DAA4}" name="Column4988"/>
    <tableColumn id="4998" xr3:uid="{E1290290-CBA6-4F42-9171-482FC84F6BF5}" name="Column4989"/>
    <tableColumn id="4999" xr3:uid="{CFEAABD8-2F12-4279-9EB9-F1F02207F6D2}" name="Column4990"/>
    <tableColumn id="5000" xr3:uid="{F84DBBA3-2C35-4294-8CF1-C1342B2771B9}" name="Column4991"/>
    <tableColumn id="5001" xr3:uid="{652453E5-D8CE-41A4-AB8A-BA0895C3E9BB}" name="Column4992"/>
    <tableColumn id="5002" xr3:uid="{B1920118-9EF8-45DC-A662-29673D1249F5}" name="Column4993"/>
    <tableColumn id="5003" xr3:uid="{99A5BDFB-A2BA-4ABC-9C30-FF848EBBF3D3}" name="Column4994"/>
    <tableColumn id="5004" xr3:uid="{70A5F9D8-CB36-42C6-98AB-876E6F380004}" name="Column4995"/>
    <tableColumn id="5005" xr3:uid="{02753046-0AC5-4737-8FB1-BA555AF60392}" name="Column4996"/>
    <tableColumn id="5006" xr3:uid="{9C99B34F-AD2A-47F1-B614-35B89427D500}" name="Column4997"/>
    <tableColumn id="5007" xr3:uid="{76D6CC5D-589E-4A54-8554-9E20AB548ADA}" name="Column4998"/>
    <tableColumn id="5008" xr3:uid="{1266F41D-CBAD-4201-A74C-2886E0FEEB32}" name="Column4999"/>
    <tableColumn id="5009" xr3:uid="{5C06C51E-50BE-4E0E-9CF1-530679B03A4B}" name="Column5000"/>
    <tableColumn id="5010" xr3:uid="{7C520087-472D-48A6-9DCE-FA99C31DD572}" name="Column5001"/>
    <tableColumn id="5011" xr3:uid="{CDB53208-843A-483D-9B79-DA686C6A4AF8}" name="Column5002"/>
    <tableColumn id="5012" xr3:uid="{D20195B9-0A08-4678-B325-E8200F12B835}" name="Column5003"/>
    <tableColumn id="5013" xr3:uid="{E5794DD5-1A42-4A5E-A1DB-E716E0C77171}" name="Column5004"/>
    <tableColumn id="5014" xr3:uid="{2218C3E2-C8B7-4DB4-A192-EB943E366234}" name="Column5005"/>
    <tableColumn id="5015" xr3:uid="{14DED9F6-E926-4C16-8C77-0EB92F8343B5}" name="Column5006"/>
    <tableColumn id="5016" xr3:uid="{23932F34-ED85-4C89-AB0F-48E7B1BA480A}" name="Column5007"/>
    <tableColumn id="5017" xr3:uid="{B16D5319-BE06-41F0-B2AF-BB8452787327}" name="Column5008"/>
    <tableColumn id="5018" xr3:uid="{A429C749-2E0B-41E8-8435-7966C405F21F}" name="Column5009"/>
    <tableColumn id="5019" xr3:uid="{DBE1AE75-8863-42F0-A712-2B0FBBA7EA5A}" name="Column5010"/>
    <tableColumn id="5020" xr3:uid="{E08A0A8A-A6EB-4085-8383-A6197E67F1F8}" name="Column5011"/>
    <tableColumn id="5021" xr3:uid="{2578463A-EA68-4D6B-B92E-0D978BB7ED4A}" name="Column5012"/>
    <tableColumn id="5022" xr3:uid="{61DA012B-C888-4E0A-A2C1-E48193655FBC}" name="Column5013"/>
    <tableColumn id="5023" xr3:uid="{E974900B-000C-4CF1-BD46-9ADE491522A2}" name="Column5014"/>
    <tableColumn id="5024" xr3:uid="{5F268B97-9E59-447A-8A98-83DE6576FB3C}" name="Column5015"/>
    <tableColumn id="5025" xr3:uid="{D5A8BCFE-9B06-4A89-9028-363B076FE3B7}" name="Column5016"/>
    <tableColumn id="5026" xr3:uid="{BB518D7B-1DDA-45EA-9267-79CFE34DF849}" name="Column5017"/>
    <tableColumn id="5027" xr3:uid="{F8222B8E-E37E-4372-B962-90A5B83F79CC}" name="Column5018"/>
    <tableColumn id="5028" xr3:uid="{309864BE-B261-47DB-B9CC-62EE5909B9FF}" name="Column5019"/>
    <tableColumn id="5029" xr3:uid="{98EFBF27-A716-41EB-8C41-CA66F3C6C4C7}" name="Column5020"/>
    <tableColumn id="5030" xr3:uid="{F47A69C9-26C9-40B3-852F-AF03964AB8F2}" name="Column5021"/>
    <tableColumn id="5031" xr3:uid="{9D222515-25A2-4180-894A-33A757FAB079}" name="Column5022"/>
    <tableColumn id="5032" xr3:uid="{7E89FF4C-6C1E-4F84-A4E2-1D164C0F6989}" name="Column5023"/>
    <tableColumn id="5033" xr3:uid="{842FB5C6-14F9-4095-BAB8-FBC112F75A2F}" name="Column5024"/>
    <tableColumn id="5034" xr3:uid="{26B68C88-9AFF-4555-929C-188F8C5C95BD}" name="Column5025"/>
    <tableColumn id="5035" xr3:uid="{9536ACAA-F5AE-4739-B5C1-9E7F4A4B04B3}" name="Column5026"/>
    <tableColumn id="5036" xr3:uid="{82AAC10E-362F-4344-AC13-5273CDE9B456}" name="Column5027"/>
    <tableColumn id="5037" xr3:uid="{48F79A17-A37B-4326-81E1-FA534A499A56}" name="Column5028"/>
    <tableColumn id="5038" xr3:uid="{C872A87C-796B-4E2F-AE6C-6F90E8C5F04C}" name="Column5029"/>
    <tableColumn id="5039" xr3:uid="{AED23B35-B21F-4A21-A97D-94D8325090E7}" name="Column5030"/>
    <tableColumn id="5040" xr3:uid="{2BAFAFC7-9A88-40A3-B58E-89C98F1FF4CC}" name="Column5031"/>
    <tableColumn id="5041" xr3:uid="{979D7EEE-0102-4E25-AF28-5CDE4CF9FD7F}" name="Column5032"/>
    <tableColumn id="5042" xr3:uid="{DBD09BAB-5FEC-4DDE-8EA3-4410AC3F8D81}" name="Column5033"/>
    <tableColumn id="5043" xr3:uid="{87BAFD38-74D5-47FE-A9FE-885302ACAAC8}" name="Column5034"/>
    <tableColumn id="5044" xr3:uid="{207C255D-BFA5-4F6F-B22B-11A01930D815}" name="Column5035"/>
    <tableColumn id="5045" xr3:uid="{9FEC3A81-2ED4-4BC4-9840-AE1C998DDE8F}" name="Column5036"/>
    <tableColumn id="5046" xr3:uid="{267EDD73-D52D-4A8E-9FA8-694C7B58D6D2}" name="Column5037"/>
    <tableColumn id="5047" xr3:uid="{DE709276-7D89-4E57-92BE-EF811ADD7308}" name="Column5038"/>
    <tableColumn id="5048" xr3:uid="{216C1629-81A9-4473-A351-B6A7AF3AFA64}" name="Column5039"/>
    <tableColumn id="5049" xr3:uid="{487DC4CB-EF5F-499A-9FB3-691303EB4E64}" name="Column5040"/>
    <tableColumn id="5050" xr3:uid="{30D2F220-4B08-4394-A3FD-F7163DBEB534}" name="Column5041"/>
    <tableColumn id="5051" xr3:uid="{C849BC2E-5B2D-4B45-964D-400DF7374234}" name="Column5042"/>
    <tableColumn id="5052" xr3:uid="{BB16431C-2029-419A-9D55-131A63ED5416}" name="Column5043"/>
    <tableColumn id="5053" xr3:uid="{DADF0E7A-AD18-4B1C-BD60-72084B53A114}" name="Column5044"/>
    <tableColumn id="5054" xr3:uid="{E8CF16CA-6311-4D25-9E88-078689E58895}" name="Column5045"/>
    <tableColumn id="5055" xr3:uid="{482A3097-DB51-4018-B785-A71FCFDE4463}" name="Column5046"/>
    <tableColumn id="5056" xr3:uid="{D8628312-A270-4F8A-B12C-ADFC628C28E6}" name="Column5047"/>
    <tableColumn id="5057" xr3:uid="{1E0DB738-C22A-45C1-AB5F-CF0A29382DA4}" name="Column5048"/>
    <tableColumn id="5058" xr3:uid="{F762394A-64D9-48EE-8675-5ED0CF707630}" name="Column5049"/>
    <tableColumn id="5059" xr3:uid="{8FF3FA45-3AD5-4373-BDE1-797B77850CBA}" name="Column5050"/>
    <tableColumn id="5060" xr3:uid="{B93E6A15-E8C4-455F-9797-69CE95E68615}" name="Column5051"/>
    <tableColumn id="5061" xr3:uid="{CDA03C59-C8F8-43AF-8518-508047808DBF}" name="Column5052"/>
    <tableColumn id="5062" xr3:uid="{DB50F7B4-4704-4C7F-8F1B-681E5D050DD6}" name="Column5053"/>
    <tableColumn id="5063" xr3:uid="{511CB9C0-DE44-45D2-A450-0CC43DCECBE2}" name="Column5054"/>
    <tableColumn id="5064" xr3:uid="{CD5FFE1D-C8CB-4573-B74B-E92025841468}" name="Column5055"/>
    <tableColumn id="5065" xr3:uid="{DA26AE7C-F124-4A3C-AC40-4B42F6689CB1}" name="Column5056"/>
    <tableColumn id="5066" xr3:uid="{BAC8702A-BDCD-480B-B8F7-E6831007128A}" name="Column5057"/>
    <tableColumn id="5067" xr3:uid="{FFC10B54-837B-4CDD-AFEE-331F5660E61C}" name="Column5058"/>
    <tableColumn id="5068" xr3:uid="{66D28F13-4674-4D33-B547-161D9390629D}" name="Column5059"/>
    <tableColumn id="5069" xr3:uid="{6DC869F7-9BE5-4802-B738-F83B9C8224A3}" name="Column5060"/>
    <tableColumn id="5070" xr3:uid="{609A83EF-9FB2-4C2A-B768-B62F8F6530BA}" name="Column5061"/>
    <tableColumn id="5071" xr3:uid="{46B71A1E-B9EA-4E54-8AD3-493236FB1E61}" name="Column5062"/>
    <tableColumn id="5072" xr3:uid="{37EBF6F6-276E-4007-B292-572ECA93B79E}" name="Column5063"/>
    <tableColumn id="5073" xr3:uid="{217490EA-6A74-43DA-9FA2-27354E11A771}" name="Column5064"/>
    <tableColumn id="5074" xr3:uid="{E546C2E6-E073-49AB-8DE2-1D6A1F037DFE}" name="Column5065"/>
    <tableColumn id="5075" xr3:uid="{6F8CB19E-86F6-4CB1-949E-9E788FFDD77F}" name="Column5066"/>
    <tableColumn id="5076" xr3:uid="{14AEF979-A10F-4A2C-8415-621AE275774F}" name="Column5067"/>
    <tableColumn id="5077" xr3:uid="{62D1AD61-477E-4715-857F-6D31658BCCC8}" name="Column5068"/>
    <tableColumn id="5078" xr3:uid="{485AF5B1-2F81-463D-8C88-18C083D2E09B}" name="Column5069"/>
    <tableColumn id="5079" xr3:uid="{5A5D7156-2B76-415A-8D10-DC5CA3A4D311}" name="Column5070"/>
    <tableColumn id="5080" xr3:uid="{B6C04A11-3426-4B40-B56C-977E7A1283ED}" name="Column5071"/>
    <tableColumn id="5081" xr3:uid="{4D11145E-B712-40B1-A9BA-9738348048FC}" name="Column5072"/>
    <tableColumn id="5082" xr3:uid="{BB68DD68-55B0-412D-A9D2-D80388C2C914}" name="Column5073"/>
    <tableColumn id="5083" xr3:uid="{7B7CE9CF-58E0-4A60-B0F2-38B6CC6A15C3}" name="Column5074"/>
    <tableColumn id="5084" xr3:uid="{121C02DE-33F3-47FE-8E64-4E8AD0BCF325}" name="Column5075"/>
    <tableColumn id="5085" xr3:uid="{3F477A87-8551-474F-A5EE-22BBE898F6B0}" name="Column5076"/>
    <tableColumn id="5086" xr3:uid="{BA02314D-46E2-483B-83CA-E4947B51AE85}" name="Column5077"/>
    <tableColumn id="5087" xr3:uid="{DDFBCE0F-CD19-4D41-8046-BA20D8611DA5}" name="Column5078"/>
    <tableColumn id="5088" xr3:uid="{BEF7E6CE-1EF4-43C7-89FC-CF2EB31A3335}" name="Column5079"/>
    <tableColumn id="5089" xr3:uid="{4BD16B23-C2E3-42BC-99C2-4289265A76B7}" name="Column5080"/>
    <tableColumn id="5090" xr3:uid="{2A5EE11B-8A1D-4A8C-8318-486DD166471E}" name="Column5081"/>
    <tableColumn id="5091" xr3:uid="{FBFE447C-07B3-4382-A05C-E3F4F06372B2}" name="Column5082"/>
    <tableColumn id="5092" xr3:uid="{ED97C1EC-EFF4-4B64-8FDF-128D2BC639FE}" name="Column5083"/>
    <tableColumn id="5093" xr3:uid="{2E3EAF6E-2A17-4A13-A67A-17419F294C16}" name="Column5084"/>
    <tableColumn id="5094" xr3:uid="{531BB4C4-1752-4942-A13F-04272098FC04}" name="Column5085"/>
    <tableColumn id="5095" xr3:uid="{E0F62FB8-C863-404B-BBC1-6838D7DADDEA}" name="Column5086"/>
    <tableColumn id="5096" xr3:uid="{73729CF3-E3EE-492E-A288-9E94126DED17}" name="Column5087"/>
    <tableColumn id="5097" xr3:uid="{DE969428-59E1-4061-9E08-54E46B111312}" name="Column5088"/>
    <tableColumn id="5098" xr3:uid="{F1C51D4A-B8BA-4ED6-B44F-902906F6A74B}" name="Column5089"/>
    <tableColumn id="5099" xr3:uid="{8C9FF52A-6365-4068-AC12-1DA11CC8F788}" name="Column5090"/>
    <tableColumn id="5100" xr3:uid="{4225EE42-F7B8-4B26-948B-7973DA183F9F}" name="Column5091"/>
    <tableColumn id="5101" xr3:uid="{12855073-711B-4250-8263-F8D9ABAB40BE}" name="Column5092"/>
    <tableColumn id="5102" xr3:uid="{36BEB3DB-7412-48F5-AA6F-021061E5F22C}" name="Column5093"/>
    <tableColumn id="5103" xr3:uid="{ECB229F3-3963-4A8B-BCC5-A53134D348AD}" name="Column5094"/>
    <tableColumn id="5104" xr3:uid="{72ABB70F-0161-425E-8188-8E2D15FDE0AD}" name="Column5095"/>
    <tableColumn id="5105" xr3:uid="{098CA1C2-1406-4930-ACD3-D4AEAD84C088}" name="Column5096"/>
    <tableColumn id="5106" xr3:uid="{82AEE85F-3655-4B5F-9A0E-9A71FC4939B6}" name="Column5097"/>
    <tableColumn id="5107" xr3:uid="{5504DE78-7FC7-46E6-BD35-D720F119D150}" name="Column5098"/>
    <tableColumn id="5108" xr3:uid="{E5F8515C-7E47-447F-8E07-929FC167CE70}" name="Column5099"/>
    <tableColumn id="5109" xr3:uid="{8C999F29-461D-4C1A-84C8-4403B2E6CB8F}" name="Column5100"/>
    <tableColumn id="5110" xr3:uid="{61BFB757-7823-4860-ABEA-669A64FC7CE6}" name="Column5101"/>
    <tableColumn id="5111" xr3:uid="{A4B3DC7F-1C21-4CF9-8CD9-5E886578D761}" name="Column5102"/>
    <tableColumn id="5112" xr3:uid="{2D4A3B26-BF69-4599-A56F-97642E4E862B}" name="Column5103"/>
    <tableColumn id="5113" xr3:uid="{FB424E7D-AEA4-4030-B906-778BE58540EB}" name="Column5104"/>
    <tableColumn id="5114" xr3:uid="{1E31F4C5-5BB4-4CD6-B2C1-DFBA3E530613}" name="Column5105"/>
    <tableColumn id="5115" xr3:uid="{532EFFA2-C4F8-497F-ABBF-3FC26310E70C}" name="Column5106"/>
    <tableColumn id="5116" xr3:uid="{5170BB9C-CB80-4C9C-8BC5-E857CAD7D811}" name="Column5107"/>
    <tableColumn id="5117" xr3:uid="{58EE4CEA-B5C6-4C31-9872-90F669F2CAB2}" name="Column5108"/>
    <tableColumn id="5118" xr3:uid="{319CE5FD-1FBF-464E-B340-C85B333682E6}" name="Column5109"/>
    <tableColumn id="5119" xr3:uid="{FA87D2B4-CB4A-45DA-966F-24F30EDF8967}" name="Column5110"/>
    <tableColumn id="5120" xr3:uid="{0F56C143-5E06-47B8-B462-D937028350DE}" name="Column5111"/>
    <tableColumn id="5121" xr3:uid="{F31F2047-D0F5-45EA-8111-8B79799810A8}" name="Column5112"/>
    <tableColumn id="5122" xr3:uid="{CAB7FC87-CDE8-4BC1-982E-655F276F9ECC}" name="Column5113"/>
    <tableColumn id="5123" xr3:uid="{8F8CFE10-30AE-4B02-A161-25F9B6D3CE16}" name="Column5114"/>
    <tableColumn id="5124" xr3:uid="{D3CD59E4-EFA5-4F15-8169-8B1489D88FB5}" name="Column5115"/>
    <tableColumn id="5125" xr3:uid="{DB0CAEC7-CC8D-471F-8F69-2C370D4F7EA2}" name="Column5116"/>
    <tableColumn id="5126" xr3:uid="{15B7D2EF-FFF3-4E86-A308-EB0F254817A1}" name="Column5117"/>
    <tableColumn id="5127" xr3:uid="{8A3CE6E5-68FD-47FC-BC13-7B2098929195}" name="Column5118"/>
    <tableColumn id="5128" xr3:uid="{E7D9763E-ACE3-4653-B607-8C2331B10172}" name="Column5119"/>
    <tableColumn id="5129" xr3:uid="{1DEB0841-0F46-48F8-BFA2-ED68C2371F39}" name="Column5120"/>
    <tableColumn id="5130" xr3:uid="{9B3E0991-9860-4D67-AE52-168223C5AA93}" name="Column5121"/>
    <tableColumn id="5131" xr3:uid="{5F0FCF80-2295-4DC0-B9CB-CD0EB3B74F61}" name="Column5122"/>
    <tableColumn id="5132" xr3:uid="{C7BB688A-5FEC-485D-AD82-665FBC50AF4E}" name="Column5123"/>
    <tableColumn id="5133" xr3:uid="{1222BE1A-D0A7-40C6-BD5C-AB88303F60A7}" name="Column5124"/>
    <tableColumn id="5134" xr3:uid="{B8A646A2-FDD3-4191-AEAC-7A332407E18A}" name="Column5125"/>
    <tableColumn id="5135" xr3:uid="{A687C99F-7081-48ED-9FEE-2FD202C5E88A}" name="Column5126"/>
    <tableColumn id="5136" xr3:uid="{68DDC553-006C-4F33-AFF2-992E8B5A39D0}" name="Column5127"/>
    <tableColumn id="5137" xr3:uid="{65C8F017-CF53-49C0-AB38-0149B1AC1E76}" name="Column5128"/>
    <tableColumn id="5138" xr3:uid="{F2F0409C-3A31-4D12-A119-444E6CED1DDF}" name="Column5129"/>
    <tableColumn id="5139" xr3:uid="{A702F431-1684-4E60-92E3-0FF15AF82695}" name="Column5130"/>
    <tableColumn id="5140" xr3:uid="{5744AE51-4861-4A00-A213-BFDF7C504E0C}" name="Column5131"/>
    <tableColumn id="5141" xr3:uid="{97C10AD5-A84F-4E0B-A95D-D1205241029C}" name="Column5132"/>
    <tableColumn id="5142" xr3:uid="{5776B353-5E37-4768-9F85-E9084DE47D50}" name="Column5133"/>
    <tableColumn id="5143" xr3:uid="{AB8B8986-31A3-4474-9495-890B91236E57}" name="Column5134"/>
    <tableColumn id="5144" xr3:uid="{215CAAB0-7C85-4F48-8802-3D3767887AB8}" name="Column5135"/>
    <tableColumn id="5145" xr3:uid="{9E608A25-40AA-4E5A-86ED-2926CABFC6D9}" name="Column5136"/>
    <tableColumn id="5146" xr3:uid="{30881B24-9089-44B8-B89F-755E4079D414}" name="Column5137"/>
    <tableColumn id="5147" xr3:uid="{C124F5A2-B8B7-49E0-A7EB-2B1DCC909E29}" name="Column5138"/>
    <tableColumn id="5148" xr3:uid="{84C44278-3974-433B-89F6-67E31F8014EA}" name="Column5139"/>
    <tableColumn id="5149" xr3:uid="{10702A9E-269C-4E74-A58E-4F712EC459AA}" name="Column5140"/>
    <tableColumn id="5150" xr3:uid="{338263FA-03EA-41C2-8345-EDD6E088D605}" name="Column5141"/>
    <tableColumn id="5151" xr3:uid="{A7880CDC-76FF-44F0-AAC4-1101FD5C6686}" name="Column5142"/>
    <tableColumn id="5152" xr3:uid="{87297984-C942-48D4-B134-DB9D5C156F25}" name="Column5143"/>
    <tableColumn id="5153" xr3:uid="{3860DB9E-6853-43FB-AD78-0EB0860E87A9}" name="Column5144"/>
    <tableColumn id="5154" xr3:uid="{8D7F5BE2-D6D9-44CB-952A-1D4955FADBCD}" name="Column5145"/>
    <tableColumn id="5155" xr3:uid="{A8E3F737-56ED-4AB2-91D1-AE0A61509302}" name="Column5146"/>
    <tableColumn id="5156" xr3:uid="{23C4EDAB-3515-4C0D-A85F-E27898275161}" name="Column5147"/>
    <tableColumn id="5157" xr3:uid="{B557649B-B987-4083-A997-60FE4A6F2FEE}" name="Column5148"/>
    <tableColumn id="5158" xr3:uid="{3E7EF67D-BC49-4C46-9362-03D8D54AE005}" name="Column5149"/>
    <tableColumn id="5159" xr3:uid="{C6C834D4-4AFC-403A-9CEB-132A2C09894D}" name="Column5150"/>
    <tableColumn id="5160" xr3:uid="{E40E393D-C9C9-4C93-A199-579BBAACE686}" name="Column5151"/>
    <tableColumn id="5161" xr3:uid="{8067C39F-580A-4A9F-9845-027378AE84E0}" name="Column5152"/>
    <tableColumn id="5162" xr3:uid="{DFFEB56F-00EA-4A76-80A7-C709CEFF659A}" name="Column5153"/>
    <tableColumn id="5163" xr3:uid="{570D1FA7-915D-43D6-9633-A4C5EC07C26A}" name="Column5154"/>
    <tableColumn id="5164" xr3:uid="{59C3128A-2F31-4C2E-A9A3-3CAAE1029DAC}" name="Column5155"/>
    <tableColumn id="5165" xr3:uid="{AC913DC6-1447-4625-BE6D-839E7F795A66}" name="Column5156"/>
    <tableColumn id="5166" xr3:uid="{2CFD48B1-4EDE-45D7-BD60-55CF4E200872}" name="Column5157"/>
    <tableColumn id="5167" xr3:uid="{ED827915-C96D-4A19-9885-28DD8E561F85}" name="Column5158"/>
    <tableColumn id="5168" xr3:uid="{9E72C9DC-F52A-49CD-858B-8B0E64A68EC5}" name="Column5159"/>
    <tableColumn id="5169" xr3:uid="{16F28ACD-CE3E-4CC7-8DC4-141695564AF6}" name="Column5160"/>
    <tableColumn id="5170" xr3:uid="{2233EA82-DA35-44E6-A202-8E3C29589007}" name="Column5161"/>
    <tableColumn id="5171" xr3:uid="{08CA1D18-9A14-47E7-9ED1-DC907F57795E}" name="Column5162"/>
    <tableColumn id="5172" xr3:uid="{15EE89E3-8BAE-4FDF-8077-3660A32E69C9}" name="Column5163"/>
    <tableColumn id="5173" xr3:uid="{505F6CFD-23F8-40BE-9D6A-6BC0FE6AE1FC}" name="Column5164"/>
    <tableColumn id="5174" xr3:uid="{3F56EAC6-9032-404E-BEF1-D6B907A31268}" name="Column5165"/>
    <tableColumn id="5175" xr3:uid="{084165FB-6FBC-470C-84CA-363C9D0DA60D}" name="Column5166"/>
    <tableColumn id="5176" xr3:uid="{25302584-7B98-49A7-A269-F5A779C28179}" name="Column5167"/>
    <tableColumn id="5177" xr3:uid="{C8387104-8CC7-4C5C-BE7B-EC0EAC63D91C}" name="Column5168"/>
    <tableColumn id="5178" xr3:uid="{EB5E8E25-97F8-4AE7-8A34-7FD5C41A1242}" name="Column5169"/>
    <tableColumn id="5179" xr3:uid="{F20BB155-A2E9-4524-9A3E-218AC3914478}" name="Column5170"/>
    <tableColumn id="5180" xr3:uid="{B5F3ECBD-CC09-4E17-89DA-56B97D287997}" name="Column5171"/>
    <tableColumn id="5181" xr3:uid="{B387124E-A3D9-4EC5-97B3-BC9BB9F898EB}" name="Column5172"/>
    <tableColumn id="5182" xr3:uid="{862398F9-A1D9-4089-825C-13EDA467EC80}" name="Column5173"/>
    <tableColumn id="5183" xr3:uid="{EC21F5D8-6678-438D-A5B1-017D188B4023}" name="Column5174"/>
    <tableColumn id="5184" xr3:uid="{39A7B668-BCF5-40EF-8A38-67BF47FFFFFD}" name="Column5175"/>
    <tableColumn id="5185" xr3:uid="{F740FB0E-1B7E-472D-BD00-10E563D7B923}" name="Column5176"/>
    <tableColumn id="5186" xr3:uid="{9E07E8DC-3B90-46A5-849A-668EF4D5A303}" name="Column5177"/>
    <tableColumn id="5187" xr3:uid="{1D94696F-6BB9-411C-B427-23A029D03C97}" name="Column5178"/>
    <tableColumn id="5188" xr3:uid="{99028A29-EBFF-495F-AA81-32A5F949CDF2}" name="Column5179"/>
    <tableColumn id="5189" xr3:uid="{47848C57-D1C5-45D5-9267-04444C8334C5}" name="Column5180"/>
    <tableColumn id="5190" xr3:uid="{5CD9E42E-0F02-405B-8F18-28BCC90BC404}" name="Column5181"/>
    <tableColumn id="5191" xr3:uid="{FB7A6FFD-DF1B-4F83-A076-19D3C54166D0}" name="Column5182"/>
    <tableColumn id="5192" xr3:uid="{495A02E3-68FD-480F-A29E-1BDEA815D9B4}" name="Column5183"/>
    <tableColumn id="5193" xr3:uid="{038525C9-0535-480B-8296-06E47BB11451}" name="Column5184"/>
    <tableColumn id="5194" xr3:uid="{3F7CD678-21BB-43F5-A8A4-F18692BEDF85}" name="Column5185"/>
    <tableColumn id="5195" xr3:uid="{C38EA494-237B-4F35-AC18-21897792C46E}" name="Column5186"/>
    <tableColumn id="5196" xr3:uid="{B33C5C33-1CAC-4E59-805C-6F5A9A970A7D}" name="Column5187"/>
    <tableColumn id="5197" xr3:uid="{9992BBBA-93E8-49ED-9C21-FF2290CB7844}" name="Column5188"/>
    <tableColumn id="5198" xr3:uid="{7CF61041-8616-4B94-9DD4-A748BDE94020}" name="Column5189"/>
    <tableColumn id="5199" xr3:uid="{CEBAD751-20D2-4B8F-9091-C73C3F66F24A}" name="Column5190"/>
    <tableColumn id="5200" xr3:uid="{1AC89B07-F637-479B-899E-B554F744D891}" name="Column5191"/>
    <tableColumn id="5201" xr3:uid="{21D763E7-B7AF-4077-815A-DF62E531882D}" name="Column5192"/>
    <tableColumn id="5202" xr3:uid="{5FF9B286-7A12-4DEF-9318-DE149B88442B}" name="Column5193"/>
    <tableColumn id="5203" xr3:uid="{E8BD9C0A-253B-4F02-8934-1D409525F64F}" name="Column5194"/>
    <tableColumn id="5204" xr3:uid="{FAD15271-AA8F-48E5-996A-948C435D659B}" name="Column5195"/>
    <tableColumn id="5205" xr3:uid="{D153001D-E81D-4306-99B4-1F6EC2318768}" name="Column5196"/>
    <tableColumn id="5206" xr3:uid="{3022B214-C060-47A5-AAC6-B243DE4863B0}" name="Column5197"/>
    <tableColumn id="5207" xr3:uid="{27631C94-BCF9-410C-AF68-00F33FF9F0DE}" name="Column5198"/>
    <tableColumn id="5208" xr3:uid="{CE3671F3-1855-4111-ADBC-F000609E6A95}" name="Column5199"/>
    <tableColumn id="5209" xr3:uid="{513838B2-AAC5-49E0-B5C9-5300F82D0AEB}" name="Column5200"/>
    <tableColumn id="5210" xr3:uid="{A0614863-F4C3-4FF4-AE3C-D07A3308633B}" name="Column5201"/>
    <tableColumn id="5211" xr3:uid="{345107DC-6043-4D03-9EA1-7AD5E6F929A6}" name="Column5202"/>
    <tableColumn id="5212" xr3:uid="{BEF26DE8-6731-4A88-8AED-1C43746AFB52}" name="Column5203"/>
    <tableColumn id="5213" xr3:uid="{37222246-C41E-48FC-A1BC-9DC36E5E0E9E}" name="Column5204"/>
    <tableColumn id="5214" xr3:uid="{5D8388CA-1F3B-43B6-A371-E1024B47E7FA}" name="Column5205"/>
    <tableColumn id="5215" xr3:uid="{A2C83D51-F024-4D13-810C-EDF1F13BD058}" name="Column5206"/>
    <tableColumn id="5216" xr3:uid="{57C9B973-A372-40DD-8C58-8D49209CD3C5}" name="Column5207"/>
    <tableColumn id="5217" xr3:uid="{FCBCD729-3E88-44CD-A897-4D25AE9BBA1A}" name="Column5208"/>
    <tableColumn id="5218" xr3:uid="{C7FBB892-209A-4CD6-9922-5CB60C534CE5}" name="Column5209"/>
    <tableColumn id="5219" xr3:uid="{BCDF8413-58FA-41FB-81A7-BA8B4B085162}" name="Column5210"/>
    <tableColumn id="5220" xr3:uid="{3AFF1A1B-D1F5-4222-99FC-92274604587D}" name="Column5211"/>
    <tableColumn id="5221" xr3:uid="{693E3B88-ADCE-4287-8387-4499430B1657}" name="Column5212"/>
    <tableColumn id="5222" xr3:uid="{972A7F5E-F301-40B9-BFD4-92049D005B13}" name="Column5213"/>
    <tableColumn id="5223" xr3:uid="{C95373D8-496C-4919-B663-55ACCC4933FD}" name="Column5214"/>
    <tableColumn id="5224" xr3:uid="{EE5C2C72-254A-4043-970E-D59C5F785F6E}" name="Column5215"/>
    <tableColumn id="5225" xr3:uid="{C4BBCBC9-65FB-4174-ACC4-4C87C5E455F6}" name="Column5216"/>
    <tableColumn id="5226" xr3:uid="{6A1AFA12-62FE-4B6D-BD56-308F7E75475F}" name="Column5217"/>
    <tableColumn id="5227" xr3:uid="{18078799-FB89-4C1F-824F-CADAA99EB2A4}" name="Column5218"/>
    <tableColumn id="5228" xr3:uid="{BEB70307-E5BC-49C0-8C82-8820E19B9CA0}" name="Column5219"/>
    <tableColumn id="5229" xr3:uid="{A7AF7C78-6AF7-41E7-9D78-E8DC00096FB1}" name="Column5220"/>
    <tableColumn id="5230" xr3:uid="{50606251-BDA0-474A-B91A-1EC1AF9D50F7}" name="Column5221"/>
    <tableColumn id="5231" xr3:uid="{7908D813-0670-45D6-B2E3-940B35A61DBE}" name="Column5222"/>
    <tableColumn id="5232" xr3:uid="{4FEAC4F0-D4BF-40FE-B2CA-C7A75244E43B}" name="Column5223"/>
    <tableColumn id="5233" xr3:uid="{7F7A77E8-542B-4AF8-9D54-A5D9610E837B}" name="Column5224"/>
    <tableColumn id="5234" xr3:uid="{C8A1A581-07B8-4910-B4EE-414E1C9DAC8B}" name="Column5225"/>
    <tableColumn id="5235" xr3:uid="{38FF2176-AC83-44A2-88B6-6C820ECA1071}" name="Column5226"/>
    <tableColumn id="5236" xr3:uid="{E2CB9861-DE52-4FED-88EC-1C17D3C7644B}" name="Column5227"/>
    <tableColumn id="5237" xr3:uid="{0A022E4C-0099-4A01-B808-F017E077B1F5}" name="Column5228"/>
    <tableColumn id="5238" xr3:uid="{712AF8C4-2A53-4B60-854E-805955A9EBB4}" name="Column5229"/>
    <tableColumn id="5239" xr3:uid="{7142C7D0-D9F1-4EAB-9BE9-3797CF2435E2}" name="Column5230"/>
    <tableColumn id="5240" xr3:uid="{82118D54-15C3-442E-B1F6-136163A5845A}" name="Column5231"/>
    <tableColumn id="5241" xr3:uid="{B9301E28-E375-488A-AED8-17DB6DBC5D52}" name="Column5232"/>
    <tableColumn id="5242" xr3:uid="{909FD560-691E-4376-A7E8-A971A34B7FA6}" name="Column5233"/>
    <tableColumn id="5243" xr3:uid="{9E7A687C-B477-42DF-BDC6-AB31386A2720}" name="Column5234"/>
    <tableColumn id="5244" xr3:uid="{FA21244A-2DC9-4F37-B124-778160645397}" name="Column5235"/>
    <tableColumn id="5245" xr3:uid="{1CD04B8F-A7CD-4118-AC61-76B5BE22915B}" name="Column5236"/>
    <tableColumn id="5246" xr3:uid="{A7609F56-0972-4B48-B885-E5A7A4AFAED6}" name="Column5237"/>
    <tableColumn id="5247" xr3:uid="{5ADC8A40-35C7-40B8-BB92-341B1DA6D8D7}" name="Column5238"/>
    <tableColumn id="5248" xr3:uid="{2004216A-DF58-4BE3-B22C-02B43C32A63B}" name="Column5239"/>
    <tableColumn id="5249" xr3:uid="{F167096A-C5B6-4DF4-A540-02E7E9147483}" name="Column5240"/>
    <tableColumn id="5250" xr3:uid="{61D185CB-8966-4653-A8FF-05007E1C1883}" name="Column5241"/>
    <tableColumn id="5251" xr3:uid="{224525BC-3C71-4920-BACD-2D0E78D7E1CB}" name="Column5242"/>
    <tableColumn id="5252" xr3:uid="{D4F345FE-0EC2-4F3F-ABC1-6E9EDCE0E002}" name="Column5243"/>
    <tableColumn id="5253" xr3:uid="{49B33EE4-FC22-4FB1-A461-AAA9805AB1BD}" name="Column5244"/>
    <tableColumn id="5254" xr3:uid="{0109E485-1556-486E-BC07-FA85176C6202}" name="Column5245"/>
    <tableColumn id="5255" xr3:uid="{FEBAAD68-69AA-4028-8785-3979590E3444}" name="Column5246"/>
    <tableColumn id="5256" xr3:uid="{8D279274-1E46-447B-AEBC-037723FDA77B}" name="Column5247"/>
    <tableColumn id="5257" xr3:uid="{E954E1DF-447C-481B-8939-A447DFACB490}" name="Column5248"/>
    <tableColumn id="5258" xr3:uid="{9116B0EC-1BC5-4946-9FC1-51078782EA0E}" name="Column5249"/>
    <tableColumn id="5259" xr3:uid="{D3D8314B-C058-4DAA-855E-E9F57515C498}" name="Column5250"/>
    <tableColumn id="5260" xr3:uid="{A81CCD2C-9BFF-4D57-B7F2-1B05F72E9C37}" name="Column5251"/>
    <tableColumn id="5261" xr3:uid="{F80755CD-9F8A-4936-9565-B91299C56D44}" name="Column5252"/>
    <tableColumn id="5262" xr3:uid="{518F9D84-CF17-449C-8923-AA215759727D}" name="Column5253"/>
    <tableColumn id="5263" xr3:uid="{66489B08-4493-44AB-A2B6-89EF4CE46E9A}" name="Column5254"/>
    <tableColumn id="5264" xr3:uid="{989BD5AC-20A1-4D72-AD96-8D3A68CF67C4}" name="Column5255"/>
    <tableColumn id="5265" xr3:uid="{6F88D175-4058-4989-ABC0-C7CC53477884}" name="Column5256"/>
    <tableColumn id="5266" xr3:uid="{DF0C298A-7F14-4356-BEE8-26B16119D5A1}" name="Column5257"/>
    <tableColumn id="5267" xr3:uid="{1CFD534F-7178-4FFD-846D-671924B57A88}" name="Column5258"/>
    <tableColumn id="5268" xr3:uid="{28C80AE2-9BDC-4F9A-AB4F-489AFEBD23DB}" name="Column5259"/>
    <tableColumn id="5269" xr3:uid="{237CF6D7-563F-409E-9B50-72582EAF6F32}" name="Column5260"/>
    <tableColumn id="5270" xr3:uid="{CF35F8BF-8FD1-46A2-9DF6-425469CD8AD2}" name="Column5261"/>
    <tableColumn id="5271" xr3:uid="{24AF89B6-4854-442B-8D55-89C17D8E45C9}" name="Column5262"/>
    <tableColumn id="5272" xr3:uid="{FB8A45BA-AD21-47B1-A6D6-903E6BB47738}" name="Column5263"/>
    <tableColumn id="5273" xr3:uid="{0A448D74-0EAD-4A5B-A2FA-C250914BAEFE}" name="Column5264"/>
    <tableColumn id="5274" xr3:uid="{6A43F8AA-9A6B-49B8-A107-4EA8D2B39FF1}" name="Column5265"/>
    <tableColumn id="5275" xr3:uid="{739116C0-4774-45A8-9C4C-67D7F7BAE894}" name="Column5266"/>
    <tableColumn id="5276" xr3:uid="{D87DD1FE-8263-4C1F-929F-2BCFC0E18050}" name="Column5267"/>
    <tableColumn id="5277" xr3:uid="{8DA22B74-D364-4B65-B449-FABF14B43156}" name="Column5268"/>
    <tableColumn id="5278" xr3:uid="{413E6DFA-08FB-4581-A4CE-A0E6BF2CDB71}" name="Column5269"/>
    <tableColumn id="5279" xr3:uid="{9C3E6B69-ED99-4139-8D04-EE682641F7A2}" name="Column5270"/>
    <tableColumn id="5280" xr3:uid="{2EDE1EBB-BF89-49FA-8471-9A1B5752B830}" name="Column5271"/>
    <tableColumn id="5281" xr3:uid="{F3D1059D-291B-498A-8576-FC0F828EEFCE}" name="Column5272"/>
    <tableColumn id="5282" xr3:uid="{CE070AE7-8D27-4029-AAB9-B6E77CE3FECA}" name="Column5273"/>
    <tableColumn id="5283" xr3:uid="{96BAF63B-87E2-47E1-91B5-3A0612142DE3}" name="Column5274"/>
    <tableColumn id="5284" xr3:uid="{0B5E560E-4780-446D-AB9B-1CD7CF0CFEA2}" name="Column5275"/>
    <tableColumn id="5285" xr3:uid="{6D5E139F-CCB2-4A72-A7E4-479F5B94C326}" name="Column5276"/>
    <tableColumn id="5286" xr3:uid="{1CC0DDD6-C1B8-4F5E-A5D7-AC976ED4B7E4}" name="Column5277"/>
    <tableColumn id="5287" xr3:uid="{2641CAD7-7D93-4CDD-8FA5-EED8D119EABC}" name="Column5278"/>
    <tableColumn id="5288" xr3:uid="{AAB7B7CA-29F8-4BC0-BCFE-362A542D0E62}" name="Column5279"/>
    <tableColumn id="5289" xr3:uid="{5E62AE5C-870F-4E0A-9278-ED5E418BB912}" name="Column5280"/>
    <tableColumn id="5290" xr3:uid="{F917C23C-8407-4490-9B0B-7116E1260135}" name="Column5281"/>
    <tableColumn id="5291" xr3:uid="{D4F6786A-A12E-4754-BB09-C948E355390B}" name="Column5282"/>
    <tableColumn id="5292" xr3:uid="{043DC26C-8192-4938-AE25-99D80FD8A9AA}" name="Column5283"/>
    <tableColumn id="5293" xr3:uid="{1C4669E4-DAD0-4D02-BCA9-5BE10DC024C5}" name="Column5284"/>
    <tableColumn id="5294" xr3:uid="{EBC171C9-FF62-4401-9560-8F44BF0AFF97}" name="Column5285"/>
    <tableColumn id="5295" xr3:uid="{8924BFF1-0F8D-4181-8AB5-F9927445BF2E}" name="Column5286"/>
    <tableColumn id="5296" xr3:uid="{05F54D5F-C5C8-47DA-AC9E-5E089C38D2FD}" name="Column5287"/>
    <tableColumn id="5297" xr3:uid="{459BA3C8-9EC0-46EC-9E17-698B8D3086A0}" name="Column5288"/>
    <tableColumn id="5298" xr3:uid="{6CD8BA5F-40BF-4790-997D-3B9947C5A8E1}" name="Column5289"/>
    <tableColumn id="5299" xr3:uid="{1B18FEE9-54F6-4750-A47E-133416359A88}" name="Column5290"/>
    <tableColumn id="5300" xr3:uid="{E6B5C175-8548-47F8-BFA5-A14039D3EE2D}" name="Column5291"/>
    <tableColumn id="5301" xr3:uid="{F7768002-5695-4C4E-9547-405AC75B817E}" name="Column5292"/>
    <tableColumn id="5302" xr3:uid="{11B0333C-8007-4CC4-BC4E-CE4F67EF1DD1}" name="Column5293"/>
    <tableColumn id="5303" xr3:uid="{DA057AE6-8C55-4AED-8A33-EB96451436F7}" name="Column5294"/>
    <tableColumn id="5304" xr3:uid="{C68B54E0-D465-43AF-A198-76736D4B4392}" name="Column5295"/>
    <tableColumn id="5305" xr3:uid="{E315FA27-1628-434A-8887-1D8C52E88D23}" name="Column5296"/>
    <tableColumn id="5306" xr3:uid="{F678D186-5593-42AE-943B-88BA7BF6B435}" name="Column5297"/>
    <tableColumn id="5307" xr3:uid="{8ED53C0A-38BC-40A7-AA43-52E0D7DC0977}" name="Column5298"/>
    <tableColumn id="5308" xr3:uid="{7EC0C5B9-D5A9-4B74-A85E-EF9DBF65ADB9}" name="Column5299"/>
    <tableColumn id="5309" xr3:uid="{2F966F64-5162-48A3-8765-6070FBDA0C90}" name="Column5300"/>
    <tableColumn id="5310" xr3:uid="{851DC2FC-0329-45A4-8A70-4790A39241DA}" name="Column5301"/>
    <tableColumn id="5311" xr3:uid="{289F094A-C480-41EE-A9D7-95B4569CF720}" name="Column5302"/>
    <tableColumn id="5312" xr3:uid="{1602C4FA-79E0-4B2D-9170-3783ECA88974}" name="Column5303"/>
    <tableColumn id="5313" xr3:uid="{2776C1F5-B5EF-47A9-9FB2-E296CA5499FF}" name="Column5304"/>
    <tableColumn id="5314" xr3:uid="{79628174-F682-484D-83BC-C3581C68FDFA}" name="Column5305"/>
    <tableColumn id="5315" xr3:uid="{E64ADEEC-1837-47C9-86C1-B274FA545BCC}" name="Column5306"/>
    <tableColumn id="5316" xr3:uid="{F1D3BEDE-F802-41A4-A081-58C83146C86B}" name="Column5307"/>
    <tableColumn id="5317" xr3:uid="{CA09B558-6613-41B4-B32D-02CA759CFB2E}" name="Column5308"/>
    <tableColumn id="5318" xr3:uid="{4BF15F0B-F321-440B-B693-A733338362A2}" name="Column5309"/>
    <tableColumn id="5319" xr3:uid="{7DE24C7D-44CA-4313-8BCD-03B11ADCBDE6}" name="Column5310"/>
    <tableColumn id="5320" xr3:uid="{A916F66F-BADA-492F-A7EC-3902679AB308}" name="Column5311"/>
    <tableColumn id="5321" xr3:uid="{12498E9E-94EF-40CE-AA0F-6976AE844935}" name="Column5312"/>
    <tableColumn id="5322" xr3:uid="{680FE0AB-5036-463A-A589-2B1AB6C4EAC8}" name="Column5313"/>
    <tableColumn id="5323" xr3:uid="{0F3A85AD-DD89-4D32-B340-F25EC0DC943A}" name="Column5314"/>
    <tableColumn id="5324" xr3:uid="{CDAA2613-CE9B-40AB-A1CB-AF28CD4C0603}" name="Column5315"/>
    <tableColumn id="5325" xr3:uid="{A43AE9B0-3D2A-4BD5-8C75-69D35F54FF0A}" name="Column5316"/>
    <tableColumn id="5326" xr3:uid="{60DFAE52-EF21-4327-AB1B-2C44DC566A90}" name="Column5317"/>
    <tableColumn id="5327" xr3:uid="{EFFA1311-4C57-4DA1-A182-FD1DD4C28A1B}" name="Column5318"/>
    <tableColumn id="5328" xr3:uid="{5ABC7DCE-6F6E-42F9-A65A-A2767A840D2F}" name="Column5319"/>
    <tableColumn id="5329" xr3:uid="{87EEB8B9-E248-4C2B-9492-5D4E310676B0}" name="Column5320"/>
    <tableColumn id="5330" xr3:uid="{48E9981C-1F1F-4AA9-BBD4-EC81825E9A72}" name="Column5321"/>
    <tableColumn id="5331" xr3:uid="{472217AF-2E74-471F-B7C5-B5886CB02E19}" name="Column5322"/>
    <tableColumn id="5332" xr3:uid="{6CABA53A-20FF-488E-BEE8-187997A76E5F}" name="Column5323"/>
    <tableColumn id="5333" xr3:uid="{15085E08-917C-4910-AE64-695254E2A346}" name="Column5324"/>
    <tableColumn id="5334" xr3:uid="{4CC4BB51-F96E-4619-B6A2-EED3603D2CBE}" name="Column5325"/>
    <tableColumn id="5335" xr3:uid="{A0C665E1-878A-4898-A98E-9E0D73287E86}" name="Column5326"/>
    <tableColumn id="5336" xr3:uid="{0B42CE4F-14BB-42A7-8CD4-72E2D563CE19}" name="Column5327"/>
    <tableColumn id="5337" xr3:uid="{DFDDB29C-9165-4E5C-91C6-9A94228ABDC7}" name="Column5328"/>
    <tableColumn id="5338" xr3:uid="{E84E434C-8A7C-446E-BA53-65F9EF8FA569}" name="Column5329"/>
    <tableColumn id="5339" xr3:uid="{DD0FEF86-23C0-4A76-B3AB-6F6596C0919D}" name="Column5330"/>
    <tableColumn id="5340" xr3:uid="{A9A9DBFC-8939-46BD-AF81-6FEB9B910533}" name="Column5331"/>
    <tableColumn id="5341" xr3:uid="{4AF2DACC-BF30-4139-9493-495AF06A0B3B}" name="Column5332"/>
    <tableColumn id="5342" xr3:uid="{BA211B7D-8BF8-4860-8CCF-887EAC0193D4}" name="Column5333"/>
    <tableColumn id="5343" xr3:uid="{F48F969F-2D8F-46D7-B6C0-F473ADCCD336}" name="Column5334"/>
    <tableColumn id="5344" xr3:uid="{21269682-1C6B-4715-B14D-67931F564A61}" name="Column5335"/>
    <tableColumn id="5345" xr3:uid="{39BDE019-431D-474B-B6DC-12066DD0E6AB}" name="Column5336"/>
    <tableColumn id="5346" xr3:uid="{B0DC4364-4D69-4A5C-82F3-10966B7581E4}" name="Column5337"/>
    <tableColumn id="5347" xr3:uid="{5FCADCED-FDC2-49EE-B42C-B87AE061900D}" name="Column5338"/>
    <tableColumn id="5348" xr3:uid="{3BA9E801-D1A5-458F-9717-239D962E6D4B}" name="Column5339"/>
    <tableColumn id="5349" xr3:uid="{AB82FFE3-EA6E-407B-84AA-2C8F2E14198F}" name="Column5340"/>
    <tableColumn id="5350" xr3:uid="{0E10517E-343A-47D8-928A-69C462E58C7F}" name="Column5341"/>
    <tableColumn id="5351" xr3:uid="{C16D5138-C13C-40B0-9656-36E25CFFB8F2}" name="Column5342"/>
    <tableColumn id="5352" xr3:uid="{C4F8BBED-A15B-4E3B-8490-8E7C38E89340}" name="Column5343"/>
    <tableColumn id="5353" xr3:uid="{863BBBB9-0D4E-4791-96C0-7971930FD26B}" name="Column5344"/>
    <tableColumn id="5354" xr3:uid="{43132093-7D1F-407C-808C-58AC318C9E1F}" name="Column5345"/>
    <tableColumn id="5355" xr3:uid="{145C4A6A-B378-4B21-8D4F-CACA32CC59B7}" name="Column5346"/>
    <tableColumn id="5356" xr3:uid="{F9F3297A-8782-468E-9BF8-789AD31E15BD}" name="Column5347"/>
    <tableColumn id="5357" xr3:uid="{B9320624-C0E9-4A7B-A279-487EBC6FB769}" name="Column5348"/>
    <tableColumn id="5358" xr3:uid="{97E52F71-20DB-48FE-AF15-0E3A585501F3}" name="Column5349"/>
    <tableColumn id="5359" xr3:uid="{27087BBF-A997-43F4-8365-AFCBC05B7E6F}" name="Column5350"/>
    <tableColumn id="5360" xr3:uid="{202EA759-91D5-4D0B-9BF5-6FC7E55BF63F}" name="Column5351"/>
    <tableColumn id="5361" xr3:uid="{AD2853B0-6C16-46FF-9305-26C262A8D330}" name="Column5352"/>
    <tableColumn id="5362" xr3:uid="{0C53A5DD-9042-4185-AA47-F7DBDB0FC897}" name="Column5353"/>
    <tableColumn id="5363" xr3:uid="{64643FB4-E4B4-4A17-BD08-C12761DBA682}" name="Column5354"/>
    <tableColumn id="5364" xr3:uid="{D91CA0BD-BE23-4AF7-81B7-6AAB22AB15C5}" name="Column5355"/>
    <tableColumn id="5365" xr3:uid="{E6161250-B3E5-47C3-BD30-DA56E1516AB9}" name="Column5356"/>
    <tableColumn id="5366" xr3:uid="{E529CB63-776C-4409-BB03-CD3916F26345}" name="Column5357"/>
    <tableColumn id="5367" xr3:uid="{F913FF7E-F2CF-4587-8D77-4FEF8B469B49}" name="Column5358"/>
    <tableColumn id="5368" xr3:uid="{55162C88-58E4-4DC9-BAC2-65E9B45F80A4}" name="Column5359"/>
    <tableColumn id="5369" xr3:uid="{BB910345-84A0-447D-ACA1-1FE4ECAEA2D9}" name="Column5360"/>
    <tableColumn id="5370" xr3:uid="{FDBB6C5F-B56C-4560-BE9E-D6A38DB47AB8}" name="Column5361"/>
    <tableColumn id="5371" xr3:uid="{52070AF0-A537-4117-B0CB-19EC6B249D91}" name="Column5362"/>
    <tableColumn id="5372" xr3:uid="{A658BC84-27C3-4FFF-92C1-83D9036266CA}" name="Column5363"/>
    <tableColumn id="5373" xr3:uid="{AF0272E8-E757-4E17-ACFF-CA6F00853C1D}" name="Column5364"/>
    <tableColumn id="5374" xr3:uid="{1955126F-A707-4565-96DE-F15AA8D07BF0}" name="Column5365"/>
    <tableColumn id="5375" xr3:uid="{AB3936E4-E647-4154-A782-BCA97DD8F666}" name="Column5366"/>
    <tableColumn id="5376" xr3:uid="{65320A8E-CBC1-4A67-8EC8-0FC0A426B04A}" name="Column5367"/>
    <tableColumn id="5377" xr3:uid="{E2B9AB2E-F013-4870-A25F-65C97E670742}" name="Column5368"/>
    <tableColumn id="5378" xr3:uid="{66A3B24B-26E3-4329-BF32-95139E1F0A36}" name="Column5369"/>
    <tableColumn id="5379" xr3:uid="{AE525BE3-ABD5-428B-83D7-F817801D005F}" name="Column5370"/>
    <tableColumn id="5380" xr3:uid="{648D2E0B-3F03-4875-9480-49938DA0DEF2}" name="Column5371"/>
    <tableColumn id="5381" xr3:uid="{C6737F18-8642-4F8B-8EF0-2BDC7B0BB66C}" name="Column5372"/>
    <tableColumn id="5382" xr3:uid="{C86E7655-D43F-483F-9F64-9DB4578DF414}" name="Column5373"/>
    <tableColumn id="5383" xr3:uid="{4600691E-2E7F-4CFA-9AF5-819D952AB11E}" name="Column5374"/>
    <tableColumn id="5384" xr3:uid="{0600D921-2168-45B6-9ADD-439440AA5960}" name="Column5375"/>
    <tableColumn id="5385" xr3:uid="{8C4A32AC-5099-4E62-A012-C01BD6FE0995}" name="Column5376"/>
    <tableColumn id="5386" xr3:uid="{7FF8E27A-3CC7-488F-B3CD-7F8E14F558D6}" name="Column5377"/>
    <tableColumn id="5387" xr3:uid="{285ABD9A-01FA-4CC3-AFA6-8FC6C040ACA5}" name="Column5378"/>
    <tableColumn id="5388" xr3:uid="{B66697B4-518F-44B1-81F6-9418EEFDA9B3}" name="Column5379"/>
    <tableColumn id="5389" xr3:uid="{5544A408-ACC1-428B-B4C4-73CBA0EA0BAC}" name="Column5380"/>
    <tableColumn id="5390" xr3:uid="{C6E727C5-E794-4376-BBAF-38756A94C688}" name="Column5381"/>
    <tableColumn id="5391" xr3:uid="{4E72FDF2-C83B-4F70-9833-9181979A225E}" name="Column5382"/>
    <tableColumn id="5392" xr3:uid="{0C20E004-7517-4DE1-9452-A31CF414E762}" name="Column5383"/>
    <tableColumn id="5393" xr3:uid="{F53D702D-1CDB-492F-9E1E-0BF72BCCE442}" name="Column5384"/>
    <tableColumn id="5394" xr3:uid="{CCB0FFC9-726B-46F4-A198-175DDEADD905}" name="Column5385"/>
    <tableColumn id="5395" xr3:uid="{7E96D398-3049-47CE-9AF9-5484F478185D}" name="Column5386"/>
    <tableColumn id="5396" xr3:uid="{F90D281A-4B31-43FC-9ECA-0806488A5000}" name="Column5387"/>
    <tableColumn id="5397" xr3:uid="{AD32352F-C4B6-4A4B-8938-59594F4E07FE}" name="Column5388"/>
    <tableColumn id="5398" xr3:uid="{6086E950-189E-4FF3-A645-0FB767E1BB4B}" name="Column5389"/>
    <tableColumn id="5399" xr3:uid="{DADFE608-8691-4693-B610-4D0836B948CE}" name="Column5390"/>
    <tableColumn id="5400" xr3:uid="{653A4101-774E-411E-B2B4-8EFE29A2F0CD}" name="Column5391"/>
    <tableColumn id="5401" xr3:uid="{D48EB112-DE2F-4F1E-81D7-ED07FD2B296E}" name="Column5392"/>
    <tableColumn id="5402" xr3:uid="{3CEBEDEB-D652-4B09-ABBF-2A92592160FC}" name="Column5393"/>
    <tableColumn id="5403" xr3:uid="{914A662B-3B2F-4FF1-87F1-DD1AE2C988AC}" name="Column5394"/>
    <tableColumn id="5404" xr3:uid="{5F1D7692-30C9-4E70-9FE9-1DF7FD573D3F}" name="Column5395"/>
    <tableColumn id="5405" xr3:uid="{EEF22540-6232-473C-9431-D6A37E8B609A}" name="Column5396"/>
    <tableColumn id="5406" xr3:uid="{F1FEE973-D2A3-4B2D-8D7D-1152FABFC3BF}" name="Column5397"/>
    <tableColumn id="5407" xr3:uid="{01CA6B95-5DE2-453C-A736-608CE99AF18D}" name="Column5398"/>
    <tableColumn id="5408" xr3:uid="{A15E5654-9A0F-4D0D-A5D2-D3B3C130861E}" name="Column5399"/>
    <tableColumn id="5409" xr3:uid="{49CAABDF-205A-4B72-B206-0EF822BDCBE0}" name="Column5400"/>
    <tableColumn id="5410" xr3:uid="{49272A09-5D3D-4577-9E91-447D7B9A9382}" name="Column5401"/>
    <tableColumn id="5411" xr3:uid="{D81B47D8-39C4-4BCD-82BC-BF1967436FEE}" name="Column5402"/>
    <tableColumn id="5412" xr3:uid="{2622CBB2-EC47-4AD2-BB4D-A31809A5C7ED}" name="Column5403"/>
    <tableColumn id="5413" xr3:uid="{BEBF1010-B214-4B95-8983-36368880AE58}" name="Column5404"/>
    <tableColumn id="5414" xr3:uid="{E4A74D1C-0454-4429-AEB7-0BCEE642BA90}" name="Column5405"/>
    <tableColumn id="5415" xr3:uid="{2C38E432-D479-43D5-B4D2-58EC8E33A004}" name="Column5406"/>
    <tableColumn id="5416" xr3:uid="{5AE5AC3B-7A1A-434B-B7E6-D6C8018EB7F7}" name="Column5407"/>
    <tableColumn id="5417" xr3:uid="{59507CC6-F9AF-4D83-96E7-79FA649A1740}" name="Column5408"/>
    <tableColumn id="5418" xr3:uid="{8E53559D-4A63-4AE5-87B7-867C0CB9B7BD}" name="Column5409"/>
    <tableColumn id="5419" xr3:uid="{A468B7CA-671C-40EB-BB7C-8E3578E4982F}" name="Column5410"/>
    <tableColumn id="5420" xr3:uid="{B7A7E4CC-DACD-44F3-A17C-5FDFA5873A00}" name="Column5411"/>
    <tableColumn id="5421" xr3:uid="{0B7CE052-C2A3-43AA-B2BB-6B73366A30D8}" name="Column5412"/>
    <tableColumn id="5422" xr3:uid="{48BC9030-F47A-44EB-B0A5-13FA1470A7DA}" name="Column5413"/>
    <tableColumn id="5423" xr3:uid="{E0C15796-192B-4B24-AF5A-9B6F6607AD64}" name="Column5414"/>
    <tableColumn id="5424" xr3:uid="{FB4A2484-B4AE-4DA7-B930-74A21D41223F}" name="Column5415"/>
    <tableColumn id="5425" xr3:uid="{40D63F97-FCEE-428C-93C1-55190FF2AE94}" name="Column5416"/>
    <tableColumn id="5426" xr3:uid="{8FFEF86B-A606-4B8E-A46A-9069140CEB82}" name="Column5417"/>
    <tableColumn id="5427" xr3:uid="{088F309B-3FA4-4A89-BA59-72F871BA768B}" name="Column5418"/>
    <tableColumn id="5428" xr3:uid="{B305D6E0-FD06-4CEE-A973-13D2D750A770}" name="Column5419"/>
    <tableColumn id="5429" xr3:uid="{C34F03C7-9EFE-4C64-A6BB-7FCD89336A27}" name="Column5420"/>
    <tableColumn id="5430" xr3:uid="{A9BE1535-5893-441D-B264-A0D0B5E265F6}" name="Column5421"/>
    <tableColumn id="5431" xr3:uid="{14466ACD-3FE0-46F9-9275-425B316A24E1}" name="Column5422"/>
    <tableColumn id="5432" xr3:uid="{4FFA3822-FEC6-465A-AB01-A3B248A9EA0D}" name="Column5423"/>
    <tableColumn id="5433" xr3:uid="{83A4A045-14A5-47CE-A970-FF87864B92E4}" name="Column5424"/>
    <tableColumn id="5434" xr3:uid="{D5A6FEED-C842-4235-95A5-3DE1B59DFD7B}" name="Column5425"/>
    <tableColumn id="5435" xr3:uid="{9F951CBF-1EC3-44D5-BC5F-221929438A05}" name="Column5426"/>
    <tableColumn id="5436" xr3:uid="{80365868-A4CC-4B07-A7FB-D3F7F55FC5DF}" name="Column5427"/>
    <tableColumn id="5437" xr3:uid="{DC179112-B916-4DA0-A7D2-9B5A20E67CED}" name="Column5428"/>
    <tableColumn id="5438" xr3:uid="{A29731F2-A576-4C38-A061-4C90ACDFF440}" name="Column5429"/>
    <tableColumn id="5439" xr3:uid="{E242B140-99EB-4E03-A47B-E9BF7BC238C2}" name="Column5430"/>
    <tableColumn id="5440" xr3:uid="{BFA299F7-DAAF-429E-B40E-739923240DD1}" name="Column5431"/>
    <tableColumn id="5441" xr3:uid="{E0C2C78B-AE1A-4E82-88C2-F1A90248569B}" name="Column5432"/>
    <tableColumn id="5442" xr3:uid="{B6D9C3DE-E47B-4889-8E95-0E9F1E0AF5F4}" name="Column5433"/>
    <tableColumn id="5443" xr3:uid="{EA685DEB-E840-47B7-B3AF-BDAEE108B8FD}" name="Column5434"/>
    <tableColumn id="5444" xr3:uid="{449B6265-1655-4BA2-B729-F406287CE171}" name="Column5435"/>
    <tableColumn id="5445" xr3:uid="{57F6F26D-07B3-46F5-917B-CD14BA57F8EF}" name="Column5436"/>
    <tableColumn id="5446" xr3:uid="{769D7BAC-02EF-44A7-9EAC-6980D911EC50}" name="Column5437"/>
    <tableColumn id="5447" xr3:uid="{783E6020-ED36-47E9-B761-DC59C6D22AE1}" name="Column5438"/>
    <tableColumn id="5448" xr3:uid="{82EB75B2-10DC-476E-B6F6-3192DE47AE13}" name="Column5439"/>
    <tableColumn id="5449" xr3:uid="{32BFDB4E-BC94-4284-AE31-8F1B28CC60A8}" name="Column5440"/>
    <tableColumn id="5450" xr3:uid="{F6CB2BAE-E1CB-48C4-A101-7BA35E062817}" name="Column5441"/>
    <tableColumn id="5451" xr3:uid="{732F319A-9742-4B26-A82E-DB9DCDA62173}" name="Column5442"/>
    <tableColumn id="5452" xr3:uid="{01177F77-DB00-4A4D-9E6C-B8AE777936D0}" name="Column5443"/>
    <tableColumn id="5453" xr3:uid="{917F3387-AFBC-48F9-A37B-391182275554}" name="Column5444"/>
    <tableColumn id="5454" xr3:uid="{318304AF-4C6F-4559-89DB-B2439276FE83}" name="Column5445"/>
    <tableColumn id="5455" xr3:uid="{F70AFDCF-E4EF-4DFC-8391-DC5E15C5A30E}" name="Column5446"/>
    <tableColumn id="5456" xr3:uid="{6CACD37C-2D5E-4DFA-8270-C38ED87CD505}" name="Column5447"/>
    <tableColumn id="5457" xr3:uid="{8ABA9F26-A048-41D4-8FC1-E87AB3661CA1}" name="Column5448"/>
    <tableColumn id="5458" xr3:uid="{B7E27EA6-9265-44DC-8654-AB213E35B837}" name="Column5449"/>
    <tableColumn id="5459" xr3:uid="{4B677FBB-1118-4F0E-9BEB-6A680DA3293D}" name="Column5450"/>
    <tableColumn id="5460" xr3:uid="{169E9DCF-ED6C-43AD-8100-D0E937D4A5A7}" name="Column5451"/>
    <tableColumn id="5461" xr3:uid="{03CB0BB1-AFA0-444F-9B08-3ACDB7D62500}" name="Column5452"/>
    <tableColumn id="5462" xr3:uid="{6BA675A7-0463-4C46-8D3E-B5C717FFD999}" name="Column5453"/>
    <tableColumn id="5463" xr3:uid="{942C039F-1822-44F0-8BB5-6D49C91E8490}" name="Column5454"/>
    <tableColumn id="5464" xr3:uid="{9CCAE4FD-D5D9-4ED7-B69E-443C512F54F8}" name="Column5455"/>
    <tableColumn id="5465" xr3:uid="{C8B7255C-6CBD-494E-8989-5559F2DCC758}" name="Column5456"/>
    <tableColumn id="5466" xr3:uid="{67B4124D-0B1E-48F8-9068-C11A1E96D40C}" name="Column5457"/>
    <tableColumn id="5467" xr3:uid="{A9DC1DA7-5952-4242-993B-B98A89087177}" name="Column5458"/>
    <tableColumn id="5468" xr3:uid="{CD2228D4-E4D6-45B0-B9CF-4F53F8FAB15C}" name="Column5459"/>
    <tableColumn id="5469" xr3:uid="{ED60EAF8-F28E-4396-8C52-CFBF5F5F49FF}" name="Column5460"/>
    <tableColumn id="5470" xr3:uid="{786ED0AD-BD02-430E-A526-FCE585AE797D}" name="Column5461"/>
    <tableColumn id="5471" xr3:uid="{3D4E4EDE-C586-4D5C-8DF5-BA2E828B868E}" name="Column5462"/>
    <tableColumn id="5472" xr3:uid="{FA5D394B-9AC5-4FC1-AAED-76692FBD931F}" name="Column5463"/>
    <tableColumn id="5473" xr3:uid="{08D62F15-AA59-4639-97D7-E02AE62CFE25}" name="Column5464"/>
    <tableColumn id="5474" xr3:uid="{A2EBA90A-D8BE-4D94-86BC-77E2EB352677}" name="Column5465"/>
    <tableColumn id="5475" xr3:uid="{1E254B23-0079-4301-8368-EF940CDFAE8B}" name="Column5466"/>
    <tableColumn id="5476" xr3:uid="{076A8BE1-2799-463E-A1E6-EE60000DB73F}" name="Column5467"/>
    <tableColumn id="5477" xr3:uid="{5329E051-408E-48EB-AEBC-5B253B92E5E8}" name="Column5468"/>
    <tableColumn id="5478" xr3:uid="{35C12D12-FC77-4916-AC87-E29EA254B34C}" name="Column5469"/>
    <tableColumn id="5479" xr3:uid="{E22BE204-A55B-43F8-9B1B-CF3979A1D494}" name="Column5470"/>
    <tableColumn id="5480" xr3:uid="{0CA8897B-9218-4819-B295-D9E23C1645FB}" name="Column5471"/>
    <tableColumn id="5481" xr3:uid="{46802FF9-DA64-4855-B981-6C8D778A6EB0}" name="Column5472"/>
    <tableColumn id="5482" xr3:uid="{8662DB92-EDA5-42B2-92EB-B19BAEBD0799}" name="Column5473"/>
    <tableColumn id="5483" xr3:uid="{F5B069CE-1A5A-4515-BB76-FB05E93468DD}" name="Column5474"/>
    <tableColumn id="5484" xr3:uid="{5C86E349-A958-40D4-A8C8-DFF013DBC595}" name="Column5475"/>
    <tableColumn id="5485" xr3:uid="{B99658F0-EDA8-4FEA-A761-57B4EE09C73C}" name="Column5476"/>
    <tableColumn id="5486" xr3:uid="{66882B79-D252-4FBA-97C2-4AE50072E7A3}" name="Column5477"/>
    <tableColumn id="5487" xr3:uid="{4B170188-8F66-47C1-ABA1-425F05818703}" name="Column5478"/>
    <tableColumn id="5488" xr3:uid="{7FF8098A-799D-49ED-8DB5-E89B7B7C11BF}" name="Column5479"/>
    <tableColumn id="5489" xr3:uid="{FE41C4F9-602B-49B5-B133-6CE489AF2B35}" name="Column5480"/>
    <tableColumn id="5490" xr3:uid="{A19DAD2A-F58D-4630-806A-63003351A519}" name="Column5481"/>
    <tableColumn id="5491" xr3:uid="{34FE841D-EE35-4D0F-A7F7-981E7C8C2E85}" name="Column5482"/>
    <tableColumn id="5492" xr3:uid="{979D3435-C634-496A-B99C-6CF86486A87C}" name="Column5483"/>
    <tableColumn id="5493" xr3:uid="{D7DC932B-D983-4B4F-A828-9233BE5874C2}" name="Column5484"/>
    <tableColumn id="5494" xr3:uid="{132427D3-5F1B-4868-B094-658D7A7EBCF8}" name="Column5485"/>
    <tableColumn id="5495" xr3:uid="{71B2923A-875E-4F60-9B8B-BC7ACC9ED4A3}" name="Column5486"/>
    <tableColumn id="5496" xr3:uid="{0529E44B-C7AD-48FC-B110-1B3F05461F5F}" name="Column5487"/>
    <tableColumn id="5497" xr3:uid="{99518CA3-5A60-4DC0-8F45-E277DBACFB0C}" name="Column5488"/>
    <tableColumn id="5498" xr3:uid="{05AAA1A9-39E8-4547-B045-0F2B23247122}" name="Column5489"/>
    <tableColumn id="5499" xr3:uid="{22F98755-6D2C-4173-9E4E-52FA88D71FCB}" name="Column5490"/>
    <tableColumn id="5500" xr3:uid="{E38856A9-5E58-4E1E-A2E3-5830B13F9D6C}" name="Column5491"/>
    <tableColumn id="5501" xr3:uid="{0CAAC695-BCD2-4484-B8F6-1975610F35A7}" name="Column5492"/>
    <tableColumn id="5502" xr3:uid="{644E92DC-0AD6-422D-92FD-31A92E008891}" name="Column5493"/>
    <tableColumn id="5503" xr3:uid="{0579935A-41F2-4997-A631-47E0ECD65E75}" name="Column5494"/>
    <tableColumn id="5504" xr3:uid="{7061B079-13BC-4397-81B1-9EB1BEC5E636}" name="Column5495"/>
    <tableColumn id="5505" xr3:uid="{3B5219E7-45D4-452A-BCC4-1CA8A51DE2AA}" name="Column5496"/>
    <tableColumn id="5506" xr3:uid="{D58011E2-1C0C-461D-8785-ED0DCB9CAA70}" name="Column5497"/>
    <tableColumn id="5507" xr3:uid="{726A43C2-F9C1-41E5-9912-AD2B4AD58321}" name="Column5498"/>
    <tableColumn id="5508" xr3:uid="{1DEF8EB3-D110-4907-AB3F-81FE9357C308}" name="Column5499"/>
    <tableColumn id="5509" xr3:uid="{3AA89BFF-C7D1-48DD-AE38-E284718A1AE4}" name="Column5500"/>
    <tableColumn id="5510" xr3:uid="{E4860B83-13D3-4D42-91C3-1F562656D7C7}" name="Column5501"/>
    <tableColumn id="5511" xr3:uid="{CF101C89-FC48-4760-8DBF-B19740496608}" name="Column5502"/>
    <tableColumn id="5512" xr3:uid="{2990F209-318B-403F-9DCB-EA7738B03DEC}" name="Column5503"/>
    <tableColumn id="5513" xr3:uid="{1AA60B49-B0BA-48AB-85C7-6DDAA2C89337}" name="Column5504"/>
    <tableColumn id="5514" xr3:uid="{9B001466-557D-45F9-9686-DC9A54FB6651}" name="Column5505"/>
    <tableColumn id="5515" xr3:uid="{C4BD8A41-C9F6-4C31-B20B-CF39E45B26DB}" name="Column5506"/>
    <tableColumn id="5516" xr3:uid="{5D55C0A1-27F9-42DB-95C4-E0A32BBF39D0}" name="Column5507"/>
    <tableColumn id="5517" xr3:uid="{8BAF0F63-9D4B-4707-BFE4-B5FF34130801}" name="Column5508"/>
    <tableColumn id="5518" xr3:uid="{01FBBE09-4FB7-4A94-A342-2F18418CB7B2}" name="Column5509"/>
    <tableColumn id="5519" xr3:uid="{A9F98805-B217-404A-A75B-F77D693406B2}" name="Column5510"/>
    <tableColumn id="5520" xr3:uid="{6AADFBCB-94DC-422C-BCCE-2630BA1603E5}" name="Column5511"/>
    <tableColumn id="5521" xr3:uid="{159C40EA-8E6B-48CA-B91E-F4F314D7FA96}" name="Column5512"/>
    <tableColumn id="5522" xr3:uid="{BC6C273C-9F73-4E28-A2FB-1ED7FD1A7436}" name="Column5513"/>
    <tableColumn id="5523" xr3:uid="{2F93AACD-112C-4C49-BD88-61B1C6B2EFA2}" name="Column5514"/>
    <tableColumn id="5524" xr3:uid="{F1927BAA-F4DB-4339-9FF0-2C1244CE0999}" name="Column5515"/>
    <tableColumn id="5525" xr3:uid="{1C43CAB0-634F-4C6F-A86B-C61138F3C656}" name="Column5516"/>
    <tableColumn id="5526" xr3:uid="{8BAF6F2F-B406-48CD-8BE1-4DC1621EAE30}" name="Column5517"/>
    <tableColumn id="5527" xr3:uid="{37C9A740-D7F3-4DC4-AD93-A929E9227754}" name="Column5518"/>
    <tableColumn id="5528" xr3:uid="{49E3E789-93F3-4C49-995F-09A98956065E}" name="Column5519"/>
    <tableColumn id="5529" xr3:uid="{F97D7CF8-E3BE-4918-8295-1623ABB69FD9}" name="Column5520"/>
    <tableColumn id="5530" xr3:uid="{802AF8A5-B0E4-499D-AF40-07D98879EEB6}" name="Column5521"/>
    <tableColumn id="5531" xr3:uid="{1864717C-DA41-4586-9EE0-279DB40079F5}" name="Column5522"/>
    <tableColumn id="5532" xr3:uid="{8AAC6495-CB06-42A3-A646-07A60DF989BD}" name="Column5523"/>
    <tableColumn id="5533" xr3:uid="{2724ADF7-6349-403A-9EC2-ED6F2E0C01BC}" name="Column5524"/>
    <tableColumn id="5534" xr3:uid="{3915BEE9-22CF-4C58-BE47-8F9F73D746A3}" name="Column5525"/>
    <tableColumn id="5535" xr3:uid="{CF34810F-4771-44BF-B556-21C93B6160D4}" name="Column5526"/>
    <tableColumn id="5536" xr3:uid="{98EF0874-62E5-4F56-8291-B62238497FD3}" name="Column5527"/>
    <tableColumn id="5537" xr3:uid="{D57F0FBA-BCE2-4539-A05F-99A372B778DA}" name="Column5528"/>
    <tableColumn id="5538" xr3:uid="{B9671634-862A-4B59-8901-45BDCF6E9E4B}" name="Column5529"/>
    <tableColumn id="5539" xr3:uid="{11209963-0F21-4E38-81BE-48274D96D961}" name="Column5530"/>
    <tableColumn id="5540" xr3:uid="{476B86E1-45ED-4DA3-A9FF-A73A059547B1}" name="Column5531"/>
    <tableColumn id="5541" xr3:uid="{19AAF287-4778-40C6-BD5C-13390EA2C955}" name="Column5532"/>
    <tableColumn id="5542" xr3:uid="{181C7AC7-19C2-4AA5-9F07-CC516D64BBF1}" name="Column5533"/>
    <tableColumn id="5543" xr3:uid="{00B8B55F-09B5-4A3B-BF68-77ECA58F9309}" name="Column5534"/>
    <tableColumn id="5544" xr3:uid="{37F26B79-9AFD-482A-B3FE-3EBF2753B47B}" name="Column5535"/>
    <tableColumn id="5545" xr3:uid="{3F1D7072-1146-401A-9AC9-97AB639E46C7}" name="Column5536"/>
    <tableColumn id="5546" xr3:uid="{6A09DF74-1D11-469F-BB08-8D2C3C86E7B4}" name="Column5537"/>
    <tableColumn id="5547" xr3:uid="{CD4A9D71-E268-4B6D-AAC5-FD8FB33F77E0}" name="Column5538"/>
    <tableColumn id="5548" xr3:uid="{5C2B4C6B-54B1-4348-9D3F-AF987643F919}" name="Column5539"/>
    <tableColumn id="5549" xr3:uid="{A7BF468C-701F-442D-B8D8-8D73578A85CD}" name="Column5540"/>
    <tableColumn id="5550" xr3:uid="{5B3D3E81-0488-464B-A4CE-4773CB50B502}" name="Column5541"/>
    <tableColumn id="5551" xr3:uid="{AAE913BD-2A45-4504-8023-2ADD51AEC054}" name="Column5542"/>
    <tableColumn id="5552" xr3:uid="{1C9B8208-E382-49C6-9F52-48F460905963}" name="Column5543"/>
    <tableColumn id="5553" xr3:uid="{23DC1321-B4F0-4599-B122-0EAEFAEEF21A}" name="Column5544"/>
    <tableColumn id="5554" xr3:uid="{E21EAEEA-5477-4A28-8A0C-59263D70E1A2}" name="Column5545"/>
    <tableColumn id="5555" xr3:uid="{7617063C-899E-4750-B955-D554F3644A20}" name="Column5546"/>
    <tableColumn id="5556" xr3:uid="{1F869103-67D1-45F9-A273-B6381741A393}" name="Column5547"/>
    <tableColumn id="5557" xr3:uid="{FC7DEC5A-BB4D-41F3-ACD7-D430448A63FD}" name="Column5548"/>
    <tableColumn id="5558" xr3:uid="{85C16657-EEC7-4D08-94A9-7A6075D2C5E3}" name="Column5549"/>
    <tableColumn id="5559" xr3:uid="{5D9E629C-1211-476C-AA10-90AE84CD7248}" name="Column5550"/>
    <tableColumn id="5560" xr3:uid="{CFB8E170-B7D3-4429-80BF-3467F45B0E72}" name="Column5551"/>
    <tableColumn id="5561" xr3:uid="{7B3A40BF-4F15-402C-BFAC-94467D0BDFF6}" name="Column5552"/>
    <tableColumn id="5562" xr3:uid="{3C71792C-D4B2-494A-89A4-65167048C382}" name="Column5553"/>
    <tableColumn id="5563" xr3:uid="{864470F4-7590-4BD7-AD2E-29DCE22E3D55}" name="Column5554"/>
    <tableColumn id="5564" xr3:uid="{B1BFAEA7-BA95-43BD-9E50-94682C5F035F}" name="Column5555"/>
    <tableColumn id="5565" xr3:uid="{51F27944-64E9-4E82-960A-02243F6EF4D1}" name="Column5556"/>
    <tableColumn id="5566" xr3:uid="{2B303430-095E-4657-8DB0-1294EFBE7BF4}" name="Column5557"/>
    <tableColumn id="5567" xr3:uid="{3CDFE3EC-F840-4B89-8C74-1193466A506B}" name="Column5558"/>
    <tableColumn id="5568" xr3:uid="{DE6E5701-BF28-4AE6-BEB7-12EDBC922467}" name="Column5559"/>
    <tableColumn id="5569" xr3:uid="{87E94348-1CC9-4DB8-97DB-64CD1418C949}" name="Column5560"/>
    <tableColumn id="5570" xr3:uid="{FB31AB2A-01F0-48F7-ABB0-4B74C08DBBA1}" name="Column5561"/>
    <tableColumn id="5571" xr3:uid="{F34C7E30-FF1D-49DC-889B-66723CA991A2}" name="Column5562"/>
    <tableColumn id="5572" xr3:uid="{CF981954-FEBE-4448-A1B3-0D5DC4A40669}" name="Column5563"/>
    <tableColumn id="5573" xr3:uid="{BF0587D3-9313-4577-99FC-9C28D8528E8D}" name="Column5564"/>
    <tableColumn id="5574" xr3:uid="{5E46C4FA-D1A3-4588-BCDA-18C994EF11B1}" name="Column5565"/>
    <tableColumn id="5575" xr3:uid="{708BAA62-6B51-42C5-A91B-3C65AB3C70F7}" name="Column5566"/>
    <tableColumn id="5576" xr3:uid="{B3B923E3-FD8A-4E0C-95D3-01BC6D471BC8}" name="Column5567"/>
    <tableColumn id="5577" xr3:uid="{0C2FC48D-CA03-4EB6-B326-7766943C1917}" name="Column5568"/>
    <tableColumn id="5578" xr3:uid="{DD279504-3FBF-401E-A0B0-7FA91652F53A}" name="Column5569"/>
    <tableColumn id="5579" xr3:uid="{246BBCC4-D0E6-4882-B723-39CC36348E3B}" name="Column5570"/>
    <tableColumn id="5580" xr3:uid="{4141C9C6-03BF-48B1-B8C7-8761910C2F52}" name="Column5571"/>
    <tableColumn id="5581" xr3:uid="{1C8943A3-FA81-4AAC-9C52-EB42778DDB48}" name="Column5572"/>
    <tableColumn id="5582" xr3:uid="{02F8DDF4-1487-44FE-BCC9-9DB6280253D8}" name="Column5573"/>
    <tableColumn id="5583" xr3:uid="{5EC7A2E3-BB53-443B-BE5D-594B3E003863}" name="Column5574"/>
    <tableColumn id="5584" xr3:uid="{4BBA45CD-C2D7-45F8-9A15-3B55C1B5B289}" name="Column5575"/>
    <tableColumn id="5585" xr3:uid="{334010E2-E632-4550-87D4-1A4F3A08CBD7}" name="Column5576"/>
    <tableColumn id="5586" xr3:uid="{AB4C0D13-5ABA-4982-9AAB-3F48157948FB}" name="Column5577"/>
    <tableColumn id="5587" xr3:uid="{DB9E0228-5EE7-4516-8ED6-48564D477E7B}" name="Column5578"/>
    <tableColumn id="5588" xr3:uid="{90766071-BA16-4652-8BB7-CCBDE979383E}" name="Column5579"/>
    <tableColumn id="5589" xr3:uid="{30FE1174-CE69-40D3-B52B-5DB71D99D4DF}" name="Column5580"/>
    <tableColumn id="5590" xr3:uid="{C4CE3CE9-4D48-4466-8F88-779F7168C3E9}" name="Column5581"/>
    <tableColumn id="5591" xr3:uid="{181ADC86-94B7-40C4-A508-49391D471AAE}" name="Column5582"/>
    <tableColumn id="5592" xr3:uid="{0BA4DF25-2541-4E15-AD45-C111E23EC455}" name="Column5583"/>
    <tableColumn id="5593" xr3:uid="{D64E3D8B-0B39-4587-99DE-D4A76EA1D464}" name="Column5584"/>
    <tableColumn id="5594" xr3:uid="{A37D341F-44D8-43B9-9682-4A201BAC46B2}" name="Column5585"/>
    <tableColumn id="5595" xr3:uid="{AA9913B4-5464-40BF-9E22-3E32B41A9574}" name="Column5586"/>
    <tableColumn id="5596" xr3:uid="{9E3716BE-FBE9-43D1-8F16-0EF2C34A2234}" name="Column5587"/>
    <tableColumn id="5597" xr3:uid="{8299D48C-6C04-41B3-9543-CF64FF0FFCFD}" name="Column5588"/>
    <tableColumn id="5598" xr3:uid="{F30E79DF-234E-4002-A38A-566C71EFB1A3}" name="Column5589"/>
    <tableColumn id="5599" xr3:uid="{389C9765-B7BB-4866-BA4E-5A257F283FF5}" name="Column5590"/>
    <tableColumn id="5600" xr3:uid="{69E9FED3-4032-44FB-8530-B1F464E4FF3D}" name="Column5591"/>
    <tableColumn id="5601" xr3:uid="{12F4D9E1-66D3-4FB6-BF01-AA5B5B9A83F4}" name="Column5592"/>
    <tableColumn id="5602" xr3:uid="{3164E258-3EF8-4872-A70B-F067E9608214}" name="Column5593"/>
    <tableColumn id="5603" xr3:uid="{17B62979-75C6-4D53-9EC1-22F2C65F0CE2}" name="Column5594"/>
    <tableColumn id="5604" xr3:uid="{0BCEE584-FBB7-4B26-8A59-642851A0CA8D}" name="Column5595"/>
    <tableColumn id="5605" xr3:uid="{82898C25-EDAE-4F92-88B9-0ADE7A4026E6}" name="Column5596"/>
    <tableColumn id="5606" xr3:uid="{1ABE6E66-0BCB-4D58-8740-8E3BB464CD50}" name="Column5597"/>
    <tableColumn id="5607" xr3:uid="{3D8D5897-9E62-4705-8AB4-5F92B996EB5C}" name="Column5598"/>
    <tableColumn id="5608" xr3:uid="{343B15F8-D5B6-4EDA-A891-BC8A3F93E21C}" name="Column5599"/>
    <tableColumn id="5609" xr3:uid="{ABB067C0-23C4-4070-98A0-1F4A4D147E82}" name="Column5600"/>
    <tableColumn id="5610" xr3:uid="{FFA9CE9C-1899-478C-B40C-B5048A492C67}" name="Column5601"/>
    <tableColumn id="5611" xr3:uid="{5E91FCC3-1BBB-4161-BE59-858E879F9EE5}" name="Column5602"/>
    <tableColumn id="5612" xr3:uid="{21F183EA-2A1E-4205-BFE4-BFC3B7B8E065}" name="Column5603"/>
    <tableColumn id="5613" xr3:uid="{52FD6B61-78A0-46C7-A07C-094E5413532E}" name="Column5604"/>
    <tableColumn id="5614" xr3:uid="{A0054A10-3292-408E-8F78-788F81C8A50F}" name="Column5605"/>
    <tableColumn id="5615" xr3:uid="{8F32E09E-91EF-4CD1-8DFD-98A941ABE9F7}" name="Column5606"/>
    <tableColumn id="5616" xr3:uid="{3775D475-EC48-4A57-B603-2E81AA8EB935}" name="Column5607"/>
    <tableColumn id="5617" xr3:uid="{0BA1EED5-4A80-4813-9616-31E43E8FF815}" name="Column5608"/>
    <tableColumn id="5618" xr3:uid="{4606B993-9B53-4F86-8E9E-232F9160FBB8}" name="Column5609"/>
    <tableColumn id="5619" xr3:uid="{C1DEA34D-537F-4BC3-843B-F3AB8098D267}" name="Column5610"/>
    <tableColumn id="5620" xr3:uid="{6ACE52BA-9741-4BB4-BF14-36315A34AE62}" name="Column5611"/>
    <tableColumn id="5621" xr3:uid="{150D67CD-AB84-44B2-BD31-F280AC4DA82E}" name="Column5612"/>
    <tableColumn id="5622" xr3:uid="{E14FD9CF-DAFE-4457-B88C-2AD83C5FCF08}" name="Column5613"/>
    <tableColumn id="5623" xr3:uid="{CBB33E6A-1218-45FB-BEA4-9FB7E9545096}" name="Column5614"/>
    <tableColumn id="5624" xr3:uid="{B9B8F714-0159-43C3-B7BB-47CA5A847B98}" name="Column5615"/>
    <tableColumn id="5625" xr3:uid="{5A65BD03-63FA-4874-BBC1-7171E24FD247}" name="Column5616"/>
    <tableColumn id="5626" xr3:uid="{5E8E4F50-F8D4-422A-812C-098AD59270D5}" name="Column5617"/>
    <tableColumn id="5627" xr3:uid="{08F6E6A1-6694-4DDC-949C-58C6FE7DA125}" name="Column5618"/>
    <tableColumn id="5628" xr3:uid="{549026D5-42EE-4AA6-9588-6CE8BA5A591B}" name="Column5619"/>
    <tableColumn id="5629" xr3:uid="{51D7623B-E228-461E-9936-247272D4BE2F}" name="Column5620"/>
    <tableColumn id="5630" xr3:uid="{28685C5A-3427-43AF-83E4-56C2B2070F7A}" name="Column5621"/>
    <tableColumn id="5631" xr3:uid="{FC951D1C-EBCD-48B7-BDDC-07E2915AC6EB}" name="Column5622"/>
    <tableColumn id="5632" xr3:uid="{E8718896-AAA1-4DB2-A2D5-ABBE5DCCAC4F}" name="Column5623"/>
    <tableColumn id="5633" xr3:uid="{D7D1A5C6-56A8-4EAA-9B59-4450BB46D5A6}" name="Column5624"/>
    <tableColumn id="5634" xr3:uid="{D7EE48E8-475C-4B9C-BBB3-FB7E2B1A0CF3}" name="Column5625"/>
    <tableColumn id="5635" xr3:uid="{9FF8F05A-F6F1-4D4B-B4E4-1179440B91C5}" name="Column5626"/>
    <tableColumn id="5636" xr3:uid="{8B1AE48A-1407-443A-8690-79B60247DB17}" name="Column5627"/>
    <tableColumn id="5637" xr3:uid="{E62BC806-539E-4E53-A139-E2C96A03176A}" name="Column5628"/>
    <tableColumn id="5638" xr3:uid="{AF575CE6-7D4C-40F1-9B36-06D99556D25B}" name="Column5629"/>
    <tableColumn id="5639" xr3:uid="{A1D6FAA1-E2AE-4DE1-AF77-C28E904CB301}" name="Column5630"/>
    <tableColumn id="5640" xr3:uid="{4D7E3825-9BDA-4180-800B-9DAC5D710B80}" name="Column5631"/>
    <tableColumn id="5641" xr3:uid="{C9E0F442-3970-47A2-8B4A-C3F3C8BD7B30}" name="Column5632"/>
    <tableColumn id="5642" xr3:uid="{576C834C-F3C0-4630-BE57-DF48AB566C36}" name="Column5633"/>
    <tableColumn id="5643" xr3:uid="{72EDE2DC-24C8-404B-B581-10475BD266B2}" name="Column5634"/>
    <tableColumn id="5644" xr3:uid="{78161EC9-EB57-4FAB-B98B-D1346B8A1187}" name="Column5635"/>
    <tableColumn id="5645" xr3:uid="{AB4448A8-DAE9-43A8-A3FA-47629DE18A8A}" name="Column5636"/>
    <tableColumn id="5646" xr3:uid="{EC5B306D-69AC-4439-AC41-14AB2AFABDBF}" name="Column5637"/>
    <tableColumn id="5647" xr3:uid="{AC583964-B94D-44DF-B370-1BB0BD45637B}" name="Column5638"/>
    <tableColumn id="5648" xr3:uid="{F52E012F-24FF-48B7-9444-761B711F0CE7}" name="Column5639"/>
    <tableColumn id="5649" xr3:uid="{35A1EF06-9302-4938-8B1B-C39256154B67}" name="Column5640"/>
    <tableColumn id="5650" xr3:uid="{D1BC1B85-795A-470C-B6F7-D0801E5438F4}" name="Column5641"/>
    <tableColumn id="5651" xr3:uid="{302C9136-3323-487E-8F38-AEDB05670981}" name="Column5642"/>
    <tableColumn id="5652" xr3:uid="{23A730C6-B9CD-45F1-9573-AD3638C0BBF2}" name="Column5643"/>
    <tableColumn id="5653" xr3:uid="{5B6C1227-3300-478C-872A-B9C260BB6800}" name="Column5644"/>
    <tableColumn id="5654" xr3:uid="{3734E2E3-3047-4212-AD20-97920773AED0}" name="Column5645"/>
    <tableColumn id="5655" xr3:uid="{E4A4E78D-B904-4D45-AFD2-55B31D9DD1BA}" name="Column5646"/>
    <tableColumn id="5656" xr3:uid="{A226FFC4-7757-474A-BCDC-57B997E1B39A}" name="Column5647"/>
    <tableColumn id="5657" xr3:uid="{D4401FDE-6186-46A2-8E39-03B66EFA1066}" name="Column5648"/>
    <tableColumn id="5658" xr3:uid="{5B20690E-C66A-4075-B96F-ACDAE66A6E1C}" name="Column5649"/>
    <tableColumn id="5659" xr3:uid="{DBA7C8E7-C5D9-420D-9F31-87F220AF08C9}" name="Column5650"/>
    <tableColumn id="5660" xr3:uid="{F837966E-9835-4ECD-8810-CEB8E14E58E9}" name="Column5651"/>
    <tableColumn id="5661" xr3:uid="{CA14A7A2-ACD2-4006-8964-97BE012E4EA3}" name="Column5652"/>
    <tableColumn id="5662" xr3:uid="{C6D2FFF8-C924-4131-B5EA-873877F774A8}" name="Column5653"/>
    <tableColumn id="5663" xr3:uid="{D7AA192C-CB10-4253-A22A-D82541A652EC}" name="Column5654"/>
    <tableColumn id="5664" xr3:uid="{1181563A-4A7F-4D2F-804A-40AD3CA3D017}" name="Column5655"/>
    <tableColumn id="5665" xr3:uid="{FCC263EC-1392-4933-BDFA-F4BAF4A0788E}" name="Column5656"/>
    <tableColumn id="5666" xr3:uid="{D4EC5FD2-D2B9-4499-BD09-26CE96392DEE}" name="Column5657"/>
    <tableColumn id="5667" xr3:uid="{9F6C0250-D1C2-4841-AA9C-1363B8AF1AA8}" name="Column5658"/>
    <tableColumn id="5668" xr3:uid="{8808110C-01C9-448D-B20C-8BDA724FFB77}" name="Column5659"/>
    <tableColumn id="5669" xr3:uid="{B0751855-BB33-4FA8-8BF9-A2857491EB9E}" name="Column5660"/>
    <tableColumn id="5670" xr3:uid="{5AB3EFBF-3C65-431F-A76C-CAD06D62B1C4}" name="Column5661"/>
    <tableColumn id="5671" xr3:uid="{20319F32-459B-4F25-A65E-726194274D53}" name="Column5662"/>
    <tableColumn id="5672" xr3:uid="{A583BB3C-4B5F-48F6-9E53-D1562CA02D8C}" name="Column5663"/>
    <tableColumn id="5673" xr3:uid="{909553BA-0844-4014-9161-FE15F9F06332}" name="Column5664"/>
    <tableColumn id="5674" xr3:uid="{BE912184-3620-4F12-B352-9B64EE044FC4}" name="Column5665"/>
    <tableColumn id="5675" xr3:uid="{95B71B9B-C7A4-42DB-B4AF-045F5D39EDE5}" name="Column5666"/>
    <tableColumn id="5676" xr3:uid="{6AF61DBA-AA54-479F-9C01-C637F5E123F1}" name="Column5667"/>
    <tableColumn id="5677" xr3:uid="{D72E6787-8FD1-4A53-A6FF-8C1C82D46B88}" name="Column5668"/>
    <tableColumn id="5678" xr3:uid="{14FFF066-569B-40DF-B384-492E3F191D33}" name="Column5669"/>
    <tableColumn id="5679" xr3:uid="{6C862C03-269D-445A-91DF-38C2A34044D1}" name="Column5670"/>
    <tableColumn id="5680" xr3:uid="{E0A7B324-DD3C-4315-8315-712A96B3786F}" name="Column5671"/>
    <tableColumn id="5681" xr3:uid="{209E8D0E-CCBB-4AD5-8424-E291E8A1F13E}" name="Column5672"/>
    <tableColumn id="5682" xr3:uid="{6E95A0D7-791E-4C16-9DBD-80AA9A390C38}" name="Column5673"/>
    <tableColumn id="5683" xr3:uid="{A4478AE2-5DE5-43D2-A33A-A929D9830F1A}" name="Column5674"/>
    <tableColumn id="5684" xr3:uid="{F7904429-7A14-482E-B1B6-DDFF34B8BB6C}" name="Column5675"/>
    <tableColumn id="5685" xr3:uid="{DF120ED8-3361-49B2-BAAB-2D4321EEE237}" name="Column5676"/>
    <tableColumn id="5686" xr3:uid="{6CA9A8AF-7F7A-4AF6-93E8-007DE8CC6CFB}" name="Column5677"/>
    <tableColumn id="5687" xr3:uid="{40F35A75-8990-42F2-A109-110D78A76CC7}" name="Column5678"/>
    <tableColumn id="5688" xr3:uid="{349DE1AC-3085-4E78-98BD-BAE37B464DC6}" name="Column5679"/>
    <tableColumn id="5689" xr3:uid="{3E1F239F-C1EB-466F-A66A-37DDCF6C8971}" name="Column5680"/>
    <tableColumn id="5690" xr3:uid="{3306203A-3D90-4B09-8180-768062C00C5E}" name="Column5681"/>
    <tableColumn id="5691" xr3:uid="{1BA69330-0F9C-4AD3-BAB8-E13DCD483BD5}" name="Column5682"/>
    <tableColumn id="5692" xr3:uid="{4796A54B-1ED7-4C4C-9B75-B65B6B333D4F}" name="Column5683"/>
    <tableColumn id="5693" xr3:uid="{CA4C247F-0309-49ED-9EED-9CA0CD4B4B19}" name="Column5684"/>
    <tableColumn id="5694" xr3:uid="{1FD304EA-F183-4C33-90F6-8F57D1A8F516}" name="Column5685"/>
    <tableColumn id="5695" xr3:uid="{D51D851E-98B9-4C85-A5D4-F7BE5806EF1A}" name="Column5686"/>
    <tableColumn id="5696" xr3:uid="{CCBB8E4C-7B06-4826-96C2-982922533FFE}" name="Column5687"/>
    <tableColumn id="5697" xr3:uid="{AF43F13C-AB6D-42BD-A8FA-463C80785676}" name="Column5688"/>
    <tableColumn id="5698" xr3:uid="{3F9B4E2A-84F8-4CE0-9ABB-C7E09A3D975B}" name="Column5689"/>
    <tableColumn id="5699" xr3:uid="{2E7FE8E1-7DE6-4046-B017-EE07449E753C}" name="Column5690"/>
    <tableColumn id="5700" xr3:uid="{822BB634-E240-4234-8FE9-781826360E42}" name="Column5691"/>
    <tableColumn id="5701" xr3:uid="{1C1EB6B0-2934-44CF-B4F6-3BD8737CF0A9}" name="Column5692"/>
    <tableColumn id="5702" xr3:uid="{7A3679DC-D0C2-49F1-A209-2AF7F2808196}" name="Column5693"/>
    <tableColumn id="5703" xr3:uid="{EAB844C0-392B-4D14-8B36-9CE556898237}" name="Column5694"/>
    <tableColumn id="5704" xr3:uid="{03BD01CF-29F5-46F7-9BCD-7A1020E9EFB6}" name="Column5695"/>
    <tableColumn id="5705" xr3:uid="{A460827F-6164-465A-AA4C-5A17CA5840AA}" name="Column5696"/>
    <tableColumn id="5706" xr3:uid="{E45BB6F0-41BD-4F20-B1A6-88A1CE6590FC}" name="Column5697"/>
    <tableColumn id="5707" xr3:uid="{09EE2BAA-E72A-45C5-95CE-22FAEB3BE5F5}" name="Column5698"/>
    <tableColumn id="5708" xr3:uid="{E417EE8A-D10A-43FD-B673-81E2F1873639}" name="Column5699"/>
    <tableColumn id="5709" xr3:uid="{BEC01197-0497-49BD-9A7E-B29F0B069389}" name="Column5700"/>
    <tableColumn id="5710" xr3:uid="{16239EF8-9808-428D-A25A-4E9FC9E87531}" name="Column5701"/>
    <tableColumn id="5711" xr3:uid="{BACB6FDD-C873-4288-B5E2-11C08BDCD18F}" name="Column5702"/>
    <tableColumn id="5712" xr3:uid="{C996289E-4087-4D83-80E3-591A4A694AF4}" name="Column5703"/>
    <tableColumn id="5713" xr3:uid="{FA51B318-A7A1-4C7C-BC87-A2F2BDB2372A}" name="Column5704"/>
    <tableColumn id="5714" xr3:uid="{3CAE008A-9173-462A-B102-7C28DAC4F411}" name="Column5705"/>
    <tableColumn id="5715" xr3:uid="{373BACEE-C397-4D3B-92C1-9EB64F1EDD2E}" name="Column5706"/>
    <tableColumn id="5716" xr3:uid="{B7753B82-700E-4F0A-814F-6C4228090C04}" name="Column5707"/>
    <tableColumn id="5717" xr3:uid="{3018376F-16C9-47A8-882D-0C1C1288517C}" name="Column5708"/>
    <tableColumn id="5718" xr3:uid="{8511BB36-5493-4ED4-B9A5-8F5A1428A2EA}" name="Column5709"/>
    <tableColumn id="5719" xr3:uid="{891EAAC6-8D3D-407B-9CF8-ED4D8F266A15}" name="Column5710"/>
    <tableColumn id="5720" xr3:uid="{35E1784F-EBA1-498D-ADDC-08EB61FDC590}" name="Column5711"/>
    <tableColumn id="5721" xr3:uid="{026EB1E5-C346-4C44-A8BA-3E06A4519622}" name="Column5712"/>
    <tableColumn id="5722" xr3:uid="{19933710-6225-4CA1-9D5A-8C2332EC3958}" name="Column5713"/>
    <tableColumn id="5723" xr3:uid="{B51C59FE-9E9D-4529-BF0D-E21F52011864}" name="Column5714"/>
    <tableColumn id="5724" xr3:uid="{F14F64DE-23BC-4467-B23E-A70A9CD3405D}" name="Column5715"/>
    <tableColumn id="5725" xr3:uid="{E7B0DCD1-1065-4286-9F89-EDBD3E41E628}" name="Column5716"/>
    <tableColumn id="5726" xr3:uid="{982F6C12-DCF8-4F86-B2E2-054DEFCDADE1}" name="Column5717"/>
    <tableColumn id="5727" xr3:uid="{D7091B57-49C5-464F-BA82-A291E9467308}" name="Column5718"/>
    <tableColumn id="5728" xr3:uid="{4A05E992-2654-4076-B87C-9B607866DC69}" name="Column5719"/>
    <tableColumn id="5729" xr3:uid="{6943F15E-CF0F-4F4D-A1D0-6CB61AF987BA}" name="Column5720"/>
    <tableColumn id="5730" xr3:uid="{9D621485-4E4A-499A-A781-72BF4E6BC190}" name="Column5721"/>
    <tableColumn id="5731" xr3:uid="{39A8FB02-487D-4150-A20C-F290DA724F57}" name="Column5722"/>
    <tableColumn id="5732" xr3:uid="{FB4DB1C6-8AD5-472F-A270-80EE044D6C32}" name="Column5723"/>
    <tableColumn id="5733" xr3:uid="{27B8725A-BD4C-4369-9B3E-FF63CB54DF64}" name="Column5724"/>
    <tableColumn id="5734" xr3:uid="{248F3822-4BA8-47A3-B4B6-9531AEEAE5EC}" name="Column5725"/>
    <tableColumn id="5735" xr3:uid="{494B1B40-A334-466B-A4D6-1ECB6DF10D4B}" name="Column5726"/>
    <tableColumn id="5736" xr3:uid="{C06FE03D-BFF0-4EDB-AAD0-31021B0E78BE}" name="Column5727"/>
    <tableColumn id="5737" xr3:uid="{21C43982-D1E4-462B-99F3-C1F12884A131}" name="Column5728"/>
    <tableColumn id="5738" xr3:uid="{EB0593AF-6FB1-4CD6-B364-3038308231FE}" name="Column5729"/>
    <tableColumn id="5739" xr3:uid="{A39A547E-8E40-40A6-B35B-13F4D180AC53}" name="Column5730"/>
    <tableColumn id="5740" xr3:uid="{B7D632C7-0D29-4593-8825-52AB7697B48A}" name="Column5731"/>
    <tableColumn id="5741" xr3:uid="{D665AA96-31B2-4458-B0CF-1DDEFB00C006}" name="Column5732"/>
    <tableColumn id="5742" xr3:uid="{C3745BCD-0D2B-4FA9-8FCC-42FE93645BC4}" name="Column5733"/>
    <tableColumn id="5743" xr3:uid="{E38E3B5B-1547-4500-87BC-9E23F034BE54}" name="Column5734"/>
    <tableColumn id="5744" xr3:uid="{D010F149-B920-43C3-8427-0AEF6C828B00}" name="Column5735"/>
    <tableColumn id="5745" xr3:uid="{FBE3A35A-5DC2-4ACF-B57B-551F077EA52A}" name="Column5736"/>
    <tableColumn id="5746" xr3:uid="{5AF32F04-AFBF-4044-B65D-841BEF2E0638}" name="Column5737"/>
    <tableColumn id="5747" xr3:uid="{906EED4B-0DCD-41A3-99B2-63E77EE03FC7}" name="Column5738"/>
    <tableColumn id="5748" xr3:uid="{CC1F331D-A23C-49A2-BACD-224E82F34D2C}" name="Column5739"/>
    <tableColumn id="5749" xr3:uid="{E762B343-E2CF-461A-AD71-7C2847CE1F33}" name="Column5740"/>
    <tableColumn id="5750" xr3:uid="{ABA5514F-D0EE-4FC7-831A-C16C4EB25D10}" name="Column5741"/>
    <tableColumn id="5751" xr3:uid="{5BEF4202-D396-41E3-BCC5-2400BC9CA694}" name="Column5742"/>
    <tableColumn id="5752" xr3:uid="{A6482E6A-058E-4D25-B976-DA9197888E01}" name="Column5743"/>
    <tableColumn id="5753" xr3:uid="{78DDB514-8234-4505-A651-F07E577A72D9}" name="Column5744"/>
    <tableColumn id="5754" xr3:uid="{9230F35A-74EB-4511-9C46-211C5A5BD0E5}" name="Column5745"/>
    <tableColumn id="5755" xr3:uid="{A55977CF-9C93-4758-B86E-B7956EDF85A1}" name="Column5746"/>
    <tableColumn id="5756" xr3:uid="{458C16AD-416C-42B7-B45A-792463D49209}" name="Column5747"/>
    <tableColumn id="5757" xr3:uid="{6013CE2D-C3A6-45AA-A9E8-A836584DE20D}" name="Column5748"/>
    <tableColumn id="5758" xr3:uid="{C2A90843-7C04-4042-A881-3628E262A651}" name="Column5749"/>
    <tableColumn id="5759" xr3:uid="{C40FEB5C-E181-4196-B75B-5EDE573FB1B6}" name="Column5750"/>
    <tableColumn id="5760" xr3:uid="{DB9348C9-452F-41BB-AAD1-76C3CA4931CA}" name="Column5751"/>
    <tableColumn id="5761" xr3:uid="{BC7B396F-7D1C-4A56-A5F0-2A880063A4A9}" name="Column5752"/>
    <tableColumn id="5762" xr3:uid="{58871263-0487-4A65-B400-5D86D13439AC}" name="Column5753"/>
    <tableColumn id="5763" xr3:uid="{B621C327-46F4-4A4C-AC6A-3C29F601F8F7}" name="Column5754"/>
    <tableColumn id="5764" xr3:uid="{E563D149-10EE-45E1-B87F-321708A123EF}" name="Column5755"/>
    <tableColumn id="5765" xr3:uid="{1FFF5D9F-AA7B-4582-82D7-9A78191553FF}" name="Column5756"/>
    <tableColumn id="5766" xr3:uid="{81B9F86E-3E1E-4D25-92BC-2276B9C3CC91}" name="Column5757"/>
    <tableColumn id="5767" xr3:uid="{BC66188D-B9AB-4A44-9592-AE5145B4A601}" name="Column5758"/>
    <tableColumn id="5768" xr3:uid="{9A9B9810-F386-4B6D-9D68-05DD6E54FD3A}" name="Column5759"/>
    <tableColumn id="5769" xr3:uid="{A766C53A-C05A-420D-ABBB-3AE37C02A155}" name="Column5760"/>
    <tableColumn id="5770" xr3:uid="{EF6893D8-12C7-4B97-94C8-B061052BF9B5}" name="Column5761"/>
    <tableColumn id="5771" xr3:uid="{31FAD465-6D4F-4621-A2EE-C694E556B5E0}" name="Column5762"/>
    <tableColumn id="5772" xr3:uid="{4119EA49-D282-4F44-8A4A-3EDDD616E1D9}" name="Column5763"/>
    <tableColumn id="5773" xr3:uid="{BE2DF264-057D-424C-942B-5DFF6D638C61}" name="Column5764"/>
    <tableColumn id="5774" xr3:uid="{64A78CBE-8853-4061-B3AA-8E0E78CFA4C7}" name="Column5765"/>
    <tableColumn id="5775" xr3:uid="{59162BC9-59B7-41F4-A01F-B61AF4D6F5F5}" name="Column5766"/>
    <tableColumn id="5776" xr3:uid="{D24B8598-5BA0-4A3A-912E-6CD4E0206EF5}" name="Column5767"/>
    <tableColumn id="5777" xr3:uid="{4B6D0875-F3F2-4211-8C9A-15B56145C6FB}" name="Column5768"/>
    <tableColumn id="5778" xr3:uid="{EA320F13-FFB3-4296-A934-66A07E83CF12}" name="Column5769"/>
    <tableColumn id="5779" xr3:uid="{D279D249-BD11-40CF-83BD-47D2B55EBDC5}" name="Column5770"/>
    <tableColumn id="5780" xr3:uid="{22798F76-5CBA-4F61-9F09-2A4675B1C374}" name="Column5771"/>
    <tableColumn id="5781" xr3:uid="{CB1BBD10-CD40-4959-A955-49C386D1E6DE}" name="Column5772"/>
    <tableColumn id="5782" xr3:uid="{57EEA790-D2BA-472B-B6B3-9FA7145CB8A8}" name="Column5773"/>
    <tableColumn id="5783" xr3:uid="{D53579BF-ED4D-4D0E-A0D2-BE8E856FC998}" name="Column5774"/>
    <tableColumn id="5784" xr3:uid="{E039C8DD-983F-4CFB-BAD0-AC192E6A37F9}" name="Column5775"/>
    <tableColumn id="5785" xr3:uid="{05293493-E9BF-4AC1-961E-8672484C86C5}" name="Column5776"/>
    <tableColumn id="5786" xr3:uid="{2D94E4B1-0979-4108-A79C-74529B89547A}" name="Column5777"/>
    <tableColumn id="5787" xr3:uid="{F970BE8A-8454-4D14-A93E-C76AD234311F}" name="Column5778"/>
    <tableColumn id="5788" xr3:uid="{813053BD-62DA-40AD-9A5A-FC0DDC7353E3}" name="Column5779"/>
    <tableColumn id="5789" xr3:uid="{C2DCEB93-3A79-4B2C-B2AA-26E1F53F6A33}" name="Column5780"/>
    <tableColumn id="5790" xr3:uid="{A2576DB2-0A99-47EC-A162-A3398E8B1ECF}" name="Column5781"/>
    <tableColumn id="5791" xr3:uid="{EEBCB1C7-81B8-4BF0-A5EB-30284E50935B}" name="Column5782"/>
    <tableColumn id="5792" xr3:uid="{1588400A-6ADA-4EB9-AA83-2762BBFFA67B}" name="Column5783"/>
    <tableColumn id="5793" xr3:uid="{BEB5F51D-7C1D-4E96-B4BB-CD42102CB500}" name="Column5784"/>
    <tableColumn id="5794" xr3:uid="{B8DA1083-F681-42E5-B9C5-D3A09BEB5789}" name="Column5785"/>
    <tableColumn id="5795" xr3:uid="{67F33816-B4FB-409A-B9FF-CDC3D3495E9C}" name="Column5786"/>
    <tableColumn id="5796" xr3:uid="{1D47657D-18D5-4099-BEAB-6430446468CC}" name="Column5787"/>
    <tableColumn id="5797" xr3:uid="{F9D9550C-DA15-45A6-8162-7F1434467BC9}" name="Column5788"/>
    <tableColumn id="5798" xr3:uid="{3AD5A1B8-05E8-4B38-9393-C1D181196BBD}" name="Column5789"/>
    <tableColumn id="5799" xr3:uid="{82DDE3C5-8343-47A4-ABBD-71C28CB9FB56}" name="Column5790"/>
    <tableColumn id="5800" xr3:uid="{92D3AC65-1008-48A1-97C0-236D8AC76CCD}" name="Column5791"/>
    <tableColumn id="5801" xr3:uid="{6FB1F6BA-FFDE-4358-87F1-5FAC21E9BD9E}" name="Column5792"/>
    <tableColumn id="5802" xr3:uid="{4EC448D7-9B7E-4B55-97BE-C02BF19A160B}" name="Column5793"/>
    <tableColumn id="5803" xr3:uid="{EF216C75-4799-4D39-9CBE-8C4E16C05E45}" name="Column5794"/>
    <tableColumn id="5804" xr3:uid="{023CD118-5007-473D-B22C-7D379F755183}" name="Column5795"/>
    <tableColumn id="5805" xr3:uid="{0458FBFC-CC8C-4A6D-92A1-9B12A38F68EF}" name="Column5796"/>
    <tableColumn id="5806" xr3:uid="{7800DEB5-71B4-490D-98A3-AB1E79B53196}" name="Column5797"/>
    <tableColumn id="5807" xr3:uid="{901B39F0-5ED0-4E47-8227-FC0D231401A2}" name="Column5798"/>
    <tableColumn id="5808" xr3:uid="{C841E4EC-0AAA-414C-AA73-436F53127BA8}" name="Column5799"/>
    <tableColumn id="5809" xr3:uid="{92FE14AF-3F25-4BF5-AD7E-BEFC22F2FFF1}" name="Column5800"/>
    <tableColumn id="5810" xr3:uid="{9CB8D1EF-ECED-4523-98D0-AA35E8EC5D72}" name="Column5801"/>
    <tableColumn id="5811" xr3:uid="{C4528D37-19B2-4615-AA61-21454280599D}" name="Column5802"/>
    <tableColumn id="5812" xr3:uid="{1665319F-6090-4C9F-82F2-26E823FF6C02}" name="Column5803"/>
    <tableColumn id="5813" xr3:uid="{43B1C0A3-4639-46BD-A99A-0EAD68ED90EC}" name="Column5804"/>
    <tableColumn id="5814" xr3:uid="{5466D53C-A470-453A-8C47-6C5027ECA8C9}" name="Column5805"/>
    <tableColumn id="5815" xr3:uid="{7B966DF6-5257-41D3-BBE1-39DFDE6A5833}" name="Column5806"/>
    <tableColumn id="5816" xr3:uid="{BB7A3623-01A6-4DB3-990A-8E7E820C1D77}" name="Column5807"/>
    <tableColumn id="5817" xr3:uid="{459D6A36-FDD6-46D1-962D-22B52672ECFC}" name="Column5808"/>
    <tableColumn id="5818" xr3:uid="{FF6C2990-002C-4AE7-84CC-53182B371F38}" name="Column5809"/>
    <tableColumn id="5819" xr3:uid="{D2BBF241-A143-4638-A313-2CC4BD35D439}" name="Column5810"/>
    <tableColumn id="5820" xr3:uid="{ED3F7FFC-2F22-4E66-9487-232CD9336469}" name="Column5811"/>
    <tableColumn id="5821" xr3:uid="{A3CB54A3-DF97-4BC6-8851-0F04FD5B3FA9}" name="Column5812"/>
    <tableColumn id="5822" xr3:uid="{7F9C1FF8-0AA9-432F-9693-70C9BD5B4F0C}" name="Column5813"/>
    <tableColumn id="5823" xr3:uid="{A2C76ACC-04B8-4F6A-9378-C06554438B05}" name="Column5814"/>
    <tableColumn id="5824" xr3:uid="{9F2A8BA6-64AB-41DC-AB15-D05F5194D7D0}" name="Column5815"/>
    <tableColumn id="5825" xr3:uid="{E7B1ED76-C9F5-4D52-903A-8A24482A8A63}" name="Column5816"/>
    <tableColumn id="5826" xr3:uid="{F04D1837-F8B7-4CED-9393-0A9BBA796A40}" name="Column5817"/>
    <tableColumn id="5827" xr3:uid="{D397C56B-1C0F-474D-AA08-ACF31A00081C}" name="Column5818"/>
    <tableColumn id="5828" xr3:uid="{BEB40F4C-A7A2-4206-B88D-C1A8A24E7F27}" name="Column5819"/>
    <tableColumn id="5829" xr3:uid="{BB4F9248-6753-40AF-83A6-19D46767E01D}" name="Column5820"/>
    <tableColumn id="5830" xr3:uid="{6C7A2CA5-10CB-4598-BC7C-30BD59B6074A}" name="Column5821"/>
    <tableColumn id="5831" xr3:uid="{61166313-2CF6-41AB-97F9-EF27457633BD}" name="Column5822"/>
    <tableColumn id="5832" xr3:uid="{7130F3E6-BE1F-44AE-A984-10707B75E675}" name="Column5823"/>
    <tableColumn id="5833" xr3:uid="{23E531C6-E760-4B03-B748-96DBFD34EE41}" name="Column5824"/>
    <tableColumn id="5834" xr3:uid="{1AF2FCA5-2BF6-4901-9835-E19C434D5FBE}" name="Column5825"/>
    <tableColumn id="5835" xr3:uid="{D804CCB9-0E7B-4C87-B283-10F05913066F}" name="Column5826"/>
    <tableColumn id="5836" xr3:uid="{C0FFC50D-B5BE-412C-B731-F7B9FFA567B7}" name="Column5827"/>
    <tableColumn id="5837" xr3:uid="{CFEFC01D-DED3-4E8B-BD7C-A2B487E7A60A}" name="Column5828"/>
    <tableColumn id="5838" xr3:uid="{9EB3E415-7A55-4241-AC20-3075B9D7A2DA}" name="Column5829"/>
    <tableColumn id="5839" xr3:uid="{9808F86B-F93D-41EF-B00E-954FE96EECB1}" name="Column5830"/>
    <tableColumn id="5840" xr3:uid="{EA0FF11F-690B-4A32-899E-66887F378D4A}" name="Column5831"/>
    <tableColumn id="5841" xr3:uid="{35704487-5F3C-400C-A961-2AD6A0436326}" name="Column5832"/>
    <tableColumn id="5842" xr3:uid="{D9A6D9E6-80C3-4A86-AC0E-04A23847B527}" name="Column5833"/>
    <tableColumn id="5843" xr3:uid="{FCCB5B6D-203F-47AF-88F2-744603A5BF6D}" name="Column5834"/>
    <tableColumn id="5844" xr3:uid="{4267BDB7-027E-4DE7-815D-445A1A7114AF}" name="Column5835"/>
    <tableColumn id="5845" xr3:uid="{282051D7-6C4E-4E3D-B528-4DAA58ACB381}" name="Column5836"/>
    <tableColumn id="5846" xr3:uid="{64F5A9C8-4E27-4D24-B809-6E761BAE9EE2}" name="Column5837"/>
    <tableColumn id="5847" xr3:uid="{7164F92D-DC6E-43F0-95E9-E01F5FD0C176}" name="Column5838"/>
    <tableColumn id="5848" xr3:uid="{1EAEA61A-35D7-469A-A9B0-8535D4AC883A}" name="Column5839"/>
    <tableColumn id="5849" xr3:uid="{79A17761-60AA-4753-988B-F50DC6DB15A6}" name="Column5840"/>
    <tableColumn id="5850" xr3:uid="{E32D4400-EA35-4264-A929-A4084DD4C685}" name="Column5841"/>
    <tableColumn id="5851" xr3:uid="{B2765AA3-906C-46A2-A68B-DF1DC99ADD56}" name="Column5842"/>
    <tableColumn id="5852" xr3:uid="{2C3FFE14-8B30-4DCE-98FA-FF9B9126F0AD}" name="Column5843"/>
    <tableColumn id="5853" xr3:uid="{179CF618-5D01-4F6F-AFE7-E5CC292809E0}" name="Column5844"/>
    <tableColumn id="5854" xr3:uid="{AD35C48F-D25C-454B-A55C-B0F7964A7251}" name="Column5845"/>
    <tableColumn id="5855" xr3:uid="{76163566-74AB-47A8-9FE5-829B5973ECE5}" name="Column5846"/>
    <tableColumn id="5856" xr3:uid="{7A6F12CB-DAF7-446C-9455-78584EF719EF}" name="Column5847"/>
    <tableColumn id="5857" xr3:uid="{E449F7A8-E642-413E-811B-E4AD37090B4D}" name="Column5848"/>
    <tableColumn id="5858" xr3:uid="{FE1BABC5-B1EC-4269-9E16-52B3057C1D2E}" name="Column5849"/>
    <tableColumn id="5859" xr3:uid="{752DE777-B8C9-4D25-BBA9-29FE986904D6}" name="Column5850"/>
    <tableColumn id="5860" xr3:uid="{4D7A7176-AD2D-4C19-9CC2-C854178A8EBA}" name="Column5851"/>
    <tableColumn id="5861" xr3:uid="{5CDB5E1A-4875-4415-AF2F-53F343D228E5}" name="Column5852"/>
    <tableColumn id="5862" xr3:uid="{3DE6734D-2D96-436B-96CB-0BCE4E233779}" name="Column5853"/>
    <tableColumn id="5863" xr3:uid="{ABE38833-5822-4A4A-9377-A9D51775CA3E}" name="Column5854"/>
    <tableColumn id="5864" xr3:uid="{DEDD8F76-A929-4C05-A232-B3AC0A4720E0}" name="Column5855"/>
    <tableColumn id="5865" xr3:uid="{B3A883E0-2B76-41F3-842C-A75D5B822AE2}" name="Column5856"/>
    <tableColumn id="5866" xr3:uid="{33EDE59E-75F4-4036-A7DF-BAEB0247E248}" name="Column5857"/>
    <tableColumn id="5867" xr3:uid="{D0073805-3BC6-4B81-857F-2F82EEFFC649}" name="Column5858"/>
    <tableColumn id="5868" xr3:uid="{6FD65F62-CDB0-45D6-BCAC-69A6328BD587}" name="Column5859"/>
    <tableColumn id="5869" xr3:uid="{EDF7675C-BD48-4CE7-A8AC-8CCD00B7D46E}" name="Column5860"/>
    <tableColumn id="5870" xr3:uid="{3E7F2871-3E76-45CA-B239-A3EDD5CA8CB9}" name="Column5861"/>
    <tableColumn id="5871" xr3:uid="{9DA601B6-7A96-44D9-B585-40CAC4F9F97B}" name="Column5862"/>
    <tableColumn id="5872" xr3:uid="{12840D9D-50B1-4014-9E7A-233B439101FE}" name="Column5863"/>
    <tableColumn id="5873" xr3:uid="{9CE14508-BBA7-41DE-B24A-98BF749A1135}" name="Column5864"/>
    <tableColumn id="5874" xr3:uid="{B3DB1999-F113-4A88-8CEA-E1C6B8294AC0}" name="Column5865"/>
    <tableColumn id="5875" xr3:uid="{1A850AD5-B6C7-4797-9DC8-994B455D2C84}" name="Column5866"/>
    <tableColumn id="5876" xr3:uid="{001374A8-2067-4522-95CF-EE4BD4A67715}" name="Column5867"/>
    <tableColumn id="5877" xr3:uid="{D66E2483-D84A-46EF-82AF-8DBE7F198D84}" name="Column5868"/>
    <tableColumn id="5878" xr3:uid="{D4B30B1A-043B-49A3-8DEF-1CBFD5595868}" name="Column5869"/>
    <tableColumn id="5879" xr3:uid="{CEC76B9B-30C9-407D-AFAA-83ED64D8F177}" name="Column5870"/>
    <tableColumn id="5880" xr3:uid="{DBB158C6-A11F-4C3B-BF58-00E85F699E54}" name="Column5871"/>
    <tableColumn id="5881" xr3:uid="{5228A57F-FFCF-4851-9AAD-E055FF028C56}" name="Column5872"/>
    <tableColumn id="5882" xr3:uid="{B3234638-3E29-4CDA-8727-3A8ABDF2B4BC}" name="Column5873"/>
    <tableColumn id="5883" xr3:uid="{5356E635-C069-42F3-853B-5AF53FBF5AAD}" name="Column5874"/>
    <tableColumn id="5884" xr3:uid="{DCA0B7C8-46F9-4D33-8DB8-482E68C7666C}" name="Column5875"/>
    <tableColumn id="5885" xr3:uid="{7F8B76D5-3663-433A-ACB2-9693998C4015}" name="Column5876"/>
    <tableColumn id="5886" xr3:uid="{A1DE254B-7DDA-4A2A-B7F3-170C03C5FB26}" name="Column5877"/>
    <tableColumn id="5887" xr3:uid="{37CA13F8-9666-492B-A6F8-38B3549184F7}" name="Column5878"/>
    <tableColumn id="5888" xr3:uid="{82DBD770-E9D4-4C63-B9C4-A686A0EF66FA}" name="Column5879"/>
    <tableColumn id="5889" xr3:uid="{55A6C4DA-5C63-4A4A-AA6E-8DCC164FB13D}" name="Column5880"/>
    <tableColumn id="5890" xr3:uid="{FE352C7B-258F-4BD3-90AE-891BFDDC575A}" name="Column5881"/>
    <tableColumn id="5891" xr3:uid="{57611F4B-F6FA-4790-8DDC-CFAF235DF5D0}" name="Column5882"/>
    <tableColumn id="5892" xr3:uid="{20F8AF0E-8326-4700-989C-FF46E84F2067}" name="Column5883"/>
    <tableColumn id="5893" xr3:uid="{C2C6076A-1191-4CFD-AC52-D9B970DCE3E8}" name="Column5884"/>
    <tableColumn id="5894" xr3:uid="{2D9D32F3-0D49-438C-A80D-B6CA9A4B739C}" name="Column5885"/>
    <tableColumn id="5895" xr3:uid="{2EB02C73-DB4C-45C4-8113-FDF5BF126760}" name="Column5886"/>
    <tableColumn id="5896" xr3:uid="{032BA710-F7CF-48E4-A85E-2D5B0BE267E3}" name="Column5887"/>
    <tableColumn id="5897" xr3:uid="{EA85C077-C320-4B54-922B-6E08070AB488}" name="Column5888"/>
    <tableColumn id="5898" xr3:uid="{F420D306-AB43-44BD-A5FF-3748C1EE1D3F}" name="Column5889"/>
    <tableColumn id="5899" xr3:uid="{80F8FA3E-7AB8-426E-A832-9D179D522982}" name="Column5890"/>
    <tableColumn id="5900" xr3:uid="{B65971C3-6028-41EE-84CA-6040ADA819ED}" name="Column5891"/>
    <tableColumn id="5901" xr3:uid="{142A05CE-2C4F-403B-B89F-42080968E5FF}" name="Column5892"/>
    <tableColumn id="5902" xr3:uid="{C122A548-F28A-4980-9E68-E3250E17E99B}" name="Column5893"/>
    <tableColumn id="5903" xr3:uid="{66A0B1E2-CF9F-4762-B2F7-90BCD6C9ACD2}" name="Column5894"/>
    <tableColumn id="5904" xr3:uid="{852EC811-C2F1-4FEF-9FC8-648581E4D91F}" name="Column5895"/>
    <tableColumn id="5905" xr3:uid="{7F173A93-2A58-4C31-A70F-CDF5FDF37D6C}" name="Column5896"/>
    <tableColumn id="5906" xr3:uid="{594B13CB-5B39-43C3-8177-30CE31D48E1C}" name="Column5897"/>
    <tableColumn id="5907" xr3:uid="{778AFB2D-8854-47D7-B3D8-CB3E9A4817AC}" name="Column5898"/>
    <tableColumn id="5908" xr3:uid="{49B35F21-4D3B-4878-8C9C-8D24F6BEE750}" name="Column5899"/>
    <tableColumn id="5909" xr3:uid="{AE463675-1563-41D8-85E0-9CA3FC5C6F95}" name="Column5900"/>
    <tableColumn id="5910" xr3:uid="{6904B10B-39FD-44B0-A55D-08D5782E16BA}" name="Column5901"/>
    <tableColumn id="5911" xr3:uid="{B5AC6DD6-C0E7-4621-BED3-0D4DA977E63F}" name="Column5902"/>
    <tableColumn id="5912" xr3:uid="{C31DD15D-BB6A-4AC8-AFE2-1F18362F29E1}" name="Column5903"/>
    <tableColumn id="5913" xr3:uid="{8EDDCBDD-57B7-4244-BCBB-6E6C106B9054}" name="Column5904"/>
    <tableColumn id="5914" xr3:uid="{97048C88-2686-4451-BFFC-66FACEBBE94E}" name="Column5905"/>
    <tableColumn id="5915" xr3:uid="{0707131D-C736-4641-BEF5-F44EBB63B77D}" name="Column5906"/>
    <tableColumn id="5916" xr3:uid="{35DEC92B-9663-4B7D-B2F0-75156FE7EE49}" name="Column5907"/>
    <tableColumn id="5917" xr3:uid="{2E8B47FC-A917-4CEA-B110-7DCBBB113F7A}" name="Column5908"/>
    <tableColumn id="5918" xr3:uid="{17BF31A7-C793-49DF-8509-04858A702091}" name="Column5909"/>
    <tableColumn id="5919" xr3:uid="{293773A5-08DA-48C2-9CB7-3F4782C432DF}" name="Column5910"/>
    <tableColumn id="5920" xr3:uid="{F236E48D-882A-4F9B-B5BC-B053357A407C}" name="Column5911"/>
    <tableColumn id="5921" xr3:uid="{E6D1C6D3-1E03-4FDA-A580-B9547E4D8B6F}" name="Column5912"/>
    <tableColumn id="5922" xr3:uid="{51CE5FD0-A4E4-4ACB-B319-5270F0657935}" name="Column5913"/>
    <tableColumn id="5923" xr3:uid="{5AD25B09-1704-4472-B558-5DC827D8043D}" name="Column5914"/>
    <tableColumn id="5924" xr3:uid="{2198C860-A69E-4EA8-A363-F45F36334204}" name="Column5915"/>
    <tableColumn id="5925" xr3:uid="{2881CE55-5689-40C8-8182-BCCAD8823679}" name="Column5916"/>
    <tableColumn id="5926" xr3:uid="{14E59CCB-BA4F-4E40-A087-4E57B770DAC4}" name="Column5917"/>
    <tableColumn id="5927" xr3:uid="{76CED062-FC1F-48D0-A217-E59E13AB4326}" name="Column5918"/>
    <tableColumn id="5928" xr3:uid="{5F85791A-1A9C-403E-8772-98245C6AC607}" name="Column5919"/>
    <tableColumn id="5929" xr3:uid="{571304D3-4AA4-45E8-B577-38E47F9E809D}" name="Column5920"/>
    <tableColumn id="5930" xr3:uid="{35DDA519-148A-45BE-8858-9F9AF4F53F11}" name="Column5921"/>
    <tableColumn id="5931" xr3:uid="{6471E41A-0F00-44A9-AFC1-1083295DC85C}" name="Column5922"/>
    <tableColumn id="5932" xr3:uid="{0F75D22F-60E4-473D-80B1-9E18A292295A}" name="Column5923"/>
    <tableColumn id="5933" xr3:uid="{19A31B5F-1846-4C6A-AE0E-BDED5C5D9370}" name="Column5924"/>
    <tableColumn id="5934" xr3:uid="{08A51421-B833-42AA-9C61-48CEB1A32C9F}" name="Column5925"/>
    <tableColumn id="5935" xr3:uid="{127FFE3A-3B09-413A-B084-1FF537D1CEE9}" name="Column5926"/>
    <tableColumn id="5936" xr3:uid="{032CDA08-D472-4B8C-8457-F36E0A3643AB}" name="Column5927"/>
    <tableColumn id="5937" xr3:uid="{7C2778E1-267C-42AA-9EE4-C08FF3971CE2}" name="Column5928"/>
    <tableColumn id="5938" xr3:uid="{E126A291-AB02-426C-8A4D-871D364FC051}" name="Column5929"/>
    <tableColumn id="5939" xr3:uid="{5F558C5C-B544-446D-B76C-88DDB193DB17}" name="Column5930"/>
    <tableColumn id="5940" xr3:uid="{83096FBF-61AF-47BA-80E3-BF71DC62F6D0}" name="Column5931"/>
    <tableColumn id="5941" xr3:uid="{68BB97C1-5DC0-4295-8F07-6EE45B0449BD}" name="Column5932"/>
    <tableColumn id="5942" xr3:uid="{D751E2B3-075A-48A6-8CDC-0C2E1F2A52C5}" name="Column5933"/>
    <tableColumn id="5943" xr3:uid="{B522526D-59E7-45BD-850D-CD00B6151BD4}" name="Column5934"/>
    <tableColumn id="5944" xr3:uid="{4C5DEE62-D631-43C9-8772-45A0ACCA11BC}" name="Column5935"/>
    <tableColumn id="5945" xr3:uid="{40A1BD09-4BA1-4B65-A4FC-E3CF47058CBA}" name="Column5936"/>
    <tableColumn id="5946" xr3:uid="{C7485FFF-B27C-43F0-A30E-63F32046292C}" name="Column5937"/>
    <tableColumn id="5947" xr3:uid="{B4DA443D-969D-4A3D-9C93-D0CE2E0F8A52}" name="Column5938"/>
    <tableColumn id="5948" xr3:uid="{74ADB1AE-192A-4A08-8409-2CC18A25E479}" name="Column5939"/>
    <tableColumn id="5949" xr3:uid="{6F79CE94-08E3-4641-841B-1A2A12309AFA}" name="Column5940"/>
    <tableColumn id="5950" xr3:uid="{BCFC5E61-EBD9-4D84-8043-7B3661955617}" name="Column5941"/>
    <tableColumn id="5951" xr3:uid="{264588BB-A4EF-4836-A228-D6B2E551285B}" name="Column5942"/>
    <tableColumn id="5952" xr3:uid="{77A85F9C-9024-42E2-A305-2B636AF43371}" name="Column5943"/>
    <tableColumn id="5953" xr3:uid="{AFBA7628-D9F9-43C5-8D6C-5A7FE54358C6}" name="Column5944"/>
    <tableColumn id="5954" xr3:uid="{0B89A848-15B7-45B1-835E-EF6AE509B350}" name="Column5945"/>
    <tableColumn id="5955" xr3:uid="{F6EBD455-6330-4293-B34E-4758CE2292E4}" name="Column5946"/>
    <tableColumn id="5956" xr3:uid="{B66062D8-1047-4E64-A380-3D48F71DBDDA}" name="Column5947"/>
    <tableColumn id="5957" xr3:uid="{1580C336-E13B-41D2-BE75-32582496782C}" name="Column5948"/>
    <tableColumn id="5958" xr3:uid="{805D0B93-869C-49F2-B822-DDFE28E9A69A}" name="Column5949"/>
    <tableColumn id="5959" xr3:uid="{51767735-0017-4906-B1FE-38387924BA1C}" name="Column5950"/>
    <tableColumn id="5960" xr3:uid="{10AD1970-B9D2-45A5-95A3-F998976C3FE4}" name="Column5951"/>
    <tableColumn id="5961" xr3:uid="{BEAC7492-70BF-41F5-9605-FBE4D4F86218}" name="Column5952"/>
    <tableColumn id="5962" xr3:uid="{B1532B97-E615-406E-B92D-95734BEBF020}" name="Column5953"/>
    <tableColumn id="5963" xr3:uid="{FF457841-DC9F-4FE8-B052-45D49DAFE8DE}" name="Column5954"/>
    <tableColumn id="5964" xr3:uid="{50337D0F-5F22-4260-B0C1-0AB9ED564DDD}" name="Column5955"/>
    <tableColumn id="5965" xr3:uid="{657CE3C7-574D-4285-8784-A3EE987FFB24}" name="Column5956"/>
    <tableColumn id="5966" xr3:uid="{2CD59160-EE89-4D7F-A581-CF8C1B0322F7}" name="Column5957"/>
    <tableColumn id="5967" xr3:uid="{D2F74E2E-3989-473D-88F6-8318E38A64B3}" name="Column5958"/>
    <tableColumn id="5968" xr3:uid="{CFCE61A0-17F8-4BEC-88AD-E21D966F0E07}" name="Column5959"/>
    <tableColumn id="5969" xr3:uid="{3D9B67E0-44B6-4A72-9688-3250A66ADD33}" name="Column5960"/>
    <tableColumn id="5970" xr3:uid="{B6D13AC1-9D87-43AA-9FB0-7ABD4C603A37}" name="Column5961"/>
    <tableColumn id="5971" xr3:uid="{9323CB87-C312-4C17-B311-9DC507350D7A}" name="Column5962"/>
    <tableColumn id="5972" xr3:uid="{275DDFBA-4CEA-4385-88CE-5A1327789A50}" name="Column5963"/>
    <tableColumn id="5973" xr3:uid="{F05B6B31-9390-4BE5-AC09-5EA119D641B7}" name="Column5964"/>
    <tableColumn id="5974" xr3:uid="{2080AAE7-D793-4A7B-BFF0-8F6F57DEF0E3}" name="Column5965"/>
    <tableColumn id="5975" xr3:uid="{FDC38EA7-D68E-4A35-8FBA-00F25F9F5092}" name="Column5966"/>
    <tableColumn id="5976" xr3:uid="{A03AF55E-31BA-4CD3-8D1E-CF050BDBDACB}" name="Column5967"/>
    <tableColumn id="5977" xr3:uid="{6109BB29-F9C8-435A-B96F-F8A1267DEE6B}" name="Column5968"/>
    <tableColumn id="5978" xr3:uid="{80EBA74A-3D70-48F0-8BDB-A072D3ED37BF}" name="Column5969"/>
    <tableColumn id="5979" xr3:uid="{7119EF93-B29D-486C-A5F4-CC3296CE92A3}" name="Column5970"/>
    <tableColumn id="5980" xr3:uid="{B0FF1D33-0AA8-491F-AAF9-CC88451F8042}" name="Column5971"/>
    <tableColumn id="5981" xr3:uid="{CC545393-1A65-464B-ADE9-E5F4A970F7F9}" name="Column5972"/>
    <tableColumn id="5982" xr3:uid="{12A882FD-F195-487E-A525-C7E94B884E70}" name="Column5973"/>
    <tableColumn id="5983" xr3:uid="{ED88EA4C-4A12-4C63-892A-7842F2634896}" name="Column5974"/>
    <tableColumn id="5984" xr3:uid="{DB7EEF6E-A289-4AF4-AAA2-C69F8ADDF382}" name="Column5975"/>
    <tableColumn id="5985" xr3:uid="{DC81937A-513C-4880-AE83-029135EED113}" name="Column5976"/>
    <tableColumn id="5986" xr3:uid="{BF802580-BCF7-47BE-B674-F016BF1E6A5E}" name="Column5977"/>
    <tableColumn id="5987" xr3:uid="{7677E509-EC12-4DF3-8432-0EB836679D0D}" name="Column5978"/>
    <tableColumn id="5988" xr3:uid="{2722243B-A47A-4C9E-833C-AE1B2E00C2F3}" name="Column5979"/>
    <tableColumn id="5989" xr3:uid="{2FB4E4F7-8E2A-4809-9497-4E759C568650}" name="Column5980"/>
    <tableColumn id="5990" xr3:uid="{36B67969-90A4-4601-84A8-4AF5D83B92E2}" name="Column5981"/>
    <tableColumn id="5991" xr3:uid="{E6768BBE-F230-4169-BDD5-0F8FAD7F5C4C}" name="Column5982"/>
    <tableColumn id="5992" xr3:uid="{4C975C2C-4514-45E2-9D0C-13C70AFD87FB}" name="Column5983"/>
    <tableColumn id="5993" xr3:uid="{5DAEC17C-9BEE-48B9-85F8-897C6E1DCA09}" name="Column5984"/>
    <tableColumn id="5994" xr3:uid="{08B9621F-D89A-47CE-8C0C-9E4CE65E3A9B}" name="Column5985"/>
    <tableColumn id="5995" xr3:uid="{62D5A1B1-4CB5-4B60-A5F2-D2E1AD20FD8A}" name="Column5986"/>
    <tableColumn id="5996" xr3:uid="{1359D908-98A8-4B03-ADA1-91D3F34B10A4}" name="Column5987"/>
    <tableColumn id="5997" xr3:uid="{26C05C90-FDAC-4B51-AE6E-E05C4D491DA7}" name="Column5988"/>
    <tableColumn id="5998" xr3:uid="{293536A7-6922-447D-9667-CD27D524B140}" name="Column5989"/>
    <tableColumn id="5999" xr3:uid="{4AB87CF1-E941-41DC-A3B8-CA9229F774CD}" name="Column5990"/>
    <tableColumn id="6000" xr3:uid="{7734BDD5-FA1A-4B6D-B233-52E19DCAA7CD}" name="Column5991"/>
    <tableColumn id="6001" xr3:uid="{BD010353-8B2E-480C-90BA-6BEAFE927AF9}" name="Column5992"/>
    <tableColumn id="6002" xr3:uid="{D221C342-B6F7-4AD1-AFAC-322537719EC5}" name="Column5993"/>
    <tableColumn id="6003" xr3:uid="{C88DF9A7-9A41-4080-B0F9-BD1A6945732C}" name="Column5994"/>
    <tableColumn id="6004" xr3:uid="{5B9CB734-E4C8-45BD-9AB4-912B35B49B5A}" name="Column5995"/>
    <tableColumn id="6005" xr3:uid="{BA6448A9-9649-44F1-B860-287BF794E80F}" name="Column5996"/>
    <tableColumn id="6006" xr3:uid="{E936D22A-6AEC-44AC-9372-7C4E9C66C4F7}" name="Column5997"/>
    <tableColumn id="6007" xr3:uid="{E2B9E061-74E2-40CE-98CD-5CC82D1FB51B}" name="Column5998"/>
    <tableColumn id="6008" xr3:uid="{662F0526-04F6-47B5-BC46-7767F66B85C3}" name="Column5999"/>
    <tableColumn id="6009" xr3:uid="{1D151516-B820-4D75-AB7C-334F69FBBF2B}" name="Column6000"/>
    <tableColumn id="6010" xr3:uid="{30377CD6-4471-42B6-8CC5-B45A3C5304E3}" name="Column6001"/>
    <tableColumn id="6011" xr3:uid="{3A52A71C-E92A-4DED-BB78-1A5A2B1768C9}" name="Column6002"/>
    <tableColumn id="6012" xr3:uid="{02D7F5C4-123C-428A-9907-B98765D07A53}" name="Column6003"/>
    <tableColumn id="6013" xr3:uid="{B3B049A9-2352-42EC-96BD-A537A612849D}" name="Column6004"/>
    <tableColumn id="6014" xr3:uid="{4C10F2E4-8602-4A89-9360-62E261B6A124}" name="Column6005"/>
    <tableColumn id="6015" xr3:uid="{E6F25DDC-9057-4F7B-AA70-8F5B7245D401}" name="Column6006"/>
    <tableColumn id="6016" xr3:uid="{D571A260-424E-465C-B7FB-B572EF671D29}" name="Column6007"/>
    <tableColumn id="6017" xr3:uid="{A062F275-D9F0-46FC-9A3C-96DE5E599EAB}" name="Column6008"/>
    <tableColumn id="6018" xr3:uid="{EC382DAC-4099-4AF4-BD57-A8851E71101D}" name="Column6009"/>
    <tableColumn id="6019" xr3:uid="{7201A57F-EE1B-4695-AED0-6A4FFBCD0490}" name="Column6010"/>
    <tableColumn id="6020" xr3:uid="{6FE950FF-E2E3-41B4-A9CA-014D10BFEFD2}" name="Column6011"/>
    <tableColumn id="6021" xr3:uid="{68C7FD58-3D63-4B41-AFFD-6852F2091A22}" name="Column6012"/>
    <tableColumn id="6022" xr3:uid="{3609199A-DCA9-4E22-9D1D-4E660EF15668}" name="Column6013"/>
    <tableColumn id="6023" xr3:uid="{6F43E440-D1A8-4C56-B45E-602BDF44B52D}" name="Column6014"/>
    <tableColumn id="6024" xr3:uid="{FEFC31A1-A3AE-45C5-BF47-B8866F66E6C5}" name="Column6015"/>
    <tableColumn id="6025" xr3:uid="{C23D0AAC-C0AA-4BD3-BFE6-0DB2AB380D05}" name="Column6016"/>
    <tableColumn id="6026" xr3:uid="{6EF7423C-ED3E-4034-BC2D-4432014ACA25}" name="Column6017"/>
    <tableColumn id="6027" xr3:uid="{E1DA9906-65FA-442A-9440-F9197C079DBA}" name="Column6018"/>
    <tableColumn id="6028" xr3:uid="{E8548868-D5C5-417B-91C9-87DD99294BA6}" name="Column6019"/>
    <tableColumn id="6029" xr3:uid="{B4F2C825-E4AE-47AE-B03A-D1857C582BED}" name="Column6020"/>
    <tableColumn id="6030" xr3:uid="{65045F0A-FB2E-4BA6-86E1-FB940CD73C96}" name="Column6021"/>
    <tableColumn id="6031" xr3:uid="{F0BCCB5E-4728-4848-8E31-A93C5B8AAF49}" name="Column6022"/>
    <tableColumn id="6032" xr3:uid="{9A73EA30-EDD3-455E-9FE9-E7C5978481CC}" name="Column6023"/>
    <tableColumn id="6033" xr3:uid="{56236F42-216A-4DB5-9599-263B6E481C2D}" name="Column6024"/>
    <tableColumn id="6034" xr3:uid="{6FE0BEFF-6331-43FB-AE63-6684D604AFF1}" name="Column6025"/>
    <tableColumn id="6035" xr3:uid="{F5F3E525-07A9-46EA-88B3-D6FD6F163C75}" name="Column6026"/>
    <tableColumn id="6036" xr3:uid="{6B6789AA-6F25-4C16-B4F1-89B94B5548D5}" name="Column6027"/>
    <tableColumn id="6037" xr3:uid="{93D3E150-16F8-4E49-948D-0A93611E7803}" name="Column6028"/>
    <tableColumn id="6038" xr3:uid="{949F5986-4B85-4CCB-9CFE-70B70C4E3CAD}" name="Column6029"/>
    <tableColumn id="6039" xr3:uid="{0B4D73F6-E14E-4BCF-A2C6-94B76BD95E65}" name="Column6030"/>
    <tableColumn id="6040" xr3:uid="{1A613923-0442-446A-BE16-8B97D24497FE}" name="Column6031"/>
    <tableColumn id="6041" xr3:uid="{C00327EF-21C7-4E5A-A6DF-DC8C6A6AAFD6}" name="Column6032"/>
    <tableColumn id="6042" xr3:uid="{52D16FFB-4F4A-4E5D-A344-8A858B9F34EA}" name="Column6033"/>
    <tableColumn id="6043" xr3:uid="{01C947D5-57BE-4C09-A490-F7D6F9121F56}" name="Column6034"/>
    <tableColumn id="6044" xr3:uid="{CDF1503E-CB83-4858-9D7A-09854693202D}" name="Column6035"/>
    <tableColumn id="6045" xr3:uid="{D21456CE-181A-4573-A739-6F54B84A71DD}" name="Column6036"/>
    <tableColumn id="6046" xr3:uid="{D4DE4DD3-E5FA-4DB9-93BD-465891147562}" name="Column6037"/>
    <tableColumn id="6047" xr3:uid="{7235D719-7347-4518-8D40-77362AAF680C}" name="Column6038"/>
    <tableColumn id="6048" xr3:uid="{333EBE06-B5CE-4904-A881-554F9B056832}" name="Column6039"/>
    <tableColumn id="6049" xr3:uid="{6D7D9047-7809-4088-945C-C3A28F3E7D39}" name="Column6040"/>
    <tableColumn id="6050" xr3:uid="{5D19FB3D-7FBC-4DB8-AB27-44B1C184A9DF}" name="Column6041"/>
    <tableColumn id="6051" xr3:uid="{5D9FC286-28D4-4C76-87E1-15ECBE588FCD}" name="Column6042"/>
    <tableColumn id="6052" xr3:uid="{EF2BC44A-E876-41F8-B18E-CBF187749EB7}" name="Column6043"/>
    <tableColumn id="6053" xr3:uid="{4D49D5AA-2E1D-4D85-A752-0FE86462A8E7}" name="Column6044"/>
    <tableColumn id="6054" xr3:uid="{42BCCF5B-A352-4342-8205-3064503EBFE7}" name="Column6045"/>
    <tableColumn id="6055" xr3:uid="{50071CFD-259A-47FF-87EE-176AC1E0C51F}" name="Column6046"/>
    <tableColumn id="6056" xr3:uid="{7700EB90-C77B-4EDF-A639-B509130BD0DC}" name="Column6047"/>
    <tableColumn id="6057" xr3:uid="{7CC9D7B6-69A2-4B2B-99D2-64B07A510468}" name="Column6048"/>
    <tableColumn id="6058" xr3:uid="{911125EE-519A-491C-AD9C-DBAADFE8DB78}" name="Column6049"/>
    <tableColumn id="6059" xr3:uid="{70228A5D-2619-4F09-9121-F83D58D1934A}" name="Column6050"/>
    <tableColumn id="6060" xr3:uid="{CDD8422C-8CD7-42F0-8E72-B45BD8DE2C70}" name="Column6051"/>
    <tableColumn id="6061" xr3:uid="{81EA1C35-C003-4CE5-97FC-E61CB429EA5E}" name="Column6052"/>
    <tableColumn id="6062" xr3:uid="{13F7B031-803B-4A13-BC2B-B718303CEBDF}" name="Column6053"/>
    <tableColumn id="6063" xr3:uid="{8D9EE35F-39EF-40E9-84C6-9B30E9B48406}" name="Column6054"/>
    <tableColumn id="6064" xr3:uid="{007C9817-E939-40F8-9B37-6778D9020A46}" name="Column6055"/>
    <tableColumn id="6065" xr3:uid="{E380382B-7991-4BBD-968C-A934A53D1C89}" name="Column6056"/>
    <tableColumn id="6066" xr3:uid="{F48A9ACD-D498-4F6B-96EA-A54B75D1FA7B}" name="Column6057"/>
    <tableColumn id="6067" xr3:uid="{439A0A9D-0550-4FAB-81E3-07A93122B4EE}" name="Column6058"/>
    <tableColumn id="6068" xr3:uid="{0C15D48D-6C3C-41CA-B6BF-C871F6B64678}" name="Column6059"/>
    <tableColumn id="6069" xr3:uid="{9D6B3560-6E75-457B-A7E8-F4A0A7428332}" name="Column6060"/>
    <tableColumn id="6070" xr3:uid="{03396134-CB07-4E77-9978-D906E369845E}" name="Column6061"/>
    <tableColumn id="6071" xr3:uid="{ACEDB583-A1FB-4C32-96A5-E620AE3E74ED}" name="Column6062"/>
    <tableColumn id="6072" xr3:uid="{9D6FCFE2-D2DA-4C34-AA78-1B189D31282F}" name="Column6063"/>
    <tableColumn id="6073" xr3:uid="{15420794-0107-47F2-93DE-EB02AD4721F9}" name="Column6064"/>
    <tableColumn id="6074" xr3:uid="{BA29D8FF-91C1-494E-8DFA-A744EC8C11B9}" name="Column6065"/>
    <tableColumn id="6075" xr3:uid="{E50EF1B3-B29E-4E88-B5B0-A56654D65493}" name="Column6066"/>
    <tableColumn id="6076" xr3:uid="{D858D1B0-319B-4835-AE3B-61A691AA40F2}" name="Column6067"/>
    <tableColumn id="6077" xr3:uid="{86A0342D-B847-4988-B439-C3E609F08CB6}" name="Column6068"/>
    <tableColumn id="6078" xr3:uid="{582E0C70-3EC7-4551-BE36-9808E7200720}" name="Column6069"/>
    <tableColumn id="6079" xr3:uid="{16225DEB-645D-4BFA-8F3F-5F29D1E0CCB9}" name="Column6070"/>
    <tableColumn id="6080" xr3:uid="{A70061E6-CFA9-43CB-A777-5202EBB89AE4}" name="Column6071"/>
    <tableColumn id="6081" xr3:uid="{7D0E176B-765E-4F92-A17E-1090E38AE869}" name="Column6072"/>
    <tableColumn id="6082" xr3:uid="{6426ED89-46BC-49B6-87C3-87C0683145EE}" name="Column6073"/>
    <tableColumn id="6083" xr3:uid="{2C053451-1E70-46BD-BF0F-3D5B59072981}" name="Column6074"/>
    <tableColumn id="6084" xr3:uid="{22A4DA21-84E5-4E45-A3D1-7F7E7A516325}" name="Column6075"/>
    <tableColumn id="6085" xr3:uid="{F1CE18B2-77E5-4F9B-BFBB-6B68FA4311E6}" name="Column6076"/>
    <tableColumn id="6086" xr3:uid="{4E14D537-252D-4CF5-B494-340809A1CF44}" name="Column6077"/>
    <tableColumn id="6087" xr3:uid="{31F8768A-EBE4-412A-89E9-112AEA67DF9F}" name="Column6078"/>
    <tableColumn id="6088" xr3:uid="{B6B6D6D2-A092-4F04-AA6B-E2D00BB3480A}" name="Column6079"/>
    <tableColumn id="6089" xr3:uid="{A6657AED-907E-4BDD-A4F3-93B41E9EDD6B}" name="Column6080"/>
    <tableColumn id="6090" xr3:uid="{6EB0701B-83EC-4E81-8C81-31BB35A8B956}" name="Column6081"/>
    <tableColumn id="6091" xr3:uid="{D1E2F9AA-C2C2-406C-AABA-FCC9B2C705AB}" name="Column6082"/>
    <tableColumn id="6092" xr3:uid="{CBE6A4CD-E4EE-4B3C-BD90-CB92C9D0B6D4}" name="Column6083"/>
    <tableColumn id="6093" xr3:uid="{B47B232A-F10F-4D47-97B3-16E19A87E5BE}" name="Column6084"/>
    <tableColumn id="6094" xr3:uid="{1AC492BA-9BAE-436F-90EB-CE3F8409D82A}" name="Column6085"/>
    <tableColumn id="6095" xr3:uid="{128C9164-88C9-4ADE-9430-6E0E4E5CF506}" name="Column6086"/>
    <tableColumn id="6096" xr3:uid="{B54B09CD-8C24-4B94-969A-084691749CFF}" name="Column6087"/>
    <tableColumn id="6097" xr3:uid="{9AE34D88-85DF-4DF2-8677-603E1EC226EC}" name="Column6088"/>
    <tableColumn id="6098" xr3:uid="{756D1D12-7993-4CCF-8E63-4EF2D7D34832}" name="Column6089"/>
    <tableColumn id="6099" xr3:uid="{D065B335-0BAB-4ED0-9B10-879F9F055BE7}" name="Column6090"/>
    <tableColumn id="6100" xr3:uid="{2E76F7D6-6711-45DF-B4A1-AEB9058ACAAC}" name="Column6091"/>
    <tableColumn id="6101" xr3:uid="{4EDECFE1-87F7-4E6C-8923-B3016924E2BE}" name="Column6092"/>
    <tableColumn id="6102" xr3:uid="{5236F735-8D00-4CF0-8D51-62EF210E9874}" name="Column6093"/>
    <tableColumn id="6103" xr3:uid="{7F175B9F-14FB-4176-84D2-CAF7CF0865FD}" name="Column6094"/>
    <tableColumn id="6104" xr3:uid="{209467FF-AEC1-4309-8F6D-A27EBF2F64EF}" name="Column6095"/>
    <tableColumn id="6105" xr3:uid="{AAC8A1A0-A9AB-4EDB-854F-79BC8C844D1E}" name="Column6096"/>
    <tableColumn id="6106" xr3:uid="{329B8841-46E0-421F-8A60-F4DB7915D380}" name="Column6097"/>
    <tableColumn id="6107" xr3:uid="{53B00A64-217A-4BDF-8856-80CC522DFE67}" name="Column6098"/>
    <tableColumn id="6108" xr3:uid="{1ED6A97D-C7B3-4B3B-9A4A-45B6FEA78F7D}" name="Column6099"/>
    <tableColumn id="6109" xr3:uid="{8AF3CDFF-E00D-4A01-867E-107F4D79018A}" name="Column6100"/>
    <tableColumn id="6110" xr3:uid="{DC6594B9-4B08-4853-9476-8EE44EEB7FA7}" name="Column6101"/>
    <tableColumn id="6111" xr3:uid="{6B43CFD9-9F89-49BA-B4E8-6E3BDD2F5EB9}" name="Column6102"/>
    <tableColumn id="6112" xr3:uid="{4374124D-DA8C-4B0E-8AAD-D204D8460B53}" name="Column6103"/>
    <tableColumn id="6113" xr3:uid="{9144552E-E18B-411D-A4A2-AC03F7A810DF}" name="Column6104"/>
    <tableColumn id="6114" xr3:uid="{53762591-0C5D-41B7-8C34-CDC2733E99B1}" name="Column6105"/>
    <tableColumn id="6115" xr3:uid="{225B86C8-F2FC-4516-A3D9-FCCFC4B88D21}" name="Column6106"/>
    <tableColumn id="6116" xr3:uid="{89D53D96-75E5-4FF6-A084-5CCFD03E5E3E}" name="Column6107"/>
    <tableColumn id="6117" xr3:uid="{AF8F874F-4A0F-4605-B7AB-3A54B7F842F8}" name="Column6108"/>
    <tableColumn id="6118" xr3:uid="{2E83AB76-E561-4751-8770-0FE4284EB433}" name="Column6109"/>
    <tableColumn id="6119" xr3:uid="{830EFF8B-3B90-4FF6-B8BA-D211AE6DEB2B}" name="Column6110"/>
    <tableColumn id="6120" xr3:uid="{75B9A179-D236-44BA-900D-FEA709F5E7C8}" name="Column6111"/>
    <tableColumn id="6121" xr3:uid="{BF23EDC4-8E5E-48AD-A2A8-B51EB5FBCE52}" name="Column6112"/>
    <tableColumn id="6122" xr3:uid="{48B3B698-B198-4EE3-BEF7-B9AB6961C09C}" name="Column6113"/>
    <tableColumn id="6123" xr3:uid="{929761D2-177C-4EC2-939D-196C05EF392C}" name="Column6114"/>
    <tableColumn id="6124" xr3:uid="{E7669119-E6B5-483C-94CA-78E7B92E4393}" name="Column6115"/>
    <tableColumn id="6125" xr3:uid="{065F163B-5746-45FF-89D5-F5618F3770A6}" name="Column6116"/>
    <tableColumn id="6126" xr3:uid="{BD9CC683-6813-40CB-AA6B-B2EAA6048C42}" name="Column6117"/>
    <tableColumn id="6127" xr3:uid="{07CC047B-8118-4767-ABB1-90200518A1E8}" name="Column6118"/>
    <tableColumn id="6128" xr3:uid="{63C71AFD-EFB1-431D-B2CA-6349F7FF86D8}" name="Column6119"/>
    <tableColumn id="6129" xr3:uid="{EB2694C7-A374-4E2D-BB64-060E32175AB4}" name="Column6120"/>
    <tableColumn id="6130" xr3:uid="{5BAB26AA-BA80-42FF-BBD7-6151E798D3D6}" name="Column6121"/>
    <tableColumn id="6131" xr3:uid="{83CF7C9D-0E5B-4A55-9078-843E5489EDB8}" name="Column6122"/>
    <tableColumn id="6132" xr3:uid="{1BF08480-5EDF-4DF5-9CB1-F27B45C8095A}" name="Column6123"/>
    <tableColumn id="6133" xr3:uid="{A5CC52D2-CD7A-4FC3-95D1-E5E257A72946}" name="Column6124"/>
    <tableColumn id="6134" xr3:uid="{4D2118C0-3E77-4DB7-8E39-4914AFD2292F}" name="Column6125"/>
    <tableColumn id="6135" xr3:uid="{231D051D-9619-42BD-A5BC-F0E04F64209D}" name="Column6126"/>
    <tableColumn id="6136" xr3:uid="{792A566A-FC89-4E5A-A266-A67D40698FF8}" name="Column6127"/>
    <tableColumn id="6137" xr3:uid="{7F8E7435-D7A2-4CAD-A2A4-1637B25BCE8E}" name="Column6128"/>
    <tableColumn id="6138" xr3:uid="{A390F0F9-835F-43E6-AB2A-10DD80430B7D}" name="Column6129"/>
    <tableColumn id="6139" xr3:uid="{1ACC333C-6001-40F5-9290-21316DF76930}" name="Column6130"/>
    <tableColumn id="6140" xr3:uid="{48582AC2-0E7E-4B77-9D64-49F32E908C8A}" name="Column6131"/>
    <tableColumn id="6141" xr3:uid="{8F8D339D-0773-4246-96E7-4B03EFEA72C3}" name="Column6132"/>
    <tableColumn id="6142" xr3:uid="{55BE930B-0979-4F44-8B27-D073A2E98F57}" name="Column6133"/>
    <tableColumn id="6143" xr3:uid="{7C9590CA-1AE1-4878-B864-DA44C9FF2E40}" name="Column6134"/>
    <tableColumn id="6144" xr3:uid="{1E2AC91E-5996-4776-8F61-8E277A69AC35}" name="Column6135"/>
    <tableColumn id="6145" xr3:uid="{E9A1AC40-B28E-46E9-AEB0-3F97E433C851}" name="Column6136"/>
    <tableColumn id="6146" xr3:uid="{1BBBB4FA-9964-465A-A7C5-49794558EC8A}" name="Column6137"/>
    <tableColumn id="6147" xr3:uid="{08CF32D4-8CB4-46E4-AB11-17C5A5079D7D}" name="Column6138"/>
    <tableColumn id="6148" xr3:uid="{DBE81317-80F4-4D80-9181-855FA65BB531}" name="Column6139"/>
    <tableColumn id="6149" xr3:uid="{C3A21FD1-DCCD-431D-B965-81C83707A6E9}" name="Column6140"/>
    <tableColumn id="6150" xr3:uid="{ECFEA7A4-FAF4-418C-8677-3F78060DD348}" name="Column6141"/>
    <tableColumn id="6151" xr3:uid="{3C92D898-FE09-4E00-AA31-0DE1F8A660B8}" name="Column6142"/>
    <tableColumn id="6152" xr3:uid="{6329560E-C174-477A-9FFE-BBEB5CA9274F}" name="Column6143"/>
    <tableColumn id="6153" xr3:uid="{4C70CEA8-DF35-4F39-9B1A-4F072AC3EAA4}" name="Column6144"/>
    <tableColumn id="6154" xr3:uid="{5D3EE77D-1FA8-4291-B60D-CCDC2E15A17E}" name="Column6145"/>
    <tableColumn id="6155" xr3:uid="{003DE7D7-E3FC-4933-BFC7-772C2BB03E2A}" name="Column6146"/>
    <tableColumn id="6156" xr3:uid="{3F018CCB-5EB9-40B5-9952-40C041B2540C}" name="Column6147"/>
    <tableColumn id="6157" xr3:uid="{285F816A-859B-446D-AA5A-5F30F8947CA3}" name="Column6148"/>
    <tableColumn id="6158" xr3:uid="{705CC0CC-B67A-439F-80AB-DC48B7AC9EF2}" name="Column6149"/>
    <tableColumn id="6159" xr3:uid="{1E9A26CA-4618-45D1-890C-F6D5E40409D2}" name="Column6150"/>
    <tableColumn id="6160" xr3:uid="{7EF7FA3F-2ABA-4B77-B80A-1AFF4CC4D963}" name="Column6151"/>
    <tableColumn id="6161" xr3:uid="{9644DCE5-FB75-4339-9A7B-4079803D4552}" name="Column6152"/>
    <tableColumn id="6162" xr3:uid="{D61A8C84-A6EC-4DDA-969A-B70A1DA89D59}" name="Column6153"/>
    <tableColumn id="6163" xr3:uid="{02054579-B8B3-47CE-A635-E08BECF9A735}" name="Column6154"/>
    <tableColumn id="6164" xr3:uid="{A1D9FC13-7C36-4181-80CC-F13A5F8CDE50}" name="Column6155"/>
    <tableColumn id="6165" xr3:uid="{B9B498E4-C96F-4DF4-9A58-D25BF722AB95}" name="Column6156"/>
    <tableColumn id="6166" xr3:uid="{10E0C8F8-049F-4945-84A7-F41FF844D3CA}" name="Column6157"/>
    <tableColumn id="6167" xr3:uid="{10DD7F15-AE3D-41E4-99B7-E762B5399D18}" name="Column6158"/>
    <tableColumn id="6168" xr3:uid="{B90A2173-1E15-49C4-9F79-7AEC93C0FCD6}" name="Column6159"/>
    <tableColumn id="6169" xr3:uid="{2562E7FC-B115-4E70-B82A-10DB80DBE779}" name="Column6160"/>
    <tableColumn id="6170" xr3:uid="{B84E9755-CC11-4725-B2A6-FD916721A2E5}" name="Column6161"/>
    <tableColumn id="6171" xr3:uid="{A562FF41-FC3E-4963-BB70-2A3C847FA885}" name="Column6162"/>
    <tableColumn id="6172" xr3:uid="{AF600A12-318C-42DB-A966-ACB0F7025672}" name="Column6163"/>
    <tableColumn id="6173" xr3:uid="{7592F39C-5325-4FCC-89FA-96E071DEB1ED}" name="Column6164"/>
    <tableColumn id="6174" xr3:uid="{256D7333-344D-418A-A131-CC79155B6A63}" name="Column6165"/>
    <tableColumn id="6175" xr3:uid="{DCE80D7D-133B-42E9-B693-8031F3B3A8A2}" name="Column6166"/>
    <tableColumn id="6176" xr3:uid="{F4B310CC-77D1-4ED3-81B1-3D1FE69FBD23}" name="Column6167"/>
    <tableColumn id="6177" xr3:uid="{E6AB6A98-4799-4565-A0A2-EABF2082994A}" name="Column6168"/>
    <tableColumn id="6178" xr3:uid="{5A866EFE-C9F2-4467-AA9E-04FD8145243A}" name="Column6169"/>
    <tableColumn id="6179" xr3:uid="{74B4B14B-7D4A-4762-9B60-D79AACD08289}" name="Column6170"/>
    <tableColumn id="6180" xr3:uid="{8679F6A1-9212-4AD9-B285-AFC3BFB777BC}" name="Column6171"/>
    <tableColumn id="6181" xr3:uid="{5CA41085-E4DA-4A6E-B5BF-B876A6F287B0}" name="Column6172"/>
    <tableColumn id="6182" xr3:uid="{02C76C0E-974A-4408-9BAE-D29F9F191514}" name="Column6173"/>
    <tableColumn id="6183" xr3:uid="{DBADC943-F1F4-4BFE-A0E4-963862F08E16}" name="Column6174"/>
    <tableColumn id="6184" xr3:uid="{F5883151-B18A-4535-BC4E-2D9DA535B4C4}" name="Column6175"/>
    <tableColumn id="6185" xr3:uid="{3E83DE34-1A5B-47EA-9067-92ACBC7A83A5}" name="Column6176"/>
    <tableColumn id="6186" xr3:uid="{A5753CF1-DC14-47C3-96D2-D00EB61F4075}" name="Column6177"/>
    <tableColumn id="6187" xr3:uid="{135B830A-3F77-4862-BD2B-9E545D95E535}" name="Column6178"/>
    <tableColumn id="6188" xr3:uid="{AFDB28E4-6744-4BC7-9D50-F4F8FC3A4BCD}" name="Column6179"/>
    <tableColumn id="6189" xr3:uid="{CFEBA391-2BAB-457C-9BEC-34EFD8F47E2C}" name="Column6180"/>
    <tableColumn id="6190" xr3:uid="{87B704F5-EA38-44DA-9CB5-9A8436A1F423}" name="Column6181"/>
    <tableColumn id="6191" xr3:uid="{21059EE6-00ED-424D-A57F-17F262187D17}" name="Column6182"/>
    <tableColumn id="6192" xr3:uid="{307DABFE-5BEB-4618-8F6B-042A7F93F387}" name="Column6183"/>
    <tableColumn id="6193" xr3:uid="{35344A9D-E12C-4F88-97BE-08C77C106C82}" name="Column6184"/>
    <tableColumn id="6194" xr3:uid="{52A17961-B666-498B-B061-85FB68AE82F5}" name="Column6185"/>
    <tableColumn id="6195" xr3:uid="{BF295C3C-1AFC-44B1-8565-FED7BE392F5C}" name="Column6186"/>
    <tableColumn id="6196" xr3:uid="{A2E4413B-D2BB-43FB-A18A-8977868D1279}" name="Column6187"/>
    <tableColumn id="6197" xr3:uid="{6309F9F8-5D2F-40E5-9E9F-F00767D98939}" name="Column6188"/>
    <tableColumn id="6198" xr3:uid="{21A1D145-3273-4A72-8FF8-5EAD5922B290}" name="Column6189"/>
    <tableColumn id="6199" xr3:uid="{7DF1831F-31BE-47D5-BF42-6EC2249A1EDA}" name="Column6190"/>
    <tableColumn id="6200" xr3:uid="{4F2A1920-184B-4BF4-A46D-44FAE4F1D80F}" name="Column6191"/>
    <tableColumn id="6201" xr3:uid="{52B31430-5D52-46FB-A7D0-1489115B23DB}" name="Column6192"/>
    <tableColumn id="6202" xr3:uid="{2D626949-1860-40FE-8039-1FF50593C64D}" name="Column6193"/>
    <tableColumn id="6203" xr3:uid="{837EB17B-3530-43CF-8053-152D05B32617}" name="Column6194"/>
    <tableColumn id="6204" xr3:uid="{738A7E11-2090-45F9-9F0A-CBF47343CAFE}" name="Column6195"/>
    <tableColumn id="6205" xr3:uid="{4A721A00-55FB-4A7F-BB7E-2EFFD037A21E}" name="Column6196"/>
    <tableColumn id="6206" xr3:uid="{C8189B07-E91A-4E64-9D83-FFB1128EB9A6}" name="Column6197"/>
    <tableColumn id="6207" xr3:uid="{C8401082-B7AE-40FB-87CC-9E034DCDAFFD}" name="Column6198"/>
    <tableColumn id="6208" xr3:uid="{9F8FF782-035E-4EFF-9E03-0860E890D57D}" name="Column6199"/>
    <tableColumn id="6209" xr3:uid="{6A1C4C8A-E3AA-462B-B947-67AB623D1AB9}" name="Column6200"/>
    <tableColumn id="6210" xr3:uid="{DF9AB270-1793-454D-82EF-D160E12DAEE0}" name="Column6201"/>
    <tableColumn id="6211" xr3:uid="{7DF2A062-D4FC-4557-A0A4-3602DD67F001}" name="Column6202"/>
    <tableColumn id="6212" xr3:uid="{0DA95602-BF62-4821-8F2B-2F6566F4571A}" name="Column6203"/>
    <tableColumn id="6213" xr3:uid="{2E02F4C3-ABEF-46F0-9F36-7F2A656118B3}" name="Column6204"/>
    <tableColumn id="6214" xr3:uid="{82722153-E355-4C8F-B3B6-9D47CB5D6148}" name="Column6205"/>
    <tableColumn id="6215" xr3:uid="{22199E53-54D5-4E1F-80C2-0C2A7121259C}" name="Column6206"/>
    <tableColumn id="6216" xr3:uid="{346A99CF-0BB0-49A9-A100-71DE9A90568A}" name="Column6207"/>
    <tableColumn id="6217" xr3:uid="{3A073C66-2C85-4DFF-89AE-B8009F9C1EAA}" name="Column6208"/>
    <tableColumn id="6218" xr3:uid="{6927D574-184E-4AE3-B54F-E5631C3849CD}" name="Column6209"/>
    <tableColumn id="6219" xr3:uid="{78A7133F-9B39-4926-BF8F-42733281464F}" name="Column6210"/>
    <tableColumn id="6220" xr3:uid="{F42CD69A-5575-40FE-BC21-5B55D6B62648}" name="Column6211"/>
    <tableColumn id="6221" xr3:uid="{62675AAB-9DC6-46F4-908D-17C7B0B75625}" name="Column6212"/>
    <tableColumn id="6222" xr3:uid="{40BB3E35-4414-438E-A088-38DBF1184FF7}" name="Column6213"/>
    <tableColumn id="6223" xr3:uid="{28FA45E1-8802-4204-BC00-18666CD04D52}" name="Column6214"/>
    <tableColumn id="6224" xr3:uid="{8C73BF61-9D20-4CC4-904C-E045E3DBBBE7}" name="Column6215"/>
    <tableColumn id="6225" xr3:uid="{80595AA0-AC05-4CEF-9209-B0CD717E0D15}" name="Column6216"/>
    <tableColumn id="6226" xr3:uid="{C0C68CAA-5F50-4F3E-94CA-5940D30015FB}" name="Column6217"/>
    <tableColumn id="6227" xr3:uid="{4F14E244-1CA9-4C35-BC25-EE17B93E8EDE}" name="Column6218"/>
    <tableColumn id="6228" xr3:uid="{11C4F376-B711-4428-8D3D-EE40CD62E162}" name="Column6219"/>
    <tableColumn id="6229" xr3:uid="{C016B5B8-883D-433D-848A-6A73AB0AF136}" name="Column6220"/>
    <tableColumn id="6230" xr3:uid="{7A32A9BF-66CE-4BA4-833F-C856183A8AED}" name="Column6221"/>
    <tableColumn id="6231" xr3:uid="{7AFA3792-5335-4E9B-8C51-6D68D6753E79}" name="Column6222"/>
    <tableColumn id="6232" xr3:uid="{9B65BF56-3E49-477F-B016-456AC4D04819}" name="Column6223"/>
    <tableColumn id="6233" xr3:uid="{3BB24EC4-E177-4BB4-A7FF-CE23E88E8608}" name="Column6224"/>
    <tableColumn id="6234" xr3:uid="{265B6705-2CC6-404F-AB10-3561DF9BDD3F}" name="Column6225"/>
    <tableColumn id="6235" xr3:uid="{7821C3A7-A94A-4FF9-9836-595577B623F0}" name="Column6226"/>
    <tableColumn id="6236" xr3:uid="{F4B755D0-7229-4846-95DC-5080B74E3D5A}" name="Column6227"/>
    <tableColumn id="6237" xr3:uid="{484FF49D-B39A-48E2-953F-F664E078B249}" name="Column6228"/>
    <tableColumn id="6238" xr3:uid="{51534ADC-9466-4DFC-9478-CDFA9114B60B}" name="Column6229"/>
    <tableColumn id="6239" xr3:uid="{91036E09-0686-4FBD-ACB0-422EC39751C2}" name="Column6230"/>
    <tableColumn id="6240" xr3:uid="{FD8FC00B-1AAA-4A7E-906F-C04199928E77}" name="Column6231"/>
    <tableColumn id="6241" xr3:uid="{9740DF3F-8C64-44A4-A705-4799864D0CD0}" name="Column6232"/>
    <tableColumn id="6242" xr3:uid="{E9C7E207-EC40-4C25-A918-2014E845DC98}" name="Column6233"/>
    <tableColumn id="6243" xr3:uid="{C367EBAB-4547-44D8-862E-1FCE7F8D07C8}" name="Column6234"/>
    <tableColumn id="6244" xr3:uid="{00ACEE42-C5B8-4F4A-BFB2-E699F643C0C7}" name="Column6235"/>
    <tableColumn id="6245" xr3:uid="{86013433-BD97-43B6-9222-3842BA5275FE}" name="Column6236"/>
    <tableColumn id="6246" xr3:uid="{CDC4FCF0-5DB8-411E-A53A-872168E875BE}" name="Column6237"/>
    <tableColumn id="6247" xr3:uid="{FC70616F-DD13-44C8-9C02-5C724D9742FA}" name="Column6238"/>
    <tableColumn id="6248" xr3:uid="{B5A56215-64AD-497A-9266-A045AC9246F3}" name="Column6239"/>
    <tableColumn id="6249" xr3:uid="{B116D2DA-DEF8-4605-8010-BB324875232E}" name="Column6240"/>
    <tableColumn id="6250" xr3:uid="{7E36B219-5CDE-40A5-8FDC-6AFD38B89B72}" name="Column6241"/>
    <tableColumn id="6251" xr3:uid="{2BED01D1-19F1-4A7F-9500-DEA3175C3C6D}" name="Column6242"/>
    <tableColumn id="6252" xr3:uid="{1F43EE9C-80A0-4CDD-A776-BCCF4C4D6C45}" name="Column6243"/>
    <tableColumn id="6253" xr3:uid="{3B9F1D7E-DED3-44CB-9447-82EE361EDC50}" name="Column6244"/>
    <tableColumn id="6254" xr3:uid="{259053CE-1730-46BD-8FE5-077951FFB7E9}" name="Column6245"/>
    <tableColumn id="6255" xr3:uid="{1D1615B1-8B5C-4F1D-B470-865076F204B1}" name="Column6246"/>
    <tableColumn id="6256" xr3:uid="{0E616CA7-9C3A-436C-9A1E-A7E3B119FD91}" name="Column6247"/>
    <tableColumn id="6257" xr3:uid="{DA78C6CB-4456-441A-A2AC-CF442B1F29A3}" name="Column6248"/>
    <tableColumn id="6258" xr3:uid="{65C42FB0-C671-43B7-AD09-EDACD4FEBE48}" name="Column6249"/>
    <tableColumn id="6259" xr3:uid="{14A67A02-67D1-4D53-9B04-3014F724AE90}" name="Column6250"/>
    <tableColumn id="6260" xr3:uid="{B182A09C-FAF2-4930-8AB8-5D12340627BA}" name="Column6251"/>
    <tableColumn id="6261" xr3:uid="{C061D260-580A-4277-B9A5-9DD693A34288}" name="Column6252"/>
    <tableColumn id="6262" xr3:uid="{3DA70788-490B-4695-A485-0E39057B3046}" name="Column6253"/>
    <tableColumn id="6263" xr3:uid="{DA2EDF56-9A6E-42E5-9429-300AA4DA524A}" name="Column6254"/>
    <tableColumn id="6264" xr3:uid="{ECFB1E44-6D63-416D-A412-5E3B18EDE17A}" name="Column6255"/>
    <tableColumn id="6265" xr3:uid="{50320DC7-55F6-4F35-B769-686DEFBF416D}" name="Column6256"/>
    <tableColumn id="6266" xr3:uid="{33D72335-C66A-4CB3-888E-AFE6CD7A0E2F}" name="Column6257"/>
    <tableColumn id="6267" xr3:uid="{DE5E9E3F-6189-403B-A2AB-DE2243AC167B}" name="Column6258"/>
    <tableColumn id="6268" xr3:uid="{002E702D-AEC3-4DE2-9236-C17DB23F7331}" name="Column6259"/>
    <tableColumn id="6269" xr3:uid="{E45A6E9B-3C0C-4D74-B151-CBADB69A274E}" name="Column6260"/>
    <tableColumn id="6270" xr3:uid="{C89F03EA-5051-4D66-8BDA-E3827E97F8FE}" name="Column6261"/>
    <tableColumn id="6271" xr3:uid="{9029A431-7402-4A15-BC54-39F3DB8B992B}" name="Column6262"/>
    <tableColumn id="6272" xr3:uid="{1EB8CACC-D60C-4AC3-9A8A-2527B16CBC76}" name="Column6263"/>
    <tableColumn id="6273" xr3:uid="{DB5E3A8D-B971-4A38-98D9-1ED16903CD48}" name="Column6264"/>
    <tableColumn id="6274" xr3:uid="{B900C80E-9710-4D99-93D2-028592333BA1}" name="Column6265"/>
    <tableColumn id="6275" xr3:uid="{0B280F0D-629D-4348-9D3F-68AB513C46D3}" name="Column6266"/>
    <tableColumn id="6276" xr3:uid="{6B83429E-2076-4594-975A-9904D8403E0E}" name="Column6267"/>
    <tableColumn id="6277" xr3:uid="{A51AF6CE-1516-4AAD-8B9A-523E38CF64CC}" name="Column6268"/>
    <tableColumn id="6278" xr3:uid="{35C2D061-6FF7-47CF-95E7-EFA1669BF858}" name="Column6269"/>
    <tableColumn id="6279" xr3:uid="{2B25C3CC-9C78-414F-9384-DF0B448F84DD}" name="Column6270"/>
    <tableColumn id="6280" xr3:uid="{B0044021-9240-408E-9B91-F3299D8B1CF4}" name="Column6271"/>
    <tableColumn id="6281" xr3:uid="{3F3490E4-96C3-4D1B-9FA4-4B537937FC0E}" name="Column6272"/>
    <tableColumn id="6282" xr3:uid="{2EE729A2-DFF6-4713-A49E-062B8D8256D2}" name="Column6273"/>
    <tableColumn id="6283" xr3:uid="{95F35A0B-EC5C-4A48-B3E7-FD7CDCA81BE6}" name="Column6274"/>
    <tableColumn id="6284" xr3:uid="{15DCEF41-7551-419F-96C2-F4780BE36AC8}" name="Column6275"/>
    <tableColumn id="6285" xr3:uid="{EFCCDB3B-A555-4220-A29E-6E4752C205C2}" name="Column6276"/>
    <tableColumn id="6286" xr3:uid="{84F7F554-0CB0-4C74-8F7F-70DC3C383731}" name="Column6277"/>
    <tableColumn id="6287" xr3:uid="{297198C9-7D2E-4636-9FCD-E4096FEA3629}" name="Column6278"/>
    <tableColumn id="6288" xr3:uid="{106CD518-3FD8-43DE-AC7F-E9F62620957B}" name="Column6279"/>
    <tableColumn id="6289" xr3:uid="{5EA5C9AD-DF4D-41D3-8A5B-528DC514E987}" name="Column6280"/>
    <tableColumn id="6290" xr3:uid="{919097BF-4C43-41BC-A3CB-09F54E0296CA}" name="Column6281"/>
    <tableColumn id="6291" xr3:uid="{640CE167-9B77-4C40-BCD5-10849C9091C5}" name="Column6282"/>
    <tableColumn id="6292" xr3:uid="{BB3F2867-106A-4FAC-990D-647C832343C9}" name="Column6283"/>
    <tableColumn id="6293" xr3:uid="{85CFD30C-E3AC-45E7-9A8B-3600955E63B6}" name="Column6284"/>
    <tableColumn id="6294" xr3:uid="{66EA56EC-6A62-4C62-BA48-AC2F7CE5B87B}" name="Column6285"/>
    <tableColumn id="6295" xr3:uid="{1976BF30-B305-4F49-9002-5DC8A1C462CC}" name="Column6286"/>
    <tableColumn id="6296" xr3:uid="{CED95088-E15E-4D45-AF78-9D3761BB97EC}" name="Column6287"/>
    <tableColumn id="6297" xr3:uid="{13E2268C-7E91-41C8-8A2E-4649A4C1E3D5}" name="Column6288"/>
    <tableColumn id="6298" xr3:uid="{F9F11052-DF76-4A02-B7BE-F4E0B33A257F}" name="Column6289"/>
    <tableColumn id="6299" xr3:uid="{6F2AFCAB-6881-42E1-9A18-D50BF114E921}" name="Column6290"/>
    <tableColumn id="6300" xr3:uid="{C8BCE3E6-A648-4923-83D2-8617BC74306F}" name="Column6291"/>
    <tableColumn id="6301" xr3:uid="{930F99D3-83DB-453F-9DF3-1F3D0AA791CD}" name="Column6292"/>
    <tableColumn id="6302" xr3:uid="{98E0DB1B-232A-4CB7-BF68-187F7104AC04}" name="Column6293"/>
    <tableColumn id="6303" xr3:uid="{916DF6FC-590D-42A3-AED6-FD762376223A}" name="Column6294"/>
    <tableColumn id="6304" xr3:uid="{B4634CDB-6B37-46C3-B804-130F92AA1BD4}" name="Column6295"/>
    <tableColumn id="6305" xr3:uid="{993375FE-C6CB-4AF2-B4A1-7233F06767B3}" name="Column6296"/>
    <tableColumn id="6306" xr3:uid="{15687AA5-3C76-4EF2-9B96-9B7B4DBE195C}" name="Column6297"/>
    <tableColumn id="6307" xr3:uid="{19592742-C275-41DF-90B7-5528F11CDB53}" name="Column6298"/>
    <tableColumn id="6308" xr3:uid="{52296D4B-B075-4AFD-8A23-78D705DD25D8}" name="Column6299"/>
    <tableColumn id="6309" xr3:uid="{F2233681-2963-44CF-9F03-BD91FBA96C43}" name="Column6300"/>
    <tableColumn id="6310" xr3:uid="{C7AE4762-9A47-40F7-B87B-2E9C32D5C479}" name="Column6301"/>
    <tableColumn id="6311" xr3:uid="{811C1B4A-F8CE-4A30-8487-EBDB973EBE16}" name="Column6302"/>
    <tableColumn id="6312" xr3:uid="{8D16288F-C176-42B5-9FE8-E361E99267FD}" name="Column6303"/>
    <tableColumn id="6313" xr3:uid="{5BE4DD03-DF0B-4D3E-891F-DEDEB5A5DB3B}" name="Column6304"/>
    <tableColumn id="6314" xr3:uid="{D7B41B39-5D90-4E71-B877-B55A4C8D6C03}" name="Column6305"/>
    <tableColumn id="6315" xr3:uid="{A6E896C3-8928-4C44-BB79-D48A53D8641D}" name="Column6306"/>
    <tableColumn id="6316" xr3:uid="{FE5A70D7-DAAB-46C4-9E46-32799453172A}" name="Column6307"/>
    <tableColumn id="6317" xr3:uid="{70007635-EFE4-4340-8262-A3D3AA3B38CA}" name="Column6308"/>
    <tableColumn id="6318" xr3:uid="{DA296029-AC26-41DC-9ABF-AE320D045EBF}" name="Column6309"/>
    <tableColumn id="6319" xr3:uid="{59A8C761-FD4F-4898-A9E2-1609196EF438}" name="Column6310"/>
    <tableColumn id="6320" xr3:uid="{92B8CC16-2C99-44A2-A69B-3E6A39C03BF0}" name="Column6311"/>
    <tableColumn id="6321" xr3:uid="{A9645D32-63C2-4A97-AF34-CC5BCEED18BD}" name="Column6312"/>
    <tableColumn id="6322" xr3:uid="{100CD0CA-2A49-46CD-8127-F6D8ED72883B}" name="Column6313"/>
    <tableColumn id="6323" xr3:uid="{C34B31FF-6297-410E-96E2-681D799701F3}" name="Column6314"/>
    <tableColumn id="6324" xr3:uid="{F40C5EBF-DE7C-4B77-A83E-370FC8A6E123}" name="Column6315"/>
    <tableColumn id="6325" xr3:uid="{61B7C105-E52E-433A-836E-D9E1B91A7F35}" name="Column6316"/>
    <tableColumn id="6326" xr3:uid="{8D31DC2D-A6F9-4D54-9C00-A20172A9EA24}" name="Column6317"/>
    <tableColumn id="6327" xr3:uid="{9A07E5DE-4195-4201-A6AC-88C7230F0A6C}" name="Column6318"/>
    <tableColumn id="6328" xr3:uid="{C8E2F3E3-FF45-4806-A35A-129EA07D15FA}" name="Column6319"/>
    <tableColumn id="6329" xr3:uid="{8BC9BD28-A00E-4DD9-94EB-831787F186F2}" name="Column6320"/>
    <tableColumn id="6330" xr3:uid="{41ACD44B-BFBE-45E8-886C-84C6612F25B4}" name="Column6321"/>
    <tableColumn id="6331" xr3:uid="{1CFB3D11-35F6-464F-9013-BEA0375CC9D6}" name="Column6322"/>
    <tableColumn id="6332" xr3:uid="{D7FA4AE8-CB3B-4C07-B99D-BED4C436DCA2}" name="Column6323"/>
    <tableColumn id="6333" xr3:uid="{23581DDB-4537-4037-9AC5-1E2EFFC7CD3B}" name="Column6324"/>
    <tableColumn id="6334" xr3:uid="{487E587B-5E6C-425B-A7C8-B59643709999}" name="Column6325"/>
    <tableColumn id="6335" xr3:uid="{93CB3DF3-9FDC-4D44-8483-C8946D8BBBD7}" name="Column6326"/>
    <tableColumn id="6336" xr3:uid="{FD4FE4C7-21AB-4F87-87D4-F68AD30BC5DA}" name="Column6327"/>
    <tableColumn id="6337" xr3:uid="{88B11DC9-CCD8-42B4-961F-EDC07EB21F12}" name="Column6328"/>
    <tableColumn id="6338" xr3:uid="{287E0AF3-FDCA-4EBB-9E80-CD4490B5D188}" name="Column6329"/>
    <tableColumn id="6339" xr3:uid="{36A0B72A-299B-4F4E-8AF5-A8DCB641DBF2}" name="Column6330"/>
    <tableColumn id="6340" xr3:uid="{AC3245BA-461F-4A97-B10C-4A36B9B5B4D1}" name="Column6331"/>
    <tableColumn id="6341" xr3:uid="{B3A3D86D-5828-4C82-8AEE-B9C320D01851}" name="Column6332"/>
    <tableColumn id="6342" xr3:uid="{BB0C8CAD-8F55-433F-9B2D-C7ACBEECEF7B}" name="Column6333"/>
    <tableColumn id="6343" xr3:uid="{137B926E-CC52-4D37-A6C2-FE7D3B13821C}" name="Column6334"/>
    <tableColumn id="6344" xr3:uid="{05713CAE-C732-4F47-BC02-D8F7111D2FCD}" name="Column6335"/>
    <tableColumn id="6345" xr3:uid="{5D80C8FA-3E0C-49D7-9408-C08C9B3F6E87}" name="Column6336"/>
    <tableColumn id="6346" xr3:uid="{3CBC9292-5504-4010-91FC-FBE4E3F6E1F4}" name="Column6337"/>
    <tableColumn id="6347" xr3:uid="{5CFC3768-9D4C-4346-8614-64B99CEC1AC1}" name="Column6338"/>
    <tableColumn id="6348" xr3:uid="{4A0F157B-9808-4661-905F-4202EEE624E4}" name="Column6339"/>
    <tableColumn id="6349" xr3:uid="{9AC4BA94-C1D9-4F69-A10F-9326BFE8B186}" name="Column6340"/>
    <tableColumn id="6350" xr3:uid="{D3045516-F663-45E5-95AC-B0D808022396}" name="Column6341"/>
    <tableColumn id="6351" xr3:uid="{E6210F10-A941-416E-8B0D-9DBB1C5792ED}" name="Column6342"/>
    <tableColumn id="6352" xr3:uid="{767FC934-DB67-47EE-9A13-8D42103AA1CA}" name="Column6343"/>
    <tableColumn id="6353" xr3:uid="{0276B8B8-19E7-40F2-BDF4-1CF704922645}" name="Column6344"/>
    <tableColumn id="6354" xr3:uid="{4D144D40-0220-496F-ADC8-93195E57EC00}" name="Column6345"/>
    <tableColumn id="6355" xr3:uid="{C43AC44B-A3A2-4135-A65B-C61929FFF93C}" name="Column6346"/>
    <tableColumn id="6356" xr3:uid="{8E519A80-B7EE-469F-AF2D-16B66C7FA9A7}" name="Column6347"/>
    <tableColumn id="6357" xr3:uid="{2295094A-CA46-4126-B02E-1AA4526C7673}" name="Column6348"/>
    <tableColumn id="6358" xr3:uid="{2ED44E93-474E-415A-AFBE-4581CBD77858}" name="Column6349"/>
    <tableColumn id="6359" xr3:uid="{D898336E-0030-4C00-B8D3-1363B3358200}" name="Column6350"/>
    <tableColumn id="6360" xr3:uid="{141233B0-4197-42F6-8758-6BB593153678}" name="Column6351"/>
    <tableColumn id="6361" xr3:uid="{0E816393-0731-40EB-A453-92742134FA14}" name="Column6352"/>
    <tableColumn id="6362" xr3:uid="{78A6719E-3711-47AB-B34F-DA616A384E62}" name="Column6353"/>
    <tableColumn id="6363" xr3:uid="{266421E2-B35B-4CEF-9085-FCB596C9E855}" name="Column6354"/>
    <tableColumn id="6364" xr3:uid="{7536EF53-7803-409A-9D80-5DE0855F38B8}" name="Column6355"/>
    <tableColumn id="6365" xr3:uid="{EB208C9A-1523-449E-BF6E-B6691C21C8FA}" name="Column6356"/>
    <tableColumn id="6366" xr3:uid="{EA65FF05-88C4-4B6D-8687-B293738E783D}" name="Column6357"/>
    <tableColumn id="6367" xr3:uid="{CE8D9AD7-78D1-40CB-9791-E1915C7BBDAE}" name="Column6358"/>
    <tableColumn id="6368" xr3:uid="{DB700686-44F8-483D-9B13-956237573C6A}" name="Column6359"/>
    <tableColumn id="6369" xr3:uid="{1C0DCAF9-3001-481E-B8AB-EB29BDCB52A1}" name="Column6360"/>
    <tableColumn id="6370" xr3:uid="{85799713-7032-4734-ADB2-467758848181}" name="Column6361"/>
    <tableColumn id="6371" xr3:uid="{8B1E75E8-1315-47F0-B464-28FB267D109E}" name="Column6362"/>
    <tableColumn id="6372" xr3:uid="{E41389BC-9A40-412D-B1D3-EED87682E4DD}" name="Column6363"/>
    <tableColumn id="6373" xr3:uid="{518367F3-7AC1-48FB-BA8C-8BF0EB12A5D6}" name="Column6364"/>
    <tableColumn id="6374" xr3:uid="{EB860C31-D432-442D-899A-13BCAE1D6F00}" name="Column6365"/>
    <tableColumn id="6375" xr3:uid="{E8F54228-AFBE-4809-850F-47AC1790B71F}" name="Column6366"/>
    <tableColumn id="6376" xr3:uid="{E5E64955-C08B-4678-88F2-B929F5E68651}" name="Column6367"/>
    <tableColumn id="6377" xr3:uid="{E781D825-A4A6-4856-918E-C8550F941A28}" name="Column6368"/>
    <tableColumn id="6378" xr3:uid="{0ECEE1CE-E801-4D9C-81BA-993D5F53541C}" name="Column6369"/>
    <tableColumn id="6379" xr3:uid="{ADADA388-AF6D-47B7-8887-B60DD5C59FD5}" name="Column6370"/>
    <tableColumn id="6380" xr3:uid="{C0F6AF55-DC03-410B-9C1F-F774A6E76A8A}" name="Column6371"/>
    <tableColumn id="6381" xr3:uid="{27920101-11D8-48E6-BF6D-C8ECF9C109F6}" name="Column6372"/>
    <tableColumn id="6382" xr3:uid="{7A7D38B8-7039-4621-8B2E-2FC4ED872A5C}" name="Column6373"/>
    <tableColumn id="6383" xr3:uid="{22C3C3F8-9B01-453E-A7C1-B6503AB2F3E0}" name="Column6374"/>
    <tableColumn id="6384" xr3:uid="{55FEC309-21E8-455F-98AC-DA7B57F7C897}" name="Column6375"/>
    <tableColumn id="6385" xr3:uid="{249E2A2A-5AE3-419F-9AA3-B1F428600E03}" name="Column6376"/>
    <tableColumn id="6386" xr3:uid="{B39D1C9C-F6BD-4DB7-8DBA-0BB97FD2A146}" name="Column6377"/>
    <tableColumn id="6387" xr3:uid="{0406E43C-FB53-410B-8D47-C1820421F6F2}" name="Column6378"/>
    <tableColumn id="6388" xr3:uid="{A6B9A8FB-2F67-4C3E-83C9-7B1893680011}" name="Column6379"/>
    <tableColumn id="6389" xr3:uid="{886F1B3B-B5DB-4401-8F1D-2FF1B5BFD8C3}" name="Column6380"/>
    <tableColumn id="6390" xr3:uid="{E25D5BD9-2218-4EE2-88D7-EE744EBA0A70}" name="Column6381"/>
    <tableColumn id="6391" xr3:uid="{D68AFF60-030E-466C-B849-1A4994EC287B}" name="Column6382"/>
    <tableColumn id="6392" xr3:uid="{8860A92C-FABB-4BB6-8193-E8D98E07E9B1}" name="Column6383"/>
    <tableColumn id="6393" xr3:uid="{954DFBFC-02E5-4F24-AB7E-FBA907F989B1}" name="Column6384"/>
    <tableColumn id="6394" xr3:uid="{1E6D688E-5FA1-4844-957D-79428022D326}" name="Column6385"/>
    <tableColumn id="6395" xr3:uid="{395950BD-1502-4F40-A71A-B52F3942AA0C}" name="Column6386"/>
    <tableColumn id="6396" xr3:uid="{23BD4F6F-57C5-4B64-A183-51C2496C95EA}" name="Column6387"/>
    <tableColumn id="6397" xr3:uid="{658A4466-C176-4232-AE04-087A4B258B85}" name="Column6388"/>
    <tableColumn id="6398" xr3:uid="{89F9B559-1B0C-4BAB-A3B5-34B56C407600}" name="Column6389"/>
    <tableColumn id="6399" xr3:uid="{178D8B20-7436-4C37-9D88-B500E8FD6B1C}" name="Column6390"/>
    <tableColumn id="6400" xr3:uid="{7DFDCA0E-BC0A-496F-9D03-1A615B95CD86}" name="Column6391"/>
    <tableColumn id="6401" xr3:uid="{1AC8FA6C-02EC-4428-8207-5877C78A91A0}" name="Column6392"/>
    <tableColumn id="6402" xr3:uid="{E60E550E-D297-4B19-8838-9A65B14131D5}" name="Column6393"/>
    <tableColumn id="6403" xr3:uid="{8C39268F-28AB-47E4-B479-CB7EEFDC5D54}" name="Column6394"/>
    <tableColumn id="6404" xr3:uid="{A33896D3-93C2-466B-B841-2B091B1E4095}" name="Column6395"/>
    <tableColumn id="6405" xr3:uid="{21C7F866-52BB-4E0E-B883-3E4024C08DA9}" name="Column6396"/>
    <tableColumn id="6406" xr3:uid="{251E9102-D772-4FBE-9D62-CF097109966C}" name="Column6397"/>
    <tableColumn id="6407" xr3:uid="{11C067CB-E898-4A06-94C1-9908FD389C85}" name="Column6398"/>
    <tableColumn id="6408" xr3:uid="{514E5CF3-5106-4980-A98A-D199FC1E464A}" name="Column6399"/>
    <tableColumn id="6409" xr3:uid="{C76DDD57-E97A-4407-A25A-C0BDCC695DAF}" name="Column6400"/>
    <tableColumn id="6410" xr3:uid="{3DCBC400-D2F6-41AB-88C4-5C5EC4612475}" name="Column6401"/>
    <tableColumn id="6411" xr3:uid="{1F5B0526-5BCA-4FB4-A0E5-F38A0E328391}" name="Column6402"/>
    <tableColumn id="6412" xr3:uid="{84D46BF1-A4D1-478E-A5CE-DD8BC58F86A9}" name="Column6403"/>
    <tableColumn id="6413" xr3:uid="{396E4487-5AD2-495A-B5BA-E7557445A034}" name="Column6404"/>
    <tableColumn id="6414" xr3:uid="{2D000499-CD38-45E3-8F85-1AAA9409E1A8}" name="Column6405"/>
    <tableColumn id="6415" xr3:uid="{EC40A32C-A6DB-4C5B-9906-73FAABC39323}" name="Column6406"/>
    <tableColumn id="6416" xr3:uid="{B2AF61C6-FCFE-43C9-AFDC-19FB5094E095}" name="Column6407"/>
    <tableColumn id="6417" xr3:uid="{C02B7928-B8FA-4DC5-9950-89248A659863}" name="Column6408"/>
    <tableColumn id="6418" xr3:uid="{657D0C22-2E9C-4128-AC97-18241EC97582}" name="Column6409"/>
    <tableColumn id="6419" xr3:uid="{4D1D11AE-33E4-4D1D-B5F0-332B8F54C07E}" name="Column6410"/>
    <tableColumn id="6420" xr3:uid="{742A5CD2-A482-4207-9857-E629A5B48998}" name="Column6411"/>
    <tableColumn id="6421" xr3:uid="{39991E05-D261-45BC-9442-9BF6B5374B15}" name="Column6412"/>
    <tableColumn id="6422" xr3:uid="{35444778-97D1-462F-9603-8B094CF57AEA}" name="Column6413"/>
    <tableColumn id="6423" xr3:uid="{8E71CAC9-5528-4F03-97F0-2959292DB0A8}" name="Column6414"/>
    <tableColumn id="6424" xr3:uid="{0E242D7D-0499-4BC2-9AF4-2042C194202E}" name="Column6415"/>
    <tableColumn id="6425" xr3:uid="{21B74B3E-FE3F-48AD-99B2-0CF91E76CF44}" name="Column6416"/>
    <tableColumn id="6426" xr3:uid="{3558A5A1-C9B6-400E-820D-58D47918A4CF}" name="Column6417"/>
    <tableColumn id="6427" xr3:uid="{888A1041-1DA7-4C28-9E43-8B6361FA4085}" name="Column6418"/>
    <tableColumn id="6428" xr3:uid="{679EE9C3-13E3-48F0-B928-A1F95F5FA2A3}" name="Column6419"/>
    <tableColumn id="6429" xr3:uid="{53EB4CA0-A038-4660-99D8-C24E762F5836}" name="Column6420"/>
    <tableColumn id="6430" xr3:uid="{55E8A67E-34A5-4992-AB57-261C4BCD42CA}" name="Column6421"/>
    <tableColumn id="6431" xr3:uid="{496B8B3C-C5EF-4D46-98E2-89356215466D}" name="Column6422"/>
    <tableColumn id="6432" xr3:uid="{E4736C78-A616-4444-BDFA-46172671EC05}" name="Column6423"/>
    <tableColumn id="6433" xr3:uid="{DA5BA882-F175-40CB-8FFA-D9E5E31DAD24}" name="Column6424"/>
    <tableColumn id="6434" xr3:uid="{9644B2C2-9D6A-462D-AAB0-E484CED99BA5}" name="Column6425"/>
    <tableColumn id="6435" xr3:uid="{D05B3F9C-2121-44A4-993A-804A05D429B1}" name="Column6426"/>
    <tableColumn id="6436" xr3:uid="{E98E100A-3811-44FB-A5B3-0E9F65DE75F9}" name="Column6427"/>
    <tableColumn id="6437" xr3:uid="{4F1CD292-2302-4B76-936A-61DC044F812C}" name="Column6428"/>
    <tableColumn id="6438" xr3:uid="{014D67CD-E041-4474-A5D0-9812C478DF4C}" name="Column6429"/>
    <tableColumn id="6439" xr3:uid="{C1923BDB-B3E7-4AC5-AE15-E243C8E57CCF}" name="Column6430"/>
    <tableColumn id="6440" xr3:uid="{6AB55D37-4290-42AC-9E23-82D4CF328366}" name="Column6431"/>
    <tableColumn id="6441" xr3:uid="{582125BA-DBCB-4089-B43F-8EC24CCFD63F}" name="Column6432"/>
    <tableColumn id="6442" xr3:uid="{AD3A0FCF-6EB3-4A9B-8757-A2D8A5EB7BDD}" name="Column6433"/>
    <tableColumn id="6443" xr3:uid="{83B67F14-6F06-4153-A19F-9167B2AADF0F}" name="Column6434"/>
    <tableColumn id="6444" xr3:uid="{DE2F1298-5D22-4ECB-B968-4D4A5E861DEB}" name="Column6435"/>
    <tableColumn id="6445" xr3:uid="{14668922-DB19-4622-B5E5-A6FBF0F582F8}" name="Column6436"/>
    <tableColumn id="6446" xr3:uid="{4D4646EC-799F-49A6-97EB-5038F6C35FB6}" name="Column6437"/>
    <tableColumn id="6447" xr3:uid="{FA19F1FD-FE95-4BDC-A248-CCCC22179F5F}" name="Column6438"/>
    <tableColumn id="6448" xr3:uid="{ADB00ECB-4AC9-4F1A-9885-8478DC26A21A}" name="Column6439"/>
    <tableColumn id="6449" xr3:uid="{9FCA3A40-46CE-4ABB-A1D7-EDC89863BEDA}" name="Column6440"/>
    <tableColumn id="6450" xr3:uid="{E3D90C40-35F0-4CCC-95C9-BDF2E377AAD3}" name="Column6441"/>
    <tableColumn id="6451" xr3:uid="{4A12F435-E276-46DC-A685-E6F48B6356A2}" name="Column6442"/>
    <tableColumn id="6452" xr3:uid="{5DC3B620-1B1D-40DE-AA6F-066490309335}" name="Column6443"/>
    <tableColumn id="6453" xr3:uid="{0967A10B-8EF8-47FC-8934-CFB669E9209C}" name="Column6444"/>
    <tableColumn id="6454" xr3:uid="{FFB4BF29-15A6-4024-A951-F050D50DBE3F}" name="Column6445"/>
    <tableColumn id="6455" xr3:uid="{C2808331-1F27-4AA4-8474-D3C9875A846B}" name="Column6446"/>
    <tableColumn id="6456" xr3:uid="{EB386F16-64A6-4F07-BAA9-5658DAA6FFA0}" name="Column6447"/>
    <tableColumn id="6457" xr3:uid="{A1FD727D-E4A8-4CC0-9764-3C04483A2CFD}" name="Column6448"/>
    <tableColumn id="6458" xr3:uid="{8CD51810-1680-4E64-A741-93ED20CB182F}" name="Column6449"/>
    <tableColumn id="6459" xr3:uid="{4D80AB78-1689-4DA4-98D4-E26A1E2CD09E}" name="Column6450"/>
    <tableColumn id="6460" xr3:uid="{771605B3-E197-41E1-9BF3-1F03654F2A3B}" name="Column6451"/>
    <tableColumn id="6461" xr3:uid="{E354D29E-BCF0-4838-B3F0-EEFD0CE4D1E9}" name="Column6452"/>
    <tableColumn id="6462" xr3:uid="{7A9DBBA4-97A0-4170-8C2D-174F699FCE44}" name="Column6453"/>
    <tableColumn id="6463" xr3:uid="{B50D15CB-DC81-45BD-B339-5EC6913347A0}" name="Column6454"/>
    <tableColumn id="6464" xr3:uid="{5FB80287-A5F3-47DE-833D-F0289B812C8F}" name="Column6455"/>
    <tableColumn id="6465" xr3:uid="{CEC48C82-11BC-4E8F-A9C3-66E27B621D63}" name="Column6456"/>
    <tableColumn id="6466" xr3:uid="{AA138212-6671-42DD-A73E-AD76B0BECC41}" name="Column6457"/>
    <tableColumn id="6467" xr3:uid="{E0676B23-C9A2-4D66-B77A-3662BDBB0B0C}" name="Column6458"/>
    <tableColumn id="6468" xr3:uid="{BDEC743D-F616-4FEB-9C9A-E0C5D8CF820A}" name="Column6459"/>
    <tableColumn id="6469" xr3:uid="{59ACAA81-6805-4749-B523-74878F483388}" name="Column6460"/>
    <tableColumn id="6470" xr3:uid="{DD4A62C7-2255-44A4-833A-0AE5402B53B2}" name="Column6461"/>
    <tableColumn id="6471" xr3:uid="{548A2B8D-E644-44C0-AB1B-2D7D95C500C6}" name="Column6462"/>
    <tableColumn id="6472" xr3:uid="{61689454-FE8A-4F56-A37D-4326DB791766}" name="Column6463"/>
    <tableColumn id="6473" xr3:uid="{7595A418-76DD-4DDA-B0C5-2FD7AFA90DE5}" name="Column6464"/>
    <tableColumn id="6474" xr3:uid="{89421779-6DFA-48F6-9968-63F9CB7060BA}" name="Column6465"/>
    <tableColumn id="6475" xr3:uid="{BD99DE07-0A48-42EE-9068-D8836BDEDD4E}" name="Column6466"/>
    <tableColumn id="6476" xr3:uid="{4983B4DD-FB0C-49E4-A352-EFFA5DA3B935}" name="Column6467"/>
    <tableColumn id="6477" xr3:uid="{3F4A06F6-1008-4B3E-A3D0-AD00AF56D3C4}" name="Column6468"/>
    <tableColumn id="6478" xr3:uid="{28D1A96A-02D7-4ADA-81CC-EAE559F532DD}" name="Column6469"/>
    <tableColumn id="6479" xr3:uid="{A7BAD406-5391-4EFB-8843-1A6FC53FF7F0}" name="Column6470"/>
    <tableColumn id="6480" xr3:uid="{B41C844B-FD6A-4388-9AB5-2636FC40C46F}" name="Column6471"/>
    <tableColumn id="6481" xr3:uid="{95CBDA4E-3689-41CA-B724-E3BE1E68A296}" name="Column6472"/>
    <tableColumn id="6482" xr3:uid="{B9B944E0-B7AB-42FE-A6F7-68B98ECB57F5}" name="Column6473"/>
    <tableColumn id="6483" xr3:uid="{9ED740BD-54C9-421E-A936-D8E96FE98AC4}" name="Column6474"/>
    <tableColumn id="6484" xr3:uid="{F538A928-1EC3-4C93-A4F0-93FAABB49F52}" name="Column6475"/>
    <tableColumn id="6485" xr3:uid="{7F9B41BE-CD84-4B16-927B-524A434E7467}" name="Column6476"/>
    <tableColumn id="6486" xr3:uid="{08A3867C-DF1F-49F3-8A4F-CD917E8C247B}" name="Column6477"/>
    <tableColumn id="6487" xr3:uid="{26E9F4B0-ABA9-4A9E-B40B-01712DBD2FE2}" name="Column6478"/>
    <tableColumn id="6488" xr3:uid="{BF14A745-1216-46B9-AB7A-11632C19C59E}" name="Column6479"/>
    <tableColumn id="6489" xr3:uid="{140E1A91-BAE8-41B2-A579-5A4D063F555F}" name="Column6480"/>
    <tableColumn id="6490" xr3:uid="{C4BEDD5D-FAB3-42C0-83C0-486C505803BD}" name="Column6481"/>
    <tableColumn id="6491" xr3:uid="{661D99E5-ED97-40C6-936E-FBAAB435FDC2}" name="Column6482"/>
    <tableColumn id="6492" xr3:uid="{C927A97C-265C-46C2-AD91-09658FC7BB04}" name="Column6483"/>
    <tableColumn id="6493" xr3:uid="{6760090F-1486-463C-B318-0744973E447B}" name="Column6484"/>
    <tableColumn id="6494" xr3:uid="{4BFBC278-E518-4406-B565-B285D358B0A0}" name="Column6485"/>
    <tableColumn id="6495" xr3:uid="{ED95DA71-5F0E-4C0C-8E61-F546694916EB}" name="Column6486"/>
    <tableColumn id="6496" xr3:uid="{51E77C91-D0AB-4AF4-B29E-3EEE9D002C7F}" name="Column6487"/>
    <tableColumn id="6497" xr3:uid="{C6B413FA-C397-47BB-9194-64712CE9BAB8}" name="Column6488"/>
    <tableColumn id="6498" xr3:uid="{8ADBE6E3-7DB7-4EB6-B6B4-075D927EFD76}" name="Column6489"/>
    <tableColumn id="6499" xr3:uid="{EC1AE977-C070-4047-AEE3-BB6233F182D7}" name="Column6490"/>
    <tableColumn id="6500" xr3:uid="{BC99A013-646A-4644-97E6-C336B055F74C}" name="Column6491"/>
    <tableColumn id="6501" xr3:uid="{9A7A32A8-F069-4923-8049-D3E8D42DEAFB}" name="Column6492"/>
    <tableColumn id="6502" xr3:uid="{3759EFED-71E5-4E5C-8C2F-9EA043B45A2F}" name="Column6493"/>
    <tableColumn id="6503" xr3:uid="{8818444F-447D-463D-8DF5-AAFD34A5CA76}" name="Column6494"/>
    <tableColumn id="6504" xr3:uid="{E2AA9674-BABA-43F4-AF27-71F7CA26E05E}" name="Column6495"/>
    <tableColumn id="6505" xr3:uid="{5C37514A-84C5-4B32-8E9C-DF5B092E65CA}" name="Column6496"/>
    <tableColumn id="6506" xr3:uid="{EE579DE8-53F7-408B-9548-D288D2C41827}" name="Column6497"/>
    <tableColumn id="6507" xr3:uid="{7A84D42C-0548-4C56-8B1F-6AC836AEFE6E}" name="Column6498"/>
    <tableColumn id="6508" xr3:uid="{C1B2BBFB-5F0A-4B9B-A3DD-7464F3BB125F}" name="Column6499"/>
    <tableColumn id="6509" xr3:uid="{CF3FDC1F-1A8B-4137-BDC4-7CE40ED74A6C}" name="Column6500"/>
    <tableColumn id="6510" xr3:uid="{7F709FF8-2554-41FA-947F-26CDF1644EFA}" name="Column6501"/>
    <tableColumn id="6511" xr3:uid="{A3C0464E-7E17-40B0-A2F8-788B29F8BE31}" name="Column6502"/>
    <tableColumn id="6512" xr3:uid="{ABBC4903-5224-4D91-B4A7-CE6EF13D65DB}" name="Column6503"/>
    <tableColumn id="6513" xr3:uid="{1AFEBE75-F381-4EF5-A2CC-F59C007E242A}" name="Column6504"/>
    <tableColumn id="6514" xr3:uid="{1F38EDF4-AE5A-4DB7-BE43-2663E429A584}" name="Column6505"/>
    <tableColumn id="6515" xr3:uid="{E0B1AD23-7BB4-4C09-A118-6A143CA743BF}" name="Column6506"/>
    <tableColumn id="6516" xr3:uid="{DFC50E90-2D46-4D61-95CD-62578F5846EE}" name="Column6507"/>
    <tableColumn id="6517" xr3:uid="{10D410D4-DBB2-4388-A8A7-1A84257E7BCD}" name="Column6508"/>
    <tableColumn id="6518" xr3:uid="{075AED4D-9750-4F69-B5DD-56FEBA5BBA8D}" name="Column6509"/>
    <tableColumn id="6519" xr3:uid="{5711FAB6-ECE1-4C5F-A399-75A98B9F6B16}" name="Column6510"/>
    <tableColumn id="6520" xr3:uid="{32D0CDA1-9C5D-43BA-985D-C29CCCF394EE}" name="Column6511"/>
    <tableColumn id="6521" xr3:uid="{EE057253-4C52-47BA-BF51-85B04EE34624}" name="Column6512"/>
    <tableColumn id="6522" xr3:uid="{B52E8893-EB9E-4E07-A85A-75EEA0C1CEB4}" name="Column6513"/>
    <tableColumn id="6523" xr3:uid="{FA14083B-3190-4CF6-B9A8-D79A5F615A6E}" name="Column6514"/>
    <tableColumn id="6524" xr3:uid="{DE7DE88B-1C1E-4D7B-8068-EFB82FC7F4DA}" name="Column6515"/>
    <tableColumn id="6525" xr3:uid="{A7BD7AE9-014D-40E9-B9C3-66B9BC7C6C35}" name="Column6516"/>
    <tableColumn id="6526" xr3:uid="{2C5EBBE1-E0F2-45A1-80EB-5923466A952E}" name="Column6517"/>
    <tableColumn id="6527" xr3:uid="{F7227124-6368-4435-B5EC-3C9DED5A896A}" name="Column6518"/>
    <tableColumn id="6528" xr3:uid="{B2369DF7-7920-49E5-B042-265E6C6D80A7}" name="Column6519"/>
    <tableColumn id="6529" xr3:uid="{04BFAE7C-0600-4EEF-A237-7A001F2D5B3E}" name="Column6520"/>
    <tableColumn id="6530" xr3:uid="{6C119A71-A67A-459F-B720-FFB70BCEB40C}" name="Column6521"/>
    <tableColumn id="6531" xr3:uid="{FC1BC7C7-04FA-4183-A8F2-667145FC6174}" name="Column6522"/>
    <tableColumn id="6532" xr3:uid="{B64CFDCB-492C-4817-AC87-9B1D3568996B}" name="Column6523"/>
    <tableColumn id="6533" xr3:uid="{DE24C99E-6F90-4718-AE22-210372A65B96}" name="Column6524"/>
    <tableColumn id="6534" xr3:uid="{9C635292-88AB-4841-8E2C-E4CC70D75A20}" name="Column6525"/>
    <tableColumn id="6535" xr3:uid="{BA1BD875-A25A-4BB6-ACA3-4596EF39763F}" name="Column6526"/>
    <tableColumn id="6536" xr3:uid="{F4CF1E7A-E9F8-48FD-BD4F-D92CA7D132E7}" name="Column6527"/>
    <tableColumn id="6537" xr3:uid="{F2E24A90-85A4-4943-9D92-6794DAB0C73A}" name="Column6528"/>
    <tableColumn id="6538" xr3:uid="{07EB15C2-645B-4256-AABB-3BAE57772698}" name="Column6529"/>
    <tableColumn id="6539" xr3:uid="{E1AA1E9A-CF20-4D73-977B-3DBBB655798D}" name="Column6530"/>
    <tableColumn id="6540" xr3:uid="{0352BD45-B004-4357-BFD5-00FD48157CE1}" name="Column6531"/>
    <tableColumn id="6541" xr3:uid="{743273CA-B29F-4D2B-B42A-5A49314B5DC6}" name="Column6532"/>
    <tableColumn id="6542" xr3:uid="{E385C29E-C899-4308-B47E-4DD18744F91E}" name="Column6533"/>
    <tableColumn id="6543" xr3:uid="{4333678B-A31E-4CB2-815E-162C1519A581}" name="Column6534"/>
    <tableColumn id="6544" xr3:uid="{A4389E09-FBBE-4679-81A2-6F16E9ECDBE4}" name="Column6535"/>
    <tableColumn id="6545" xr3:uid="{7AC7370A-77F7-4376-A8DE-21FBDDE3A4DC}" name="Column6536"/>
    <tableColumn id="6546" xr3:uid="{FC6E1949-7252-45D9-B6AC-17BF25A09654}" name="Column6537"/>
    <tableColumn id="6547" xr3:uid="{AA91E8D6-F08C-414C-91CE-B48383665725}" name="Column6538"/>
    <tableColumn id="6548" xr3:uid="{6401E41D-60D3-473D-862E-113B056B662C}" name="Column6539"/>
    <tableColumn id="6549" xr3:uid="{12C494CF-2FD2-42A4-BDB8-B1264610A357}" name="Column6540"/>
    <tableColumn id="6550" xr3:uid="{02F22245-A23F-448F-8A3D-3104552D2B16}" name="Column6541"/>
    <tableColumn id="6551" xr3:uid="{2BE7C426-EE62-4508-A3B9-1BB62E02A1ED}" name="Column6542"/>
    <tableColumn id="6552" xr3:uid="{77D123DB-13A6-4469-B398-0E657E7B53E3}" name="Column6543"/>
    <tableColumn id="6553" xr3:uid="{404C4D21-2305-41AA-B247-D9D7E9924F6B}" name="Column6544"/>
    <tableColumn id="6554" xr3:uid="{4238274F-2CDD-46E2-8F50-6EEBE7EAB56F}" name="Column6545"/>
    <tableColumn id="6555" xr3:uid="{7F1AAF6A-E4A9-4341-8849-1E4C722BCDCE}" name="Column6546"/>
    <tableColumn id="6556" xr3:uid="{1F0E388F-BBEC-4F63-B114-4BBD69908F85}" name="Column6547"/>
    <tableColumn id="6557" xr3:uid="{FE43CB6C-EA5B-41C5-916F-C2785978D3DE}" name="Column6548"/>
    <tableColumn id="6558" xr3:uid="{3966A81E-1AAA-4060-A147-DB8B9E43AB84}" name="Column6549"/>
    <tableColumn id="6559" xr3:uid="{68A63524-9EF6-47EF-A430-82E4DDD9E84F}" name="Column6550"/>
    <tableColumn id="6560" xr3:uid="{45C3F10D-A98F-4CA2-85B0-B374E412237B}" name="Column6551"/>
    <tableColumn id="6561" xr3:uid="{7295CFCB-7AB0-4357-8811-AFA192E6B3C0}" name="Column6552"/>
    <tableColumn id="6562" xr3:uid="{736A9AF3-1550-4C16-AD54-576612F78943}" name="Column6553"/>
    <tableColumn id="6563" xr3:uid="{CC84D98B-7968-4555-ACD1-5E3FDF8CDE09}" name="Column6554"/>
    <tableColumn id="6564" xr3:uid="{5817DB4C-B3F0-4693-B25F-CEE99744E979}" name="Column6555"/>
    <tableColumn id="6565" xr3:uid="{CE121594-EDE6-4FA9-9D28-5635B6C3B15D}" name="Column6556"/>
    <tableColumn id="6566" xr3:uid="{7E07B149-2F5B-49C9-9849-1400FE32EFA1}" name="Column6557"/>
    <tableColumn id="6567" xr3:uid="{762300E9-2FAA-4038-9967-FC7A6FB8BC46}" name="Column6558"/>
    <tableColumn id="6568" xr3:uid="{2AED5D1C-223F-4914-A358-955A7A225B0D}" name="Column6559"/>
    <tableColumn id="6569" xr3:uid="{DA0CD135-FB79-421B-A49F-042BD61DCC0B}" name="Column6560"/>
    <tableColumn id="6570" xr3:uid="{78633FA4-BDCD-484F-B0C6-60847E31AA6F}" name="Column6561"/>
    <tableColumn id="6571" xr3:uid="{74D3CAD6-F43D-42A5-986C-4162A8FEF69C}" name="Column6562"/>
    <tableColumn id="6572" xr3:uid="{89912E77-EBFC-47AA-98D9-32BFD28321BE}" name="Column6563"/>
    <tableColumn id="6573" xr3:uid="{80F4420D-49A4-4AFB-91C9-722F2C7759CE}" name="Column6564"/>
    <tableColumn id="6574" xr3:uid="{EB9C8AED-D848-49C9-8E31-E7845F1DA540}" name="Column6565"/>
    <tableColumn id="6575" xr3:uid="{EF116658-5980-4E93-AC01-5C4A1059AFCD}" name="Column6566"/>
    <tableColumn id="6576" xr3:uid="{3BB40060-2E5B-44DA-805D-0A6439F14088}" name="Column6567"/>
    <tableColumn id="6577" xr3:uid="{3E0056FA-9299-4BD5-9036-CC39606839C9}" name="Column6568"/>
    <tableColumn id="6578" xr3:uid="{11C2FD1C-B41A-47A5-994D-D0340E616484}" name="Column6569"/>
    <tableColumn id="6579" xr3:uid="{1ACE2D62-615D-4D58-9E73-7F6D0FA304AC}" name="Column6570"/>
    <tableColumn id="6580" xr3:uid="{9DA9E3C3-24A3-4397-A6AA-4000BC320B5E}" name="Column6571"/>
    <tableColumn id="6581" xr3:uid="{CA66BF19-F17A-4A25-BE03-01652BC84205}" name="Column6572"/>
    <tableColumn id="6582" xr3:uid="{0DD7F745-5B36-4EF4-A418-03492F11E6F3}" name="Column6573"/>
    <tableColumn id="6583" xr3:uid="{2335C21C-37D7-4843-9D10-943AD6555EAC}" name="Column6574"/>
    <tableColumn id="6584" xr3:uid="{1C9162EA-4B18-437D-A23B-DD8F71BCF096}" name="Column6575"/>
    <tableColumn id="6585" xr3:uid="{8C99265A-8B5D-4570-892B-0B8EC12E0ADC}" name="Column6576"/>
    <tableColumn id="6586" xr3:uid="{DAFD5B27-A5B5-4C02-99A2-8FE52AD40399}" name="Column6577"/>
    <tableColumn id="6587" xr3:uid="{D79D3B93-25F5-4F5A-BD8B-C62D76A38A92}" name="Column6578"/>
    <tableColumn id="6588" xr3:uid="{2AD4357D-7113-4582-A4D5-AEAD197A75BB}" name="Column6579"/>
    <tableColumn id="6589" xr3:uid="{B56BF009-048E-42ED-8358-FBE834F490D0}" name="Column6580"/>
    <tableColumn id="6590" xr3:uid="{2924AA53-6854-420B-BC8C-DFCD8469B41E}" name="Column6581"/>
    <tableColumn id="6591" xr3:uid="{93D5C5F4-50DD-4456-893F-AE32645FA578}" name="Column6582"/>
    <tableColumn id="6592" xr3:uid="{9893B5AD-F4C0-430C-B404-11FA49233E58}" name="Column6583"/>
    <tableColumn id="6593" xr3:uid="{60F78007-8035-453C-973C-5A7442A1FC0C}" name="Column6584"/>
    <tableColumn id="6594" xr3:uid="{4776386C-B254-4695-B845-F66D8AC5996F}" name="Column6585"/>
    <tableColumn id="6595" xr3:uid="{7A57E319-1BE0-4A4C-B8B3-B5FDD5A84A51}" name="Column6586"/>
    <tableColumn id="6596" xr3:uid="{2D98053E-0508-45D4-9024-BB2A3ABA8770}" name="Column6587"/>
    <tableColumn id="6597" xr3:uid="{5A0A051D-C440-49D5-8A2A-C279A622A1F0}" name="Column6588"/>
    <tableColumn id="6598" xr3:uid="{EFFF392F-0232-41C7-9100-ACA1F42C9CC3}" name="Column6589"/>
    <tableColumn id="6599" xr3:uid="{6A4AB818-D208-49D6-8A92-B33EF8F0933B}" name="Column6590"/>
    <tableColumn id="6600" xr3:uid="{4F44BD10-40A7-4B99-9102-58964783EDC6}" name="Column6591"/>
    <tableColumn id="6601" xr3:uid="{330582D8-A519-4EBC-9415-46112ABDED99}" name="Column6592"/>
    <tableColumn id="6602" xr3:uid="{2E0824E7-B22E-4933-9BFB-13DC03F9762F}" name="Column6593"/>
    <tableColumn id="6603" xr3:uid="{0159153A-5382-4800-8B01-832EA574CC3D}" name="Column6594"/>
    <tableColumn id="6604" xr3:uid="{4FAF9F48-07AE-4C6E-A6E0-1D5768CD3E52}" name="Column6595"/>
    <tableColumn id="6605" xr3:uid="{8581F9E3-BA75-4D9B-A7D0-703349233F39}" name="Column6596"/>
    <tableColumn id="6606" xr3:uid="{21AE97BB-1DA6-4C3D-9056-3B1C1ABDC93F}" name="Column6597"/>
    <tableColumn id="6607" xr3:uid="{25A1C216-C3E0-4A2F-B0B6-505EBB971AD7}" name="Column6598"/>
    <tableColumn id="6608" xr3:uid="{B436255B-C635-4CFE-BAE5-45A2081DE7B7}" name="Column6599"/>
    <tableColumn id="6609" xr3:uid="{35234B31-FAFF-4566-BA32-38CC7A809A82}" name="Column6600"/>
    <tableColumn id="6610" xr3:uid="{A24FCD76-00E1-4B2F-98E9-ECBF0C3C44D8}" name="Column6601"/>
    <tableColumn id="6611" xr3:uid="{8F334F3F-161C-40E5-BB99-0A1CF0D293C6}" name="Column6602"/>
    <tableColumn id="6612" xr3:uid="{37E3E997-C7B8-4F68-BCEA-D8535231D865}" name="Column6603"/>
    <tableColumn id="6613" xr3:uid="{C33AA5E7-D886-49C3-B707-D7016489A62F}" name="Column6604"/>
    <tableColumn id="6614" xr3:uid="{E2945E66-6DED-4392-B608-AC34812B9F53}" name="Column6605"/>
    <tableColumn id="6615" xr3:uid="{C2537FB3-9B3B-4CEC-8114-7A66FA84CD53}" name="Column6606"/>
    <tableColumn id="6616" xr3:uid="{59940ADF-3F49-4C13-AD44-C775F400A730}" name="Column6607"/>
    <tableColumn id="6617" xr3:uid="{9794C911-2A4D-40C9-9564-C048746C4067}" name="Column6608"/>
    <tableColumn id="6618" xr3:uid="{623BA1A9-8523-4E2E-A511-860582BBDE22}" name="Column6609"/>
    <tableColumn id="6619" xr3:uid="{C09060B2-A611-4CF1-AF2F-A61595916AD5}" name="Column6610"/>
    <tableColumn id="6620" xr3:uid="{F88C94FA-91E9-4547-8206-36537E72E7E3}" name="Column6611"/>
    <tableColumn id="6621" xr3:uid="{1534A9D3-C4D3-48A5-83E7-0C07FA6B1428}" name="Column6612"/>
    <tableColumn id="6622" xr3:uid="{CC862478-DD28-4044-95CE-8E2A64697D33}" name="Column6613"/>
    <tableColumn id="6623" xr3:uid="{D85DC5CD-B849-49C2-9E7B-D51F5ED977DF}" name="Column6614"/>
    <tableColumn id="6624" xr3:uid="{628D04E8-3EA5-4EB4-993E-452B499931F7}" name="Column6615"/>
    <tableColumn id="6625" xr3:uid="{D60D1C54-1F86-4E77-9C10-1A7A92294106}" name="Column6616"/>
    <tableColumn id="6626" xr3:uid="{F924F526-22FD-416B-A6DF-D321D4F80549}" name="Column6617"/>
    <tableColumn id="6627" xr3:uid="{C87BDC66-E91E-4D8F-95AD-3A99327C900E}" name="Column6618"/>
    <tableColumn id="6628" xr3:uid="{C1B08399-FA1E-456B-B749-0655DB253C78}" name="Column6619"/>
    <tableColumn id="6629" xr3:uid="{00190443-1DDB-4EC3-B79D-C2A083CC3C4B}" name="Column6620"/>
    <tableColumn id="6630" xr3:uid="{8BE06776-B5E4-402A-A0B0-180AE4AA193B}" name="Column6621"/>
    <tableColumn id="6631" xr3:uid="{54F57F7E-C822-48ED-A44C-E67552A54070}" name="Column6622"/>
    <tableColumn id="6632" xr3:uid="{E3E128D1-9899-4487-8F70-526D2E6D402E}" name="Column6623"/>
    <tableColumn id="6633" xr3:uid="{EF533406-D898-4099-9006-14B292FA3ECD}" name="Column6624"/>
    <tableColumn id="6634" xr3:uid="{9F040FF1-437A-4213-8584-FB578813F45C}" name="Column6625"/>
    <tableColumn id="6635" xr3:uid="{EC4DABB0-E417-4F6A-AFA4-2BC70861A1B1}" name="Column6626"/>
    <tableColumn id="6636" xr3:uid="{929FB61C-BBF1-442D-B6A1-9465838BCD44}" name="Column6627"/>
    <tableColumn id="6637" xr3:uid="{EFB16BF5-E0CE-4F89-9EF3-C4121CBE3A95}" name="Column6628"/>
    <tableColumn id="6638" xr3:uid="{C6E6D880-B3B2-41D9-97D4-32D4FD6CB0C0}" name="Column6629"/>
    <tableColumn id="6639" xr3:uid="{1AECF344-F75B-4383-B409-9680B9C61EC0}" name="Column6630"/>
    <tableColumn id="6640" xr3:uid="{7642AF85-4024-4ADD-8A53-C997FC6D7477}" name="Column6631"/>
    <tableColumn id="6641" xr3:uid="{F33DE051-9995-45E1-B1B9-BD982BA548C1}" name="Column6632"/>
    <tableColumn id="6642" xr3:uid="{D38AF4D7-B1A2-4749-9A87-1FCE0090719F}" name="Column6633"/>
    <tableColumn id="6643" xr3:uid="{6A494553-038A-40B9-95DE-0665FBA48641}" name="Column6634"/>
    <tableColumn id="6644" xr3:uid="{7FE48C3E-7B98-43C7-8BCE-FCA85A11512C}" name="Column6635"/>
    <tableColumn id="6645" xr3:uid="{72442A80-EA51-4ECF-AF6E-567782C0BCE4}" name="Column6636"/>
    <tableColumn id="6646" xr3:uid="{F22B2CE8-9B7B-4324-83DA-2EEE1B720303}" name="Column6637"/>
    <tableColumn id="6647" xr3:uid="{426218B2-F1F6-42E8-A5E4-178213EE1EB2}" name="Column6638"/>
    <tableColumn id="6648" xr3:uid="{613682C1-F989-4D13-AFA4-F855299B018D}" name="Column6639"/>
    <tableColumn id="6649" xr3:uid="{160D2CDD-3935-4B19-9C5F-5C528F735603}" name="Column6640"/>
    <tableColumn id="6650" xr3:uid="{4D86DFDF-C73B-4191-89D2-0BCEF75FD5FE}" name="Column6641"/>
    <tableColumn id="6651" xr3:uid="{B9D6CCD5-B037-48B4-8C40-8168278CA72B}" name="Column6642"/>
    <tableColumn id="6652" xr3:uid="{12814A08-3D2C-405E-AA8F-11E8BD70DA28}" name="Column6643"/>
    <tableColumn id="6653" xr3:uid="{860A29EB-2C3B-47A6-98FF-7F2E2791CD7E}" name="Column6644"/>
    <tableColumn id="6654" xr3:uid="{C14B7DC1-F17B-42AE-B791-A90E82B18149}" name="Column6645"/>
    <tableColumn id="6655" xr3:uid="{283FBD0D-0A52-46DF-BAEF-981E0B2BF893}" name="Column6646"/>
    <tableColumn id="6656" xr3:uid="{697F1953-AA0E-4AE2-822F-3B8F862A82BF}" name="Column6647"/>
    <tableColumn id="6657" xr3:uid="{F5931694-485D-4E47-B525-233E16235868}" name="Column6648"/>
    <tableColumn id="6658" xr3:uid="{F3BEB765-9F1C-4BF8-8BD7-3D02FA94027E}" name="Column6649"/>
    <tableColumn id="6659" xr3:uid="{606913F5-9035-45B4-95D0-074C25A3AD84}" name="Column6650"/>
    <tableColumn id="6660" xr3:uid="{37B5CD4E-21CE-4E5F-866C-6320024E504F}" name="Column6651"/>
    <tableColumn id="6661" xr3:uid="{B71D158F-33EA-43C0-9004-E3222890210A}" name="Column6652"/>
    <tableColumn id="6662" xr3:uid="{129A528A-6437-4599-92AD-D3C5F1D4A8CE}" name="Column6653"/>
    <tableColumn id="6663" xr3:uid="{28991A5A-062F-4DDB-86A7-6C8E421D3855}" name="Column6654"/>
    <tableColumn id="6664" xr3:uid="{824DF494-156B-400D-A43C-27FE4DCF2E80}" name="Column6655"/>
    <tableColumn id="6665" xr3:uid="{F258720F-84A3-4AA1-90AE-455585A45698}" name="Column6656"/>
    <tableColumn id="6666" xr3:uid="{2941E2B8-DDAE-404E-B4B9-1040E996AD05}" name="Column6657"/>
    <tableColumn id="6667" xr3:uid="{DAF3F255-D1F4-40C7-9C24-A1B2D7974590}" name="Column6658"/>
    <tableColumn id="6668" xr3:uid="{DDE1AF99-CDF6-487B-B57B-277075BE0ED7}" name="Column6659"/>
    <tableColumn id="6669" xr3:uid="{62D840B4-E955-4F5B-A8A6-F1CBBAA5F721}" name="Column6660"/>
    <tableColumn id="6670" xr3:uid="{47DE7D95-9BCE-4810-B2D8-D7E00E84C4FE}" name="Column6661"/>
    <tableColumn id="6671" xr3:uid="{DF628310-F6B0-4FFF-B924-FA666A8EDC9A}" name="Column6662"/>
    <tableColumn id="6672" xr3:uid="{0C9A9F8E-CDA2-49F7-8D6D-23CCF0E18689}" name="Column6663"/>
    <tableColumn id="6673" xr3:uid="{B6D9AD0E-2809-4582-A6EA-60DBB4568517}" name="Column6664"/>
    <tableColumn id="6674" xr3:uid="{ADE5A4FA-2C86-436B-84A4-FA50F2D47941}" name="Column6665"/>
    <tableColumn id="6675" xr3:uid="{E6CEA447-2063-4E75-89C7-BE007F0E8764}" name="Column6666"/>
    <tableColumn id="6676" xr3:uid="{6AA83BFF-AAF3-4863-928D-E8AE943EC09E}" name="Column6667"/>
    <tableColumn id="6677" xr3:uid="{412476DB-071D-47BB-BE6D-A9139CF28FC2}" name="Column6668"/>
    <tableColumn id="6678" xr3:uid="{989DB7CA-ECFA-42B9-8BD5-79AF33D4CE3A}" name="Column6669"/>
    <tableColumn id="6679" xr3:uid="{C7580F64-9ACE-4D0B-8AA3-D4DDF9F64E88}" name="Column6670"/>
    <tableColumn id="6680" xr3:uid="{5D355E96-C96F-4D22-A603-2C65D1C1394C}" name="Column6671"/>
    <tableColumn id="6681" xr3:uid="{4CB172C7-1AE9-4562-BC4A-027CB6B47158}" name="Column6672"/>
    <tableColumn id="6682" xr3:uid="{859C0717-0ED0-481D-BD18-E82248545F75}" name="Column6673"/>
    <tableColumn id="6683" xr3:uid="{A792448C-765F-4281-8E82-9BC049B3D2C7}" name="Column6674"/>
    <tableColumn id="6684" xr3:uid="{ED054353-2951-4134-BC96-21AADF98E8BF}" name="Column6675"/>
    <tableColumn id="6685" xr3:uid="{60CC0DFB-7D2C-432C-A4BD-A7CD11A986C3}" name="Column6676"/>
    <tableColumn id="6686" xr3:uid="{E45B3048-32BC-4D1D-9FA6-2B1AB88E7690}" name="Column6677"/>
    <tableColumn id="6687" xr3:uid="{2EC241F0-3407-4A35-B550-6BC364FFD705}" name="Column6678"/>
    <tableColumn id="6688" xr3:uid="{2FC10C1D-4AA7-4451-A131-CB03AFD55A85}" name="Column6679"/>
    <tableColumn id="6689" xr3:uid="{E5A68268-37FD-4965-95CD-37EDD8B6AD9E}" name="Column6680"/>
    <tableColumn id="6690" xr3:uid="{A1185CD8-698F-4221-AF34-103FD10CEBD8}" name="Column6681"/>
    <tableColumn id="6691" xr3:uid="{ECD946A6-F2F8-441F-91C0-16FA4F68ED24}" name="Column6682"/>
    <tableColumn id="6692" xr3:uid="{E51CBBC2-E315-488B-ACC7-984E5918EC1C}" name="Column6683"/>
    <tableColumn id="6693" xr3:uid="{1C7B298D-745C-4327-86CD-0265785BE715}" name="Column6684"/>
    <tableColumn id="6694" xr3:uid="{CDE07A3A-126E-4FAD-894F-321F46C14126}" name="Column6685"/>
    <tableColumn id="6695" xr3:uid="{794AF31A-DF12-4293-A167-8454B6A08155}" name="Column6686"/>
    <tableColumn id="6696" xr3:uid="{1BC6BD2B-878B-4230-8383-7F71F0816990}" name="Column6687"/>
    <tableColumn id="6697" xr3:uid="{78D6B9A8-6D07-4991-BA37-17C01F008812}" name="Column6688"/>
    <tableColumn id="6698" xr3:uid="{7A947D04-2DAF-4409-B708-0AC3C9869A98}" name="Column6689"/>
    <tableColumn id="6699" xr3:uid="{50B8D806-0C91-4411-9A48-C0F065F86CB9}" name="Column6690"/>
    <tableColumn id="6700" xr3:uid="{832A9D71-477F-441D-94F1-712555F77E6A}" name="Column6691"/>
    <tableColumn id="6701" xr3:uid="{65C61CB7-5340-4B2A-97CC-1BCB6C74C964}" name="Column6692"/>
    <tableColumn id="6702" xr3:uid="{CCEDD5FE-C01A-4918-8FB7-DB4C5845B0FE}" name="Column6693"/>
    <tableColumn id="6703" xr3:uid="{75B35372-21DC-4FF2-8CC6-004E99600005}" name="Column6694"/>
    <tableColumn id="6704" xr3:uid="{54EF4AA3-6D95-4E8D-88F3-59371D951AAE}" name="Column6695"/>
    <tableColumn id="6705" xr3:uid="{FE4D3AEA-3348-4940-9F8E-4FA03F30D048}" name="Column6696"/>
    <tableColumn id="6706" xr3:uid="{6B0441CC-7729-41A9-A80B-9C5898EC1EDB}" name="Column6697"/>
    <tableColumn id="6707" xr3:uid="{449716DD-5E82-4497-A98E-52E1590DB561}" name="Column6698"/>
    <tableColumn id="6708" xr3:uid="{AFE2FFAF-F9F8-4020-B342-DCF0ED8CD01D}" name="Column6699"/>
    <tableColumn id="6709" xr3:uid="{961910F1-1F49-42B9-8662-78FC573DB517}" name="Column6700"/>
    <tableColumn id="6710" xr3:uid="{2BFB7CE3-54C5-4D39-8E2C-FDBC03F2A334}" name="Column6701"/>
    <tableColumn id="6711" xr3:uid="{E05A1FD1-9782-419B-9A32-9ADED3D3A6CF}" name="Column6702"/>
    <tableColumn id="6712" xr3:uid="{E3C0CCEF-8A70-4F77-818B-D25F8957B66F}" name="Column6703"/>
    <tableColumn id="6713" xr3:uid="{B2108293-81A2-4624-B167-36A8E5052016}" name="Column6704"/>
    <tableColumn id="6714" xr3:uid="{8C7DB972-F2E2-4275-9BCF-C1549C096D76}" name="Column6705"/>
    <tableColumn id="6715" xr3:uid="{9134001F-97A3-4D63-9807-49414304DB29}" name="Column6706"/>
    <tableColumn id="6716" xr3:uid="{6945C559-A473-484A-BBAE-EF01C52676D3}" name="Column6707"/>
    <tableColumn id="6717" xr3:uid="{21FBC849-6122-4CBF-B91B-ADFC5A042726}" name="Column6708"/>
    <tableColumn id="6718" xr3:uid="{D43FC8D6-26FF-427C-A1D5-78094079381C}" name="Column6709"/>
    <tableColumn id="6719" xr3:uid="{80CC7DE8-243F-43B9-8D05-F6EF4CA48979}" name="Column6710"/>
    <tableColumn id="6720" xr3:uid="{93E808AD-9464-4E1E-86FA-CB8C56CD765B}" name="Column6711"/>
    <tableColumn id="6721" xr3:uid="{E9721899-18DD-49C2-B414-EFF8DE2014A6}" name="Column6712"/>
    <tableColumn id="6722" xr3:uid="{DAED3372-CE86-42D1-8B36-27ED2B7FFF3C}" name="Column6713"/>
    <tableColumn id="6723" xr3:uid="{99FB0696-E58E-475D-95B3-A542DD11F83C}" name="Column6714"/>
    <tableColumn id="6724" xr3:uid="{D3CED191-D530-4DC3-8C6E-A9FEE9FB64F7}" name="Column6715"/>
    <tableColumn id="6725" xr3:uid="{5E06A7A2-848A-40FF-80DD-04C0849FB9D6}" name="Column6716"/>
    <tableColumn id="6726" xr3:uid="{084D0B0F-5FF5-4769-92EE-6713501A5CD3}" name="Column6717"/>
    <tableColumn id="6727" xr3:uid="{79D240A7-B667-43FA-9ACE-B8702D0BA2B9}" name="Column6718"/>
    <tableColumn id="6728" xr3:uid="{05F6FBBF-2726-4462-95A5-F688F082C740}" name="Column6719"/>
    <tableColumn id="6729" xr3:uid="{01B1C70F-B7B8-4BAE-81F7-C22716D79E18}" name="Column6720"/>
    <tableColumn id="6730" xr3:uid="{984C1FCF-2AAF-411D-948F-65046B226472}" name="Column6721"/>
    <tableColumn id="6731" xr3:uid="{ED3B75CE-BB91-4A46-BDF9-BC29E780FA7D}" name="Column6722"/>
    <tableColumn id="6732" xr3:uid="{2275B754-3A0C-421C-9F36-E7E60D5E8805}" name="Column6723"/>
    <tableColumn id="6733" xr3:uid="{A37568F5-B5E2-41BC-8739-0055A0E326B7}" name="Column6724"/>
    <tableColumn id="6734" xr3:uid="{80C3F035-2617-413B-8864-0159B5B26D34}" name="Column6725"/>
    <tableColumn id="6735" xr3:uid="{5D472FCA-0375-4F94-862B-6AD683243573}" name="Column6726"/>
    <tableColumn id="6736" xr3:uid="{5DFFDBC1-2886-4159-A078-CF1E1A0D6164}" name="Column6727"/>
    <tableColumn id="6737" xr3:uid="{F3C8F4C2-A208-4FCE-BAD7-3987A542964D}" name="Column6728"/>
    <tableColumn id="6738" xr3:uid="{336627FB-E979-4D21-BF60-5B5C7B14C443}" name="Column6729"/>
    <tableColumn id="6739" xr3:uid="{006D4849-2069-4374-B2C8-82487ED30F19}" name="Column6730"/>
    <tableColumn id="6740" xr3:uid="{30FFE094-6E59-48CD-A6BB-CC890F23D8DB}" name="Column6731"/>
    <tableColumn id="6741" xr3:uid="{698AF4B1-1F5C-4351-AD61-1EEB21A0E311}" name="Column6732"/>
    <tableColumn id="6742" xr3:uid="{B2DFF7A6-AC98-4714-9D7A-B91739E67979}" name="Column6733"/>
    <tableColumn id="6743" xr3:uid="{E62D4B97-3D3D-44AF-BA1E-948B6B2AD55F}" name="Column6734"/>
    <tableColumn id="6744" xr3:uid="{9021BF60-3D9C-4D9B-928D-755AB48D7A21}" name="Column6735"/>
    <tableColumn id="6745" xr3:uid="{95A25AEC-A176-4F33-9C73-AD09F0A9D506}" name="Column6736"/>
    <tableColumn id="6746" xr3:uid="{79792DC3-7472-4938-AF50-1308AE1D59F1}" name="Column6737"/>
    <tableColumn id="6747" xr3:uid="{C08725BD-33C2-40AA-B1B1-9497F5055EAA}" name="Column6738"/>
    <tableColumn id="6748" xr3:uid="{32ABD032-8782-4A53-8D98-94799CEE069B}" name="Column6739"/>
    <tableColumn id="6749" xr3:uid="{35AEB2B5-1E41-4B3E-9421-C0AC95E4B517}" name="Column6740"/>
    <tableColumn id="6750" xr3:uid="{B3DAFE1F-F23B-419D-880F-90E902653D2F}" name="Column6741"/>
    <tableColumn id="6751" xr3:uid="{220F7C22-E844-497D-8A5B-053F6BFCA822}" name="Column6742"/>
    <tableColumn id="6752" xr3:uid="{37656944-2419-43AF-B297-AD144791BD73}" name="Column6743"/>
    <tableColumn id="6753" xr3:uid="{46699AE4-43DB-48A2-B3ED-7B6C28572386}" name="Column6744"/>
    <tableColumn id="6754" xr3:uid="{B881E96B-7074-43DB-8EF5-288E74D98054}" name="Column6745"/>
    <tableColumn id="6755" xr3:uid="{2E148300-986D-4076-A094-4F691948126C}" name="Column6746"/>
    <tableColumn id="6756" xr3:uid="{66DCA5D8-96F6-4A79-946E-10850E8D63D0}" name="Column6747"/>
    <tableColumn id="6757" xr3:uid="{675235D4-BBC9-4874-A3BC-AE3D5E7BF7E9}" name="Column6748"/>
    <tableColumn id="6758" xr3:uid="{3B590554-3624-49DF-979A-7E8444218B94}" name="Column6749"/>
    <tableColumn id="6759" xr3:uid="{73A3D543-1532-4A87-8039-D13F519A4361}" name="Column6750"/>
    <tableColumn id="6760" xr3:uid="{6D8AC2DB-8178-465A-BD1D-4CBD44FDE2C0}" name="Column6751"/>
    <tableColumn id="6761" xr3:uid="{8C95FA6F-70F0-426A-AA9E-199DBA20F092}" name="Column6752"/>
    <tableColumn id="6762" xr3:uid="{5914517D-1B31-4E08-A564-B324E60693C6}" name="Column6753"/>
    <tableColumn id="6763" xr3:uid="{FFFA93D7-7B8B-4BFF-AA75-959C4F80A8D6}" name="Column6754"/>
    <tableColumn id="6764" xr3:uid="{40527291-A8ED-45B4-9B2A-8D4A891EEAA0}" name="Column6755"/>
    <tableColumn id="6765" xr3:uid="{54034009-80AA-46F0-910B-352DA33C0861}" name="Column6756"/>
    <tableColumn id="6766" xr3:uid="{148B3308-8F6D-4A81-BAFA-9B0E472EB006}" name="Column6757"/>
    <tableColumn id="6767" xr3:uid="{F4275681-2EFB-4CD2-96A1-03F16DF7F60D}" name="Column6758"/>
    <tableColumn id="6768" xr3:uid="{86A2967E-1940-4EF2-9B8D-056E8106F41E}" name="Column6759"/>
    <tableColumn id="6769" xr3:uid="{BFCF2122-C004-4599-8386-6A889DB2E7B7}" name="Column6760"/>
    <tableColumn id="6770" xr3:uid="{F4EF5078-1E59-4661-8955-613379F46360}" name="Column6761"/>
    <tableColumn id="6771" xr3:uid="{12C93F72-18FE-453E-B302-0E0D96054309}" name="Column6762"/>
    <tableColumn id="6772" xr3:uid="{B3A40B16-7D94-47D0-BD84-AEA5A369B895}" name="Column6763"/>
    <tableColumn id="6773" xr3:uid="{1E49460D-A0F2-4C1B-854D-1CCEE69D9FD6}" name="Column6764"/>
    <tableColumn id="6774" xr3:uid="{A8AC2B91-78FB-498C-B3C8-7B52AD99E3F5}" name="Column6765"/>
    <tableColumn id="6775" xr3:uid="{0BCA068E-1AE1-4072-8C9D-94B9EE6717E6}" name="Column6766"/>
    <tableColumn id="6776" xr3:uid="{198BE698-4A44-4B32-BC8A-21D97DBA7554}" name="Column6767"/>
    <tableColumn id="6777" xr3:uid="{6C7334A3-F241-4BDD-916F-E9CB1DBB3FE3}" name="Column6768"/>
    <tableColumn id="6778" xr3:uid="{61CA84A9-8A81-4FF0-B17F-1ED05B4BC4B2}" name="Column6769"/>
    <tableColumn id="6779" xr3:uid="{DC9EBF21-CE7A-4EDB-BD57-CDB3607842CF}" name="Column6770"/>
    <tableColumn id="6780" xr3:uid="{506172B1-8ACA-4FF7-B561-003A73FCD8E5}" name="Column6771"/>
    <tableColumn id="6781" xr3:uid="{AFD63421-6947-4170-AA61-3B5DFD7D6B6E}" name="Column6772"/>
    <tableColumn id="6782" xr3:uid="{84EC2744-47F3-4286-926D-DDB9F7D337D9}" name="Column6773"/>
    <tableColumn id="6783" xr3:uid="{17234092-A605-48FA-94CB-A7CE157D67AA}" name="Column6774"/>
    <tableColumn id="6784" xr3:uid="{6972449C-E1C0-4187-A7E4-470413FD2C45}" name="Column6775"/>
    <tableColumn id="6785" xr3:uid="{23B692B3-62F5-49AF-8E46-4EFB35E7EF77}" name="Column6776"/>
    <tableColumn id="6786" xr3:uid="{3B897D63-C6E4-43EA-87C1-9F10C6BE68BF}" name="Column6777"/>
    <tableColumn id="6787" xr3:uid="{1FF0CC25-5037-4087-AFF5-0CB7420703E4}" name="Column6778"/>
    <tableColumn id="6788" xr3:uid="{586B22E7-3B12-4817-B703-DAFE1CB49088}" name="Column6779"/>
    <tableColumn id="6789" xr3:uid="{12DD7480-249A-4277-A56B-93D81F3F463A}" name="Column6780"/>
    <tableColumn id="6790" xr3:uid="{A255D843-A991-4229-B371-07BDDFA84B55}" name="Column6781"/>
    <tableColumn id="6791" xr3:uid="{14227236-13EE-418F-890F-03C2361200E8}" name="Column6782"/>
    <tableColumn id="6792" xr3:uid="{307A3EE9-7D7D-4084-B588-DC5027C1B68E}" name="Column6783"/>
    <tableColumn id="6793" xr3:uid="{02A3AD22-E42F-408B-82AC-A85C08F7A96C}" name="Column6784"/>
    <tableColumn id="6794" xr3:uid="{9FF7986C-88D3-4A94-B9ED-EF36E1CC115D}" name="Column6785"/>
    <tableColumn id="6795" xr3:uid="{043B5F8A-5A3E-42D2-A24B-44503A88DC44}" name="Column6786"/>
    <tableColumn id="6796" xr3:uid="{5DF8BC8D-1E7F-4043-8918-54445F58FB36}" name="Column6787"/>
    <tableColumn id="6797" xr3:uid="{301CAC2C-55A5-4432-86A2-AF0CC66F0C46}" name="Column6788"/>
    <tableColumn id="6798" xr3:uid="{98053AC9-DBBC-4600-9C41-E2447F779927}" name="Column6789"/>
    <tableColumn id="6799" xr3:uid="{3C67E8CC-27FF-4B16-A6BF-B27EFCE99B29}" name="Column6790"/>
    <tableColumn id="6800" xr3:uid="{E625EAFC-1BF8-4053-AB28-46E1491DF719}" name="Column6791"/>
    <tableColumn id="6801" xr3:uid="{F4EDF102-7EA0-4CFF-AD70-47491EB9B504}" name="Column6792"/>
    <tableColumn id="6802" xr3:uid="{FF5FFF3A-C104-4E2C-823E-7993B159AAD8}" name="Column6793"/>
    <tableColumn id="6803" xr3:uid="{5F97EE21-A09A-4C38-A06C-6C555ADA80E4}" name="Column6794"/>
    <tableColumn id="6804" xr3:uid="{08C22386-2A53-47FF-87CF-4FF7A216BF94}" name="Column6795"/>
    <tableColumn id="6805" xr3:uid="{D39BAA7D-5FE6-4EEE-9972-A8B7EB38CD12}" name="Column6796"/>
    <tableColumn id="6806" xr3:uid="{D383F561-FD80-4DAF-84E8-A7184419EAAC}" name="Column6797"/>
    <tableColumn id="6807" xr3:uid="{1D490E46-6B21-4167-AC72-449A872A069B}" name="Column6798"/>
    <tableColumn id="6808" xr3:uid="{5B144638-2F7A-48BB-80AF-2A9D99F0AEE4}" name="Column6799"/>
    <tableColumn id="6809" xr3:uid="{C7B33AB3-6632-4EE4-91EB-CBD2C7A60704}" name="Column6800"/>
    <tableColumn id="6810" xr3:uid="{BF7E3ED4-6C2E-4CC7-A79C-9C84F4C880A3}" name="Column6801"/>
    <tableColumn id="6811" xr3:uid="{C143D676-D485-41A5-B607-0C05928604CD}" name="Column6802"/>
    <tableColumn id="6812" xr3:uid="{A2C61888-4BED-498E-94B8-A4D445FA57D3}" name="Column6803"/>
    <tableColumn id="6813" xr3:uid="{7183ADBE-13A5-458F-B296-B3292BEC353C}" name="Column6804"/>
    <tableColumn id="6814" xr3:uid="{DDD0A997-9CE2-47E9-9383-DAEA12BAAE98}" name="Column6805"/>
    <tableColumn id="6815" xr3:uid="{58F4E155-89C4-4346-A815-0CFA402C8AAC}" name="Column6806"/>
    <tableColumn id="6816" xr3:uid="{0EF1F958-04A7-4580-A133-89E4947A933C}" name="Column6807"/>
    <tableColumn id="6817" xr3:uid="{E55AC532-4C02-4BEA-B6D8-5BC8E5CF875C}" name="Column6808"/>
    <tableColumn id="6818" xr3:uid="{5296BC76-BBE9-4537-A2EE-F223B09D9D88}" name="Column6809"/>
    <tableColumn id="6819" xr3:uid="{DA52EB2E-A4B8-47F4-BE1C-79E8384129E9}" name="Column6810"/>
    <tableColumn id="6820" xr3:uid="{C9A086F5-417A-4918-BAC7-DD8DE7A8888F}" name="Column6811"/>
    <tableColumn id="6821" xr3:uid="{A6ECB120-87B6-4E1A-86A0-9ABBF448D382}" name="Column6812"/>
    <tableColumn id="6822" xr3:uid="{44EB123B-5E2B-47B0-85F5-711DB518D6DB}" name="Column6813"/>
    <tableColumn id="6823" xr3:uid="{0BC0BD7F-9B1F-4978-9788-50E199CD3E3E}" name="Column6814"/>
    <tableColumn id="6824" xr3:uid="{BF1573A9-2516-4919-88A6-EE4A884AC07D}" name="Column6815"/>
    <tableColumn id="6825" xr3:uid="{5680024B-DD01-44EA-8444-E27E108F818F}" name="Column6816"/>
    <tableColumn id="6826" xr3:uid="{9515D3A1-424B-40C0-9CD9-E03A1622FEAB}" name="Column6817"/>
    <tableColumn id="6827" xr3:uid="{33870C56-B033-486D-8938-43047EAF2174}" name="Column6818"/>
    <tableColumn id="6828" xr3:uid="{266C9916-9FC6-4CEC-8A16-DFEABDA225F1}" name="Column6819"/>
    <tableColumn id="6829" xr3:uid="{7E54A732-D1EE-4E1C-981B-CD6048FD07D6}" name="Column6820"/>
    <tableColumn id="6830" xr3:uid="{2DCF01FB-3B0D-435E-A39D-6B4B6154C85A}" name="Column6821"/>
    <tableColumn id="6831" xr3:uid="{1210495A-7A80-44F6-A0F6-790D629BFA8C}" name="Column6822"/>
    <tableColumn id="6832" xr3:uid="{58A35B29-B72D-4100-BBAD-A16F6E5C9BCB}" name="Column6823"/>
    <tableColumn id="6833" xr3:uid="{78BE9D92-BEBE-4D41-84E9-3F738FFD14E1}" name="Column6824"/>
    <tableColumn id="6834" xr3:uid="{2A66846C-0748-4478-A101-BAA2D41CF9B5}" name="Column6825"/>
    <tableColumn id="6835" xr3:uid="{BFB73F34-BEEC-4FEC-8CB0-6D82135CC92D}" name="Column6826"/>
    <tableColumn id="6836" xr3:uid="{3D178B71-AA88-4C1B-8D43-968C6C7D493C}" name="Column6827"/>
    <tableColumn id="6837" xr3:uid="{8789C4C5-A014-43DB-AB62-B84229EF21F4}" name="Column6828"/>
    <tableColumn id="6838" xr3:uid="{8DDD8B06-386B-41CC-A418-A6FF3C967789}" name="Column6829"/>
    <tableColumn id="6839" xr3:uid="{143A5247-51B4-4AA5-81DB-0E7C341324BD}" name="Column6830"/>
    <tableColumn id="6840" xr3:uid="{7AAA3AF7-4246-440A-8DBE-9EF959616096}" name="Column6831"/>
    <tableColumn id="6841" xr3:uid="{55455B07-3DFC-4435-9FD5-BDF3EFC4AE6C}" name="Column6832"/>
    <tableColumn id="6842" xr3:uid="{B5371F8B-90F9-4B3D-AEB9-1F2B71A04E60}" name="Column6833"/>
    <tableColumn id="6843" xr3:uid="{A81DAD71-1D25-41B6-95FC-25B788392590}" name="Column6834"/>
    <tableColumn id="6844" xr3:uid="{B3F398E7-3919-40BF-8A2A-DA34042A8BB0}" name="Column6835"/>
    <tableColumn id="6845" xr3:uid="{E1A6EB12-B4BF-469F-A4F4-D7E7E0010EE0}" name="Column6836"/>
    <tableColumn id="6846" xr3:uid="{945DC303-6F48-4B8F-B162-9320F6B5E34E}" name="Column6837"/>
    <tableColumn id="6847" xr3:uid="{DCFEFDE4-0F29-4E74-9B70-8BB23AC33853}" name="Column6838"/>
    <tableColumn id="6848" xr3:uid="{52D67D25-F399-47C5-87FE-36C322111FBF}" name="Column6839"/>
    <tableColumn id="6849" xr3:uid="{53C5303B-3883-48DA-BE32-73ADFB2111F0}" name="Column6840"/>
    <tableColumn id="6850" xr3:uid="{6A0510DB-D5D3-46A6-93D2-926D9C4CD9EF}" name="Column6841"/>
    <tableColumn id="6851" xr3:uid="{F82B807C-6080-4FDF-871D-1D0278AE63D2}" name="Column6842"/>
    <tableColumn id="6852" xr3:uid="{075CA93D-B00B-4808-8B36-F6854C3CC227}" name="Column6843"/>
    <tableColumn id="6853" xr3:uid="{4FB691A4-B038-47EA-A0BA-3F9FDB03750D}" name="Column6844"/>
    <tableColumn id="6854" xr3:uid="{6505852F-1E01-462B-90DC-772638457F86}" name="Column6845"/>
    <tableColumn id="6855" xr3:uid="{05DFD42C-52FF-44ED-8D4D-57C340B5F066}" name="Column6846"/>
    <tableColumn id="6856" xr3:uid="{B0097808-0782-4414-A3FD-2CB78F354EAA}" name="Column6847"/>
    <tableColumn id="6857" xr3:uid="{38C5937E-9E03-415F-BC0D-89F3B0940C90}" name="Column6848"/>
    <tableColumn id="6858" xr3:uid="{AC5746A6-713E-48FA-B798-F7606C05AE01}" name="Column6849"/>
    <tableColumn id="6859" xr3:uid="{9A50AED1-35B4-4FD2-A3AF-8F809BD2281E}" name="Column6850"/>
    <tableColumn id="6860" xr3:uid="{4573F98A-D304-4BD1-A0D3-A5BD985911A3}" name="Column6851"/>
    <tableColumn id="6861" xr3:uid="{6B4BCF17-4187-4421-A655-CEB7C4133F82}" name="Column6852"/>
    <tableColumn id="6862" xr3:uid="{680EF3B1-C0F2-40CF-8FFD-6D350213E9BB}" name="Column6853"/>
    <tableColumn id="6863" xr3:uid="{6E3A8943-3B9D-422B-B720-E5911BAA66A3}" name="Column6854"/>
    <tableColumn id="6864" xr3:uid="{1F6EFE77-708D-4B5A-8DD6-5B52900D96E8}" name="Column6855"/>
    <tableColumn id="6865" xr3:uid="{A0E7D8E5-A136-41AA-AD3B-691A975F697C}" name="Column6856"/>
    <tableColumn id="6866" xr3:uid="{A069B314-579E-410D-AACE-AEFF21057F6B}" name="Column6857"/>
    <tableColumn id="6867" xr3:uid="{4075EEE8-4C77-4ED7-8EE3-C0A60A50B1C7}" name="Column6858"/>
    <tableColumn id="6868" xr3:uid="{377E0CF6-757F-46C0-8D2E-29CE36C29BFC}" name="Column6859"/>
    <tableColumn id="6869" xr3:uid="{2DCDE83D-EAF1-445F-BBF4-AF0E1C4644E3}" name="Column6860"/>
    <tableColumn id="6870" xr3:uid="{F3E20C53-8B25-4D32-9521-7AEF6CC5E78A}" name="Column6861"/>
    <tableColumn id="6871" xr3:uid="{80F2F814-6696-44EE-A693-1437F95BEA82}" name="Column6862"/>
    <tableColumn id="6872" xr3:uid="{CE94D68A-2C2F-47B3-AB3C-198AF5521340}" name="Column6863"/>
    <tableColumn id="6873" xr3:uid="{9F42135D-E588-4B2B-A7CC-A79EA3BC135C}" name="Column6864"/>
    <tableColumn id="6874" xr3:uid="{C184DD97-3D97-41B7-89C7-B1CF1E3AC0D8}" name="Column6865"/>
    <tableColumn id="6875" xr3:uid="{D077BD55-C19E-42C6-A3EB-38CBCFA01CC6}" name="Column6866"/>
    <tableColumn id="6876" xr3:uid="{396007B5-EFB6-48A9-8CFA-B8B021A29B24}" name="Column6867"/>
    <tableColumn id="6877" xr3:uid="{799D1D3C-64FF-4A43-8481-6BE9D0B743D9}" name="Column6868"/>
    <tableColumn id="6878" xr3:uid="{C0DAC2C7-1274-43E4-A0E2-0B224D31FDED}" name="Column6869"/>
    <tableColumn id="6879" xr3:uid="{DF0FECC3-7415-4108-8C17-29389F2BB6A2}" name="Column6870"/>
    <tableColumn id="6880" xr3:uid="{CE5D6030-41B1-4673-99E5-DD2B0B358C1F}" name="Column6871"/>
    <tableColumn id="6881" xr3:uid="{332FD935-36DB-4653-9FE1-7428B25A9E90}" name="Column6872"/>
    <tableColumn id="6882" xr3:uid="{DBB9FC2A-26BD-4F64-84AB-C00A8938BE35}" name="Column6873"/>
    <tableColumn id="6883" xr3:uid="{EE9A5B94-A150-444D-89F1-761D2F934A44}" name="Column6874"/>
    <tableColumn id="6884" xr3:uid="{DFD92E98-0F2B-4BE3-B272-EFE82ACA5B98}" name="Column6875"/>
    <tableColumn id="6885" xr3:uid="{9DD6899A-ACA4-4005-BA9B-B12199DBAFB1}" name="Column6876"/>
    <tableColumn id="6886" xr3:uid="{48EE16BA-7853-4E57-BD8F-C99EE931C94A}" name="Column6877"/>
    <tableColumn id="6887" xr3:uid="{E4B6C9D6-2074-4736-B424-6C643D5D86DE}" name="Column6878"/>
    <tableColumn id="6888" xr3:uid="{DB73C795-0984-4E56-852A-052C74AC3585}" name="Column6879"/>
    <tableColumn id="6889" xr3:uid="{B626DF57-BDF5-4E35-9912-AE13091DE341}" name="Column6880"/>
    <tableColumn id="6890" xr3:uid="{D9F2F17D-4019-4CCC-9A0B-71C449D40CE9}" name="Column6881"/>
    <tableColumn id="6891" xr3:uid="{592B6707-6345-4F06-808D-1DCAD40B6DF4}" name="Column6882"/>
    <tableColumn id="6892" xr3:uid="{FC5D3443-BEC9-4760-9651-7703293E3B6E}" name="Column6883"/>
    <tableColumn id="6893" xr3:uid="{6A12FCE6-6207-478A-9E97-11EF48D45EB1}" name="Column6884"/>
    <tableColumn id="6894" xr3:uid="{1586A186-7A4F-4893-9AE9-873FF9DF5F67}" name="Column6885"/>
    <tableColumn id="6895" xr3:uid="{826D1B74-4C59-4099-85DA-4A3407AB3FEF}" name="Column6886"/>
    <tableColumn id="6896" xr3:uid="{CE7FAEA9-0A79-4318-85D9-2FDA1B9A3CBE}" name="Column6887"/>
    <tableColumn id="6897" xr3:uid="{13EC131C-6497-47E1-9F53-0E8E7AC90D37}" name="Column6888"/>
    <tableColumn id="6898" xr3:uid="{0C039D54-3E55-4681-86C3-BE3CCD6041EE}" name="Column6889"/>
    <tableColumn id="6899" xr3:uid="{C38A67CE-21CE-4C40-ADA3-13ECAAE03C47}" name="Column6890"/>
    <tableColumn id="6900" xr3:uid="{869EE688-7EEF-4740-94A0-C4E1FB75760D}" name="Column6891"/>
    <tableColumn id="6901" xr3:uid="{6C6D5D51-330D-48E6-9A46-D8D62D607541}" name="Column6892"/>
    <tableColumn id="6902" xr3:uid="{3F632BC7-A95C-4DF6-A7F2-D46DC3DB2F13}" name="Column6893"/>
    <tableColumn id="6903" xr3:uid="{2C28504B-2F73-46AE-BEDE-808EE729FF04}" name="Column6894"/>
    <tableColumn id="6904" xr3:uid="{35A81BE8-E67A-4D86-84B8-6304D228C092}" name="Column6895"/>
    <tableColumn id="6905" xr3:uid="{CBE042AC-4534-4DDB-9773-D14AFA313323}" name="Column6896"/>
    <tableColumn id="6906" xr3:uid="{CA22113E-9D78-420D-BD4A-F2B0F340DB85}" name="Column6897"/>
    <tableColumn id="6907" xr3:uid="{47C1C204-DC21-4FF4-BAF5-8A8E88DAE3C0}" name="Column6898"/>
    <tableColumn id="6908" xr3:uid="{4D02A562-986E-4F0E-8879-705717CDA70C}" name="Column6899"/>
    <tableColumn id="6909" xr3:uid="{05B9F5AE-C6FE-4D93-AC6C-4099556D3B84}" name="Column6900"/>
    <tableColumn id="6910" xr3:uid="{B00B70CD-C040-4D56-8EE9-729901EEB962}" name="Column6901"/>
    <tableColumn id="6911" xr3:uid="{B865C423-E5A5-495B-9FE2-41DE0834B647}" name="Column6902"/>
    <tableColumn id="6912" xr3:uid="{721A7290-8566-4E29-BA8B-104E651D2D1B}" name="Column6903"/>
    <tableColumn id="6913" xr3:uid="{F0680135-0A0C-41C6-9998-D36EE520565F}" name="Column6904"/>
    <tableColumn id="6914" xr3:uid="{F04C6F3B-26C4-4A3E-87F8-049A3A21D884}" name="Column6905"/>
    <tableColumn id="6915" xr3:uid="{D22C42F7-2045-4B38-A88E-8BB919697217}" name="Column6906"/>
    <tableColumn id="6916" xr3:uid="{8228120F-FC46-4A3B-966B-EC7E1F4D2E26}" name="Column6907"/>
    <tableColumn id="6917" xr3:uid="{CC189583-2D09-452F-AEAD-21D3B9F7309C}" name="Column6908"/>
    <tableColumn id="6918" xr3:uid="{9CAD7ABB-7BC8-4B08-8052-EE77304354E5}" name="Column6909"/>
    <tableColumn id="6919" xr3:uid="{754BC2D8-0978-4AA4-8996-544EA8EDB20F}" name="Column6910"/>
    <tableColumn id="6920" xr3:uid="{DCD4D6AB-7700-4E17-8143-E7FA0949911D}" name="Column6911"/>
    <tableColumn id="6921" xr3:uid="{DAF72831-BC50-43F4-81B2-28D561A7FAB3}" name="Column6912"/>
    <tableColumn id="6922" xr3:uid="{9A5AB0CF-9994-4CA2-9A16-7FEF6FDE6462}" name="Column6913"/>
    <tableColumn id="6923" xr3:uid="{26427ED0-0B40-4432-8608-982FB186144E}" name="Column6914"/>
    <tableColumn id="6924" xr3:uid="{118CCD82-D87D-4CD4-A146-922D41BB379B}" name="Column6915"/>
    <tableColumn id="6925" xr3:uid="{DC506932-C860-4249-BC42-5154AD424399}" name="Column6916"/>
    <tableColumn id="6926" xr3:uid="{A4C217D7-2BC1-409D-ACEB-485D9F8C67B7}" name="Column6917"/>
    <tableColumn id="6927" xr3:uid="{C986EC14-AA36-4B01-8D07-0A59DA040062}" name="Column6918"/>
    <tableColumn id="6928" xr3:uid="{4870F6D9-F5E9-4128-A321-0A384F6EA7B2}" name="Column6919"/>
    <tableColumn id="6929" xr3:uid="{8C801BB1-8A72-4286-9FE9-34B38B8A3FA8}" name="Column6920"/>
    <tableColumn id="6930" xr3:uid="{01DC0F52-8738-49A4-8A90-36ACEF671A59}" name="Column6921"/>
    <tableColumn id="6931" xr3:uid="{745E681A-C8A6-4951-A971-3D2FB1741240}" name="Column6922"/>
    <tableColumn id="6932" xr3:uid="{CE327C2F-2CB1-40C0-B3C7-1815B5BFD601}" name="Column6923"/>
    <tableColumn id="6933" xr3:uid="{30ECFDA5-A683-4AD8-8F5D-BAFE422D6260}" name="Column6924"/>
    <tableColumn id="6934" xr3:uid="{90E96A79-3FCC-4B32-8D05-8BA1E409B5A4}" name="Column6925"/>
    <tableColumn id="6935" xr3:uid="{B9E53F6F-3CC3-4792-AAC3-93E8726719EE}" name="Column6926"/>
    <tableColumn id="6936" xr3:uid="{89F82B34-4C03-4787-988F-E6A8DD98A3BE}" name="Column6927"/>
    <tableColumn id="6937" xr3:uid="{C3F507CE-ABF8-4AA8-BD94-9DEE27256A94}" name="Column6928"/>
    <tableColumn id="6938" xr3:uid="{97D56677-53D2-4927-BE64-4974F4F52D14}" name="Column6929"/>
    <tableColumn id="6939" xr3:uid="{A77F986A-B484-45A0-9FFD-E842FD102225}" name="Column6930"/>
    <tableColumn id="6940" xr3:uid="{EEFAB318-BF06-4353-BE57-9F00D705CBBB}" name="Column6931"/>
    <tableColumn id="6941" xr3:uid="{230672FE-CEEF-4C1E-A703-075BBAEA71D5}" name="Column6932"/>
    <tableColumn id="6942" xr3:uid="{249C17F7-FC76-42EF-940E-F8E04939D436}" name="Column6933"/>
    <tableColumn id="6943" xr3:uid="{01292EA5-8232-4B57-9E90-9E17E33162CF}" name="Column6934"/>
    <tableColumn id="6944" xr3:uid="{26B3C832-8BEA-44B6-889F-7B776350FE4C}" name="Column6935"/>
    <tableColumn id="6945" xr3:uid="{AAF3E65C-68E6-4AFA-B438-28BD715E5EE2}" name="Column6936"/>
    <tableColumn id="6946" xr3:uid="{02CD5A77-C019-46E5-BE50-49A7EBB6065E}" name="Column6937"/>
    <tableColumn id="6947" xr3:uid="{4487697A-86C0-46DE-8C49-73A49F23357A}" name="Column6938"/>
    <tableColumn id="6948" xr3:uid="{8C69F104-4BCB-440B-836A-AF37AB2315E2}" name="Column6939"/>
    <tableColumn id="6949" xr3:uid="{4908E558-A1C8-4A6C-816E-09A110970696}" name="Column6940"/>
    <tableColumn id="6950" xr3:uid="{3F688754-3305-4CE0-939D-0FF6844CC10B}" name="Column6941"/>
    <tableColumn id="6951" xr3:uid="{F207D4FB-07B8-4CC2-B805-0D14B63EDABF}" name="Column6942"/>
    <tableColumn id="6952" xr3:uid="{6E688797-4895-45D4-9B91-8A05954E9CDB}" name="Column6943"/>
    <tableColumn id="6953" xr3:uid="{EC367BAF-4086-4783-96EF-2710578C07D0}" name="Column6944"/>
    <tableColumn id="6954" xr3:uid="{D4870DC3-4F07-4D14-8786-B3C5343B6856}" name="Column6945"/>
    <tableColumn id="6955" xr3:uid="{06DBA731-94F7-497C-ACB6-03AC472AB583}" name="Column6946"/>
    <tableColumn id="6956" xr3:uid="{0E93E4E6-067F-45BE-989A-94F5768EA85B}" name="Column6947"/>
    <tableColumn id="6957" xr3:uid="{11B8FB9A-63DA-4725-B88D-4FC08638F2EE}" name="Column6948"/>
    <tableColumn id="6958" xr3:uid="{E7AFC955-0074-45C6-BDBC-34C466126985}" name="Column6949"/>
    <tableColumn id="6959" xr3:uid="{BFF91CA2-4090-4554-BC96-C954D859F078}" name="Column6950"/>
    <tableColumn id="6960" xr3:uid="{C76CB36D-AA6E-4B97-8671-B301EE83BDFE}" name="Column6951"/>
    <tableColumn id="6961" xr3:uid="{08F32069-4448-406C-BBB2-EF4B8B4429D4}" name="Column6952"/>
    <tableColumn id="6962" xr3:uid="{03645702-C7BF-4810-8248-D73BEEDAE63D}" name="Column6953"/>
    <tableColumn id="6963" xr3:uid="{98B65DE3-EF25-460C-A3F6-5C28870829F9}" name="Column6954"/>
    <tableColumn id="6964" xr3:uid="{340890AE-9C1B-47FE-84F8-266C56049964}" name="Column6955"/>
    <tableColumn id="6965" xr3:uid="{B6E1A872-93E2-41F3-8C3F-26580370AF85}" name="Column6956"/>
    <tableColumn id="6966" xr3:uid="{C5635096-1F5B-4B2A-9812-5284DA1E183F}" name="Column6957"/>
    <tableColumn id="6967" xr3:uid="{CAFE002F-3F50-4874-90E6-CC3CDD50E42D}" name="Column6958"/>
    <tableColumn id="6968" xr3:uid="{B15B6A15-18CB-4E93-A4D9-DEAF2BB94AB8}" name="Column6959"/>
    <tableColumn id="6969" xr3:uid="{B2E9290A-75BC-410A-A92D-EDFEB3E7E07E}" name="Column6960"/>
    <tableColumn id="6970" xr3:uid="{BE160E74-36C4-4462-B687-D7226E0094BA}" name="Column6961"/>
    <tableColumn id="6971" xr3:uid="{99B51BB2-11F0-47DC-8674-40768DBDCD87}" name="Column6962"/>
    <tableColumn id="6972" xr3:uid="{B2C5E3A2-B62F-4B62-9FB2-328FD303897C}" name="Column6963"/>
    <tableColumn id="6973" xr3:uid="{3C12541E-0610-4E75-9269-27928FE5371E}" name="Column6964"/>
    <tableColumn id="6974" xr3:uid="{67ABFDDB-19C3-483B-A53B-4A940C101E99}" name="Column6965"/>
    <tableColumn id="6975" xr3:uid="{F5F55456-9F8D-4AF6-A84C-C56E5CF07F9D}" name="Column6966"/>
    <tableColumn id="6976" xr3:uid="{4EAC8D0B-A22F-4CE3-AF39-282C455AADC1}" name="Column6967"/>
    <tableColumn id="6977" xr3:uid="{DC494902-312F-4D50-8605-AD307BA3F610}" name="Column6968"/>
    <tableColumn id="6978" xr3:uid="{26A606C3-30AA-41F6-B94D-6D05AFA90B4F}" name="Column6969"/>
    <tableColumn id="6979" xr3:uid="{390142B6-5CBC-41A9-AA00-1181A738512B}" name="Column6970"/>
    <tableColumn id="6980" xr3:uid="{7DCC8B49-7B1E-4DB9-8A0A-B1D3611CCD61}" name="Column6971"/>
    <tableColumn id="6981" xr3:uid="{93DE5669-F031-41A5-A120-39CFE82624B6}" name="Column6972"/>
    <tableColumn id="6982" xr3:uid="{FE15048B-7AD9-4BB8-9808-E38743C41F9F}" name="Column6973"/>
    <tableColumn id="6983" xr3:uid="{2086DC54-0D9A-4125-A85A-BF69B2E1F53A}" name="Column6974"/>
    <tableColumn id="6984" xr3:uid="{5064307B-3445-4E2E-8714-AFF518D1B308}" name="Column6975"/>
    <tableColumn id="6985" xr3:uid="{E24EF1CA-1973-4EA9-9255-D322B913A2F4}" name="Column6976"/>
    <tableColumn id="6986" xr3:uid="{DF10DEB9-3B87-435B-9D31-E9C83210029D}" name="Column6977"/>
    <tableColumn id="6987" xr3:uid="{F7F4284A-C1AE-49CC-8550-53FA606FBAC5}" name="Column6978"/>
    <tableColumn id="6988" xr3:uid="{0B5CF2D1-2987-4A03-8E1C-1BD8CFA31DF2}" name="Column6979"/>
    <tableColumn id="6989" xr3:uid="{143FF44A-5ABE-4D60-B0C3-0B16C33597B2}" name="Column6980"/>
    <tableColumn id="6990" xr3:uid="{599EA7F3-868A-4161-BDFA-A05240A10686}" name="Column6981"/>
    <tableColumn id="6991" xr3:uid="{472A4BEC-0A67-4F99-A281-6B898C36AA2E}" name="Column6982"/>
    <tableColumn id="6992" xr3:uid="{51443C83-E3BF-4751-B3C8-1C906F176CEA}" name="Column6983"/>
    <tableColumn id="6993" xr3:uid="{59D00AAD-2695-43C0-A538-7131D02FA822}" name="Column6984"/>
    <tableColumn id="6994" xr3:uid="{5D4BEAE0-51F1-4A67-A418-BCF8BF901088}" name="Column6985"/>
    <tableColumn id="6995" xr3:uid="{B49372E5-9E17-45ED-AE05-470E9BA08285}" name="Column6986"/>
    <tableColumn id="6996" xr3:uid="{CF9CC0E2-F88A-4D4C-B369-A43B9526E1A7}" name="Column6987"/>
    <tableColumn id="6997" xr3:uid="{B3002F5E-2549-469A-A3DC-38BB67029D15}" name="Column6988"/>
    <tableColumn id="6998" xr3:uid="{43A57984-BCD7-44F6-87CD-10E7202C9CE1}" name="Column6989"/>
    <tableColumn id="6999" xr3:uid="{0447D885-F869-48DF-9DDA-390BF4D53BB7}" name="Column6990"/>
    <tableColumn id="7000" xr3:uid="{44EE0E60-1DDF-4E68-8521-730B9D7FAB8D}" name="Column6991"/>
    <tableColumn id="7001" xr3:uid="{AC94175C-A0F9-4533-B72A-2B088ECE7CEC}" name="Column6992"/>
    <tableColumn id="7002" xr3:uid="{10C947AB-27CC-452D-BC3A-7A7C33EF0C6F}" name="Column6993"/>
    <tableColumn id="7003" xr3:uid="{1947F7D9-7F2B-4E3E-9D4F-255B3FB3797F}" name="Column6994"/>
    <tableColumn id="7004" xr3:uid="{3169EDA6-4643-4459-BB40-B457ABA77857}" name="Column6995"/>
    <tableColumn id="7005" xr3:uid="{23B74643-849C-4D45-A6DC-B1E5C35E035E}" name="Column6996"/>
    <tableColumn id="7006" xr3:uid="{6338D990-2DCC-44A7-AFB2-260CD9315776}" name="Column6997"/>
    <tableColumn id="7007" xr3:uid="{5FF4BF09-FC18-4C12-8EB6-E01C7A95A7D9}" name="Column6998"/>
    <tableColumn id="7008" xr3:uid="{7194267E-7283-44CA-AABE-CDC57CDF816E}" name="Column6999"/>
    <tableColumn id="7009" xr3:uid="{0ABE9FDB-E72E-42A6-811D-9869F1C7EF3F}" name="Column7000"/>
    <tableColumn id="7010" xr3:uid="{82FCBE29-625C-48C0-ADA5-25B97FD1FBF8}" name="Column7001"/>
    <tableColumn id="7011" xr3:uid="{3E0550AA-5D89-4176-B4EF-02508F8C437C}" name="Column7002"/>
    <tableColumn id="7012" xr3:uid="{43BBF5F6-99E2-4CF7-8770-DEB4BD492BAF}" name="Column7003"/>
    <tableColumn id="7013" xr3:uid="{F83D7988-3833-454A-8A52-653B35AC0ADB}" name="Column7004"/>
    <tableColumn id="7014" xr3:uid="{E8B07792-D17D-4EAF-B02E-4043A4221A43}" name="Column7005"/>
    <tableColumn id="7015" xr3:uid="{D8402729-8278-4AC4-81DB-5136737B3A38}" name="Column7006"/>
    <tableColumn id="7016" xr3:uid="{AA51FD18-313E-4DF1-BFE5-16017BCAB84A}" name="Column7007"/>
    <tableColumn id="7017" xr3:uid="{3B36E090-D384-4E97-8DBA-5F14699EB16E}" name="Column7008"/>
    <tableColumn id="7018" xr3:uid="{96F733D2-EC06-4B1C-8CA6-8E276274D7F9}" name="Column7009"/>
    <tableColumn id="7019" xr3:uid="{F98D1332-9FA7-47F8-A17C-586E16B4C9A5}" name="Column7010"/>
    <tableColumn id="7020" xr3:uid="{E251E911-7CA7-42ED-88B2-BC7AFB1DEABA}" name="Column7011"/>
    <tableColumn id="7021" xr3:uid="{177F1736-CAD5-41A7-9D14-BC593FC15B72}" name="Column7012"/>
    <tableColumn id="7022" xr3:uid="{E4AFE105-A853-449D-A96D-85FB7B379691}" name="Column7013"/>
    <tableColumn id="7023" xr3:uid="{509CDB8B-4B8F-4634-8735-87B3BFE08EC3}" name="Column7014"/>
    <tableColumn id="7024" xr3:uid="{475CFF3C-5160-4A89-8846-461987477D9E}" name="Column7015"/>
    <tableColumn id="7025" xr3:uid="{1536342D-114D-48DF-B507-3E706762789B}" name="Column7016"/>
    <tableColumn id="7026" xr3:uid="{8A811621-5151-46DD-A684-3B897FEF7672}" name="Column7017"/>
    <tableColumn id="7027" xr3:uid="{97197A17-5146-47E0-B65B-4B2D0B928AF9}" name="Column7018"/>
    <tableColumn id="7028" xr3:uid="{C86C4FEF-3875-423E-96C0-2FBF3DB88065}" name="Column7019"/>
    <tableColumn id="7029" xr3:uid="{5907F745-C0B8-4241-9FB9-AA473ABEF917}" name="Column7020"/>
    <tableColumn id="7030" xr3:uid="{92A8D2CA-E97C-43C1-AE37-66698B28709D}" name="Column7021"/>
    <tableColumn id="7031" xr3:uid="{4AB6CCD5-AC1A-4D7A-BC48-12A4CBD7BB9C}" name="Column7022"/>
    <tableColumn id="7032" xr3:uid="{51773AE5-F796-4C47-A73F-BBC61C1FF4CE}" name="Column7023"/>
    <tableColumn id="7033" xr3:uid="{7BF2073D-AF58-4F7C-BA07-A2E7D80B395F}" name="Column7024"/>
    <tableColumn id="7034" xr3:uid="{7AB1A692-405C-4594-A728-BADB0713A7F9}" name="Column7025"/>
    <tableColumn id="7035" xr3:uid="{4D69CC02-55D5-429E-BC3A-570ECFED14DF}" name="Column7026"/>
    <tableColumn id="7036" xr3:uid="{76092B49-8B5E-47C5-8928-329AD00B546D}" name="Column7027"/>
    <tableColumn id="7037" xr3:uid="{6B074EC3-D9A1-4884-9E85-D40CDD3BF7A2}" name="Column7028"/>
    <tableColumn id="7038" xr3:uid="{75CBB113-2FB5-4B4F-B78F-EDC1AB2FA704}" name="Column7029"/>
    <tableColumn id="7039" xr3:uid="{A0D0286A-B9E6-4D80-8831-04DADD2345EA}" name="Column7030"/>
    <tableColumn id="7040" xr3:uid="{6F8B0E2D-5CD9-4A4F-B95D-01ECA6BD45D4}" name="Column7031"/>
    <tableColumn id="7041" xr3:uid="{2152CF7A-0339-450C-921B-DEE294CC6FDC}" name="Column7032"/>
    <tableColumn id="7042" xr3:uid="{6B531976-A318-4B92-8F16-91D7569EF2B4}" name="Column7033"/>
    <tableColumn id="7043" xr3:uid="{4F51D814-BBBC-4658-B28A-5EA09A6DDEF9}" name="Column7034"/>
    <tableColumn id="7044" xr3:uid="{BBC94FEE-2CC3-433F-B56D-63440393387C}" name="Column7035"/>
    <tableColumn id="7045" xr3:uid="{278AB82D-E0B7-4D8E-96F2-1269DBE444EB}" name="Column7036"/>
    <tableColumn id="7046" xr3:uid="{59AFFC98-90B6-40F2-BEE9-70BF31616453}" name="Column7037"/>
    <tableColumn id="7047" xr3:uid="{7200099F-4FC7-48FA-90BE-0DDADF6C8318}" name="Column7038"/>
    <tableColumn id="7048" xr3:uid="{B9CE4AB2-4D75-4D1E-9D5D-CCAD3129A6D9}" name="Column7039"/>
    <tableColumn id="7049" xr3:uid="{5C83090C-3FDF-428D-90AB-0CF90E5A7896}" name="Column7040"/>
    <tableColumn id="7050" xr3:uid="{E474E414-EAC8-492E-880A-91FB0CCD453F}" name="Column7041"/>
    <tableColumn id="7051" xr3:uid="{6D52E79C-5C78-4FAE-91DD-C5C55DB46E3D}" name="Column7042"/>
    <tableColumn id="7052" xr3:uid="{04A492AB-6DF5-4CFB-842D-DF1ACD450AB6}" name="Column7043"/>
    <tableColumn id="7053" xr3:uid="{661E419D-5C76-4319-AC30-ECA3BC4AD556}" name="Column7044"/>
    <tableColumn id="7054" xr3:uid="{C0D115F1-41C8-4E3B-AF4D-BE1075EA5204}" name="Column7045"/>
    <tableColumn id="7055" xr3:uid="{4FF4BA39-CE22-4598-B092-ABB30AF0C71F}" name="Column7046"/>
    <tableColumn id="7056" xr3:uid="{A0BD1022-D79B-49A7-A281-6D4B77D15F90}" name="Column7047"/>
    <tableColumn id="7057" xr3:uid="{ADF9CDFC-307B-411A-BCC9-0C19D56250F9}" name="Column7048"/>
    <tableColumn id="7058" xr3:uid="{A5871928-76D8-4DB3-87BC-91891DFDE168}" name="Column7049"/>
    <tableColumn id="7059" xr3:uid="{C8E8AB2A-3686-42E2-9418-8E551AF61E44}" name="Column7050"/>
    <tableColumn id="7060" xr3:uid="{F794BA67-C09A-4A58-844E-1436B88F4017}" name="Column7051"/>
    <tableColumn id="7061" xr3:uid="{D55AFA05-F9BB-4E5C-95E3-702524D5F636}" name="Column7052"/>
    <tableColumn id="7062" xr3:uid="{9C067C0D-B094-43AB-86AF-4A073E370945}" name="Column7053"/>
    <tableColumn id="7063" xr3:uid="{EE297655-6199-45A9-965C-A528A25FB6E1}" name="Column7054"/>
    <tableColumn id="7064" xr3:uid="{1CD903FD-A899-47C4-ACC3-FD0A2865F741}" name="Column7055"/>
    <tableColumn id="7065" xr3:uid="{62510BE2-2764-4BE5-A362-0FF701BD9C99}" name="Column7056"/>
    <tableColumn id="7066" xr3:uid="{C365E294-B3CD-468D-8342-EABFB86F9D34}" name="Column7057"/>
    <tableColumn id="7067" xr3:uid="{7AEDB746-5201-4863-B65D-3FFF6DE89678}" name="Column7058"/>
    <tableColumn id="7068" xr3:uid="{19653319-19E4-4E10-A78C-5168E495EB00}" name="Column7059"/>
    <tableColumn id="7069" xr3:uid="{51600A59-9EF7-40CE-9EF4-49C39C834174}" name="Column7060"/>
    <tableColumn id="7070" xr3:uid="{BACC83CF-DE43-4975-9BCB-DAA4B159DABF}" name="Column7061"/>
    <tableColumn id="7071" xr3:uid="{2A7376FE-460E-4DD2-94A6-B3A2EC50EE6F}" name="Column7062"/>
    <tableColumn id="7072" xr3:uid="{D246B3D7-F1F7-47FC-8E6F-E21AC29E412F}" name="Column7063"/>
    <tableColumn id="7073" xr3:uid="{BCD6B901-B4D0-4358-BB1C-3D673CE497EF}" name="Column7064"/>
    <tableColumn id="7074" xr3:uid="{0A20A038-C1FC-46A9-B478-B31F69556859}" name="Column7065"/>
    <tableColumn id="7075" xr3:uid="{1DC95B43-A120-4714-AB38-274239DBFF5D}" name="Column7066"/>
    <tableColumn id="7076" xr3:uid="{099D2616-A127-46DB-81DA-B3CCDE3A767C}" name="Column7067"/>
    <tableColumn id="7077" xr3:uid="{8F227590-2FDF-477C-932C-58FDD240CF47}" name="Column7068"/>
    <tableColumn id="7078" xr3:uid="{B60F370B-6013-48B2-BD52-87D5F59D9331}" name="Column7069"/>
    <tableColumn id="7079" xr3:uid="{B18C66F5-C17F-46A7-B5D4-A0B9F6D349E7}" name="Column7070"/>
    <tableColumn id="7080" xr3:uid="{21C1806C-3EE7-4145-988A-BE884FC2D236}" name="Column7071"/>
    <tableColumn id="7081" xr3:uid="{4C86588D-C8CE-440C-B8ED-8B1456B06BB3}" name="Column7072"/>
    <tableColumn id="7082" xr3:uid="{DEB6D63B-5676-45DA-8A10-07A95BB4053C}" name="Column7073"/>
    <tableColumn id="7083" xr3:uid="{4DF51DBC-FCD0-43DD-9289-D9B9FC7AC28C}" name="Column7074"/>
    <tableColumn id="7084" xr3:uid="{1BA1DA2C-F2F1-41D0-98EA-A8A89B1003A7}" name="Column7075"/>
    <tableColumn id="7085" xr3:uid="{E8DECBE5-3D7B-44B2-A47C-2971103C2F2F}" name="Column7076"/>
    <tableColumn id="7086" xr3:uid="{7B6A191C-9DB7-42DE-A3B4-FE33F53102F7}" name="Column7077"/>
    <tableColumn id="7087" xr3:uid="{4FE3B6CE-0C9B-469F-BD41-C7EF964BA2C3}" name="Column7078"/>
    <tableColumn id="7088" xr3:uid="{3DA33226-4D48-4A4B-9BF4-1BDC1CAF4DCB}" name="Column7079"/>
    <tableColumn id="7089" xr3:uid="{33BC2FEB-1AFE-466F-8163-45D10FF8324B}" name="Column7080"/>
    <tableColumn id="7090" xr3:uid="{6900412B-D7C1-4C2F-A32B-CFE7DF9EF964}" name="Column7081"/>
    <tableColumn id="7091" xr3:uid="{C991619C-9B36-40D4-B9CE-3E3BDBA2E82D}" name="Column7082"/>
    <tableColumn id="7092" xr3:uid="{DFF64096-878F-4549-B026-2C1601C10364}" name="Column7083"/>
    <tableColumn id="7093" xr3:uid="{0020800C-579C-4100-86DB-773D38DC707E}" name="Column7084"/>
    <tableColumn id="7094" xr3:uid="{B772B53B-83A9-4A0E-AF3F-3A88BA6BD536}" name="Column7085"/>
    <tableColumn id="7095" xr3:uid="{D77B3335-713A-4802-A493-75CCA110AA4E}" name="Column7086"/>
    <tableColumn id="7096" xr3:uid="{5B5EB7EE-6DF0-4368-8509-D372FBF78C35}" name="Column7087"/>
    <tableColumn id="7097" xr3:uid="{64C68650-8B57-466B-948B-3C5DA5AC0C09}" name="Column7088"/>
    <tableColumn id="7098" xr3:uid="{9AF5B450-706F-4A40-9D2C-C8D426096771}" name="Column7089"/>
    <tableColumn id="7099" xr3:uid="{961E2410-3D54-4F7D-A24A-94017C554CCE}" name="Column7090"/>
    <tableColumn id="7100" xr3:uid="{B8231EF4-08B7-4DDA-96C9-224FBB5A90A4}" name="Column7091"/>
    <tableColumn id="7101" xr3:uid="{94FBD4B3-64B5-490C-A3CC-3AE29C1838D5}" name="Column7092"/>
    <tableColumn id="7102" xr3:uid="{44EB1EB6-FF20-4A56-883F-30F585BD579D}" name="Column7093"/>
    <tableColumn id="7103" xr3:uid="{320592CC-798D-4867-B03F-1A32270907CD}" name="Column7094"/>
    <tableColumn id="7104" xr3:uid="{9EDE1721-35DA-458A-9B33-BDC4992F59DB}" name="Column7095"/>
    <tableColumn id="7105" xr3:uid="{31714378-0E23-417C-8E3B-3C9F44B8DE9C}" name="Column7096"/>
    <tableColumn id="7106" xr3:uid="{E6AF5747-1DFA-45FB-9622-A8A55E9B8BEC}" name="Column7097"/>
    <tableColumn id="7107" xr3:uid="{92C8F2F8-70CF-435D-A2AB-C0C9D5F248FD}" name="Column7098"/>
    <tableColumn id="7108" xr3:uid="{1B638DE0-26E2-4F4A-923C-83726C9B281A}" name="Column7099"/>
    <tableColumn id="7109" xr3:uid="{5BB4E57F-E743-44B7-B88A-9E59372C45B3}" name="Column7100"/>
    <tableColumn id="7110" xr3:uid="{1F3709E8-E9B5-456E-8377-0C487E7E6FA0}" name="Column7101"/>
    <tableColumn id="7111" xr3:uid="{B41CF8F0-9572-411F-9200-31258FDC5E84}" name="Column7102"/>
    <tableColumn id="7112" xr3:uid="{A91AA9F4-0E78-4F20-B4B5-2AD95D1032B1}" name="Column7103"/>
    <tableColumn id="7113" xr3:uid="{D71611B4-BA4C-4C10-ABE3-501D64601470}" name="Column7104"/>
    <tableColumn id="7114" xr3:uid="{AD3139F3-0354-4DA4-B436-D548E3B8ED48}" name="Column7105"/>
    <tableColumn id="7115" xr3:uid="{68430D75-0079-4AD8-B6E7-D77291713F80}" name="Column7106"/>
    <tableColumn id="7116" xr3:uid="{695DE229-8C59-40DC-AF9B-8016BB78F391}" name="Column7107"/>
    <tableColumn id="7117" xr3:uid="{B5671DC9-D33E-4FF0-A538-C6F9A2FA7FBD}" name="Column7108"/>
    <tableColumn id="7118" xr3:uid="{2E60D26E-2268-433F-B3AE-77971B5CE89C}" name="Column7109"/>
    <tableColumn id="7119" xr3:uid="{FF9AA7E5-8B44-4A3B-99CA-BC99CB56A0CA}" name="Column7110"/>
    <tableColumn id="7120" xr3:uid="{AC4CC55C-7177-42F4-B9FB-981A1311B4FF}" name="Column7111"/>
    <tableColumn id="7121" xr3:uid="{5B426485-C539-46FB-B6CB-56DE1062CDEE}" name="Column7112"/>
    <tableColumn id="7122" xr3:uid="{F87A0FFB-1B4C-424B-AEF0-FAAE7D377AE0}" name="Column7113"/>
    <tableColumn id="7123" xr3:uid="{0CBF5ED8-FF58-4F6F-B7F5-499043158A86}" name="Column7114"/>
    <tableColumn id="7124" xr3:uid="{17465145-8FE2-4A7C-BDFA-3B41023551EB}" name="Column7115"/>
    <tableColumn id="7125" xr3:uid="{B48BFA7B-468A-41DB-BD55-75E0886DC550}" name="Column7116"/>
    <tableColumn id="7126" xr3:uid="{ADE382F3-32DC-4FE3-A3B7-1303D69C9B11}" name="Column7117"/>
    <tableColumn id="7127" xr3:uid="{64C8F3E0-5F41-4757-9722-D7025BF2F725}" name="Column7118"/>
    <tableColumn id="7128" xr3:uid="{C1508171-0FF9-4259-86F7-FD9F577B12C5}" name="Column7119"/>
    <tableColumn id="7129" xr3:uid="{A0A0891A-0680-4B47-B5BD-897F3138041E}" name="Column7120"/>
    <tableColumn id="7130" xr3:uid="{E748B3CB-9C0F-4C88-B162-DFBE9B0CF97A}" name="Column7121"/>
    <tableColumn id="7131" xr3:uid="{F9E464CB-3763-44D0-B341-6796D34261D4}" name="Column7122"/>
    <tableColumn id="7132" xr3:uid="{3889F6CB-17AC-40D3-A3FC-7B59027BD2AC}" name="Column7123"/>
    <tableColumn id="7133" xr3:uid="{9531DC74-55DA-4D20-A4D9-0A1608D78E31}" name="Column7124"/>
    <tableColumn id="7134" xr3:uid="{CC0538F6-D3E9-4344-978F-580F8533AB45}" name="Column7125"/>
    <tableColumn id="7135" xr3:uid="{BB1CC357-C8E8-4CA4-952B-71A6CC34D9F0}" name="Column7126"/>
    <tableColumn id="7136" xr3:uid="{9EB37748-A329-4558-ACB5-071D9709D2CC}" name="Column7127"/>
    <tableColumn id="7137" xr3:uid="{BA8C6281-8D73-4CBB-98E2-F4658AEB3618}" name="Column7128"/>
    <tableColumn id="7138" xr3:uid="{92CC7F10-0879-486A-858E-A8FC2886F124}" name="Column7129"/>
    <tableColumn id="7139" xr3:uid="{A4FCB037-ABEB-444C-9657-BC9CA48D26FB}" name="Column7130"/>
    <tableColumn id="7140" xr3:uid="{5D08BA70-29EB-444F-BE33-0787F64BE50E}" name="Column7131"/>
    <tableColumn id="7141" xr3:uid="{A6B9D0B3-75E1-4059-8979-E068689414FF}" name="Column7132"/>
    <tableColumn id="7142" xr3:uid="{C46FD95F-EBD8-451A-8DEB-F9113B331B7F}" name="Column7133"/>
    <tableColumn id="7143" xr3:uid="{4E0EA2DC-5086-4A80-8FE7-E350E102A248}" name="Column7134"/>
    <tableColumn id="7144" xr3:uid="{9EA99F1B-EE67-4AA8-B715-21AE5793E9F3}" name="Column7135"/>
    <tableColumn id="7145" xr3:uid="{48A70DE7-9A7C-4421-93DD-FA71F49C84DA}" name="Column7136"/>
    <tableColumn id="7146" xr3:uid="{A5AD9804-469C-4CCB-AFCA-E3686F8CACE6}" name="Column7137"/>
    <tableColumn id="7147" xr3:uid="{08929DB1-683E-4EAD-91D8-56922BF38FFF}" name="Column7138"/>
    <tableColumn id="7148" xr3:uid="{0F87A57E-1CC2-4463-BE3A-C48E03EB1F23}" name="Column7139"/>
    <tableColumn id="7149" xr3:uid="{4FB98D89-D038-4D23-864E-9E97559616B3}" name="Column7140"/>
    <tableColumn id="7150" xr3:uid="{BAC416BE-314F-4569-A1B4-C259339B3D6C}" name="Column7141"/>
    <tableColumn id="7151" xr3:uid="{EB270CF5-56A3-4F8A-B3FE-3C6E82AC12ED}" name="Column7142"/>
    <tableColumn id="7152" xr3:uid="{8AC61836-C0A4-49A8-B525-264EDE7941CC}" name="Column7143"/>
    <tableColumn id="7153" xr3:uid="{78584F55-9F1D-4792-AB4F-43A206275D77}" name="Column7144"/>
    <tableColumn id="7154" xr3:uid="{84F25E79-7F4B-4CE4-B771-844B53EE6364}" name="Column7145"/>
    <tableColumn id="7155" xr3:uid="{EE6D3468-8769-4C61-B2C6-44B442C0F7D3}" name="Column7146"/>
    <tableColumn id="7156" xr3:uid="{EBA0B6B5-ABAD-4EAD-9FEC-E6F54E6375EF}" name="Column7147"/>
    <tableColumn id="7157" xr3:uid="{15FB957E-F76A-433B-842A-7486E9C21A6F}" name="Column7148"/>
    <tableColumn id="7158" xr3:uid="{65A6A4A0-BF53-48AB-9888-80C47598E41F}" name="Column7149"/>
    <tableColumn id="7159" xr3:uid="{40AFF2C3-C1A6-453D-86D4-5A0646090FC6}" name="Column7150"/>
    <tableColumn id="7160" xr3:uid="{CB0B65C1-54B8-4245-80A8-AF776A103364}" name="Column7151"/>
    <tableColumn id="7161" xr3:uid="{621277ED-B06C-4BA1-9033-E1052A695ED1}" name="Column7152"/>
    <tableColumn id="7162" xr3:uid="{65ABED56-E7AC-4AED-867D-1A2F7F008C29}" name="Column7153"/>
    <tableColumn id="7163" xr3:uid="{D64400E5-F0AB-46E2-B0D3-FD58C6DDA462}" name="Column7154"/>
    <tableColumn id="7164" xr3:uid="{B93AB033-EF87-458B-9190-1DB3C4E77996}" name="Column7155"/>
    <tableColumn id="7165" xr3:uid="{16E1628B-E842-4078-B753-A89DCD2B9884}" name="Column7156"/>
    <tableColumn id="7166" xr3:uid="{DC14A0DD-080B-41C4-9FDC-5462181B7F17}" name="Column7157"/>
    <tableColumn id="7167" xr3:uid="{3C27AE98-0386-457E-A396-9DFF54D3CA32}" name="Column7158"/>
    <tableColumn id="7168" xr3:uid="{C87D8829-0F7E-4BBC-A696-15D649869F65}" name="Column7159"/>
    <tableColumn id="7169" xr3:uid="{6B504AB1-D1EE-4A5C-8D6D-B119FF5B7B3C}" name="Column7160"/>
    <tableColumn id="7170" xr3:uid="{EAEAF101-97A7-48DE-9B56-DFD4588226F6}" name="Column7161"/>
    <tableColumn id="7171" xr3:uid="{242B2B5B-46D1-4FDB-B191-81C1A3F604E1}" name="Column7162"/>
    <tableColumn id="7172" xr3:uid="{6459D445-2DEA-44A8-9755-B183C93E8A46}" name="Column7163"/>
    <tableColumn id="7173" xr3:uid="{CFDB4E32-36F2-40C5-9A06-E44AF99D5D1C}" name="Column7164"/>
    <tableColumn id="7174" xr3:uid="{D35DA46B-370F-4F8B-B772-D83927B131ED}" name="Column7165"/>
    <tableColumn id="7175" xr3:uid="{51911FA8-777E-4D97-A777-0867F85095AD}" name="Column7166"/>
    <tableColumn id="7176" xr3:uid="{CCA90271-6EF9-41D4-898A-8914E91CD634}" name="Column7167"/>
    <tableColumn id="7177" xr3:uid="{EDCCECBC-B1CB-48BC-94F4-FED84944B7C1}" name="Column7168"/>
    <tableColumn id="7178" xr3:uid="{C6FA616C-DA45-4A14-96DA-E70E142A54D3}" name="Column7169"/>
    <tableColumn id="7179" xr3:uid="{5B4B55AE-BD84-4DCE-A7FF-A9007D234298}" name="Column7170"/>
    <tableColumn id="7180" xr3:uid="{2A17CAC1-4FA0-4235-81E9-C97B3D5C2664}" name="Column7171"/>
    <tableColumn id="7181" xr3:uid="{DCFD3C91-8301-48AD-B415-8898B634D9DC}" name="Column7172"/>
    <tableColumn id="7182" xr3:uid="{773E2536-997D-449C-AEB3-3ACC28EDFEA8}" name="Column7173"/>
    <tableColumn id="7183" xr3:uid="{1E2ED2EE-7568-42EF-80C4-B5A3ADF7896C}" name="Column7174"/>
    <tableColumn id="7184" xr3:uid="{1E6C3B4F-909A-41C4-8425-8812CC32BDEB}" name="Column7175"/>
    <tableColumn id="7185" xr3:uid="{3B275618-9726-4E3D-94E4-CAF0866CCCE9}" name="Column7176"/>
    <tableColumn id="7186" xr3:uid="{44F70DE0-5667-4778-AF7F-3C4834ACACF4}" name="Column7177"/>
    <tableColumn id="7187" xr3:uid="{62EE041E-97B6-4223-AE9B-A59939ACE148}" name="Column7178"/>
    <tableColumn id="7188" xr3:uid="{2A05459F-E047-454F-B732-6B193D51F6FC}" name="Column7179"/>
    <tableColumn id="7189" xr3:uid="{C3456075-9240-4F88-9C0D-F12ADE91528C}" name="Column7180"/>
    <tableColumn id="7190" xr3:uid="{ACF7D639-EE89-4EE8-936E-3D1741213BB3}" name="Column7181"/>
    <tableColumn id="7191" xr3:uid="{4B0C2A1F-5B39-4085-9533-3B1B98EE2492}" name="Column7182"/>
    <tableColumn id="7192" xr3:uid="{AB2F4674-AA4D-4666-A90A-97405BBF790A}" name="Column7183"/>
    <tableColumn id="7193" xr3:uid="{DC70D48E-BFF9-4DF3-8FB7-C314BEEB31A6}" name="Column7184"/>
    <tableColumn id="7194" xr3:uid="{CC03B397-9E34-494B-B0A3-2C8E811A6A7B}" name="Column7185"/>
    <tableColumn id="7195" xr3:uid="{943FA292-4C6D-4456-A410-F5DB46CA7A3C}" name="Column7186"/>
    <tableColumn id="7196" xr3:uid="{CD109D19-1FF3-4284-BB6F-F2F0FAEA829E}" name="Column7187"/>
    <tableColumn id="7197" xr3:uid="{94026750-F4C2-4994-9E2B-C680EBC373AF}" name="Column7188"/>
    <tableColumn id="7198" xr3:uid="{3210F448-7055-4333-9F64-8BFAD0AB69B5}" name="Column7189"/>
    <tableColumn id="7199" xr3:uid="{6DF64CA4-240B-4890-AB39-2C24636DB259}" name="Column7190"/>
    <tableColumn id="7200" xr3:uid="{16032E60-6A25-4926-86AB-9307A5BC2236}" name="Column7191"/>
    <tableColumn id="7201" xr3:uid="{47CD5B04-4702-4574-BE30-A17F5F13F144}" name="Column7192"/>
    <tableColumn id="7202" xr3:uid="{30DDF630-0CE0-4BCC-9CD6-84327D8841F0}" name="Column7193"/>
    <tableColumn id="7203" xr3:uid="{A7AAA2F9-FF8A-4610-9CDD-42B7CD8EFC4D}" name="Column7194"/>
    <tableColumn id="7204" xr3:uid="{9E527DC0-A216-4D94-AE95-DF5015D6890B}" name="Column7195"/>
    <tableColumn id="7205" xr3:uid="{167C4714-9CF9-4D4C-8046-496059B0E0B1}" name="Column7196"/>
    <tableColumn id="7206" xr3:uid="{88F5069B-A31A-48D7-9D43-6A4BE31345E6}" name="Column7197"/>
    <tableColumn id="7207" xr3:uid="{73040345-B8AF-422E-8063-61D3A665AF1F}" name="Column7198"/>
    <tableColumn id="7208" xr3:uid="{6A91178D-4F66-4641-8A6B-9C2092FFE2A2}" name="Column7199"/>
    <tableColumn id="7209" xr3:uid="{8277B779-8737-44CF-89CD-52D1795B8448}" name="Column7200"/>
    <tableColumn id="7210" xr3:uid="{CFC4F2D1-6CBC-4959-B68B-09FA3EED5FE5}" name="Column7201"/>
    <tableColumn id="7211" xr3:uid="{5D2E1953-1592-4F99-951E-14BFEA420D71}" name="Column7202"/>
    <tableColumn id="7212" xr3:uid="{CAB523CD-7AEA-451F-811C-A70BE89E2FEF}" name="Column7203"/>
    <tableColumn id="7213" xr3:uid="{5579CA77-19F4-4EB5-ADC2-17A4536F0B38}" name="Column7204"/>
    <tableColumn id="7214" xr3:uid="{DBF6A446-4365-43B3-85A0-FFBA0834A282}" name="Column7205"/>
    <tableColumn id="7215" xr3:uid="{6C3F3156-A19C-45D7-B21A-1FBBB6F13E14}" name="Column7206"/>
    <tableColumn id="7216" xr3:uid="{C2CD22C3-907A-4ADA-ABA0-9232C248219C}" name="Column7207"/>
    <tableColumn id="7217" xr3:uid="{7BDF2FF7-0032-4BB3-9531-CF21C94663E3}" name="Column7208"/>
    <tableColumn id="7218" xr3:uid="{2FA723B8-707C-483B-B50F-92031B34ED64}" name="Column7209"/>
    <tableColumn id="7219" xr3:uid="{06DC7362-8F0D-42ED-8920-97DB094E43DC}" name="Column7210"/>
    <tableColumn id="7220" xr3:uid="{F2C5D510-699B-42C2-8AD4-0300230D69D2}" name="Column7211"/>
    <tableColumn id="7221" xr3:uid="{B39E9E65-E408-4D5B-A48E-7336F489F4B8}" name="Column7212"/>
    <tableColumn id="7222" xr3:uid="{23C467F6-D0A1-4FC4-BE3B-1B4DC461B409}" name="Column7213"/>
    <tableColumn id="7223" xr3:uid="{629F59D1-B8AC-45BE-B096-80C8E27FFBD7}" name="Column7214"/>
    <tableColumn id="7224" xr3:uid="{9323BA43-FB76-475D-8A45-5C126FBB6F26}" name="Column7215"/>
    <tableColumn id="7225" xr3:uid="{555BE810-9E92-4BE4-9B41-E33AC972E089}" name="Column7216"/>
    <tableColumn id="7226" xr3:uid="{0E35E5CB-56E3-40C4-A17B-10643B8C8DE4}" name="Column7217"/>
    <tableColumn id="7227" xr3:uid="{16004B40-CB99-46BF-BE42-24F2F5A5C4AB}" name="Column7218"/>
    <tableColumn id="7228" xr3:uid="{972B074A-27ED-4E9B-8114-98E3F524703C}" name="Column7219"/>
    <tableColumn id="7229" xr3:uid="{78D7F5C9-7BCC-43FD-B380-4E5036C19A96}" name="Column7220"/>
    <tableColumn id="7230" xr3:uid="{F136F541-4D45-468D-8689-F1C9889C7D8D}" name="Column7221"/>
    <tableColumn id="7231" xr3:uid="{B43FDBB0-05F2-4C67-8DA4-01C3E97BC512}" name="Column7222"/>
    <tableColumn id="7232" xr3:uid="{E0D61F0E-E512-49EA-8DFF-E7D5A0169CFD}" name="Column7223"/>
    <tableColumn id="7233" xr3:uid="{A76095EC-D12D-46E7-ABB3-6F2D1176DA74}" name="Column7224"/>
    <tableColumn id="7234" xr3:uid="{5F54C774-8DC0-4F17-BC5A-6991E322F714}" name="Column7225"/>
    <tableColumn id="7235" xr3:uid="{8A3D3AEA-987B-4765-A53E-DDF660D68E34}" name="Column7226"/>
    <tableColumn id="7236" xr3:uid="{2C417B98-95E1-4F35-80AB-C21C5EBC0092}" name="Column7227"/>
    <tableColumn id="7237" xr3:uid="{5A9357E2-E46B-4FE9-A217-D7D972499BCA}" name="Column7228"/>
    <tableColumn id="7238" xr3:uid="{6F73ACD4-3CE5-4CE5-9CE8-60FB109D07D1}" name="Column7229"/>
    <tableColumn id="7239" xr3:uid="{B5B91742-CA99-47C6-BD1E-453760A1D928}" name="Column7230"/>
    <tableColumn id="7240" xr3:uid="{0016CFFB-DDC7-4E82-8951-FF54CFBF7CBA}" name="Column7231"/>
    <tableColumn id="7241" xr3:uid="{170427C1-287F-4F4C-A446-94C33753508E}" name="Column7232"/>
    <tableColumn id="7242" xr3:uid="{07F65A1B-FEE3-4DAD-B468-A4D17449E267}" name="Column7233"/>
    <tableColumn id="7243" xr3:uid="{754E5C36-1302-4DBD-9D81-E8191DCCD4FC}" name="Column7234"/>
    <tableColumn id="7244" xr3:uid="{24C41092-4B0D-4F68-915D-428E66DEF6C0}" name="Column7235"/>
    <tableColumn id="7245" xr3:uid="{BD7E8726-F944-4D3C-BE86-36E223223F4E}" name="Column7236"/>
    <tableColumn id="7246" xr3:uid="{A1CB9105-2E9B-4A10-9A90-426F77BA88AE}" name="Column7237"/>
    <tableColumn id="7247" xr3:uid="{F1BD71A5-AA44-45A9-BDFA-69D68D26ED01}" name="Column7238"/>
    <tableColumn id="7248" xr3:uid="{3F90D64D-20F4-4E1F-8EA1-06FF0BEBB237}" name="Column7239"/>
    <tableColumn id="7249" xr3:uid="{6EE9973A-6B42-42E4-8C98-BDD4107A7854}" name="Column7240"/>
    <tableColumn id="7250" xr3:uid="{7F72D705-0BC1-4553-A205-26B820ED2E5F}" name="Column7241"/>
    <tableColumn id="7251" xr3:uid="{44F458BB-7E69-4388-A553-7C157A5018CF}" name="Column7242"/>
    <tableColumn id="7252" xr3:uid="{5E684180-A901-47E9-9AFA-ACD83AF6FB72}" name="Column7243"/>
    <tableColumn id="7253" xr3:uid="{73D7858E-0233-4E78-B48A-BD147D1DEDCA}" name="Column7244"/>
    <tableColumn id="7254" xr3:uid="{B7A8BD34-2481-4276-AAAB-BAAEEE97C6DC}" name="Column7245"/>
    <tableColumn id="7255" xr3:uid="{BEED098B-0CA6-4ABC-8063-DF7AB54D1EA8}" name="Column7246"/>
    <tableColumn id="7256" xr3:uid="{13C4082B-0F73-41EB-9481-98E8EF5A4998}" name="Column7247"/>
    <tableColumn id="7257" xr3:uid="{B136C63B-E4B4-43E9-BBDB-D81821F02F35}" name="Column7248"/>
    <tableColumn id="7258" xr3:uid="{A6DD0560-C40C-4DCF-BCD5-6733388A2A5F}" name="Column7249"/>
    <tableColumn id="7259" xr3:uid="{661F5B64-71E4-4B05-9B25-D9F5E50ABB7A}" name="Column7250"/>
    <tableColumn id="7260" xr3:uid="{5672D639-F568-43AA-AE81-A3FA2A8DA129}" name="Column7251"/>
    <tableColumn id="7261" xr3:uid="{8568487D-E29A-40D4-A62E-BC8977B7C813}" name="Column7252"/>
    <tableColumn id="7262" xr3:uid="{98FE128E-FB1C-419B-9CF9-73EF9F94B8D4}" name="Column7253"/>
    <tableColumn id="7263" xr3:uid="{1D246EBE-214D-462A-A78C-B110E1DC0082}" name="Column7254"/>
    <tableColumn id="7264" xr3:uid="{03C1C23A-3DA7-44EA-86D7-6005C3B5C7E3}" name="Column7255"/>
    <tableColumn id="7265" xr3:uid="{C9808A70-B630-4BCA-9DDC-31AF07ADD43B}" name="Column7256"/>
    <tableColumn id="7266" xr3:uid="{14732D76-30EA-4D36-A1D8-765A26496D81}" name="Column7257"/>
    <tableColumn id="7267" xr3:uid="{1C05B908-92FC-4457-AB8C-4E134214F16B}" name="Column7258"/>
    <tableColumn id="7268" xr3:uid="{97C5AF4D-7D40-4A8D-A7F3-80023A8C2CBC}" name="Column7259"/>
    <tableColumn id="7269" xr3:uid="{D8237A24-DDC0-4B56-8DAF-AF5609121BC8}" name="Column7260"/>
    <tableColumn id="7270" xr3:uid="{C4A40659-753C-42B3-A5D8-9377FCAFDFAE}" name="Column7261"/>
    <tableColumn id="7271" xr3:uid="{747CD842-5DB6-4E7A-81DB-66FA6E5A6701}" name="Column7262"/>
    <tableColumn id="7272" xr3:uid="{7E89AD08-1805-4E47-8D22-7682F353726E}" name="Column7263"/>
    <tableColumn id="7273" xr3:uid="{1FEF941B-F1E6-4669-99FC-AB55DB73F131}" name="Column7264"/>
    <tableColumn id="7274" xr3:uid="{26E3F356-632A-4A39-B731-07CD499419B0}" name="Column7265"/>
    <tableColumn id="7275" xr3:uid="{C2E78CD4-A4F3-4479-8227-E74CEBF6E8E5}" name="Column7266"/>
    <tableColumn id="7276" xr3:uid="{5B7294EA-F53E-4E11-8F4A-B56723C0A2F7}" name="Column7267"/>
    <tableColumn id="7277" xr3:uid="{942C9DB6-A14E-4DC9-9158-36ABDFC5DE7B}" name="Column7268"/>
    <tableColumn id="7278" xr3:uid="{0FD17380-7B0B-4E69-8DAA-E4EE891E446A}" name="Column7269"/>
    <tableColumn id="7279" xr3:uid="{EEC0DC2E-F46B-43DD-BA64-2E51F14BD174}" name="Column7270"/>
    <tableColumn id="7280" xr3:uid="{FAD471D2-E96B-4127-8485-2F68E9F09D74}" name="Column7271"/>
    <tableColumn id="7281" xr3:uid="{CDE0374D-E266-49EC-83AC-58DCFF07415D}" name="Column7272"/>
    <tableColumn id="7282" xr3:uid="{16A5BD69-B1B9-4A0D-B7F1-D8EE960F3A45}" name="Column7273"/>
    <tableColumn id="7283" xr3:uid="{04BCA20D-17A5-4BBF-8BB5-CB427E52B8B0}" name="Column7274"/>
    <tableColumn id="7284" xr3:uid="{FFBA077D-6D69-498C-ACAA-CC36133A04DE}" name="Column7275"/>
    <tableColumn id="7285" xr3:uid="{D4AFB434-0F31-4B64-B873-0599850879D6}" name="Column7276"/>
    <tableColumn id="7286" xr3:uid="{F28BF57F-9C8F-4B9C-A82C-C18D0EE7B0E5}" name="Column7277"/>
    <tableColumn id="7287" xr3:uid="{5D8294E8-B3A8-417A-A126-808C7FDB6396}" name="Column7278"/>
    <tableColumn id="7288" xr3:uid="{5562CEAF-6866-4EA3-A2AF-2E94260E1791}" name="Column7279"/>
    <tableColumn id="7289" xr3:uid="{BEC68D1D-2A9A-46FA-907B-297DECF141FB}" name="Column7280"/>
    <tableColumn id="7290" xr3:uid="{D668CB0F-E832-4896-BD97-5AB60A550707}" name="Column7281"/>
    <tableColumn id="7291" xr3:uid="{01993929-0EB8-4CC1-AB02-26F2B3179E10}" name="Column7282"/>
    <tableColumn id="7292" xr3:uid="{DA83A690-F596-4945-AE95-A3F7D909E0A6}" name="Column7283"/>
    <tableColumn id="7293" xr3:uid="{938677E7-FC35-487B-8FDA-1C1224E04D06}" name="Column7284"/>
    <tableColumn id="7294" xr3:uid="{1DF0FAC0-460F-4B2E-8F24-2FBB623B7B36}" name="Column7285"/>
    <tableColumn id="7295" xr3:uid="{AE0A754C-1BBF-445C-B3E8-AF2D2ABD2259}" name="Column7286"/>
    <tableColumn id="7296" xr3:uid="{2E6534F6-A13E-4C25-AA65-DB2A2D4C201D}" name="Column7287"/>
    <tableColumn id="7297" xr3:uid="{82FCAC6E-CEA4-4ACA-AD76-7CF8F0C55B1C}" name="Column7288"/>
    <tableColumn id="7298" xr3:uid="{EC1DCE54-32D2-4A66-8F3A-B74D256A2C24}" name="Column7289"/>
    <tableColumn id="7299" xr3:uid="{35925DA4-04F5-420E-8D07-B0B86E1E4F35}" name="Column7290"/>
    <tableColumn id="7300" xr3:uid="{FFB31EB6-452C-4685-BC2F-3B7314605F5F}" name="Column7291"/>
    <tableColumn id="7301" xr3:uid="{C12C0E89-4760-4581-90EE-72C1E132EE82}" name="Column7292"/>
    <tableColumn id="7302" xr3:uid="{2E630BAA-EEA1-4402-B997-CEBB10BFD308}" name="Column7293"/>
    <tableColumn id="7303" xr3:uid="{C4D92E52-8D35-4F0E-91B6-D8871BF10200}" name="Column7294"/>
    <tableColumn id="7304" xr3:uid="{6901641F-46AD-4A5F-84DE-F7FC09B23504}" name="Column7295"/>
    <tableColumn id="7305" xr3:uid="{2302CD6A-2011-46D7-99B3-74995F66432D}" name="Column7296"/>
    <tableColumn id="7306" xr3:uid="{32D3BD5C-9210-4E7F-83BD-9B08D1E72BD0}" name="Column7297"/>
    <tableColumn id="7307" xr3:uid="{89E28D51-AA4B-41C3-BE27-673380E610B2}" name="Column7298"/>
    <tableColumn id="7308" xr3:uid="{3B696886-8E78-4303-A13E-38BD1506BAB8}" name="Column7299"/>
    <tableColumn id="7309" xr3:uid="{3BF7108F-88AE-4C6C-A6BF-5B801FFB0917}" name="Column7300"/>
    <tableColumn id="7310" xr3:uid="{093A7CB9-774C-4A53-87D6-036B887B756E}" name="Column7301"/>
    <tableColumn id="7311" xr3:uid="{BC0B3AC7-AC9F-4692-9B30-E38491E611F8}" name="Column7302"/>
    <tableColumn id="7312" xr3:uid="{0B44937D-F16E-4008-A2EA-4EB1940A9796}" name="Column7303"/>
    <tableColumn id="7313" xr3:uid="{15FE5617-F57E-49B6-A5AF-F7C6CE5290F6}" name="Column7304"/>
    <tableColumn id="7314" xr3:uid="{95BF6F8B-896D-4DBB-8032-CE214012E441}" name="Column7305"/>
    <tableColumn id="7315" xr3:uid="{84BE2D45-7E29-49FE-99F9-970A40BB32C4}" name="Column7306"/>
    <tableColumn id="7316" xr3:uid="{6ED54A32-461F-45E6-9BA4-CAB92F9D02F0}" name="Column7307"/>
    <tableColumn id="7317" xr3:uid="{2A3398AC-A6CC-4442-9F93-8BD11C1AEBA2}" name="Column7308"/>
    <tableColumn id="7318" xr3:uid="{A8D05DFA-526A-4490-A59F-1EB0BAC8BDFC}" name="Column7309"/>
    <tableColumn id="7319" xr3:uid="{E3394B21-BDE8-439C-A70F-758C8BA4B290}" name="Column7310"/>
    <tableColumn id="7320" xr3:uid="{22890284-83DB-4604-BB12-B602694459FE}" name="Column7311"/>
    <tableColumn id="7321" xr3:uid="{720B96B4-917F-4D8A-84DC-08F81B41DBF9}" name="Column7312"/>
    <tableColumn id="7322" xr3:uid="{36A5EF07-E7C2-4E03-8E10-EE2AD980C817}" name="Column7313"/>
    <tableColumn id="7323" xr3:uid="{CF4F6396-2B99-4314-A7B6-6AAEE85495E3}" name="Column7314"/>
    <tableColumn id="7324" xr3:uid="{E261C7FC-181A-4ECA-88F0-D5DC40686961}" name="Column7315"/>
    <tableColumn id="7325" xr3:uid="{64235387-5C07-4149-B8B8-2AE89771AA39}" name="Column7316"/>
    <tableColumn id="7326" xr3:uid="{1374A11B-3F7E-4425-816F-6C28E2FA206E}" name="Column7317"/>
    <tableColumn id="7327" xr3:uid="{03A49471-CFE3-419B-8E5B-844944FCA453}" name="Column7318"/>
    <tableColumn id="7328" xr3:uid="{4C1C559A-8A35-4A35-8A8D-4D72BF042736}" name="Column7319"/>
    <tableColumn id="7329" xr3:uid="{DE970616-7550-48CB-B6D9-760C08CEE15F}" name="Column7320"/>
    <tableColumn id="7330" xr3:uid="{CA26C6B8-CB9C-4AE4-86CA-F3707839483B}" name="Column7321"/>
    <tableColumn id="7331" xr3:uid="{2F7942CC-7FA2-475A-94AD-DA6F16347C67}" name="Column7322"/>
    <tableColumn id="7332" xr3:uid="{F0DE4020-530C-4E98-B74D-F3996BD74B6B}" name="Column7323"/>
    <tableColumn id="7333" xr3:uid="{F6CA9236-B02B-4A69-A788-D6661D34FAAF}" name="Column7324"/>
    <tableColumn id="7334" xr3:uid="{E3BBF382-A779-41DA-A504-67340979B198}" name="Column7325"/>
    <tableColumn id="7335" xr3:uid="{09E44F75-6D1A-451E-AE05-953A9F639355}" name="Column7326"/>
    <tableColumn id="7336" xr3:uid="{C5A8D61F-C01E-4C1D-AA00-9A1476236B0A}" name="Column7327"/>
    <tableColumn id="7337" xr3:uid="{8130FC6F-C46E-4E1B-8DE5-D84D3BDE00CE}" name="Column7328"/>
    <tableColumn id="7338" xr3:uid="{69C7F3CA-B4C8-406B-A985-F375905620B4}" name="Column7329"/>
    <tableColumn id="7339" xr3:uid="{ADBE4C5F-737C-46FE-B8F3-0F26973E7D34}" name="Column7330"/>
    <tableColumn id="7340" xr3:uid="{5370D302-4547-437A-83BF-2B06A15CD647}" name="Column7331"/>
    <tableColumn id="7341" xr3:uid="{64017B14-1A52-429D-97A2-2D7F4DC811DC}" name="Column7332"/>
    <tableColumn id="7342" xr3:uid="{7159A308-F402-46F6-8C4E-77D84042EB2B}" name="Column7333"/>
    <tableColumn id="7343" xr3:uid="{664F8AB9-507E-454C-A808-A378D1F07526}" name="Column7334"/>
    <tableColumn id="7344" xr3:uid="{D08BE56A-DC8A-4ADA-A191-435FFB26C38A}" name="Column7335"/>
    <tableColumn id="7345" xr3:uid="{99A3878F-910F-4F25-B42A-06A177A0CC0B}" name="Column7336"/>
    <tableColumn id="7346" xr3:uid="{5E35E1AA-2E6D-4471-823B-061669A11601}" name="Column7337"/>
    <tableColumn id="7347" xr3:uid="{E22BE843-D604-4115-96D6-EFAC5E37FCA3}" name="Column7338"/>
    <tableColumn id="7348" xr3:uid="{B1ACDD7C-5484-426B-A6BB-0ABB2222EBDA}" name="Column7339"/>
    <tableColumn id="7349" xr3:uid="{1F5B0B4C-C4DE-45BB-9695-29390BA006B7}" name="Column7340"/>
    <tableColumn id="7350" xr3:uid="{1E2CF7D2-6A51-4EBC-A917-DE0A2AAA4859}" name="Column7341"/>
    <tableColumn id="7351" xr3:uid="{7EBB46BA-C394-4733-BC49-52C205EFE54F}" name="Column7342"/>
    <tableColumn id="7352" xr3:uid="{2E6A7992-A5EB-4F9B-B52C-740CD16AC2E7}" name="Column7343"/>
    <tableColumn id="7353" xr3:uid="{F713E87F-8F2D-4015-BD29-161E1CF862E6}" name="Column7344"/>
    <tableColumn id="7354" xr3:uid="{C5982B2D-ED13-4F8B-868B-30425BA212C5}" name="Column7345"/>
    <tableColumn id="7355" xr3:uid="{4021230F-A3B1-4075-B1BB-96599752A50F}" name="Column7346"/>
    <tableColumn id="7356" xr3:uid="{AFB3B97B-F30C-4461-AE7F-CCE460C2843A}" name="Column7347"/>
    <tableColumn id="7357" xr3:uid="{6EE507FC-D692-4422-A6EF-766949922213}" name="Column7348"/>
    <tableColumn id="7358" xr3:uid="{57A7B685-DBBD-44EF-A23E-D91DBC25AC2A}" name="Column7349"/>
    <tableColumn id="7359" xr3:uid="{936FF878-23D7-4227-9814-FE4B4C2D79A7}" name="Column7350"/>
    <tableColumn id="7360" xr3:uid="{366F46F7-5AD9-44CA-8F79-27FD50649C4A}" name="Column7351"/>
    <tableColumn id="7361" xr3:uid="{84183A31-4119-4C97-A6CC-7887274084A8}" name="Column7352"/>
    <tableColumn id="7362" xr3:uid="{47D0B547-4A44-4FE6-9195-BF026C4F49CD}" name="Column7353"/>
    <tableColumn id="7363" xr3:uid="{A1477CFC-D071-430C-8223-3C868DFBDC67}" name="Column7354"/>
    <tableColumn id="7364" xr3:uid="{8AC4A96A-4560-4487-982E-7E925C686287}" name="Column7355"/>
    <tableColumn id="7365" xr3:uid="{33CF6DD4-EB23-4BDE-9D9A-9D3CBDBC64D5}" name="Column7356"/>
    <tableColumn id="7366" xr3:uid="{0B97258C-7A74-4DD5-ADE8-7C225AFE9290}" name="Column7357"/>
    <tableColumn id="7367" xr3:uid="{90D3A707-57AC-4D0A-8B70-FC73857BB7B4}" name="Column7358"/>
    <tableColumn id="7368" xr3:uid="{035DFC60-B2A1-458F-8BC6-E674225A1C92}" name="Column7359"/>
    <tableColumn id="7369" xr3:uid="{2B162172-257C-405F-88E5-387A07C54F06}" name="Column7360"/>
    <tableColumn id="7370" xr3:uid="{ED08A419-F399-4DA7-8F9B-F036B39919B9}" name="Column7361"/>
    <tableColumn id="7371" xr3:uid="{1339ACBF-AAC3-4D58-AE16-BAD8BD14FF2B}" name="Column7362"/>
    <tableColumn id="7372" xr3:uid="{A7B66AE9-29C7-4D3A-9D12-CFF69DD24643}" name="Column7363"/>
    <tableColumn id="7373" xr3:uid="{D9498985-AE9A-4102-BD18-5F058A5B4B70}" name="Column7364"/>
    <tableColumn id="7374" xr3:uid="{2F47B5B1-4992-405D-8F04-5F7EDBDDEBFB}" name="Column7365"/>
    <tableColumn id="7375" xr3:uid="{106A0F59-78F7-43A7-886F-A2DB15CD3122}" name="Column7366"/>
    <tableColumn id="7376" xr3:uid="{194B0251-CD80-409B-89CA-9C9ED1A14AEB}" name="Column7367"/>
    <tableColumn id="7377" xr3:uid="{B5548446-F56B-435A-9A48-90C2C15DD338}" name="Column7368"/>
    <tableColumn id="7378" xr3:uid="{2D186217-5086-4CEE-AD69-553FB2579326}" name="Column7369"/>
    <tableColumn id="7379" xr3:uid="{20933B88-BF73-468B-A29F-393C578FB6AC}" name="Column7370"/>
    <tableColumn id="7380" xr3:uid="{03FA1DD6-79B3-4BB0-B121-5DFB30BBB16E}" name="Column7371"/>
    <tableColumn id="7381" xr3:uid="{7398C4ED-0D6F-40CC-9BB0-A4B0D5B1B0D5}" name="Column7372"/>
    <tableColumn id="7382" xr3:uid="{DBF23F8F-F0BC-475D-965C-847E216A0566}" name="Column7373"/>
    <tableColumn id="7383" xr3:uid="{E30004D7-E43E-43D9-A580-BA09F7C2E35C}" name="Column7374"/>
    <tableColumn id="7384" xr3:uid="{9B58E97D-729C-4647-B569-2DD756F6F3D3}" name="Column7375"/>
    <tableColumn id="7385" xr3:uid="{44FECF31-6D45-4B0B-BE36-694326F1C06D}" name="Column7376"/>
    <tableColumn id="7386" xr3:uid="{58EAC915-C579-4576-B649-34579978176D}" name="Column7377"/>
    <tableColumn id="7387" xr3:uid="{D2425EA7-8A6B-4371-85C2-7F3E475799D1}" name="Column7378"/>
    <tableColumn id="7388" xr3:uid="{B0C5695E-AE97-415C-A681-515C8B1739B0}" name="Column7379"/>
    <tableColumn id="7389" xr3:uid="{D4569AA5-984E-417D-A24D-16D514B26E11}" name="Column7380"/>
    <tableColumn id="7390" xr3:uid="{750399A7-ECB9-4352-A8F6-829138ADA3EC}" name="Column7381"/>
    <tableColumn id="7391" xr3:uid="{F3F96DBA-1660-4E70-8756-2838983982BB}" name="Column7382"/>
    <tableColumn id="7392" xr3:uid="{B2460CEA-4F75-48F9-944A-380B75416469}" name="Column7383"/>
    <tableColumn id="7393" xr3:uid="{4CBA71BB-6D4C-4ADB-9011-DF79ED72DD5E}" name="Column7384"/>
    <tableColumn id="7394" xr3:uid="{162C0E9C-3E74-480D-BC16-78EAC93BF4A8}" name="Column7385"/>
    <tableColumn id="7395" xr3:uid="{1ABC1E27-84DE-481B-8983-1AE6C2FEB4E2}" name="Column7386"/>
    <tableColumn id="7396" xr3:uid="{960666A7-C4E6-419F-BB18-C6675902BDB4}" name="Column7387"/>
    <tableColumn id="7397" xr3:uid="{2A2C1277-9E09-40EC-B2FE-BAD0EF0D5D3B}" name="Column7388"/>
    <tableColumn id="7398" xr3:uid="{947656BE-B41A-41DC-ACCE-CA34FD51A9A9}" name="Column7389"/>
    <tableColumn id="7399" xr3:uid="{D7D7957E-99EE-4C3B-B9F4-D750EB8D8CEE}" name="Column7390"/>
    <tableColumn id="7400" xr3:uid="{E85ACDD7-07E1-4981-96DB-5FB66E7A7099}" name="Column7391"/>
    <tableColumn id="7401" xr3:uid="{C982744A-173E-4D47-A96B-4631146089D3}" name="Column7392"/>
    <tableColumn id="7402" xr3:uid="{B0810FE1-0DE2-46FC-AF57-FDACFF9F6379}" name="Column7393"/>
    <tableColumn id="7403" xr3:uid="{6D5895E1-4808-4E74-90B9-546C746446F5}" name="Column7394"/>
    <tableColumn id="7404" xr3:uid="{8C091F5F-DF8A-46EA-97B0-B32ABC98A9DF}" name="Column7395"/>
    <tableColumn id="7405" xr3:uid="{6917022F-A707-4686-9494-81B5C5695761}" name="Column7396"/>
    <tableColumn id="7406" xr3:uid="{09BB94A3-CDBD-477F-9315-BE42573E32C5}" name="Column7397"/>
    <tableColumn id="7407" xr3:uid="{642D4E58-EBB6-4939-912A-589E408F93DC}" name="Column7398"/>
    <tableColumn id="7408" xr3:uid="{331320F1-9205-466D-AEBC-BF20909DFAB5}" name="Column7399"/>
    <tableColumn id="7409" xr3:uid="{12919206-1E9A-4ADC-B80F-27D4AB85C262}" name="Column7400"/>
    <tableColumn id="7410" xr3:uid="{D695D83D-24F8-4830-800C-DE7B1E2B253B}" name="Column7401"/>
    <tableColumn id="7411" xr3:uid="{A0B044AB-B737-4F4B-9C41-579182DFCD73}" name="Column7402"/>
    <tableColumn id="7412" xr3:uid="{F1CFE99E-B788-4644-9A1D-D8687DE8465D}" name="Column7403"/>
    <tableColumn id="7413" xr3:uid="{1E7BF817-4763-4A5C-9136-2552B926CEED}" name="Column7404"/>
    <tableColumn id="7414" xr3:uid="{AAFEC881-0F6A-4F20-BC15-F462599D58F5}" name="Column7405"/>
    <tableColumn id="7415" xr3:uid="{8ACE920D-704C-40B0-BC95-14CDABB240D9}" name="Column7406"/>
    <tableColumn id="7416" xr3:uid="{00FC876F-9ECA-449D-81B8-1C8FC76C9E85}" name="Column7407"/>
    <tableColumn id="7417" xr3:uid="{7AE84914-45ED-44EA-9456-9C0A730340E9}" name="Column7408"/>
    <tableColumn id="7418" xr3:uid="{29BE28FC-0F13-4CB0-BDBB-684D29002AD1}" name="Column7409"/>
    <tableColumn id="7419" xr3:uid="{8C97A731-5DD6-4B9D-B8DB-F04E5C0502DC}" name="Column7410"/>
    <tableColumn id="7420" xr3:uid="{F71C2F9D-775F-42E9-B3B3-3FCD5E9681B1}" name="Column7411"/>
    <tableColumn id="7421" xr3:uid="{7B3E96A8-C143-4419-96EE-A55B6D538A23}" name="Column7412"/>
    <tableColumn id="7422" xr3:uid="{74EBF44E-F34B-4AE7-862D-C97C1F9A2057}" name="Column7413"/>
    <tableColumn id="7423" xr3:uid="{1AC8B885-5177-4A02-8FF3-15D8225D2C77}" name="Column7414"/>
    <tableColumn id="7424" xr3:uid="{E1E0C833-75F8-40D4-95D5-06E3BC997657}" name="Column7415"/>
    <tableColumn id="7425" xr3:uid="{8D50AAA3-0FB0-44C6-91AC-11C0765D5328}" name="Column7416"/>
    <tableColumn id="7426" xr3:uid="{DBFD020D-41B7-45BF-B922-6B340ECEBE2D}" name="Column7417"/>
    <tableColumn id="7427" xr3:uid="{B7314402-519C-449B-8DA9-975B179383C4}" name="Column7418"/>
    <tableColumn id="7428" xr3:uid="{B0605561-75AB-42BB-BDC8-C768BDC6F0CA}" name="Column7419"/>
    <tableColumn id="7429" xr3:uid="{C6466C48-1FEB-4731-82B1-E4B8FADA2F6E}" name="Column7420"/>
    <tableColumn id="7430" xr3:uid="{59E26DC1-BD17-4373-B678-1DC247837D7A}" name="Column7421"/>
    <tableColumn id="7431" xr3:uid="{4B9DAC16-8A6A-4101-9388-E5A12AA906CA}" name="Column7422"/>
    <tableColumn id="7432" xr3:uid="{49F1528A-D5D9-4B07-9BB1-83DE987F2E36}" name="Column7423"/>
    <tableColumn id="7433" xr3:uid="{485EB9C5-AFDC-4279-BA47-33D0841CA403}" name="Column7424"/>
    <tableColumn id="7434" xr3:uid="{020D1A68-65E7-4385-998F-78375E65C969}" name="Column7425"/>
    <tableColumn id="7435" xr3:uid="{8234ED6A-3FAD-4225-93E9-C27BF5906EB9}" name="Column7426"/>
    <tableColumn id="7436" xr3:uid="{D83DAD15-9281-4882-B08B-7B8BC7A94163}" name="Column7427"/>
    <tableColumn id="7437" xr3:uid="{D295988A-A3F4-441A-A9CA-2717D37D27C6}" name="Column7428"/>
    <tableColumn id="7438" xr3:uid="{A21B3B6C-E264-45A7-A19E-A9453612FFCB}" name="Column7429"/>
    <tableColumn id="7439" xr3:uid="{7B4A29C8-93B4-43BF-BA38-3ADDF78FADB6}" name="Column7430"/>
    <tableColumn id="7440" xr3:uid="{50EC7BC3-6DF8-4506-B9B8-6D730DE2D560}" name="Column7431"/>
    <tableColumn id="7441" xr3:uid="{206ACA9F-5A7C-41C3-BD1C-64CE4B425943}" name="Column7432"/>
    <tableColumn id="7442" xr3:uid="{4C4A2606-D4FD-4EAA-B91A-A0F635785E62}" name="Column7433"/>
    <tableColumn id="7443" xr3:uid="{0FBE4DC6-F7A6-413B-846C-566669FCC41B}" name="Column7434"/>
    <tableColumn id="7444" xr3:uid="{A19882BD-0544-4A6C-A6D4-62FC0763AFC5}" name="Column7435"/>
    <tableColumn id="7445" xr3:uid="{2A7A4683-880D-4CF2-B718-E6051F6DAB68}" name="Column7436"/>
    <tableColumn id="7446" xr3:uid="{C66AA3DF-1FE0-46CF-A311-AEDB371BB959}" name="Column7437"/>
    <tableColumn id="7447" xr3:uid="{C9A07B46-C2D4-41FB-A0DE-2E311BC2B40E}" name="Column7438"/>
    <tableColumn id="7448" xr3:uid="{224C8115-872B-44B0-B41A-25D4288E11A9}" name="Column7439"/>
    <tableColumn id="7449" xr3:uid="{52595DB4-12D1-49E4-B28B-087FF8DFE94F}" name="Column7440"/>
    <tableColumn id="7450" xr3:uid="{AE23BCCB-D6EF-4223-A906-D0ABECA8506E}" name="Column7441"/>
    <tableColumn id="7451" xr3:uid="{4DE357A2-F6CD-402E-B269-515C5596A542}" name="Column7442"/>
    <tableColumn id="7452" xr3:uid="{CFFAD5B0-8922-4A12-9525-F1A8A8490777}" name="Column7443"/>
    <tableColumn id="7453" xr3:uid="{B8CFAC8C-F7C0-4E02-B2F3-CF45BF597EE0}" name="Column7444"/>
    <tableColumn id="7454" xr3:uid="{1FBBB0CC-8ED0-4A18-92BA-F5121D2E559B}" name="Column7445"/>
    <tableColumn id="7455" xr3:uid="{76F9CDAB-F490-4D47-9D83-BA1C8C32A730}" name="Column7446"/>
    <tableColumn id="7456" xr3:uid="{FD457211-422B-48CD-82B7-E07AD3A43459}" name="Column7447"/>
    <tableColumn id="7457" xr3:uid="{EAC27CD9-913E-40C3-9337-B5E563734508}" name="Column7448"/>
    <tableColumn id="7458" xr3:uid="{9E2AF613-AAD5-416F-9962-05A8158B3607}" name="Column7449"/>
    <tableColumn id="7459" xr3:uid="{229AAD21-98B4-4845-98A8-A519BFDC08E9}" name="Column7450"/>
    <tableColumn id="7460" xr3:uid="{4B2B478D-E3F8-4AE8-AE72-132A4AD1AFB1}" name="Column7451"/>
    <tableColumn id="7461" xr3:uid="{6D2BC156-1B1B-4BE5-A8F0-277F51595DBC}" name="Column7452"/>
    <tableColumn id="7462" xr3:uid="{14098675-023B-4F54-990C-A8E40A172D5C}" name="Column7453"/>
    <tableColumn id="7463" xr3:uid="{7FAD2773-6DD8-420C-ABA8-7D4F3CDB1636}" name="Column7454"/>
    <tableColumn id="7464" xr3:uid="{504BF465-6DF2-4CE7-9923-1B4DE02B02BC}" name="Column7455"/>
    <tableColumn id="7465" xr3:uid="{8250CB72-BCD1-403B-9817-0882346D4AA4}" name="Column7456"/>
    <tableColumn id="7466" xr3:uid="{2880CE05-B202-41D1-899E-B7FD4E3D2770}" name="Column7457"/>
    <tableColumn id="7467" xr3:uid="{8B06A667-1439-4668-9A12-DBF50F631BE3}" name="Column7458"/>
    <tableColumn id="7468" xr3:uid="{19AEF773-4A04-43E0-9B30-B45D854FA4AE}" name="Column7459"/>
    <tableColumn id="7469" xr3:uid="{BD904497-9F59-4DE7-9965-513FF7C24E04}" name="Column7460"/>
    <tableColumn id="7470" xr3:uid="{5214B3FD-1B67-40A6-A203-8DB2DF4E19E0}" name="Column7461"/>
    <tableColumn id="7471" xr3:uid="{7733FCA5-0007-4B0C-83B2-BB70AAE9D571}" name="Column7462"/>
    <tableColumn id="7472" xr3:uid="{1C13EBCC-8FB6-4719-9205-165C8DB6D818}" name="Column7463"/>
    <tableColumn id="7473" xr3:uid="{367361BE-A397-4AE2-9AB7-9E166A29609C}" name="Column7464"/>
    <tableColumn id="7474" xr3:uid="{17988648-79A9-404F-BFC1-1BEE9A308037}" name="Column7465"/>
    <tableColumn id="7475" xr3:uid="{3062F798-0A5D-49B1-90B2-87BF7DB8BFD3}" name="Column7466"/>
    <tableColumn id="7476" xr3:uid="{C5E27D49-416D-4F62-BBE1-10DD601D60E3}" name="Column7467"/>
    <tableColumn id="7477" xr3:uid="{E858317F-EB52-403B-AB73-B6E09F75F170}" name="Column7468"/>
    <tableColumn id="7478" xr3:uid="{F88DAEB9-5693-4939-B428-16B8AB786156}" name="Column7469"/>
    <tableColumn id="7479" xr3:uid="{D5564CC0-6CFF-4773-A0F8-D50393776CFA}" name="Column7470"/>
    <tableColumn id="7480" xr3:uid="{97F6F650-ACDC-48ED-AAF3-8FE50E4E5DE4}" name="Column7471"/>
    <tableColumn id="7481" xr3:uid="{CC4F4648-1F09-47D6-BDCB-22A8CBB89F42}" name="Column7472"/>
    <tableColumn id="7482" xr3:uid="{EBE1BB97-54B8-4274-96D7-5D4566B47269}" name="Column7473"/>
    <tableColumn id="7483" xr3:uid="{79BE352B-242D-4C5A-AC25-FF77817088F5}" name="Column7474"/>
    <tableColumn id="7484" xr3:uid="{8F1FB809-B4F9-407C-80E0-A27D99816AAC}" name="Column7475"/>
    <tableColumn id="7485" xr3:uid="{ED1E7E72-4DF4-4F3D-9216-1A4BBC0FB555}" name="Column7476"/>
    <tableColumn id="7486" xr3:uid="{CDC0A148-2D2C-4835-8E67-C99A7C339E44}" name="Column7477"/>
    <tableColumn id="7487" xr3:uid="{947027BA-2FEB-4124-A7FF-CD4344A36E65}" name="Column7478"/>
    <tableColumn id="7488" xr3:uid="{96B6B1E3-1803-486D-A5BC-BA84D0968BB1}" name="Column7479"/>
    <tableColumn id="7489" xr3:uid="{E6B4EE51-B87E-4134-B237-823DE8CCD031}" name="Column7480"/>
    <tableColumn id="7490" xr3:uid="{814999AD-FE99-4348-9F22-D2E8BA18DA8D}" name="Column7481"/>
    <tableColumn id="7491" xr3:uid="{1C95FBAE-CAFF-403E-90CD-100E1AF4E2ED}" name="Column7482"/>
    <tableColumn id="7492" xr3:uid="{6C1E64BC-B192-4ABB-83A5-6F85849E1652}" name="Column7483"/>
    <tableColumn id="7493" xr3:uid="{0CC20F13-B911-4886-A9E4-A0D78804D28F}" name="Column7484"/>
    <tableColumn id="7494" xr3:uid="{CD8842E7-105D-4F97-9AB2-7B547D0151D4}" name="Column7485"/>
    <tableColumn id="7495" xr3:uid="{E5B8D819-B40A-436C-AC16-742D410BCC50}" name="Column7486"/>
    <tableColumn id="7496" xr3:uid="{02CD4CB7-57EC-4E0C-A5D4-0DF6482F48BF}" name="Column7487"/>
    <tableColumn id="7497" xr3:uid="{79980F53-4FAC-4CE7-9F40-121007529118}" name="Column7488"/>
    <tableColumn id="7498" xr3:uid="{CD1FBACA-64C2-470A-AED1-1AC3F907E25F}" name="Column7489"/>
    <tableColumn id="7499" xr3:uid="{9D8A812A-5520-44C9-9F95-50691F435734}" name="Column7490"/>
    <tableColumn id="7500" xr3:uid="{73934CBB-AD64-4531-B812-5CBCD7EB204D}" name="Column7491"/>
    <tableColumn id="7501" xr3:uid="{86F5E9C6-DABA-480F-B9AC-5D63B52547D9}" name="Column7492"/>
    <tableColumn id="7502" xr3:uid="{18FA75BC-04B6-4581-ADA2-9A222DBC6046}" name="Column7493"/>
    <tableColumn id="7503" xr3:uid="{E918D208-B828-4AEC-A776-DF7974DDD3C7}" name="Column7494"/>
    <tableColumn id="7504" xr3:uid="{1F6C26ED-5A7E-4539-8FD9-BD8B4332B6A1}" name="Column7495"/>
    <tableColumn id="7505" xr3:uid="{AF9A7DA2-10DF-4BD6-AC86-CCB804986CC7}" name="Column7496"/>
    <tableColumn id="7506" xr3:uid="{9FC75360-0B4C-421A-AE66-BF82E10F84C2}" name="Column7497"/>
    <tableColumn id="7507" xr3:uid="{B588CB8E-FBF8-4F0D-AF17-816320328CD8}" name="Column7498"/>
    <tableColumn id="7508" xr3:uid="{235680E3-B540-43C1-ABFC-5D009A4935E3}" name="Column7499"/>
    <tableColumn id="7509" xr3:uid="{63D77012-E82E-4FF2-8ECB-2FB56DE733A8}" name="Column7500"/>
    <tableColumn id="7510" xr3:uid="{6C8BD300-DAFC-45A1-A9FF-7F2C74D45B97}" name="Column7501"/>
    <tableColumn id="7511" xr3:uid="{647B1B45-77FA-4B76-9024-C5C7AACE657A}" name="Column7502"/>
    <tableColumn id="7512" xr3:uid="{E0CF6D7A-EA92-4608-916E-AB121A83439F}" name="Column7503"/>
    <tableColumn id="7513" xr3:uid="{67337CCB-C27D-4596-B04A-EA4576C1744C}" name="Column7504"/>
    <tableColumn id="7514" xr3:uid="{41B94123-C8C0-4051-931B-B17A4AF3CB52}" name="Column7505"/>
    <tableColumn id="7515" xr3:uid="{C0E18587-FB93-454A-B055-947E2A75FF1C}" name="Column7506"/>
    <tableColumn id="7516" xr3:uid="{31517AE2-D284-41D9-B96D-A850EAA04191}" name="Column7507"/>
    <tableColumn id="7517" xr3:uid="{BE5E5FAD-8F82-4858-B065-B08ED80F2423}" name="Column7508"/>
    <tableColumn id="7518" xr3:uid="{6444D2C3-97C0-4F0F-85E7-2CE441F349EA}" name="Column7509"/>
    <tableColumn id="7519" xr3:uid="{AAF56B1E-8AE6-41D5-8E89-FFF85B222765}" name="Column7510"/>
    <tableColumn id="7520" xr3:uid="{EB34B210-E0F1-490D-9D41-37C5958A40E1}" name="Column7511"/>
    <tableColumn id="7521" xr3:uid="{2D70491C-C5C2-4A77-B233-3AF381399785}" name="Column7512"/>
    <tableColumn id="7522" xr3:uid="{168F116A-3BA6-4391-8D8A-A0566F1BC053}" name="Column7513"/>
    <tableColumn id="7523" xr3:uid="{AFD90915-219B-4306-951A-2D227022F953}" name="Column7514"/>
    <tableColumn id="7524" xr3:uid="{421A4D72-4113-4054-A216-6049E84FFD32}" name="Column7515"/>
    <tableColumn id="7525" xr3:uid="{2F92D8C1-C65A-4606-8E6A-0EF0576EF42B}" name="Column7516"/>
    <tableColumn id="7526" xr3:uid="{4F2F9551-4226-4DDB-B15A-FE2093C162F1}" name="Column7517"/>
    <tableColumn id="7527" xr3:uid="{743F49BA-FD55-4ADD-99E6-8030BAC8DC62}" name="Column7518"/>
    <tableColumn id="7528" xr3:uid="{EA910F4A-907C-406A-9FF0-F459CD8F146B}" name="Column7519"/>
    <tableColumn id="7529" xr3:uid="{3370A296-8A7D-4F4A-AEC4-F550FB26B071}" name="Column7520"/>
    <tableColumn id="7530" xr3:uid="{187EC842-57EA-4962-9230-9EA8CD507E09}" name="Column7521"/>
    <tableColumn id="7531" xr3:uid="{66D79C71-B51A-4653-BA6A-9B8D9F1E73C2}" name="Column7522"/>
    <tableColumn id="7532" xr3:uid="{9E6581B2-2DC3-436D-AAB9-E0ADCD6B7F9A}" name="Column7523"/>
    <tableColumn id="7533" xr3:uid="{5E7F9F8E-8109-43FA-9A2C-F2404FF1D793}" name="Column7524"/>
    <tableColumn id="7534" xr3:uid="{2FF48C93-7C47-479C-8960-66563D2D8013}" name="Column7525"/>
    <tableColumn id="7535" xr3:uid="{1B16422A-17A4-4F55-8040-A33B70A7C02E}" name="Column7526"/>
    <tableColumn id="7536" xr3:uid="{89A9C196-D464-4FF4-90CC-7201905786E1}" name="Column7527"/>
    <tableColumn id="7537" xr3:uid="{6D9179D3-6BE5-4CFD-B230-6F46439D8208}" name="Column7528"/>
    <tableColumn id="7538" xr3:uid="{2BD0C6FC-7489-4EF6-A369-5FBB926117F5}" name="Column7529"/>
    <tableColumn id="7539" xr3:uid="{4FAE5FED-27BA-4BAE-A39B-CB41EE42B18C}" name="Column7530"/>
    <tableColumn id="7540" xr3:uid="{77389DAD-CC0E-413D-A7E9-4AE8CE5C7D14}" name="Column7531"/>
    <tableColumn id="7541" xr3:uid="{42CB8031-2572-437A-BD40-9036203A7DC5}" name="Column7532"/>
    <tableColumn id="7542" xr3:uid="{02D84B8E-4CDE-4992-AC68-DE7C5678E30E}" name="Column7533"/>
    <tableColumn id="7543" xr3:uid="{F49EA6E2-FD38-4A9A-B4CE-14D7DC641F59}" name="Column7534"/>
    <tableColumn id="7544" xr3:uid="{4E0BFC08-A414-4B9B-8C87-FB6E62B7FD51}" name="Column7535"/>
    <tableColumn id="7545" xr3:uid="{2234D2A6-0FA2-4951-ACCD-51EDD2A52EA0}" name="Column7536"/>
    <tableColumn id="7546" xr3:uid="{32B90B67-B107-404C-A1FE-361E918E0438}" name="Column7537"/>
    <tableColumn id="7547" xr3:uid="{46EA35B6-0F77-432C-A142-3178CA6D4FE7}" name="Column7538"/>
    <tableColumn id="7548" xr3:uid="{B99B1CBA-689F-404E-9458-81532866BA52}" name="Column7539"/>
    <tableColumn id="7549" xr3:uid="{ECEA4E23-3A94-41D9-A81D-EB564A361C7C}" name="Column7540"/>
    <tableColumn id="7550" xr3:uid="{8A389D09-1AF1-4E28-9010-D3D64C0A7B42}" name="Column7541"/>
    <tableColumn id="7551" xr3:uid="{C209B7BE-11D8-40E4-B16F-41F2CB3D0124}" name="Column7542"/>
    <tableColumn id="7552" xr3:uid="{77D5CC15-F885-480E-BDEC-FC6F7EC3C5B9}" name="Column7543"/>
    <tableColumn id="7553" xr3:uid="{4F4B7F8A-A993-42D9-9F72-9307859D7AC1}" name="Column7544"/>
    <tableColumn id="7554" xr3:uid="{E81577E4-455F-4A0F-B2A7-B637C70A081F}" name="Column7545"/>
    <tableColumn id="7555" xr3:uid="{BD92FCE4-3411-49C4-AD32-E98051F118B1}" name="Column7546"/>
    <tableColumn id="7556" xr3:uid="{3A159753-CC05-4FBD-9F3C-9ABDC21E2DF5}" name="Column7547"/>
    <tableColumn id="7557" xr3:uid="{DCB00929-8E98-48B1-BF98-DC16BEFE94C2}" name="Column7548"/>
    <tableColumn id="7558" xr3:uid="{01D599C2-2D66-4FC7-A07B-D38AC041CE0F}" name="Column7549"/>
    <tableColumn id="7559" xr3:uid="{0409285C-3D8D-42E6-BF48-227B89842671}" name="Column7550"/>
    <tableColumn id="7560" xr3:uid="{FB5336F6-86EA-4B3C-A511-A9DDF1D9404E}" name="Column7551"/>
    <tableColumn id="7561" xr3:uid="{5BEC32D9-FABF-4BCA-B572-4E6243E77B2D}" name="Column7552"/>
    <tableColumn id="7562" xr3:uid="{2BF43988-A668-41A2-8ACF-6CAA0E677F9D}" name="Column7553"/>
    <tableColumn id="7563" xr3:uid="{26552166-ECC4-4FDD-A177-F591DE7D5077}" name="Column7554"/>
    <tableColumn id="7564" xr3:uid="{6BDD99F2-F514-4DF4-BD5D-35326199A9A1}" name="Column7555"/>
    <tableColumn id="7565" xr3:uid="{081CE981-BBF5-4561-81D0-DDDA72BCDA05}" name="Column7556"/>
    <tableColumn id="7566" xr3:uid="{05687386-E7E1-458F-92FF-6D82D16239DF}" name="Column7557"/>
    <tableColumn id="7567" xr3:uid="{4879BF0A-8814-4089-87BA-AF35ACD42FEA}" name="Column7558"/>
    <tableColumn id="7568" xr3:uid="{CCA20BE6-407A-462C-BC46-E81F70E9030C}" name="Column7559"/>
    <tableColumn id="7569" xr3:uid="{63742660-2ABA-42B6-9F7D-330299166C8F}" name="Column7560"/>
    <tableColumn id="7570" xr3:uid="{A2E0C7C9-A4FF-4A90-9A13-563DDCAB5613}" name="Column7561"/>
    <tableColumn id="7571" xr3:uid="{26436503-8AD2-4169-BB2C-48170D6B24C0}" name="Column7562"/>
    <tableColumn id="7572" xr3:uid="{5FD599AB-5515-4CE0-A814-164D0ACB8A8A}" name="Column7563"/>
    <tableColumn id="7573" xr3:uid="{EB968A5A-177E-4A33-A60D-0630ABD8EC49}" name="Column7564"/>
    <tableColumn id="7574" xr3:uid="{9010E636-4DB6-4C8A-A178-C339D60C6BEB}" name="Column7565"/>
    <tableColumn id="7575" xr3:uid="{35108EFF-0DF9-4F0E-97BC-9CF9FAF8603A}" name="Column7566"/>
    <tableColumn id="7576" xr3:uid="{D185A067-E979-4969-A160-6D8CC4A6292C}" name="Column7567"/>
    <tableColumn id="7577" xr3:uid="{7A67F9A7-D6D7-4D9F-A890-57D0A7906E68}" name="Column7568"/>
    <tableColumn id="7578" xr3:uid="{5B638828-C479-4C4E-9E80-8F9C778F8C06}" name="Column7569"/>
    <tableColumn id="7579" xr3:uid="{320B67CB-CCC3-4069-B0CE-835902241134}" name="Column7570"/>
    <tableColumn id="7580" xr3:uid="{AE461A1C-33BB-4824-A3B0-62730F9DCCAE}" name="Column7571"/>
    <tableColumn id="7581" xr3:uid="{E4632D39-AE70-409E-A32C-E626C9245645}" name="Column7572"/>
    <tableColumn id="7582" xr3:uid="{95424B3E-09F0-4C67-826A-E0F9782EEE5D}" name="Column7573"/>
    <tableColumn id="7583" xr3:uid="{05D61A19-1D9E-4BC0-BAE3-C292B9555669}" name="Column7574"/>
    <tableColumn id="7584" xr3:uid="{041332DF-E877-4B4E-9CB2-465C6FFBB9E1}" name="Column7575"/>
    <tableColumn id="7585" xr3:uid="{FC3F247E-07DD-4B66-ADAD-A1A82ACD2F73}" name="Column7576"/>
    <tableColumn id="7586" xr3:uid="{45546FEF-56E5-4611-8E89-43A0AC10EACF}" name="Column7577"/>
    <tableColumn id="7587" xr3:uid="{D3A07342-0FAF-46E3-8B5C-B1F787584AAA}" name="Column7578"/>
    <tableColumn id="7588" xr3:uid="{CCB89DF1-1885-49FF-9A97-08829C82E4D3}" name="Column7579"/>
    <tableColumn id="7589" xr3:uid="{CE601F73-F183-4329-BE84-305B37673C95}" name="Column7580"/>
    <tableColumn id="7590" xr3:uid="{444DBD22-D068-437B-8D9B-816BBD0964C6}" name="Column7581"/>
    <tableColumn id="7591" xr3:uid="{413975CE-C967-43F7-BF95-36F0A5FCF4F8}" name="Column7582"/>
    <tableColumn id="7592" xr3:uid="{3783E6BB-893C-4441-9EF6-A0D2CCBF8AAF}" name="Column7583"/>
    <tableColumn id="7593" xr3:uid="{DAA68B63-0A21-4044-9083-3029D112FBAD}" name="Column7584"/>
    <tableColumn id="7594" xr3:uid="{6234E4D0-4FAD-4077-A0E6-2853FE81AA81}" name="Column7585"/>
    <tableColumn id="7595" xr3:uid="{7ABEF4C5-4B04-420C-AFFE-5727F0B261DF}" name="Column7586"/>
    <tableColumn id="7596" xr3:uid="{32CB886F-4125-4F98-AC6E-475A860587F3}" name="Column7587"/>
    <tableColumn id="7597" xr3:uid="{198AD4B1-24B9-4A71-B531-766943565660}" name="Column7588"/>
    <tableColumn id="7598" xr3:uid="{B6DC25E2-5D33-438C-8852-3B6DF353CCE3}" name="Column7589"/>
    <tableColumn id="7599" xr3:uid="{5EA78872-16F9-455D-B2E3-3E5D071E1122}" name="Column7590"/>
    <tableColumn id="7600" xr3:uid="{FDEF1FBA-D0E8-452B-9EBB-92B3AE3FD4B1}" name="Column7591"/>
    <tableColumn id="7601" xr3:uid="{9926470F-3D94-4C47-B7E8-924CCBA8DD89}" name="Column7592"/>
    <tableColumn id="7602" xr3:uid="{584DA3E7-B297-4DC5-BB8E-6174E174F4E3}" name="Column7593"/>
    <tableColumn id="7603" xr3:uid="{F37C9BDE-092F-4E58-8892-31311E8F5241}" name="Column7594"/>
    <tableColumn id="7604" xr3:uid="{2A82B0D2-6C17-4F39-96A7-825A4117D116}" name="Column7595"/>
    <tableColumn id="7605" xr3:uid="{81F291E7-CBD8-41B6-97B8-CA3938141298}" name="Column7596"/>
    <tableColumn id="7606" xr3:uid="{FC444D03-F106-46F3-9448-00BC5616DF74}" name="Column7597"/>
    <tableColumn id="7607" xr3:uid="{22C65A0D-8876-4BEE-8251-C26AC8990616}" name="Column7598"/>
    <tableColumn id="7608" xr3:uid="{43BE5806-CFDC-4A6C-804E-82A1D0E85051}" name="Column7599"/>
    <tableColumn id="7609" xr3:uid="{3FA094EE-E475-4BE8-AA10-E0717C012181}" name="Column7600"/>
    <tableColumn id="7610" xr3:uid="{7999D476-E277-43C8-B8BC-056D9A82D334}" name="Column7601"/>
    <tableColumn id="7611" xr3:uid="{16F642FE-8076-4659-AA08-FE02644011D9}" name="Column7602"/>
    <tableColumn id="7612" xr3:uid="{37C75388-CB6B-491B-B200-6952156DEED4}" name="Column7603"/>
    <tableColumn id="7613" xr3:uid="{41479A2E-24F1-4B68-8675-3D2E769FABCC}" name="Column7604"/>
    <tableColumn id="7614" xr3:uid="{00B8F106-08C1-42B8-B1FE-2C359EEC0628}" name="Column7605"/>
    <tableColumn id="7615" xr3:uid="{8CB42F2A-81D9-4EFE-85B9-C751A1EF4460}" name="Column7606"/>
    <tableColumn id="7616" xr3:uid="{6E51285A-9735-45A9-9B8E-B4D8B24FC037}" name="Column7607"/>
    <tableColumn id="7617" xr3:uid="{E21AA449-F6EE-48A7-97C6-26CB1E2353E6}" name="Column7608"/>
    <tableColumn id="7618" xr3:uid="{8C8DD336-31A4-4BD8-BC99-BA5CFA5BB14A}" name="Column7609"/>
    <tableColumn id="7619" xr3:uid="{EFB77AE7-0A00-4161-A44E-D18FB67D5F8C}" name="Column7610"/>
    <tableColumn id="7620" xr3:uid="{7C817AA1-7F34-4191-B444-AE0C9B718126}" name="Column7611"/>
    <tableColumn id="7621" xr3:uid="{C4324BA0-2236-4BD2-9067-C64AB6CDAEEA}" name="Column7612"/>
    <tableColumn id="7622" xr3:uid="{BE25C211-331B-4CD0-B416-2832FFD417E8}" name="Column7613"/>
    <tableColumn id="7623" xr3:uid="{D8236FA0-01E1-4CC4-8B3C-F7CBF6A189CC}" name="Column7614"/>
    <tableColumn id="7624" xr3:uid="{95452B6D-4C9A-4E80-83C1-32FBB83613ED}" name="Column7615"/>
    <tableColumn id="7625" xr3:uid="{A5593478-79AE-45B4-BF18-A79D32FCBC1A}" name="Column7616"/>
    <tableColumn id="7626" xr3:uid="{610F909C-D57C-4214-9A04-D9886E3FB0D1}" name="Column7617"/>
    <tableColumn id="7627" xr3:uid="{CD5FDCAB-98E8-46BC-A2AA-54577B1F7B94}" name="Column7618"/>
    <tableColumn id="7628" xr3:uid="{296789D7-21EE-4732-93A1-DDEED3947FD3}" name="Column7619"/>
    <tableColumn id="7629" xr3:uid="{C5A44940-2C5C-45BD-A78C-9B8465184F7D}" name="Column7620"/>
    <tableColumn id="7630" xr3:uid="{9E1FE507-FB94-4EF0-BE11-0678B23F7931}" name="Column7621"/>
    <tableColumn id="7631" xr3:uid="{D2CA9989-7A92-4B67-8C6B-27BA28B231FC}" name="Column7622"/>
    <tableColumn id="7632" xr3:uid="{8F8C38E3-6DB0-4ACD-90C6-8E1C49725692}" name="Column7623"/>
    <tableColumn id="7633" xr3:uid="{9D18E7A4-7FE4-4BC1-BC89-AD77E80AE727}" name="Column7624"/>
    <tableColumn id="7634" xr3:uid="{F048E5E6-A129-4D3B-8033-5A4E1D574516}" name="Column7625"/>
    <tableColumn id="7635" xr3:uid="{E8571E8D-FDAD-474E-B718-9C5094F8F87B}" name="Column7626"/>
    <tableColumn id="7636" xr3:uid="{30A64E64-D781-4BE1-9DE7-4DE56BC35F42}" name="Column7627"/>
    <tableColumn id="7637" xr3:uid="{2C7F582B-68D7-4758-87A1-9FE79A643934}" name="Column7628"/>
    <tableColumn id="7638" xr3:uid="{A78BE28D-53B2-4D08-B0B1-0FB9DB1A888E}" name="Column7629"/>
    <tableColumn id="7639" xr3:uid="{8A5EFF57-4000-4EE4-891A-242496CF3C4B}" name="Column7630"/>
    <tableColumn id="7640" xr3:uid="{54100B1A-6F27-4337-B476-0F3BDF23BFF9}" name="Column7631"/>
    <tableColumn id="7641" xr3:uid="{A1940BCA-A222-4E02-9618-84E07DC3A76B}" name="Column7632"/>
    <tableColumn id="7642" xr3:uid="{6B37F619-E247-4BF7-B4EB-F45ED4595114}" name="Column7633"/>
    <tableColumn id="7643" xr3:uid="{23E3792A-2690-4436-84BC-DCCE60DAF4F2}" name="Column7634"/>
    <tableColumn id="7644" xr3:uid="{583585C2-0B31-4A2E-AA62-BC50D42BB1D2}" name="Column7635"/>
    <tableColumn id="7645" xr3:uid="{D001D448-9E6C-48B5-983E-488EF2DF027B}" name="Column7636"/>
    <tableColumn id="7646" xr3:uid="{5D9420BF-4A94-4D91-B454-D2E433A1808A}" name="Column7637"/>
    <tableColumn id="7647" xr3:uid="{4BBD210B-A07D-40CD-B32C-679A34D1860E}" name="Column7638"/>
    <tableColumn id="7648" xr3:uid="{0326765A-4EB4-4933-AD54-7B01CD4ABC01}" name="Column7639"/>
    <tableColumn id="7649" xr3:uid="{1B8B2497-4FAF-485F-AA15-A58AA875988B}" name="Column7640"/>
    <tableColumn id="7650" xr3:uid="{3A972A10-7FDF-4146-93BB-E1F8D7746104}" name="Column7641"/>
    <tableColumn id="7651" xr3:uid="{6E7871E4-D8FD-4491-85F2-E1F08E4B5A87}" name="Column7642"/>
    <tableColumn id="7652" xr3:uid="{CDBC0142-951C-457F-9651-380D9EA0082A}" name="Column7643"/>
    <tableColumn id="7653" xr3:uid="{68C56A90-85ED-4092-897A-E027A7DE71F3}" name="Column7644"/>
    <tableColumn id="7654" xr3:uid="{787D28FC-98D7-472A-A1DF-2E48276074C2}" name="Column7645"/>
    <tableColumn id="7655" xr3:uid="{C0783F04-8813-41F3-8C7C-98BC18968752}" name="Column7646"/>
    <tableColumn id="7656" xr3:uid="{BC27CFF5-CB92-4F15-AD58-B633BE075D13}" name="Column7647"/>
    <tableColumn id="7657" xr3:uid="{CEDAC19B-F98A-4DC3-BAFE-4EFBBE85E872}" name="Column7648"/>
    <tableColumn id="7658" xr3:uid="{4DB1BFF1-9200-4753-A939-66798063CE5D}" name="Column7649"/>
    <tableColumn id="7659" xr3:uid="{C94B4D6F-30FF-4C31-9E15-B3E5899B8FF7}" name="Column7650"/>
    <tableColumn id="7660" xr3:uid="{B6490914-0F95-4B6B-A4F4-0D317879FF5F}" name="Column7651"/>
    <tableColumn id="7661" xr3:uid="{BD6261EF-234F-42D9-A50A-1013EAA826D6}" name="Column7652"/>
    <tableColumn id="7662" xr3:uid="{5A2A5A0B-8768-40B6-9DFD-B995603A431D}" name="Column7653"/>
    <tableColumn id="7663" xr3:uid="{F04775CF-20FD-4768-9CD1-83DA4A842CDC}" name="Column7654"/>
    <tableColumn id="7664" xr3:uid="{DFE475AB-C487-4502-9FC9-48A36416005A}" name="Column7655"/>
    <tableColumn id="7665" xr3:uid="{D1D90F80-6564-4206-9BE2-2CB48ADC72E2}" name="Column7656"/>
    <tableColumn id="7666" xr3:uid="{62798B41-B300-4D5B-A830-6BDA702C937D}" name="Column7657"/>
    <tableColumn id="7667" xr3:uid="{34172F99-3B25-41AF-BA22-426A5532DA12}" name="Column7658"/>
    <tableColumn id="7668" xr3:uid="{54A2889D-4440-4863-BBDE-73AEDC25DD52}" name="Column7659"/>
    <tableColumn id="7669" xr3:uid="{A545F9A5-DD48-4A95-BA0D-14D1952091C8}" name="Column7660"/>
    <tableColumn id="7670" xr3:uid="{9425B7D2-1DAD-40C3-93C7-7AC9266A3FFB}" name="Column7661"/>
    <tableColumn id="7671" xr3:uid="{7D71F115-C4E9-4558-8034-0E70C2FD4276}" name="Column7662"/>
    <tableColumn id="7672" xr3:uid="{B6431EA2-6D62-4D76-B71F-A8BC38FAFAF4}" name="Column7663"/>
    <tableColumn id="7673" xr3:uid="{BC9C3DCB-5778-4DEF-A9D2-BD2864120C42}" name="Column7664"/>
    <tableColumn id="7674" xr3:uid="{631C6217-4F26-46BF-AEC9-E6F50ABF2B9D}" name="Column7665"/>
    <tableColumn id="7675" xr3:uid="{8DEAC6A0-D3D9-4C44-8333-BD7CCA180C56}" name="Column7666"/>
    <tableColumn id="7676" xr3:uid="{D36493B7-B7CC-4777-BDA7-10A92ACC8384}" name="Column7667"/>
    <tableColumn id="7677" xr3:uid="{D18EF55F-1F6B-4DA0-8BAA-351D884A3B1B}" name="Column7668"/>
    <tableColumn id="7678" xr3:uid="{73027E72-7173-4911-BF1F-C9A17E360614}" name="Column7669"/>
    <tableColumn id="7679" xr3:uid="{2F7593DB-7B4F-4364-9EF9-ADC2696C17B1}" name="Column7670"/>
    <tableColumn id="7680" xr3:uid="{A4404E87-F8A9-49D1-A8B4-20CA2D411F52}" name="Column7671"/>
    <tableColumn id="7681" xr3:uid="{811C1A82-501B-43DE-BB31-8ED3A9A37048}" name="Column7672"/>
    <tableColumn id="7682" xr3:uid="{3A16E6D2-E7FB-4021-9CF5-CEF32FC05445}" name="Column7673"/>
    <tableColumn id="7683" xr3:uid="{679D8A89-EF1E-4913-930B-545D6C36B288}" name="Column7674"/>
    <tableColumn id="7684" xr3:uid="{43A9A260-8EDD-4A42-A455-37F1C1D02670}" name="Column7675"/>
    <tableColumn id="7685" xr3:uid="{A5A4BB4A-05B3-408A-906E-EF6573E92AD6}" name="Column7676"/>
    <tableColumn id="7686" xr3:uid="{988E855B-C07D-43F5-A34C-4C65F32ADD4D}" name="Column7677"/>
    <tableColumn id="7687" xr3:uid="{71A39E09-D701-4567-96A9-2993F8AD05B4}" name="Column7678"/>
    <tableColumn id="7688" xr3:uid="{91B4716F-FE25-4C78-A1FD-73A3821E22DD}" name="Column7679"/>
    <tableColumn id="7689" xr3:uid="{325100BF-D407-4984-A5BF-E36D7D51997A}" name="Column7680"/>
    <tableColumn id="7690" xr3:uid="{B3C832A7-7335-4CB7-806C-2A252E32BAA0}" name="Column7681"/>
    <tableColumn id="7691" xr3:uid="{C809DF0E-856D-48AC-A42E-50432B3A3A00}" name="Column7682"/>
    <tableColumn id="7692" xr3:uid="{BDF50B0A-2A10-4E49-8F98-E23E532E9F24}" name="Column7683"/>
    <tableColumn id="7693" xr3:uid="{00A717D6-5A61-4F5B-91A7-6D6227D446D5}" name="Column7684"/>
    <tableColumn id="7694" xr3:uid="{7456318D-7E37-4040-8BEA-E9CA1D19145F}" name="Column7685"/>
    <tableColumn id="7695" xr3:uid="{6B5F7633-0490-405D-9288-9B8784F22213}" name="Column7686"/>
    <tableColumn id="7696" xr3:uid="{2332A144-853B-4FD8-98E3-626F07207FC0}" name="Column7687"/>
    <tableColumn id="7697" xr3:uid="{5221B2C9-BB92-4886-BE8E-348E4D3A834C}" name="Column7688"/>
    <tableColumn id="7698" xr3:uid="{039BC488-DF8B-4C05-9FA9-7703AA248FC7}" name="Column7689"/>
    <tableColumn id="7699" xr3:uid="{558E9166-A139-4546-AA40-78444A93F606}" name="Column7690"/>
    <tableColumn id="7700" xr3:uid="{FBB48909-8BA2-45D5-A426-1D2CD05E9699}" name="Column7691"/>
    <tableColumn id="7701" xr3:uid="{AB33C829-DCAE-4E6B-941C-DB0E48FAE821}" name="Column7692"/>
    <tableColumn id="7702" xr3:uid="{F2EE83F3-F13E-49D7-BDC8-CA7D936034AA}" name="Column7693"/>
    <tableColumn id="7703" xr3:uid="{7BD99688-F40A-4264-A9FF-0ADE43ADB57F}" name="Column7694"/>
    <tableColumn id="7704" xr3:uid="{3498B66E-E164-4BB6-BD95-8517FC22233D}" name="Column7695"/>
    <tableColumn id="7705" xr3:uid="{D7698F40-C9AA-4C36-AB89-A812F83E82B6}" name="Column7696"/>
    <tableColumn id="7706" xr3:uid="{548BAB01-5466-493C-B3C8-6D76FD0B796F}" name="Column7697"/>
    <tableColumn id="7707" xr3:uid="{2109A09E-67F1-4861-BF51-D4DC7CCF08C2}" name="Column7698"/>
    <tableColumn id="7708" xr3:uid="{9400AC93-A393-4718-B396-FC5BAF8A7604}" name="Column7699"/>
    <tableColumn id="7709" xr3:uid="{C6C450B3-824C-4B01-9CCA-F9EE5254A01B}" name="Column7700"/>
    <tableColumn id="7710" xr3:uid="{56FECCCC-6BD9-4507-89BB-32B9F2FC5902}" name="Column7701"/>
    <tableColumn id="7711" xr3:uid="{9E35ADE0-FB7A-4187-8665-DDF854960245}" name="Column7702"/>
    <tableColumn id="7712" xr3:uid="{43BF15DF-5580-4469-A83A-17B2FC1CA873}" name="Column7703"/>
    <tableColumn id="7713" xr3:uid="{F85524A2-06F7-4470-884B-F51A045C7B05}" name="Column7704"/>
    <tableColumn id="7714" xr3:uid="{48EA7C44-604B-4CFE-8A7A-207F1B238893}" name="Column7705"/>
    <tableColumn id="7715" xr3:uid="{36881F37-B24D-40F7-9A24-8961069C93B6}" name="Column7706"/>
    <tableColumn id="7716" xr3:uid="{029173B5-F724-403D-9FB5-F58FDB0F97C3}" name="Column7707"/>
    <tableColumn id="7717" xr3:uid="{19EF3518-B158-4BD5-BE3C-1C86790F44E7}" name="Column7708"/>
    <tableColumn id="7718" xr3:uid="{C8C5F4B8-76D9-415A-9385-0FB7DACFD541}" name="Column7709"/>
    <tableColumn id="7719" xr3:uid="{C034BB7F-58EC-4924-9490-507E160EDF4A}" name="Column7710"/>
    <tableColumn id="7720" xr3:uid="{7FBC4F69-E26B-404C-9715-BA2DCA326292}" name="Column7711"/>
    <tableColumn id="7721" xr3:uid="{157922F1-91E9-4D11-82A1-EB6570962AAF}" name="Column7712"/>
    <tableColumn id="7722" xr3:uid="{F00F2C10-E36B-433D-AD62-3286BCF8A56D}" name="Column7713"/>
    <tableColumn id="7723" xr3:uid="{B0467F16-5691-469F-8690-351FA2D030B4}" name="Column7714"/>
    <tableColumn id="7724" xr3:uid="{E53A9936-C0E6-4E04-A789-EB680C33DE96}" name="Column7715"/>
    <tableColumn id="7725" xr3:uid="{D680E250-51A7-4766-9B1B-5A80050ED005}" name="Column7716"/>
    <tableColumn id="7726" xr3:uid="{196AFF9B-0560-4C45-BC1C-B510511087D5}" name="Column7717"/>
    <tableColumn id="7727" xr3:uid="{DC961970-0140-444E-837E-1521CA499219}" name="Column7718"/>
    <tableColumn id="7728" xr3:uid="{EE1F37F5-13F3-4AE2-BA82-00FA37E1F27D}" name="Column7719"/>
    <tableColumn id="7729" xr3:uid="{E95DEFB4-96B0-40CE-A97E-8E1BC9667593}" name="Column7720"/>
    <tableColumn id="7730" xr3:uid="{FE678BBE-F488-40AF-985D-BADDF7B7E4A4}" name="Column7721"/>
    <tableColumn id="7731" xr3:uid="{EC1264F8-3FE8-4CF7-BF86-7E72788B659F}" name="Column7722"/>
    <tableColumn id="7732" xr3:uid="{07A60651-2547-47ED-8050-6C02324D11E2}" name="Column7723"/>
    <tableColumn id="7733" xr3:uid="{750D70A5-3729-4AFD-88B1-23F258000F0A}" name="Column7724"/>
    <tableColumn id="7734" xr3:uid="{1AC540D8-DA33-4D74-995F-843419EC8442}" name="Column7725"/>
    <tableColumn id="7735" xr3:uid="{CAA4648C-8372-48C5-A5C4-3AA8B8AC41D3}" name="Column7726"/>
    <tableColumn id="7736" xr3:uid="{4DF986FD-A734-4BB5-AE15-66422A4320B2}" name="Column7727"/>
    <tableColumn id="7737" xr3:uid="{F74B416F-F674-4C5A-B3E5-80A5B44541B4}" name="Column7728"/>
    <tableColumn id="7738" xr3:uid="{1BF5BE72-84E5-43BB-B167-7422C3C69C06}" name="Column7729"/>
    <tableColumn id="7739" xr3:uid="{E889F9AD-B204-4419-86A7-F1AC7322DDC9}" name="Column7730"/>
    <tableColumn id="7740" xr3:uid="{7275D58A-31EB-4349-834F-C08CD103C616}" name="Column7731"/>
    <tableColumn id="7741" xr3:uid="{7BAA905E-16A5-431D-8E7B-0FC8BB1B2F69}" name="Column7732"/>
    <tableColumn id="7742" xr3:uid="{D63E5324-63B0-4C95-9517-8B2129DEF1EB}" name="Column7733"/>
    <tableColumn id="7743" xr3:uid="{B4B97704-D47F-48E9-83AA-44ABDD337916}" name="Column7734"/>
    <tableColumn id="7744" xr3:uid="{479374F4-E734-4845-96FD-0D8693F2BA04}" name="Column7735"/>
    <tableColumn id="7745" xr3:uid="{F0CD23ED-82B7-4D54-904A-244C1EF83570}" name="Column7736"/>
    <tableColumn id="7746" xr3:uid="{1166D661-DAB4-4362-B47F-F1A7E665B57E}" name="Column7737"/>
    <tableColumn id="7747" xr3:uid="{0D61FBC9-1D72-4A5F-9C9F-96BF0639F2BA}" name="Column7738"/>
    <tableColumn id="7748" xr3:uid="{648A44BA-D5D6-4B5A-82EA-98C7FD75FE29}" name="Column7739"/>
    <tableColumn id="7749" xr3:uid="{7DE4220C-5403-42C7-849F-04D0F5A5FC63}" name="Column7740"/>
    <tableColumn id="7750" xr3:uid="{5F549836-3CE2-4E6E-A539-A9A590EDEE4D}" name="Column7741"/>
    <tableColumn id="7751" xr3:uid="{BF9E47D7-F675-40DD-AEB4-14697050FA9F}" name="Column7742"/>
    <tableColumn id="7752" xr3:uid="{011B0C66-CB21-4631-A800-13D216C601E0}" name="Column7743"/>
    <tableColumn id="7753" xr3:uid="{0AA8CAA5-F139-45D6-9B6E-939412D4C3A2}" name="Column7744"/>
    <tableColumn id="7754" xr3:uid="{2DA2B9BA-3936-40A2-967E-55E6CE49FCA7}" name="Column7745"/>
    <tableColumn id="7755" xr3:uid="{61B6CA11-91C2-4F24-9E51-B27F098F7037}" name="Column7746"/>
    <tableColumn id="7756" xr3:uid="{425ED9B6-4A16-4F0A-BD94-5EE21E94C189}" name="Column7747"/>
    <tableColumn id="7757" xr3:uid="{2905FDC0-4141-422E-AEAE-D0E19FEC9629}" name="Column7748"/>
    <tableColumn id="7758" xr3:uid="{2B9CA98E-8B9D-474F-841D-C549BCC371D1}" name="Column7749"/>
    <tableColumn id="7759" xr3:uid="{F8DA98E5-4D81-456E-9E0A-554EBA071D46}" name="Column7750"/>
    <tableColumn id="7760" xr3:uid="{33E113C6-F656-4A1F-AACF-1985E9968C86}" name="Column7751"/>
    <tableColumn id="7761" xr3:uid="{A0181CEC-F651-43C9-A1D5-05A457701654}" name="Column7752"/>
    <tableColumn id="7762" xr3:uid="{49228637-B0A1-4819-823D-8589002206B5}" name="Column7753"/>
    <tableColumn id="7763" xr3:uid="{EFC98666-75CD-4827-A5CE-B23D3E8BE8BC}" name="Column7754"/>
    <tableColumn id="7764" xr3:uid="{0E6F9B0A-D5D6-447B-932B-DD45C235CDB6}" name="Column7755"/>
    <tableColumn id="7765" xr3:uid="{0B5198A7-5C4C-487B-BFAC-7AFAE9D83D03}" name="Column7756"/>
    <tableColumn id="7766" xr3:uid="{8B6FC92A-D5FA-4BB5-B03E-043F53DC8B9A}" name="Column7757"/>
    <tableColumn id="7767" xr3:uid="{6951DA4F-D99D-4937-9A41-17FFCB4DED26}" name="Column7758"/>
    <tableColumn id="7768" xr3:uid="{90624984-2461-4BD1-A756-994593C61AC7}" name="Column7759"/>
    <tableColumn id="7769" xr3:uid="{1D6091C2-F276-40EA-B751-5C1DC668E394}" name="Column7760"/>
    <tableColumn id="7770" xr3:uid="{2C08852B-F28C-41BC-9BAB-77DF7C1B0062}" name="Column7761"/>
    <tableColumn id="7771" xr3:uid="{FD993280-2348-4E7F-90AF-24BE3C4B9CE7}" name="Column7762"/>
    <tableColumn id="7772" xr3:uid="{C21B61EB-22A0-423C-A052-56CD33C2FC61}" name="Column7763"/>
    <tableColumn id="7773" xr3:uid="{53269916-795C-4F88-B57A-D1AA57991DE2}" name="Column7764"/>
    <tableColumn id="7774" xr3:uid="{3EE95CFE-89F0-49FA-8F92-9E9F1115FA18}" name="Column7765"/>
    <tableColumn id="7775" xr3:uid="{B5456AF1-C102-42BF-905B-5BD0E3CFA8D8}" name="Column7766"/>
    <tableColumn id="7776" xr3:uid="{AF088CDF-82C2-4C06-98A4-4EA4D9C0798F}" name="Column7767"/>
    <tableColumn id="7777" xr3:uid="{79C59A78-45AF-484F-BB5A-1184A8FCBAD9}" name="Column7768"/>
    <tableColumn id="7778" xr3:uid="{DBF42088-6101-49FA-8669-75BE2EB4F8FF}" name="Column7769"/>
    <tableColumn id="7779" xr3:uid="{727347C7-2B5D-406C-97FF-4C18C4DF7142}" name="Column7770"/>
    <tableColumn id="7780" xr3:uid="{5AA6EDB2-3AB4-47A3-87C5-82039A03BAF3}" name="Column7771"/>
    <tableColumn id="7781" xr3:uid="{2FE13BA5-4431-479F-B935-CCC5DBB17903}" name="Column7772"/>
    <tableColumn id="7782" xr3:uid="{9CBF4E69-FE53-4F3C-91E7-1AC065AE6383}" name="Column7773"/>
    <tableColumn id="7783" xr3:uid="{2F6BEBE1-50BA-49AC-8094-72AAB51ED5E9}" name="Column7774"/>
    <tableColumn id="7784" xr3:uid="{330A63EB-CFDD-4D96-A519-9F8193476DFE}" name="Column7775"/>
    <tableColumn id="7785" xr3:uid="{29AE1AC2-A1F3-4C58-89DD-EA1C506F5D9E}" name="Column7776"/>
    <tableColumn id="7786" xr3:uid="{BC3EE9C4-6648-41AE-BC83-8D2A27EFC79D}" name="Column7777"/>
    <tableColumn id="7787" xr3:uid="{0342BEC2-8F46-4B99-9247-114A59BABC06}" name="Column7778"/>
    <tableColumn id="7788" xr3:uid="{4A3B59C9-2536-4CBB-AC8E-047AE255E850}" name="Column7779"/>
    <tableColumn id="7789" xr3:uid="{F60EEADC-212A-409F-B9EF-9988680060B2}" name="Column7780"/>
    <tableColumn id="7790" xr3:uid="{21C0819C-0D0B-4D84-8B7F-71FB2712585B}" name="Column7781"/>
    <tableColumn id="7791" xr3:uid="{0A847113-7D1B-48D3-8B8A-4312910FEB5D}" name="Column7782"/>
    <tableColumn id="7792" xr3:uid="{F92FB0F6-A1DE-4BBE-AC41-67822F6AB2B3}" name="Column7783"/>
    <tableColumn id="7793" xr3:uid="{C75732B0-DF96-4177-A4BE-BCB2AD573CAC}" name="Column7784"/>
    <tableColumn id="7794" xr3:uid="{0BDD43D7-00E0-44E3-92D0-87C55DD5AF1E}" name="Column7785"/>
    <tableColumn id="7795" xr3:uid="{07A4772D-3EEC-4DE7-BC9B-E83968055760}" name="Column7786"/>
    <tableColumn id="7796" xr3:uid="{807BCBBF-1E53-4F6D-8D4F-8C11F799D5DA}" name="Column7787"/>
    <tableColumn id="7797" xr3:uid="{2126FF33-0191-4D5A-A22D-E1338A9A7580}" name="Column7788"/>
    <tableColumn id="7798" xr3:uid="{8A47AC07-F273-4DEE-8529-7631463FA541}" name="Column7789"/>
    <tableColumn id="7799" xr3:uid="{01D27CCC-1AAA-4EFE-8163-268F8F3981D7}" name="Column7790"/>
    <tableColumn id="7800" xr3:uid="{2ED89E57-8A16-4506-8DA4-A2319AA7BF34}" name="Column7791"/>
    <tableColumn id="7801" xr3:uid="{6F4F2674-DD67-4858-AE83-2459B713C6FE}" name="Column7792"/>
    <tableColumn id="7802" xr3:uid="{964D588C-74D0-4864-83D1-E6F5AEE98859}" name="Column7793"/>
    <tableColumn id="7803" xr3:uid="{BBC00662-922F-47A9-8AFF-4F37F32EC545}" name="Column7794"/>
    <tableColumn id="7804" xr3:uid="{E945CF27-60CA-4419-A47C-7C79F26B2328}" name="Column7795"/>
    <tableColumn id="7805" xr3:uid="{940CD6C0-8D6A-430D-9BE3-9A4EC292A752}" name="Column7796"/>
    <tableColumn id="7806" xr3:uid="{B6CC7794-D645-4E89-9466-49C64A9D75F3}" name="Column7797"/>
    <tableColumn id="7807" xr3:uid="{BA8C1D78-8B89-4C0F-95C1-F5758DE8318C}" name="Column7798"/>
    <tableColumn id="7808" xr3:uid="{FB769A69-49CD-4230-8529-3A63AADEB700}" name="Column7799"/>
    <tableColumn id="7809" xr3:uid="{0BFC5498-C38C-4241-85C9-63B336D1BC2F}" name="Column7800"/>
    <tableColumn id="7810" xr3:uid="{7EEEEEAF-B926-41CF-8C56-DDCC67F602EB}" name="Column7801"/>
    <tableColumn id="7811" xr3:uid="{07B51344-CF3E-4DB8-8C5D-CBCC3CCE8982}" name="Column7802"/>
    <tableColumn id="7812" xr3:uid="{F8918D8B-54D5-46F0-B0FA-7142F3FA6563}" name="Column7803"/>
    <tableColumn id="7813" xr3:uid="{8D2AD871-DDCB-424E-8EA4-1FED5D5D2AB3}" name="Column7804"/>
    <tableColumn id="7814" xr3:uid="{5EFA89A8-E776-48F6-907F-2C1F3FE42FEA}" name="Column7805"/>
    <tableColumn id="7815" xr3:uid="{BAC51439-72CF-44CE-8D8D-FEAC8D1BA490}" name="Column7806"/>
    <tableColumn id="7816" xr3:uid="{F6A932C8-7D45-4274-95C7-FC8F413B4E8F}" name="Column7807"/>
    <tableColumn id="7817" xr3:uid="{23CD65FF-CF7F-4810-8BF1-4096CD062A14}" name="Column7808"/>
    <tableColumn id="7818" xr3:uid="{DCAE8E17-E2FF-4A26-8910-2A096E47C139}" name="Column7809"/>
    <tableColumn id="7819" xr3:uid="{DC510611-B1DB-49BA-A5FC-B2653FA651DF}" name="Column7810"/>
    <tableColumn id="7820" xr3:uid="{F3F47E8B-41BC-45FF-80E3-04EC08D47AF6}" name="Column7811"/>
    <tableColumn id="7821" xr3:uid="{4746FF75-069A-41D9-88AB-77A3C0FA6B6B}" name="Column7812"/>
    <tableColumn id="7822" xr3:uid="{4137B33A-5D4E-4D08-97B7-A25541C96BA8}" name="Column7813"/>
    <tableColumn id="7823" xr3:uid="{932B92A4-2F48-49DB-A72D-DDA01D6408D0}" name="Column7814"/>
    <tableColumn id="7824" xr3:uid="{2BA5DFFF-5F47-49CE-83A0-707C1714C0FA}" name="Column7815"/>
    <tableColumn id="7825" xr3:uid="{12446D17-8052-4871-A25E-591544FC738D}" name="Column7816"/>
    <tableColumn id="7826" xr3:uid="{C2589297-1124-4BA8-B039-D29A5FB35FCC}" name="Column7817"/>
    <tableColumn id="7827" xr3:uid="{467F38D9-4B27-45B5-8C66-3064996FA28D}" name="Column7818"/>
    <tableColumn id="7828" xr3:uid="{9737DA91-43BE-40E5-9D3F-0451D545EED9}" name="Column7819"/>
    <tableColumn id="7829" xr3:uid="{1119F88E-B865-43BE-88E7-001F60BE898D}" name="Column7820"/>
    <tableColumn id="7830" xr3:uid="{DCB6424D-F332-42D3-85ED-3FBC5A6C5975}" name="Column7821"/>
    <tableColumn id="7831" xr3:uid="{21ED79AF-FC71-4E2C-A965-D306B5801A92}" name="Column7822"/>
    <tableColumn id="7832" xr3:uid="{A10C21FC-6BB3-40D9-A819-D6CB1C0ABA06}" name="Column7823"/>
    <tableColumn id="7833" xr3:uid="{0C7E0855-045E-41E6-B59B-DDABA32F1AD0}" name="Column7824"/>
    <tableColumn id="7834" xr3:uid="{50E3CC95-B83F-4F8C-9A87-E475D442BAD2}" name="Column7825"/>
    <tableColumn id="7835" xr3:uid="{44E8454C-D590-421F-9961-666A42763A64}" name="Column7826"/>
    <tableColumn id="7836" xr3:uid="{E437CFFF-A03A-43B9-BD03-9CBE63C35093}" name="Column7827"/>
    <tableColumn id="7837" xr3:uid="{FB67C6A8-6699-47F1-BC9E-0CF9E23B991A}" name="Column7828"/>
    <tableColumn id="7838" xr3:uid="{95BB84EF-FE7A-4208-A4E6-9676EE81A161}" name="Column7829"/>
    <tableColumn id="7839" xr3:uid="{D779BEF5-0E78-4231-A83F-11D836FFE5AD}" name="Column7830"/>
    <tableColumn id="7840" xr3:uid="{35F13BF2-0C6E-4123-A09A-ECFEED96309E}" name="Column7831"/>
    <tableColumn id="7841" xr3:uid="{E1AFB560-C4A5-4A0D-86C5-7742567270E8}" name="Column7832"/>
    <tableColumn id="7842" xr3:uid="{49B21338-3BB3-4158-8330-8350020E0838}" name="Column7833"/>
    <tableColumn id="7843" xr3:uid="{B4D50BA8-E3E5-46EA-B308-8669DE9E88FA}" name="Column7834"/>
    <tableColumn id="7844" xr3:uid="{64883DC6-A96F-4537-809C-CE8B1E538963}" name="Column7835"/>
    <tableColumn id="7845" xr3:uid="{FC3A8C71-E0F3-4C5F-9261-216180F1794C}" name="Column7836"/>
    <tableColumn id="7846" xr3:uid="{EFA5B591-63BE-49D5-87BC-A2A453C6C84B}" name="Column7837"/>
    <tableColumn id="7847" xr3:uid="{493319CB-4E64-45DA-9206-BD7EDD9E26E5}" name="Column7838"/>
    <tableColumn id="7848" xr3:uid="{33607EBD-E9A4-4039-BF96-7BCCE789F156}" name="Column7839"/>
    <tableColumn id="7849" xr3:uid="{3724B2E2-67F0-4ECE-AE5A-E4AF7E64026B}" name="Column7840"/>
    <tableColumn id="7850" xr3:uid="{D2E83F40-E886-4C70-A75A-57D89E7B03A1}" name="Column7841"/>
    <tableColumn id="7851" xr3:uid="{A91463D9-629B-41EF-B1D7-7E9CFD84BBBF}" name="Column7842"/>
    <tableColumn id="7852" xr3:uid="{1E0A70E6-BDDA-4F99-8FA7-2509B0CEEEDE}" name="Column7843"/>
    <tableColumn id="7853" xr3:uid="{497E3847-42A1-41F2-BB9B-17D78940B995}" name="Column7844"/>
    <tableColumn id="7854" xr3:uid="{B2339F4E-0CF5-4EE2-BCD6-3D5EB721A2DB}" name="Column7845"/>
    <tableColumn id="7855" xr3:uid="{D0F66C90-65D2-4981-9B87-D29CA70AB6FD}" name="Column7846"/>
    <tableColumn id="7856" xr3:uid="{7EDACB2C-5FE7-40EB-A3F8-056117C40080}" name="Column7847"/>
    <tableColumn id="7857" xr3:uid="{6E8B0910-C4E1-4DBA-8D6D-F086D6F88555}" name="Column7848"/>
    <tableColumn id="7858" xr3:uid="{935C0127-1F87-443E-A3A2-E38DC7DC70A4}" name="Column7849"/>
    <tableColumn id="7859" xr3:uid="{3EA6FC38-8CDE-45D8-8E43-B91980D62338}" name="Column7850"/>
    <tableColumn id="7860" xr3:uid="{05FB599B-7481-477C-950F-699EDD739F0E}" name="Column7851"/>
    <tableColumn id="7861" xr3:uid="{1449C105-1C2A-42EA-A1A2-F0E92793321A}" name="Column7852"/>
    <tableColumn id="7862" xr3:uid="{6E8F284B-04A8-4D36-82A9-71AB65F057CF}" name="Column7853"/>
    <tableColumn id="7863" xr3:uid="{EF82D1EA-696B-4CF8-A1A4-9EE3765C5739}" name="Column7854"/>
    <tableColumn id="7864" xr3:uid="{53EAE8A1-37AF-442E-9C00-99B4D7DA7B60}" name="Column7855"/>
    <tableColumn id="7865" xr3:uid="{AC951609-30B6-43CA-BE46-739CAF1C04D0}" name="Column7856"/>
    <tableColumn id="7866" xr3:uid="{E55FA7A6-3A5B-4CF8-A982-D97115377E84}" name="Column7857"/>
    <tableColumn id="7867" xr3:uid="{7BEEA933-934C-43D9-9612-A82273A6337A}" name="Column7858"/>
    <tableColumn id="7868" xr3:uid="{A168B26C-58C1-48BB-B918-EC4D2459B125}" name="Column7859"/>
    <tableColumn id="7869" xr3:uid="{5E524942-5771-4588-B3FB-62FDA0701174}" name="Column7860"/>
    <tableColumn id="7870" xr3:uid="{2BECF6DE-AEF1-4E44-9EB3-3178D1CBF2C2}" name="Column7861"/>
    <tableColumn id="7871" xr3:uid="{B1AFD959-34E5-448F-8B17-77D1FB9ECD43}" name="Column7862"/>
    <tableColumn id="7872" xr3:uid="{ED918E3F-C9F8-45CA-B40A-276262F63191}" name="Column7863"/>
    <tableColumn id="7873" xr3:uid="{E1E1B597-AA54-4BB2-9F8E-156A80438043}" name="Column7864"/>
    <tableColumn id="7874" xr3:uid="{1312294C-64D8-4108-A1B6-4B422337E6F9}" name="Column7865"/>
    <tableColumn id="7875" xr3:uid="{77A1FB87-4389-4C54-842D-72D2C069DE8D}" name="Column7866"/>
    <tableColumn id="7876" xr3:uid="{DDA586BA-CFE3-4419-84C2-0BC476713B8E}" name="Column7867"/>
    <tableColumn id="7877" xr3:uid="{AA8D9221-8C5B-4D24-97D8-5674664BB3BD}" name="Column7868"/>
    <tableColumn id="7878" xr3:uid="{BE8C1B62-F9AC-4849-83E6-EC45317ED351}" name="Column7869"/>
    <tableColumn id="7879" xr3:uid="{924D7529-716F-4C74-82FC-7F4DC403B242}" name="Column7870"/>
    <tableColumn id="7880" xr3:uid="{09E9C371-6A0D-4670-999A-A64BC06291E3}" name="Column7871"/>
    <tableColumn id="7881" xr3:uid="{EC04FDD5-0285-4A98-A61C-B31992D45195}" name="Column7872"/>
    <tableColumn id="7882" xr3:uid="{1A653D71-E64F-4803-8918-61B22FA92E57}" name="Column7873"/>
    <tableColumn id="7883" xr3:uid="{BD9C3E2B-FCB0-4105-AB65-15329CE84EE1}" name="Column7874"/>
    <tableColumn id="7884" xr3:uid="{70E4D962-6E5D-485B-B1CD-BCCAB40D307C}" name="Column7875"/>
    <tableColumn id="7885" xr3:uid="{E709E318-4124-493E-98F1-A7ADC4385D0B}" name="Column7876"/>
    <tableColumn id="7886" xr3:uid="{A6D29B4B-6267-41CA-ACAD-A8536E7B36AA}" name="Column7877"/>
    <tableColumn id="7887" xr3:uid="{C45D0D67-A94C-4AD5-8CD3-CAC188C9B233}" name="Column7878"/>
    <tableColumn id="7888" xr3:uid="{3ACC3E46-08A4-42C4-BF03-7FD58BCF7CF4}" name="Column7879"/>
    <tableColumn id="7889" xr3:uid="{B2128300-BF37-421D-8E21-B13FD395E883}" name="Column7880"/>
    <tableColumn id="7890" xr3:uid="{575E73C1-3D1C-4AE0-B6D6-76E274F7D34A}" name="Column7881"/>
    <tableColumn id="7891" xr3:uid="{D42E5EDA-3841-40A4-A7FA-F3F4835D1C74}" name="Column7882"/>
    <tableColumn id="7892" xr3:uid="{6A24CC17-6D6D-42F3-A8B2-76B0926CC6FD}" name="Column7883"/>
    <tableColumn id="7893" xr3:uid="{C8F07BFA-9EB3-4657-9F5C-4CECF324C5B7}" name="Column7884"/>
    <tableColumn id="7894" xr3:uid="{D6B06F57-3469-4A1B-97F0-1E1AEC2B78ED}" name="Column7885"/>
    <tableColumn id="7895" xr3:uid="{33336EA8-8B41-40A8-91DC-8E8F2C1BD3E1}" name="Column7886"/>
    <tableColumn id="7896" xr3:uid="{216AB412-AE77-4CFD-A070-CED93327A9FE}" name="Column7887"/>
    <tableColumn id="7897" xr3:uid="{9C88AFCB-AE6C-4B56-B1A5-E25E428CEF8A}" name="Column7888"/>
    <tableColumn id="7898" xr3:uid="{FCC1D488-CBA2-4068-ADC0-5E594492FCD0}" name="Column7889"/>
    <tableColumn id="7899" xr3:uid="{57489C69-26A8-4AC9-BA57-34F7AA767354}" name="Column7890"/>
    <tableColumn id="7900" xr3:uid="{DC8327D1-F00F-4D07-874F-049BF8AF69A9}" name="Column7891"/>
    <tableColumn id="7901" xr3:uid="{66495ABE-04D7-4F9C-B797-6DAF06922237}" name="Column7892"/>
    <tableColumn id="7902" xr3:uid="{47DA4663-B742-41F7-A24B-D9D123364682}" name="Column7893"/>
    <tableColumn id="7903" xr3:uid="{706F5F4A-CB80-4E41-AD4A-950762A53E9B}" name="Column7894"/>
    <tableColumn id="7904" xr3:uid="{FA7A893D-F3E5-409B-9D33-79119C9450CE}" name="Column7895"/>
    <tableColumn id="7905" xr3:uid="{05479BCD-5B25-451D-AD5F-CB3B24DCDD85}" name="Column7896"/>
    <tableColumn id="7906" xr3:uid="{E4E6750E-FE97-49B6-A86F-FCA96E6B90F2}" name="Column7897"/>
    <tableColumn id="7907" xr3:uid="{0B074B5F-0810-41CE-B624-D6B63F91CB41}" name="Column7898"/>
    <tableColumn id="7908" xr3:uid="{C208039A-EC8E-48A2-A092-B4689A482ED8}" name="Column7899"/>
    <tableColumn id="7909" xr3:uid="{B1809043-C0D4-49AE-99D4-12ACA7FFC4E0}" name="Column7900"/>
    <tableColumn id="7910" xr3:uid="{1AC3B0BB-8C35-455B-82B1-9A7D8D74D24A}" name="Column7901"/>
    <tableColumn id="7911" xr3:uid="{F22113AE-080C-4CD8-AF6A-71EE2C0BC41A}" name="Column7902"/>
    <tableColumn id="7912" xr3:uid="{24D16B6B-D482-4932-B0C9-62360B33A8EF}" name="Column7903"/>
    <tableColumn id="7913" xr3:uid="{79847464-4CD2-488D-939D-6C92032DF8E4}" name="Column7904"/>
    <tableColumn id="7914" xr3:uid="{1A95F8E2-C5F1-41B4-A9F5-B4E777BF4647}" name="Column7905"/>
    <tableColumn id="7915" xr3:uid="{062D4A10-EC1F-4AA2-A47E-B53E7DFD5E8C}" name="Column7906"/>
    <tableColumn id="7916" xr3:uid="{F96635F3-6E31-488E-BF2D-61CFE7056631}" name="Column7907"/>
    <tableColumn id="7917" xr3:uid="{A248363A-93C2-4921-897B-D650901F1FFF}" name="Column7908"/>
    <tableColumn id="7918" xr3:uid="{F593901C-E0C2-4223-9F14-2E313D9CFA14}" name="Column7909"/>
    <tableColumn id="7919" xr3:uid="{C2B7F0EC-6384-4422-87FC-2602E011AA93}" name="Column7910"/>
    <tableColumn id="7920" xr3:uid="{669181B5-906E-43C5-A106-199F8807E456}" name="Column7911"/>
    <tableColumn id="7921" xr3:uid="{725585BD-7D05-4F38-88E9-3DF8FD94340C}" name="Column7912"/>
    <tableColumn id="7922" xr3:uid="{AB8BAFE4-C55D-4473-AD15-975EAA86A0BF}" name="Column7913"/>
    <tableColumn id="7923" xr3:uid="{ADF334D5-DF32-4705-AC4B-641A0318797E}" name="Column7914"/>
    <tableColumn id="7924" xr3:uid="{A48C7480-A3A4-4271-9017-635CD3FC821F}" name="Column7915"/>
    <tableColumn id="7925" xr3:uid="{3A8FE742-BDF1-4E6E-901B-CA90099EE526}" name="Column7916"/>
    <tableColumn id="7926" xr3:uid="{4B03587B-4848-4D0A-B31C-6C111BEFA08C}" name="Column7917"/>
    <tableColumn id="7927" xr3:uid="{0D118908-FB3E-4CC0-BD54-E9932DB893C8}" name="Column7918"/>
    <tableColumn id="7928" xr3:uid="{55CAAD58-75A3-4471-BECD-4F8413EEECFD}" name="Column7919"/>
    <tableColumn id="7929" xr3:uid="{FF936920-40F2-47C2-83E5-B01321E645CD}" name="Column7920"/>
    <tableColumn id="7930" xr3:uid="{7DCDA4FA-0E86-4750-931E-F5ED30D9C6F9}" name="Column7921"/>
    <tableColumn id="7931" xr3:uid="{FADDA3AE-AFAB-403D-82B6-023C532CA74E}" name="Column7922"/>
    <tableColumn id="7932" xr3:uid="{806DE32D-5358-4E41-9E56-B1225E5FEF31}" name="Column7923"/>
    <tableColumn id="7933" xr3:uid="{DE077070-5B93-4544-8932-F9C58F5F04E9}" name="Column7924"/>
    <tableColumn id="7934" xr3:uid="{FA6C5520-2FB6-44BD-AE76-9D6F845CDA32}" name="Column7925"/>
    <tableColumn id="7935" xr3:uid="{84F26AC0-F7AB-4740-AC9E-3203A728FC6F}" name="Column7926"/>
    <tableColumn id="7936" xr3:uid="{0E1C00A5-C463-4E57-8BB3-0EB9E7F6B75C}" name="Column7927"/>
    <tableColumn id="7937" xr3:uid="{44137E69-033C-4761-8E55-92B8E7434976}" name="Column7928"/>
    <tableColumn id="7938" xr3:uid="{6D1C0B27-3991-4C6B-A420-A396AA8D4DA0}" name="Column7929"/>
    <tableColumn id="7939" xr3:uid="{52863E6D-0C3E-424C-8AE6-4098BE460D69}" name="Column7930"/>
    <tableColumn id="7940" xr3:uid="{C127CE7D-C3CA-4553-9D50-6CE63322BCA1}" name="Column7931"/>
    <tableColumn id="7941" xr3:uid="{C29FCC3C-A889-4265-9637-FBD8A31F3661}" name="Column7932"/>
    <tableColumn id="7942" xr3:uid="{EEE5A2F7-36AA-417A-8125-C253CE029E16}" name="Column7933"/>
    <tableColumn id="7943" xr3:uid="{95B20E79-65EE-4C97-8CD1-FA8B7E4FDFDE}" name="Column7934"/>
    <tableColumn id="7944" xr3:uid="{22FF8713-5B3A-428F-8373-8D5868735F3B}" name="Column7935"/>
    <tableColumn id="7945" xr3:uid="{DD089A80-A087-4610-9E23-200C7FD8F677}" name="Column7936"/>
    <tableColumn id="7946" xr3:uid="{180EEF2B-00ED-40AD-A47F-48D58DDF0001}" name="Column7937"/>
    <tableColumn id="7947" xr3:uid="{C31CC562-B1FA-474D-9962-3BF8F1184FD4}" name="Column7938"/>
    <tableColumn id="7948" xr3:uid="{CC7EFE23-3215-4DBB-966D-2652DF0FA091}" name="Column7939"/>
    <tableColumn id="7949" xr3:uid="{17050B5E-E85E-492D-8A55-084744485BFC}" name="Column7940"/>
    <tableColumn id="7950" xr3:uid="{D28B208D-67EE-4639-AC43-F77BC9D8E857}" name="Column7941"/>
    <tableColumn id="7951" xr3:uid="{3D3DA281-B1DD-4A12-8F4C-CA57CD9F7F0C}" name="Column7942"/>
    <tableColumn id="7952" xr3:uid="{900E2FEC-C5F5-4E94-9AE0-23901EBF6400}" name="Column7943"/>
    <tableColumn id="7953" xr3:uid="{EBF5B166-09E3-4FE5-9377-D62BF6E68982}" name="Column7944"/>
    <tableColumn id="7954" xr3:uid="{F5D31C68-C256-4FDD-8DED-F31C5E30D715}" name="Column7945"/>
    <tableColumn id="7955" xr3:uid="{6E4E6DD7-88FB-46D0-B82F-8F74FB82794F}" name="Column7946"/>
    <tableColumn id="7956" xr3:uid="{0C5C7C07-4F92-41A0-A20C-F30AEB336929}" name="Column7947"/>
    <tableColumn id="7957" xr3:uid="{B074C0AA-B774-4ECC-B705-DDA179E27819}" name="Column7948"/>
    <tableColumn id="7958" xr3:uid="{1B1A86D2-F678-46AB-934C-E86B6C828C92}" name="Column7949"/>
    <tableColumn id="7959" xr3:uid="{DD647F12-80C1-4232-9EC5-8826CA07894A}" name="Column7950"/>
    <tableColumn id="7960" xr3:uid="{A1B12EE6-0095-41B9-A8AD-880DB048A6DB}" name="Column7951"/>
    <tableColumn id="7961" xr3:uid="{EC0E2BD5-DC50-4D45-A54C-E695405C5E78}" name="Column7952"/>
    <tableColumn id="7962" xr3:uid="{FEB3AA69-C6CF-4C41-AAFA-679F90AD52EB}" name="Column7953"/>
    <tableColumn id="7963" xr3:uid="{E124B805-E288-4CC3-A0D8-D3A0E345250F}" name="Column7954"/>
    <tableColumn id="7964" xr3:uid="{D1F585D9-1841-4EFF-9398-1286252A6E56}" name="Column7955"/>
    <tableColumn id="7965" xr3:uid="{348BDAE6-C877-4596-B3A0-2F9116ABC2FF}" name="Column7956"/>
    <tableColumn id="7966" xr3:uid="{1ADB687D-0ADA-40A2-869E-71567426B658}" name="Column7957"/>
    <tableColumn id="7967" xr3:uid="{99E29069-7FAA-4BA3-8598-DB5804AB79D1}" name="Column7958"/>
    <tableColumn id="7968" xr3:uid="{776F9CD8-61E8-42A9-BC4C-0334F72C25F7}" name="Column7959"/>
    <tableColumn id="7969" xr3:uid="{45D23EA0-D126-4B62-B343-177C31D0CB56}" name="Column7960"/>
    <tableColumn id="7970" xr3:uid="{635CEDB6-3F06-49DD-9EF2-3BF3B537C012}" name="Column7961"/>
    <tableColumn id="7971" xr3:uid="{38D27413-DA77-49C6-974C-95739F7E7B84}" name="Column7962"/>
    <tableColumn id="7972" xr3:uid="{8FFAA422-7DD0-45F1-8B0D-6E07517D7478}" name="Column7963"/>
    <tableColumn id="7973" xr3:uid="{8AC24420-93D4-458F-9240-3E71CEB487EB}" name="Column7964"/>
    <tableColumn id="7974" xr3:uid="{908F78EC-CAAB-4A01-8D52-56CF2B99F6DC}" name="Column7965"/>
    <tableColumn id="7975" xr3:uid="{B38704A8-C39C-459B-BE1E-8F6D7EB3ECA9}" name="Column7966"/>
    <tableColumn id="7976" xr3:uid="{3BD1B8E9-8644-42AC-84D2-412F0BE6C1E7}" name="Column7967"/>
    <tableColumn id="7977" xr3:uid="{427392C9-FBE1-410B-B5AC-718269A52EFA}" name="Column7968"/>
    <tableColumn id="7978" xr3:uid="{546E2D4A-473A-4C27-8565-C904C374475F}" name="Column7969"/>
    <tableColumn id="7979" xr3:uid="{C811ED9F-E80F-42B0-B486-C0A0833E46BA}" name="Column7970"/>
    <tableColumn id="7980" xr3:uid="{5DF00086-8A67-4107-BF99-6988A8AD3808}" name="Column7971"/>
    <tableColumn id="7981" xr3:uid="{7A91566A-C986-47FA-A43C-011B425811C1}" name="Column7972"/>
    <tableColumn id="7982" xr3:uid="{2632A478-A01B-4A6B-802E-0E65B43BB38A}" name="Column7973"/>
    <tableColumn id="7983" xr3:uid="{70F11BFD-543D-4485-A3C2-903DCCFE5C83}" name="Column7974"/>
    <tableColumn id="7984" xr3:uid="{C2424185-3812-42A8-A815-7E8F55411251}" name="Column7975"/>
    <tableColumn id="7985" xr3:uid="{FF1B6CE2-78FC-49E4-B10F-447821EDF007}" name="Column7976"/>
    <tableColumn id="7986" xr3:uid="{AD8E6B79-CC95-4656-BDD9-9B129B2F40A7}" name="Column7977"/>
    <tableColumn id="7987" xr3:uid="{E87EFF36-DB30-4B5E-8DC2-34F4A9146907}" name="Column7978"/>
    <tableColumn id="7988" xr3:uid="{8475970E-59B3-4D34-A184-B7276665F9AC}" name="Column7979"/>
    <tableColumn id="7989" xr3:uid="{DDFB0CC6-0F83-492B-9176-0974B1333961}" name="Column7980"/>
    <tableColumn id="7990" xr3:uid="{3DDCDEC5-83B1-475D-923F-62054901AD9A}" name="Column7981"/>
    <tableColumn id="7991" xr3:uid="{D960AB57-4833-44E8-9A8D-F6CA603BDFFC}" name="Column7982"/>
    <tableColumn id="7992" xr3:uid="{1E4E2F05-1E32-4BEB-B91E-BC64BA67F899}" name="Column7983"/>
    <tableColumn id="7993" xr3:uid="{65D4A3EC-A3D8-445B-AB04-269C2FFBA801}" name="Column7984"/>
    <tableColumn id="7994" xr3:uid="{8BC396C4-17EB-4D75-AFBC-97B595A6A815}" name="Column7985"/>
    <tableColumn id="7995" xr3:uid="{63B44029-44ED-443D-B1B4-47B04AAF6C69}" name="Column7986"/>
    <tableColumn id="7996" xr3:uid="{C5626DEB-3CD3-40FB-8036-9DFC3EACB444}" name="Column7987"/>
    <tableColumn id="7997" xr3:uid="{246760AC-BF90-4704-9F63-3116D1F696B8}" name="Column7988"/>
    <tableColumn id="7998" xr3:uid="{D79AEA5E-D2DF-4669-A362-09C822CFF627}" name="Column7989"/>
    <tableColumn id="7999" xr3:uid="{80B0E205-7507-465D-A3F5-4E4BB18BEAAB}" name="Column7990"/>
    <tableColumn id="8000" xr3:uid="{3FCEB764-76D6-4A4D-8B1A-259660E74C22}" name="Column7991"/>
    <tableColumn id="8001" xr3:uid="{9901ECB7-1E45-4D11-9D62-1B7AF46D79F5}" name="Column7992"/>
    <tableColumn id="8002" xr3:uid="{D8B15F61-05C2-49FF-AFD5-A4018658B1B1}" name="Column7993"/>
    <tableColumn id="8003" xr3:uid="{F8289EBF-2511-4D23-B65C-9A1584D4646F}" name="Column7994"/>
    <tableColumn id="8004" xr3:uid="{8EFF5841-A961-4770-BFC5-82D4EDDDEFC9}" name="Column7995"/>
    <tableColumn id="8005" xr3:uid="{748D8972-93D8-4163-9864-B4E5FDA8BC59}" name="Column7996"/>
    <tableColumn id="8006" xr3:uid="{FE80F4E2-CB46-4AAF-B20B-9B77D1228393}" name="Column7997"/>
    <tableColumn id="8007" xr3:uid="{EFA8C862-1641-4BCE-895B-2E4959DFC8F0}" name="Column7998"/>
    <tableColumn id="8008" xr3:uid="{C9D7761D-F162-4A30-9D27-FFF8993BAB02}" name="Column7999"/>
    <tableColumn id="8009" xr3:uid="{26A846EE-CF8F-4DAE-BA91-7DE0DE70456B}" name="Column8000"/>
    <tableColumn id="8010" xr3:uid="{7ACC894A-54CC-49AE-8481-3B6C08CD0668}" name="Column8001"/>
    <tableColumn id="8011" xr3:uid="{3E2764E6-13EA-4645-A636-BC88CC9AC22B}" name="Column8002"/>
    <tableColumn id="8012" xr3:uid="{E06BB7E7-505A-44F6-8399-57EE0FC847B4}" name="Column8003"/>
    <tableColumn id="8013" xr3:uid="{35D90D30-9077-4F43-AEF5-0CA51AB84427}" name="Column8004"/>
    <tableColumn id="8014" xr3:uid="{E62DB549-99B8-4861-9430-F6B75E7FFC06}" name="Column8005"/>
    <tableColumn id="8015" xr3:uid="{F5C6B855-90BB-497D-9443-6AE3EE4EED30}" name="Column8006"/>
    <tableColumn id="8016" xr3:uid="{086EDC82-A25A-4BDC-8F5C-3CC5DB44501B}" name="Column8007"/>
    <tableColumn id="8017" xr3:uid="{37EC49FB-E059-44AE-A954-9B9944FF19AE}" name="Column8008"/>
    <tableColumn id="8018" xr3:uid="{4E730288-2CF0-458D-94F2-286D524C4812}" name="Column8009"/>
    <tableColumn id="8019" xr3:uid="{F996AD48-EE79-4368-88E3-1DD5BCFD7A54}" name="Column8010"/>
    <tableColumn id="8020" xr3:uid="{38304CF5-4C47-44EA-9ADD-A8F2EF62ACE3}" name="Column8011"/>
    <tableColumn id="8021" xr3:uid="{55DC244E-BC4A-48F4-A629-6E3653486644}" name="Column8012"/>
    <tableColumn id="8022" xr3:uid="{F48B436C-5554-4BAE-84BE-B907C44E29F5}" name="Column8013"/>
    <tableColumn id="8023" xr3:uid="{052CA230-4B66-4A04-B3EF-B0F7D1E29373}" name="Column8014"/>
    <tableColumn id="8024" xr3:uid="{C5DED3AE-3900-4B99-BDCF-27A606A55A2C}" name="Column8015"/>
    <tableColumn id="8025" xr3:uid="{0CD4D49D-18BC-41D5-81CE-3DB1B818344B}" name="Column8016"/>
    <tableColumn id="8026" xr3:uid="{422C3AA0-AD8F-4599-943C-4F2DFA8A7BB8}" name="Column8017"/>
    <tableColumn id="8027" xr3:uid="{098A781D-7C04-4BDB-A31C-76A9B2CAE15F}" name="Column8018"/>
    <tableColumn id="8028" xr3:uid="{E8B0134F-26B1-4E62-B295-B9A37BDCE687}" name="Column8019"/>
    <tableColumn id="8029" xr3:uid="{08C6EED2-7D21-42E8-9415-7FA6ABDF88FC}" name="Column8020"/>
    <tableColumn id="8030" xr3:uid="{DAD4AE19-38AF-46F8-A007-ACB7643BDA6A}" name="Column8021"/>
    <tableColumn id="8031" xr3:uid="{B62B145D-0C55-42B1-9675-DB94EDCC8884}" name="Column8022"/>
    <tableColumn id="8032" xr3:uid="{F42595EE-6354-44B8-A342-4949E3CCFEF3}" name="Column8023"/>
    <tableColumn id="8033" xr3:uid="{FA6A9807-762F-4DD3-94F3-15DA1ED470A0}" name="Column8024"/>
    <tableColumn id="8034" xr3:uid="{DA18B24C-44DC-471F-A4B2-C51B78F2FD81}" name="Column8025"/>
    <tableColumn id="8035" xr3:uid="{0193F4FE-B1E8-4419-9280-1C4B9F9343A9}" name="Column8026"/>
    <tableColumn id="8036" xr3:uid="{9E2802A9-0D67-4691-9807-ED5A252EBA7C}" name="Column8027"/>
    <tableColumn id="8037" xr3:uid="{063D7950-8FC0-4D5A-AE3C-081B95030750}" name="Column8028"/>
    <tableColumn id="8038" xr3:uid="{3B475548-E98E-492A-8109-A1EC0DBF004E}" name="Column8029"/>
    <tableColumn id="8039" xr3:uid="{5038281F-497E-412C-A96C-16A28C0B18FA}" name="Column8030"/>
    <tableColumn id="8040" xr3:uid="{A4ED8B3D-D74E-4B9D-93DF-FEC33AF0A303}" name="Column8031"/>
    <tableColumn id="8041" xr3:uid="{C120B406-5C0D-4410-9B65-C1310A166639}" name="Column8032"/>
    <tableColumn id="8042" xr3:uid="{7D353F77-221E-42A0-8838-3FA84D4B3719}" name="Column8033"/>
    <tableColumn id="8043" xr3:uid="{B753FB48-50B0-4CFA-A8FF-46292D700C89}" name="Column8034"/>
    <tableColumn id="8044" xr3:uid="{8EB44F87-C905-4C13-AA90-F75776AC1343}" name="Column8035"/>
    <tableColumn id="8045" xr3:uid="{52CF6246-F5F3-4951-9AC9-A2A553A50544}" name="Column8036"/>
    <tableColumn id="8046" xr3:uid="{5DBD9491-945A-4FFC-AB16-2307958A20FA}" name="Column8037"/>
    <tableColumn id="8047" xr3:uid="{0AE19B5A-F702-44E5-AA46-5EBD900BFC2A}" name="Column8038"/>
    <tableColumn id="8048" xr3:uid="{12D0DE9A-0A83-4B5D-A0D0-EF21E9226015}" name="Column8039"/>
    <tableColumn id="8049" xr3:uid="{A41ECAD1-E26A-4096-9267-5CF783AE4742}" name="Column8040"/>
    <tableColumn id="8050" xr3:uid="{E13D3BDB-049D-4D2B-865C-1F36EEC5BE0C}" name="Column8041"/>
    <tableColumn id="8051" xr3:uid="{0EB05B6A-D2AE-4962-B1E2-C2F6E975F9AF}" name="Column8042"/>
    <tableColumn id="8052" xr3:uid="{2A20E12D-B2E4-465D-B44C-46F227522B3F}" name="Column8043"/>
    <tableColumn id="8053" xr3:uid="{582FF3AB-9B0C-48EA-8F5D-280F762AB124}" name="Column8044"/>
    <tableColumn id="8054" xr3:uid="{7D601B3D-BC2F-4AE0-8E70-F198E1B8C880}" name="Column8045"/>
    <tableColumn id="8055" xr3:uid="{C0F02AAD-B0AD-49DD-96C5-2D34336F7091}" name="Column8046"/>
    <tableColumn id="8056" xr3:uid="{6AAFFD2E-5489-4031-B634-24937B1C8F55}" name="Column8047"/>
    <tableColumn id="8057" xr3:uid="{019BB032-2BCA-4F6A-968C-54BD340247CB}" name="Column8048"/>
    <tableColumn id="8058" xr3:uid="{312BD4B5-F100-474E-97F8-F58D3AE6CFD5}" name="Column8049"/>
    <tableColumn id="8059" xr3:uid="{1264C9B2-18A8-4AF7-977D-B572FB06CFCE}" name="Column8050"/>
    <tableColumn id="8060" xr3:uid="{75388FC0-6F9F-4422-8F21-874D1F34E5BE}" name="Column8051"/>
    <tableColumn id="8061" xr3:uid="{31648BBE-3A60-41A9-99E4-A84D1B9EE0C0}" name="Column8052"/>
    <tableColumn id="8062" xr3:uid="{17BBB296-555F-4E68-8680-19E67FE0A550}" name="Column8053"/>
    <tableColumn id="8063" xr3:uid="{DCE8DA85-F413-4597-8132-7B69CE087096}" name="Column8054"/>
    <tableColumn id="8064" xr3:uid="{3AC3A93E-829D-4649-B4B7-C678F03A8391}" name="Column8055"/>
    <tableColumn id="8065" xr3:uid="{20C6E11E-906B-438C-A547-D8B8BAD9A7F7}" name="Column8056"/>
    <tableColumn id="8066" xr3:uid="{38FC5E99-B4FA-4776-9F6D-07647A3AD244}" name="Column8057"/>
    <tableColumn id="8067" xr3:uid="{5AFCCBFB-566B-4634-A396-AA057A671B91}" name="Column8058"/>
    <tableColumn id="8068" xr3:uid="{55A27DB5-09AF-404F-BE7C-7648134BA4AE}" name="Column8059"/>
    <tableColumn id="8069" xr3:uid="{D28219BF-F61A-477B-BE7F-19137B066D79}" name="Column8060"/>
    <tableColumn id="8070" xr3:uid="{DB9D1A68-A37F-476D-A742-574A595278B1}" name="Column8061"/>
    <tableColumn id="8071" xr3:uid="{C093BB24-C976-4B7C-8EEE-835FB41D0D4B}" name="Column8062"/>
    <tableColumn id="8072" xr3:uid="{B54812CD-C611-4F7D-A16C-38E821871BF1}" name="Column8063"/>
    <tableColumn id="8073" xr3:uid="{543FE0E3-97FD-46ED-BCB2-52F03F5B6E6C}" name="Column8064"/>
    <tableColumn id="8074" xr3:uid="{04641903-6DE5-4167-871B-0D9D37DA7D7F}" name="Column8065"/>
    <tableColumn id="8075" xr3:uid="{6D9CDB3B-BD84-478B-B5C4-D47E8BDE2025}" name="Column8066"/>
    <tableColumn id="8076" xr3:uid="{E8C64EA9-A406-431D-A58C-1B2DDE85D8F6}" name="Column8067"/>
    <tableColumn id="8077" xr3:uid="{26C015BC-048D-4BAF-87EB-2E4D803BC201}" name="Column8068"/>
    <tableColumn id="8078" xr3:uid="{2038E947-C2E4-4924-B392-BA23A66A6A60}" name="Column8069"/>
    <tableColumn id="8079" xr3:uid="{50C73416-DE2A-4219-B2B6-536E83AB75DD}" name="Column8070"/>
    <tableColumn id="8080" xr3:uid="{9C4A8A20-41ED-44FA-B198-572E7115FE54}" name="Column8071"/>
    <tableColumn id="8081" xr3:uid="{DE716964-CAED-4124-9147-BDBC068A45CA}" name="Column8072"/>
    <tableColumn id="8082" xr3:uid="{DA3A68DF-B95F-429C-BF95-9D27837FD922}" name="Column8073"/>
    <tableColumn id="8083" xr3:uid="{E58CC658-78A1-4995-AF21-74006942E2A0}" name="Column8074"/>
    <tableColumn id="8084" xr3:uid="{4D4C05C9-5549-4B81-9F64-99F310CE5B1B}" name="Column8075"/>
    <tableColumn id="8085" xr3:uid="{BA0FFB3D-F82C-4854-AB2B-0F611BBE0D76}" name="Column8076"/>
    <tableColumn id="8086" xr3:uid="{C7E80AEE-A2CA-4912-A017-92B4514283CE}" name="Column8077"/>
    <tableColumn id="8087" xr3:uid="{4D3BC088-3C5B-4DFA-9CCB-7E869DD5C85D}" name="Column8078"/>
    <tableColumn id="8088" xr3:uid="{7BA3D975-CE6D-4057-A042-9776F02512AA}" name="Column8079"/>
    <tableColumn id="8089" xr3:uid="{CCE608D4-44AD-437D-8DC0-E11FE556EA3E}" name="Column8080"/>
    <tableColumn id="8090" xr3:uid="{F56BADF9-E739-482E-81F7-7C421CC5C7D1}" name="Column8081"/>
    <tableColumn id="8091" xr3:uid="{1315A82A-DAC0-4229-A645-F08DD3430244}" name="Column8082"/>
    <tableColumn id="8092" xr3:uid="{89BF95B3-7913-4923-BB65-01886CDAFF24}" name="Column8083"/>
    <tableColumn id="8093" xr3:uid="{A0A3751B-5DD0-4E70-9C25-E0A00DB67518}" name="Column8084"/>
    <tableColumn id="8094" xr3:uid="{F6FFB558-27E0-45ED-AED4-59B970D54140}" name="Column8085"/>
    <tableColumn id="8095" xr3:uid="{B53D5863-8B10-48CA-AB6B-09AEDCF7800C}" name="Column8086"/>
    <tableColumn id="8096" xr3:uid="{A974C5CB-EF29-4EF2-A302-AD11FC062085}" name="Column8087"/>
    <tableColumn id="8097" xr3:uid="{7995014D-11A9-4939-90BC-AF1C5CA5A537}" name="Column8088"/>
    <tableColumn id="8098" xr3:uid="{2E357BD5-6D35-47C6-B38C-1E02E96E8700}" name="Column8089"/>
    <tableColumn id="8099" xr3:uid="{19DA2FE0-F47F-438D-B5AB-831C32A8F0DE}" name="Column8090"/>
    <tableColumn id="8100" xr3:uid="{FA9387B0-CD1A-4F1B-8F3F-5E0574442037}" name="Column8091"/>
    <tableColumn id="8101" xr3:uid="{98CDF745-90A7-4E13-B83C-0B43EE440FF6}" name="Column8092"/>
    <tableColumn id="8102" xr3:uid="{393C74B8-B6F8-4AFA-98D4-0D6769A65562}" name="Column8093"/>
    <tableColumn id="8103" xr3:uid="{151E1F6C-2F96-4C99-A0AC-7AC0D5D5514C}" name="Column8094"/>
    <tableColumn id="8104" xr3:uid="{70CD7635-1304-49E7-83D6-79C6B7ED54DF}" name="Column8095"/>
    <tableColumn id="8105" xr3:uid="{46AEFC2B-2AC6-497F-8B9A-29FD740B0FA4}" name="Column8096"/>
    <tableColumn id="8106" xr3:uid="{2CEE6B6C-B2FF-4244-884A-65F401226D93}" name="Column8097"/>
    <tableColumn id="8107" xr3:uid="{3B0FCB72-136B-4629-A974-65FE3AC2ACA1}" name="Column8098"/>
    <tableColumn id="8108" xr3:uid="{50931E30-BB2F-4583-A29A-1C4C6706D595}" name="Column8099"/>
    <tableColumn id="8109" xr3:uid="{A1E00D6A-6A47-45FE-8D5F-05158ABC4C32}" name="Column8100"/>
    <tableColumn id="8110" xr3:uid="{E0BBB296-FD89-4E7C-85D9-762B602877F7}" name="Column8101"/>
    <tableColumn id="8111" xr3:uid="{3B070695-32DE-457E-9947-D585A897F73D}" name="Column8102"/>
    <tableColumn id="8112" xr3:uid="{40E34625-5D5C-4DD4-9FD8-6B93F237BAB9}" name="Column8103"/>
    <tableColumn id="8113" xr3:uid="{73DEFB75-BB30-4DA3-BE87-550C9ADDF25A}" name="Column8104"/>
    <tableColumn id="8114" xr3:uid="{8915B6BE-D8C7-40F8-8DC9-D7388916165A}" name="Column8105"/>
    <tableColumn id="8115" xr3:uid="{B84ECF37-75D2-47A3-8737-60CB2E6238A7}" name="Column8106"/>
    <tableColumn id="8116" xr3:uid="{539EDE03-2047-4326-87C3-F483FE274383}" name="Column8107"/>
    <tableColumn id="8117" xr3:uid="{1F20303A-0D16-4276-A26E-EBF1183B4A7A}" name="Column8108"/>
    <tableColumn id="8118" xr3:uid="{A4B62A5C-8377-471B-9259-D11D06AF7A86}" name="Column8109"/>
    <tableColumn id="8119" xr3:uid="{87D33750-9BA3-46BD-A649-85C6F17A4194}" name="Column8110"/>
    <tableColumn id="8120" xr3:uid="{DCB314CE-320F-4468-A2A4-6DAFA19B6C36}" name="Column8111"/>
    <tableColumn id="8121" xr3:uid="{26457E85-C081-43DD-B6FA-AEB8008258E5}" name="Column8112"/>
    <tableColumn id="8122" xr3:uid="{A35175BF-27F8-471E-9D1E-3A06521496D9}" name="Column8113"/>
    <tableColumn id="8123" xr3:uid="{B83E352F-72B7-41E3-9CF0-0004F7B48B59}" name="Column8114"/>
    <tableColumn id="8124" xr3:uid="{4321A50B-0E3C-4EC3-9330-0632A1D3BBE7}" name="Column8115"/>
    <tableColumn id="8125" xr3:uid="{1D85B33C-29C4-4B2A-8D97-A68983411422}" name="Column8116"/>
    <tableColumn id="8126" xr3:uid="{02895F3A-1362-4A75-89C3-631598657900}" name="Column8117"/>
    <tableColumn id="8127" xr3:uid="{3F208D71-032B-4280-9AC1-F3D3DB22A24B}" name="Column8118"/>
    <tableColumn id="8128" xr3:uid="{356C765A-F161-4599-B30D-7FC6C090320C}" name="Column8119"/>
    <tableColumn id="8129" xr3:uid="{00316622-CA45-4972-9628-08990941555F}" name="Column8120"/>
    <tableColumn id="8130" xr3:uid="{FD3B978E-16EE-4C68-BC2B-2CAC215A79E9}" name="Column8121"/>
    <tableColumn id="8131" xr3:uid="{415D76AF-EA67-451C-A653-BA7AAB51F76A}" name="Column8122"/>
    <tableColumn id="8132" xr3:uid="{1141F58C-A995-4D01-892F-4E1C131F8D5B}" name="Column8123"/>
    <tableColumn id="8133" xr3:uid="{C04CD01A-195E-464B-9D3C-F5D611544F0F}" name="Column8124"/>
    <tableColumn id="8134" xr3:uid="{61CC9F6C-DFA3-448A-A8A8-02565136C075}" name="Column8125"/>
    <tableColumn id="8135" xr3:uid="{8234BB2C-631B-4229-B99F-2CE2A4010238}" name="Column8126"/>
    <tableColumn id="8136" xr3:uid="{57E005D1-3BD5-4E3F-BC02-5EB4E5692B77}" name="Column8127"/>
    <tableColumn id="8137" xr3:uid="{4EFB720E-0A28-4CA7-A445-536C33CA9CC4}" name="Column8128"/>
    <tableColumn id="8138" xr3:uid="{895998FF-B018-4627-B8E2-BF90F6570BD8}" name="Column8129"/>
    <tableColumn id="8139" xr3:uid="{B3455629-CDDA-4046-9633-D5B9E9390EF6}" name="Column8130"/>
    <tableColumn id="8140" xr3:uid="{B78C1F07-AB31-4C89-A0DC-5106950E133E}" name="Column8131"/>
    <tableColumn id="8141" xr3:uid="{F758DC80-A703-4B3E-9DBE-AF42356760CA}" name="Column8132"/>
    <tableColumn id="8142" xr3:uid="{ED9A93B1-E774-4188-A421-2E362902D52A}" name="Column8133"/>
    <tableColumn id="8143" xr3:uid="{3FB148F8-EF0D-4F94-8435-D956555B5E44}" name="Column8134"/>
    <tableColumn id="8144" xr3:uid="{50839E76-9C2D-49CB-A857-4F8240D2745C}" name="Column8135"/>
    <tableColumn id="8145" xr3:uid="{81315C02-7B8E-445B-ABF2-0D64C912970A}" name="Column8136"/>
    <tableColumn id="8146" xr3:uid="{F0CF4235-56AD-4968-990C-B85F85A9CEEA}" name="Column8137"/>
    <tableColumn id="8147" xr3:uid="{BB4F01F0-65EF-40C4-B401-8AF188DBC793}" name="Column8138"/>
    <tableColumn id="8148" xr3:uid="{9F0F30A2-C659-4985-8445-D7C3205B1EDB}" name="Column8139"/>
    <tableColumn id="8149" xr3:uid="{55DEA1FE-2C02-4C28-AC9B-4D9F075FDFFD}" name="Column8140"/>
    <tableColumn id="8150" xr3:uid="{EF9BE277-A4ED-450E-9E36-52A4D3DDFB96}" name="Column8141"/>
    <tableColumn id="8151" xr3:uid="{FA8E289E-D769-47B1-93CA-D3099986E4F2}" name="Column8142"/>
    <tableColumn id="8152" xr3:uid="{DD9385CD-C867-4773-A893-6E5619A03C06}" name="Column8143"/>
    <tableColumn id="8153" xr3:uid="{2D07EF98-6400-45C3-A2C2-6841B52FC20B}" name="Column8144"/>
    <tableColumn id="8154" xr3:uid="{14CC3870-D745-4FC5-8D27-0E8A71D35CB6}" name="Column8145"/>
    <tableColumn id="8155" xr3:uid="{25E5A096-CC18-4D6D-8CC5-870B50825474}" name="Column8146"/>
    <tableColumn id="8156" xr3:uid="{32F67531-F640-4E22-A27F-11B2FDC2D08E}" name="Column8147"/>
    <tableColumn id="8157" xr3:uid="{05EF5218-6FD3-44C9-ABE2-B3595204EC02}" name="Column8148"/>
    <tableColumn id="8158" xr3:uid="{69984B81-BF2E-4A2B-8DD2-618EEE605FD3}" name="Column8149"/>
    <tableColumn id="8159" xr3:uid="{3670B036-F836-4F38-B910-3229094A9DDC}" name="Column8150"/>
    <tableColumn id="8160" xr3:uid="{AE1BD830-DF2B-4BD9-A033-6845B6F370A4}" name="Column8151"/>
    <tableColumn id="8161" xr3:uid="{5710F601-FDD3-41B8-AC5F-B42A335E9F5D}" name="Column8152"/>
    <tableColumn id="8162" xr3:uid="{87CCD55F-9EDA-4B61-A15B-EBC530F6405C}" name="Column8153"/>
    <tableColumn id="8163" xr3:uid="{4D5673A5-6491-40EF-B0D5-22A813023D79}" name="Column8154"/>
    <tableColumn id="8164" xr3:uid="{0BD802AD-BB11-4FF9-8BC0-7911B155BB7E}" name="Column8155"/>
    <tableColumn id="8165" xr3:uid="{7A288AFA-9189-462F-B83F-A6B3A4C7A5A1}" name="Column8156"/>
    <tableColumn id="8166" xr3:uid="{67CE2CE8-104B-4CFE-9836-F0E6E5BA281A}" name="Column8157"/>
    <tableColumn id="8167" xr3:uid="{CCA9D391-B056-455E-B3A6-A99B5AA5C817}" name="Column8158"/>
    <tableColumn id="8168" xr3:uid="{336DC4F8-E12D-4D5B-B8DD-15E9B0806D2D}" name="Column8159"/>
    <tableColumn id="8169" xr3:uid="{7327AF5E-A30B-4DB0-BEFC-E9FC76D679E7}" name="Column8160"/>
    <tableColumn id="8170" xr3:uid="{FFD5E27F-C76D-4F2C-9B73-8DBEE28C1FBA}" name="Column8161"/>
    <tableColumn id="8171" xr3:uid="{DE26B606-4AEA-491D-8AE0-E60FB49FE9F2}" name="Column8162"/>
    <tableColumn id="8172" xr3:uid="{284FF491-4F82-4D30-98D3-FC149AD9F3C3}" name="Column8163"/>
    <tableColumn id="8173" xr3:uid="{08B3745B-8AA7-40F4-BEE8-4C4A034B01F4}" name="Column8164"/>
    <tableColumn id="8174" xr3:uid="{704138C7-F1BE-447A-AFF4-C12F3E23C8ED}" name="Column8165"/>
    <tableColumn id="8175" xr3:uid="{93334DA6-47B3-4DB0-8BB8-C1848F056524}" name="Column8166"/>
    <tableColumn id="8176" xr3:uid="{0AD625B3-E994-46B4-A46E-F9E060341F3C}" name="Column8167"/>
    <tableColumn id="8177" xr3:uid="{BA36E7BA-6CE6-49FE-9F32-3E7D34ACD34D}" name="Column8168"/>
    <tableColumn id="8178" xr3:uid="{DF1A9ACD-EC0E-4C50-A358-12A7DD797647}" name="Column8169"/>
    <tableColumn id="8179" xr3:uid="{556F1C1B-2825-4004-A89A-5CABDE546E4E}" name="Column8170"/>
    <tableColumn id="8180" xr3:uid="{35C94A91-24DF-4595-9004-7675CCE3C468}" name="Column8171"/>
    <tableColumn id="8181" xr3:uid="{70122B93-20DB-4A9C-926A-908FD08F8C36}" name="Column8172"/>
    <tableColumn id="8182" xr3:uid="{C069F209-7A68-453B-B658-35D7DFAFE7C4}" name="Column8173"/>
    <tableColumn id="8183" xr3:uid="{855EB00D-48D2-4039-9107-8C36937F2EF4}" name="Column8174"/>
    <tableColumn id="8184" xr3:uid="{8CC3111C-7B3F-4EBA-807D-2837E412A0BC}" name="Column8175"/>
    <tableColumn id="8185" xr3:uid="{B53DFC85-368B-4654-A77F-DD43AA24EFAF}" name="Column8176"/>
    <tableColumn id="8186" xr3:uid="{4BD764BE-ECC3-4627-858C-FCAB29FE3FE6}" name="Column8177"/>
    <tableColumn id="8187" xr3:uid="{27DCC9E4-06AE-432F-ABEE-18544E3A2BD5}" name="Column8178"/>
    <tableColumn id="8188" xr3:uid="{C1ABCC52-27A3-4CAA-B3D7-26B18852E788}" name="Column8179"/>
    <tableColumn id="8189" xr3:uid="{671D2828-12EB-488A-BC86-A5B24AA630F6}" name="Column8180"/>
    <tableColumn id="8190" xr3:uid="{2BD7A70A-469F-496F-8288-BF7C7D7E5018}" name="Column8181"/>
    <tableColumn id="8191" xr3:uid="{8471EFB1-8A12-4761-BA5D-3FF2CABD2A88}" name="Column8182"/>
    <tableColumn id="8192" xr3:uid="{6E00B628-64C5-40AF-BDE3-EF5089052A01}" name="Column8183"/>
    <tableColumn id="8193" xr3:uid="{5E9367E0-ECE9-4FC0-85A0-0D1172AFE34F}" name="Column8184"/>
    <tableColumn id="8194" xr3:uid="{E61D98C2-A336-4097-97BB-DF5F7F163DC5}" name="Column8185"/>
    <tableColumn id="8195" xr3:uid="{26269E2C-6EB5-4C53-8AC9-EF90C2A53CE9}" name="Column8186"/>
    <tableColumn id="8196" xr3:uid="{0911B47E-DD27-4BD0-A1B3-9630FBD6F145}" name="Column8187"/>
    <tableColumn id="8197" xr3:uid="{034587CC-182A-4385-99CC-F33D3495D3F4}" name="Column8188"/>
    <tableColumn id="8198" xr3:uid="{898773C1-2A35-4D52-94C5-0B144BD95D3F}" name="Column8189"/>
    <tableColumn id="8199" xr3:uid="{C5881D20-1C3C-4258-9F51-5D97C476A406}" name="Column8190"/>
    <tableColumn id="8200" xr3:uid="{462633D8-ED7B-48D5-8840-66C36D0A773D}" name="Column8191"/>
    <tableColumn id="8201" xr3:uid="{3809897D-4DF3-4A7C-9941-C24655C3C1B8}" name="Column8192"/>
    <tableColumn id="8202" xr3:uid="{11E7C0AB-8185-460F-82BA-B5995DAD6A31}" name="Column8193"/>
    <tableColumn id="8203" xr3:uid="{083DF530-2F60-4A19-8AF1-806C59140CA1}" name="Column8194"/>
    <tableColumn id="8204" xr3:uid="{B2D3F63F-08A7-4DA2-9C1B-80FCA0B1B2CA}" name="Column8195"/>
    <tableColumn id="8205" xr3:uid="{00009B81-5CC4-4311-9733-9EDBA274A81C}" name="Column8196"/>
    <tableColumn id="8206" xr3:uid="{4ECAF5A9-05BE-4CB0-B73A-E5F4F239C257}" name="Column8197"/>
    <tableColumn id="8207" xr3:uid="{62047733-0A67-4025-BC18-3606172BFB05}" name="Column8198"/>
    <tableColumn id="8208" xr3:uid="{24CDF421-BCDE-4FA3-BF85-76850966A823}" name="Column8199"/>
    <tableColumn id="8209" xr3:uid="{3773BEB8-F489-44A2-9512-5E27E26AD516}" name="Column8200"/>
    <tableColumn id="8210" xr3:uid="{A94B8264-2DA5-410C-A269-AA0487A8239C}" name="Column8201"/>
    <tableColumn id="8211" xr3:uid="{5CAFD4B2-0ABF-44BD-8DDC-AC522F5E44E6}" name="Column8202"/>
    <tableColumn id="8212" xr3:uid="{BE32912F-5AE5-441B-9C3C-9ABC2C7CFAFA}" name="Column8203"/>
    <tableColumn id="8213" xr3:uid="{F7755DEC-67DF-4549-BC80-1323BE3CA856}" name="Column8204"/>
    <tableColumn id="8214" xr3:uid="{EED6B8AC-68D9-4223-9BF8-9CC115A274C3}" name="Column8205"/>
    <tableColumn id="8215" xr3:uid="{32F47C90-3FB5-417F-AA81-CFEF5921ADF6}" name="Column8206"/>
    <tableColumn id="8216" xr3:uid="{0CE792EE-BBFE-4569-81C7-F4A2A7A3AB03}" name="Column8207"/>
    <tableColumn id="8217" xr3:uid="{4D0B5C08-75C5-4E26-9457-35A85F7ED427}" name="Column8208"/>
    <tableColumn id="8218" xr3:uid="{78106D85-78FB-4C03-B641-A8379D0FAE91}" name="Column8209"/>
    <tableColumn id="8219" xr3:uid="{E52F695C-495E-4090-88FF-E760BFE53F37}" name="Column8210"/>
    <tableColumn id="8220" xr3:uid="{39BD387B-FF91-4498-B0AC-43354FE5C6B0}" name="Column8211"/>
    <tableColumn id="8221" xr3:uid="{5C884AE5-43F0-4D80-A9AA-7E06B94BC08D}" name="Column8212"/>
    <tableColumn id="8222" xr3:uid="{2C0E5CD2-8D04-4E18-BB83-F7450A4A312C}" name="Column8213"/>
    <tableColumn id="8223" xr3:uid="{FB9F36BD-B454-4DBF-85E5-50E25C26EF1F}" name="Column8214"/>
    <tableColumn id="8224" xr3:uid="{5BB47C31-B627-4BB7-BF09-F522CC738F52}" name="Column8215"/>
    <tableColumn id="8225" xr3:uid="{5DA9A4E4-47CF-4616-8C1D-B74BB41B7481}" name="Column8216"/>
    <tableColumn id="8226" xr3:uid="{99222553-D84B-4D45-9597-F98DBF94C237}" name="Column8217"/>
    <tableColumn id="8227" xr3:uid="{F9C97484-4CAA-466B-BB77-ABE7D71CFFB5}" name="Column8218"/>
    <tableColumn id="8228" xr3:uid="{F2BAA8AF-5E41-49AB-8A21-A6EC88132434}" name="Column8219"/>
    <tableColumn id="8229" xr3:uid="{0B896420-EECF-4AD1-97C2-DEA2721FAA87}" name="Column8220"/>
    <tableColumn id="8230" xr3:uid="{8B39CCAD-2E72-4AB5-A404-255CD40737EF}" name="Column8221"/>
    <tableColumn id="8231" xr3:uid="{F5417DCC-7D34-465E-97B7-003633FE3632}" name="Column8222"/>
    <tableColumn id="8232" xr3:uid="{82A88523-1B0A-4C7D-9558-439DA92C3743}" name="Column8223"/>
    <tableColumn id="8233" xr3:uid="{3E26BAF1-6B07-4252-A61C-FA99F3A7253A}" name="Column8224"/>
    <tableColumn id="8234" xr3:uid="{CE6008D2-83EA-4A3E-9201-D433C0B9C1D5}" name="Column8225"/>
    <tableColumn id="8235" xr3:uid="{DD9B78DA-233E-4B0B-9A0B-64F0B2DE75F9}" name="Column8226"/>
    <tableColumn id="8236" xr3:uid="{5C3E0BB3-45B9-43B5-947B-103CD853F493}" name="Column8227"/>
    <tableColumn id="8237" xr3:uid="{21E3D0EA-154A-43A8-AA4B-B106CAD6A787}" name="Column8228"/>
    <tableColumn id="8238" xr3:uid="{16B228D1-7DE6-48D5-A72D-6F124C13FC1A}" name="Column8229"/>
    <tableColumn id="8239" xr3:uid="{7DCF5E72-D262-49FC-A246-CB065660357C}" name="Column8230"/>
    <tableColumn id="8240" xr3:uid="{703D1DB8-3429-455F-850B-CE604606EB57}" name="Column8231"/>
    <tableColumn id="8241" xr3:uid="{AA84E3C8-2D13-4E71-A77D-C8D5E6B5CA8A}" name="Column8232"/>
    <tableColumn id="8242" xr3:uid="{38A2D022-FCFC-489A-9691-9AF92457973A}" name="Column8233"/>
    <tableColumn id="8243" xr3:uid="{9FDCB663-763D-4AB9-B3BA-4F388723B397}" name="Column8234"/>
    <tableColumn id="8244" xr3:uid="{868F7ABB-676E-431F-A1A7-E3E4794812FE}" name="Column8235"/>
    <tableColumn id="8245" xr3:uid="{6186477E-D2C4-467C-8D38-F7F8FECB09B0}" name="Column8236"/>
    <tableColumn id="8246" xr3:uid="{415E2B0C-5166-428B-BD09-3A7E13074A67}" name="Column8237"/>
    <tableColumn id="8247" xr3:uid="{1ADBDE34-7B06-453B-B048-1C4E76B9E135}" name="Column8238"/>
    <tableColumn id="8248" xr3:uid="{BCECF534-B173-4AD0-8017-9C7A0D4F12C8}" name="Column8239"/>
    <tableColumn id="8249" xr3:uid="{9D3C0BEA-4C2A-4B76-BEB4-8F13097A813D}" name="Column8240"/>
    <tableColumn id="8250" xr3:uid="{70959D19-9DB8-4EB8-B166-F0C320D63044}" name="Column8241"/>
    <tableColumn id="8251" xr3:uid="{914F0577-321B-469F-9D93-EF6F786CB24C}" name="Column8242"/>
    <tableColumn id="8252" xr3:uid="{CD7A1966-1BF7-4AAA-B1FB-D5813E5FC0E4}" name="Column8243"/>
    <tableColumn id="8253" xr3:uid="{D79500E4-BA5C-4730-AF9B-DB125963C114}" name="Column8244"/>
    <tableColumn id="8254" xr3:uid="{BB38A989-8412-4420-8421-78447340AFE2}" name="Column8245"/>
    <tableColumn id="8255" xr3:uid="{4E1DFB45-F9CB-4E94-9507-90B1F494238F}" name="Column8246"/>
    <tableColumn id="8256" xr3:uid="{AD47894C-1EC4-4BA9-92C9-6763FC0DC474}" name="Column8247"/>
    <tableColumn id="8257" xr3:uid="{55961363-91F4-4AF0-9518-72C71B373F70}" name="Column8248"/>
    <tableColumn id="8258" xr3:uid="{207C537D-2B07-44C5-8F93-E45F85A59B66}" name="Column8249"/>
    <tableColumn id="8259" xr3:uid="{E0C295CE-1B8C-4F1E-9AA9-503F9CAC1EB2}" name="Column8250"/>
    <tableColumn id="8260" xr3:uid="{3ECE4907-7165-478F-8025-6FED02AA057E}" name="Column8251"/>
    <tableColumn id="8261" xr3:uid="{5C956435-601C-47C3-B850-6D1542439756}" name="Column8252"/>
    <tableColumn id="8262" xr3:uid="{7459F011-0765-4544-B758-3C3549DD75F8}" name="Column8253"/>
    <tableColumn id="8263" xr3:uid="{ADFAE340-2F08-484F-8B4D-907567569E27}" name="Column8254"/>
    <tableColumn id="8264" xr3:uid="{221903BD-4F88-40F9-A599-EBC9E359FC3B}" name="Column8255"/>
    <tableColumn id="8265" xr3:uid="{A5581884-9535-43A0-AC0A-91CDEFA552E6}" name="Column8256"/>
    <tableColumn id="8266" xr3:uid="{3007B3DA-BF87-4953-8A8D-F9D1D31F65FB}" name="Column8257"/>
    <tableColumn id="8267" xr3:uid="{35B1D43E-078D-4569-A0D0-E759C21631F5}" name="Column8258"/>
    <tableColumn id="8268" xr3:uid="{3C4CFD10-C873-49E9-9915-C27A273CBC75}" name="Column8259"/>
    <tableColumn id="8269" xr3:uid="{E996A7B8-E0EC-43CC-89B3-759109E9A723}" name="Column8260"/>
    <tableColumn id="8270" xr3:uid="{C348F990-3F81-4776-81A6-F7865E9C2217}" name="Column8261"/>
    <tableColumn id="8271" xr3:uid="{AD1A2832-9631-4EC5-9BD3-0E3758367194}" name="Column8262"/>
    <tableColumn id="8272" xr3:uid="{DE591296-79A9-4761-A662-817139570F30}" name="Column8263"/>
    <tableColumn id="8273" xr3:uid="{6E3FBE61-CA06-4874-A2E9-68AE765A5E72}" name="Column8264"/>
    <tableColumn id="8274" xr3:uid="{650F9AF6-B252-41BB-A7CE-39149F8C67E1}" name="Column8265"/>
    <tableColumn id="8275" xr3:uid="{579F8BD5-1C9D-477B-A1FE-62F6E33AD617}" name="Column8266"/>
    <tableColumn id="8276" xr3:uid="{346BDE43-FCD7-4B6B-BD6B-CD65C9D67430}" name="Column8267"/>
    <tableColumn id="8277" xr3:uid="{8A173C4D-E9A5-4170-BD52-AB13D4B50B3C}" name="Column8268"/>
    <tableColumn id="8278" xr3:uid="{84F0C097-1000-4C5B-A128-17F0F5C34E37}" name="Column8269"/>
    <tableColumn id="8279" xr3:uid="{D0FE4B48-5083-4C9E-9A7C-C54566555AFA}" name="Column8270"/>
    <tableColumn id="8280" xr3:uid="{44ABFC14-BD97-4C66-A20C-98798F551BDD}" name="Column8271"/>
    <tableColumn id="8281" xr3:uid="{EBF9BAB2-7433-48DB-AFAB-ECE69EBC90EE}" name="Column8272"/>
    <tableColumn id="8282" xr3:uid="{72D7E188-1742-4EEC-8015-D04C6027A641}" name="Column8273"/>
    <tableColumn id="8283" xr3:uid="{0CA458EA-AFE9-42BE-9242-305F013591F5}" name="Column8274"/>
    <tableColumn id="8284" xr3:uid="{5E7FD76F-74F5-408C-ACA8-B1F6B53BEE70}" name="Column8275"/>
    <tableColumn id="8285" xr3:uid="{9E17A557-981E-4108-95DE-04C6BDCC3A4A}" name="Column8276"/>
    <tableColumn id="8286" xr3:uid="{F113E025-2823-4B3B-B718-046639462A6E}" name="Column8277"/>
    <tableColumn id="8287" xr3:uid="{0868F21F-FC94-49E4-AC58-518544D95F90}" name="Column8278"/>
    <tableColumn id="8288" xr3:uid="{2AE37525-E795-443B-887D-793168674420}" name="Column8279"/>
    <tableColumn id="8289" xr3:uid="{981771E9-A56E-4C83-B96F-283C7D0A7D8D}" name="Column8280"/>
    <tableColumn id="8290" xr3:uid="{09674C46-D504-4B89-9CBF-E7AFEB7E9249}" name="Column8281"/>
    <tableColumn id="8291" xr3:uid="{C60A7E34-4338-4CC1-AA5A-B8C9CB263E75}" name="Column8282"/>
    <tableColumn id="8292" xr3:uid="{59DE34CA-D3F7-4431-A1A5-E0AB3EFFFDC8}" name="Column8283"/>
    <tableColumn id="8293" xr3:uid="{92D1D904-30B0-489F-86F1-C5A462C84620}" name="Column8284"/>
    <tableColumn id="8294" xr3:uid="{545A83A9-003C-4A18-8EF9-3645B7B7F1B5}" name="Column8285"/>
    <tableColumn id="8295" xr3:uid="{5F2E9FE0-3F21-456F-B48A-93BCADD1B9D0}" name="Column8286"/>
    <tableColumn id="8296" xr3:uid="{8785DEB8-9A88-4B6A-8C0F-CF449E03694A}" name="Column8287"/>
    <tableColumn id="8297" xr3:uid="{32FCE222-8D61-4E58-904F-3554899BB74E}" name="Column8288"/>
    <tableColumn id="8298" xr3:uid="{0DB66797-E1E5-48ED-A0B7-F5EC48009740}" name="Column8289"/>
    <tableColumn id="8299" xr3:uid="{346AFE58-3D00-4806-9062-10707CE99B55}" name="Column8290"/>
    <tableColumn id="8300" xr3:uid="{C9F42405-E6E3-4F9F-BD3A-F88C7BD63CAD}" name="Column8291"/>
    <tableColumn id="8301" xr3:uid="{18556277-DFFD-437E-9904-E99D3158B008}" name="Column8292"/>
    <tableColumn id="8302" xr3:uid="{DEF11208-ED03-4059-9A52-8660BDCF4AB5}" name="Column8293"/>
    <tableColumn id="8303" xr3:uid="{0A529035-FE09-4BD3-B789-7C6A0BA8E260}" name="Column8294"/>
    <tableColumn id="8304" xr3:uid="{4E268A5E-7504-4115-AC3B-30C7035F20F0}" name="Column8295"/>
    <tableColumn id="8305" xr3:uid="{D6E6DA80-C438-488A-8D66-A9BA5EFBDA70}" name="Column8296"/>
    <tableColumn id="8306" xr3:uid="{375C6FFB-743B-4682-B5E1-D96AC75068C1}" name="Column8297"/>
    <tableColumn id="8307" xr3:uid="{AAAB1275-AE8E-453E-9A49-F1759F78C40A}" name="Column8298"/>
    <tableColumn id="8308" xr3:uid="{FB06AEA7-4861-441B-8B53-DACDCE1C990B}" name="Column8299"/>
    <tableColumn id="8309" xr3:uid="{F48BBD30-9AC3-4CF3-8D7B-D13C87E62B79}" name="Column8300"/>
    <tableColumn id="8310" xr3:uid="{73DE5FC1-A6BC-4BBF-8FC0-36E0C4486B7D}" name="Column8301"/>
    <tableColumn id="8311" xr3:uid="{3C503F69-C9C5-4512-B296-EE7300BEEB81}" name="Column8302"/>
    <tableColumn id="8312" xr3:uid="{2E1BC8B9-B848-4A7D-801A-6C287E856C9C}" name="Column8303"/>
    <tableColumn id="8313" xr3:uid="{96F36A11-E245-4D5E-9172-2BD7949708A2}" name="Column8304"/>
    <tableColumn id="8314" xr3:uid="{B868B84F-6B85-431E-9D81-01920B5DCA5E}" name="Column8305"/>
    <tableColumn id="8315" xr3:uid="{9FF2153B-C780-4196-BA50-0CC399A20DB3}" name="Column8306"/>
    <tableColumn id="8316" xr3:uid="{79BA1768-A315-4E8A-98B9-DEF560D73CA6}" name="Column8307"/>
    <tableColumn id="8317" xr3:uid="{63F9F269-BC6F-49B0-B651-57A880A3540C}" name="Column8308"/>
    <tableColumn id="8318" xr3:uid="{DD5AE479-75ED-40DD-B29B-FBB880CD1E47}" name="Column8309"/>
    <tableColumn id="8319" xr3:uid="{C33DC83A-237D-45A9-9054-6C8EACA2CD55}" name="Column8310"/>
    <tableColumn id="8320" xr3:uid="{993BB7B1-DDE8-4AA2-8671-9A2EF134EE3A}" name="Column8311"/>
    <tableColumn id="8321" xr3:uid="{1C15EE73-D8B1-4A39-8C6B-82FC0E90DBB2}" name="Column8312"/>
    <tableColumn id="8322" xr3:uid="{A0C602D3-4D47-428B-AABC-875758DBDEDD}" name="Column8313"/>
    <tableColumn id="8323" xr3:uid="{967126FA-B600-4F52-840A-24B41BB990C1}" name="Column8314"/>
    <tableColumn id="8324" xr3:uid="{C3ADDF18-C0DF-4D5E-A374-46F159C1A0B1}" name="Column8315"/>
    <tableColumn id="8325" xr3:uid="{5A4DC757-0748-4314-B0A5-5430B60638E9}" name="Column8316"/>
    <tableColumn id="8326" xr3:uid="{C23D722A-AF28-4CAE-85C8-9420FF73F4F3}" name="Column8317"/>
    <tableColumn id="8327" xr3:uid="{DD087DC8-47B5-4B35-B1B8-DA841F338337}" name="Column8318"/>
    <tableColumn id="8328" xr3:uid="{899D31EF-AEB4-4C58-8083-B3FE74177524}" name="Column8319"/>
    <tableColumn id="8329" xr3:uid="{0117C04D-E955-4FDB-B37E-2CF7E3E03C7E}" name="Column8320"/>
    <tableColumn id="8330" xr3:uid="{805918F0-63C2-4791-98A4-728B2533FAFB}" name="Column8321"/>
    <tableColumn id="8331" xr3:uid="{342DE63E-5067-4AC1-813B-E8C41A0897B9}" name="Column8322"/>
    <tableColumn id="8332" xr3:uid="{B57948AF-A9D9-40FD-AE42-DF8E69402398}" name="Column8323"/>
    <tableColumn id="8333" xr3:uid="{E0CD6329-E469-4BF5-BF09-9992552B12DE}" name="Column8324"/>
    <tableColumn id="8334" xr3:uid="{6C810BEB-7E80-4599-A1FE-6A06E2340003}" name="Column8325"/>
    <tableColumn id="8335" xr3:uid="{1F2EC551-521F-463C-BB0F-041817236466}" name="Column8326"/>
    <tableColumn id="8336" xr3:uid="{17E08AEA-0F08-407A-8B45-57AA52D9724A}" name="Column8327"/>
    <tableColumn id="8337" xr3:uid="{7A77230F-555B-446D-A338-BBBB9CC7B27E}" name="Column8328"/>
    <tableColumn id="8338" xr3:uid="{9F310F38-EDD2-427A-B57A-78F361EDCCD4}" name="Column8329"/>
    <tableColumn id="8339" xr3:uid="{1D0A6ACD-4616-468B-B938-8E586976B6BC}" name="Column8330"/>
    <tableColumn id="8340" xr3:uid="{93918805-5DF0-46BD-95DA-1E1016D2347D}" name="Column8331"/>
    <tableColumn id="8341" xr3:uid="{F849745D-8204-47B7-8766-68A6474D1048}" name="Column8332"/>
    <tableColumn id="8342" xr3:uid="{1F726C19-176B-4136-9CEB-65CA0C974279}" name="Column8333"/>
    <tableColumn id="8343" xr3:uid="{41262893-2B41-4BD8-8DF6-922535C92C8C}" name="Column8334"/>
    <tableColumn id="8344" xr3:uid="{E8BC2EB4-7C7E-4A87-8952-0C49F425E19E}" name="Column8335"/>
    <tableColumn id="8345" xr3:uid="{4F0D62E5-B5A2-471C-9216-ABBEFAF9D71F}" name="Column8336"/>
    <tableColumn id="8346" xr3:uid="{616A5184-C26E-4FD2-9632-59C4BECC1967}" name="Column8337"/>
    <tableColumn id="8347" xr3:uid="{57C25381-F83A-4F5A-B981-D97F19B8A729}" name="Column8338"/>
    <tableColumn id="8348" xr3:uid="{4E87C211-E2B4-4E27-B5A9-84BE9CAE5EDC}" name="Column8339"/>
    <tableColumn id="8349" xr3:uid="{64807B40-B2C6-446C-B400-A9D75AD8A7A8}" name="Column8340"/>
    <tableColumn id="8350" xr3:uid="{1B91A520-05A8-4347-B309-B9A6AA0A49DC}" name="Column8341"/>
    <tableColumn id="8351" xr3:uid="{A728C4FD-FF81-44BF-A7FA-0B80C78B52AB}" name="Column8342"/>
    <tableColumn id="8352" xr3:uid="{D5E11010-8AF0-439E-8A1D-A95C6E6AB716}" name="Column8343"/>
    <tableColumn id="8353" xr3:uid="{7B0943CD-DF0C-4403-8605-D00C93E74C06}" name="Column8344"/>
    <tableColumn id="8354" xr3:uid="{8DF427E4-213F-42DD-99B0-651335BAE198}" name="Column8345"/>
    <tableColumn id="8355" xr3:uid="{B8C593C5-3C48-4160-A353-322B77135F35}" name="Column8346"/>
    <tableColumn id="8356" xr3:uid="{6827CC40-55B4-4739-A78A-99FA4D55B348}" name="Column8347"/>
    <tableColumn id="8357" xr3:uid="{1F9FE11A-986D-40FF-9CAA-C08F0259A3D0}" name="Column8348"/>
    <tableColumn id="8358" xr3:uid="{B9C86038-3805-449E-BC4B-E2D2E199CF0D}" name="Column8349"/>
    <tableColumn id="8359" xr3:uid="{96D7805F-CCB9-4B25-9183-503D443BE9D0}" name="Column8350"/>
    <tableColumn id="8360" xr3:uid="{F73450AC-089A-494B-B0A3-370642EA73FE}" name="Column8351"/>
    <tableColumn id="8361" xr3:uid="{122E9F05-0F81-466D-930B-745CEE3FFC2A}" name="Column8352"/>
    <tableColumn id="8362" xr3:uid="{BAADB9AF-65F9-42F2-B08D-61DB8E0726E6}" name="Column8353"/>
    <tableColumn id="8363" xr3:uid="{2FD2F8C6-CB7B-4455-8EBD-492C17D2A741}" name="Column8354"/>
    <tableColumn id="8364" xr3:uid="{2159FC1B-012B-4A2D-9E27-9C2F3EF102BD}" name="Column8355"/>
    <tableColumn id="8365" xr3:uid="{4922787D-DE93-495E-B212-233370883F7D}" name="Column8356"/>
    <tableColumn id="8366" xr3:uid="{D7E1D9C8-9EB8-414D-BFB3-1760C277CC0E}" name="Column8357"/>
    <tableColumn id="8367" xr3:uid="{41BC1ECD-751C-4FA9-B5C5-5547820834F5}" name="Column8358"/>
    <tableColumn id="8368" xr3:uid="{92FBD0D4-A1C2-48E6-AA33-1629E1ECFEE6}" name="Column8359"/>
    <tableColumn id="8369" xr3:uid="{7CA9CDB0-4B3B-4B43-A4AC-FC49139CA91F}" name="Column8360"/>
    <tableColumn id="8370" xr3:uid="{6BC35E17-C5F6-48D5-B742-9AF271F8F013}" name="Column8361"/>
    <tableColumn id="8371" xr3:uid="{74CD96BD-F23A-43B3-82A3-5344078F54EE}" name="Column8362"/>
    <tableColumn id="8372" xr3:uid="{3FF2F1AE-9CC7-415C-8F8E-682A1DA14322}" name="Column8363"/>
    <tableColumn id="8373" xr3:uid="{BC2D2BA8-22CF-4F7D-A015-1F80147E7EC0}" name="Column8364"/>
    <tableColumn id="8374" xr3:uid="{58B9993D-7788-43A7-92F6-4B065C67BA24}" name="Column8365"/>
    <tableColumn id="8375" xr3:uid="{F99AD17D-26CD-4A1C-80BE-DBAE0A507C7E}" name="Column8366"/>
    <tableColumn id="8376" xr3:uid="{B578D4C7-A267-4596-AC69-F5140BF6E191}" name="Column8367"/>
    <tableColumn id="8377" xr3:uid="{C91229F0-2176-4321-A47C-3F5E453FE8B4}" name="Column8368"/>
    <tableColumn id="8378" xr3:uid="{7765B7CF-3C22-432E-ADE0-39808F11DAC9}" name="Column8369"/>
    <tableColumn id="8379" xr3:uid="{2EA6C8CC-4867-4C3C-A640-73FBA7098825}" name="Column8370"/>
    <tableColumn id="8380" xr3:uid="{D9AB0CF9-FB70-4AF5-9979-B3EEFF5BD91C}" name="Column8371"/>
    <tableColumn id="8381" xr3:uid="{3257A1EB-9F7E-4E89-83C2-55FB3338A93C}" name="Column8372"/>
    <tableColumn id="8382" xr3:uid="{71F47A47-398F-4BEA-994E-D18CA5B0DA36}" name="Column8373"/>
    <tableColumn id="8383" xr3:uid="{04D77BA9-E575-4320-B097-C41EFF6B5C7C}" name="Column8374"/>
    <tableColumn id="8384" xr3:uid="{3687E82D-423E-451A-92DC-027277E94D65}" name="Column8375"/>
    <tableColumn id="8385" xr3:uid="{7E30718D-91F0-45FE-A2F4-5730294F888E}" name="Column8376"/>
    <tableColumn id="8386" xr3:uid="{D69A4B83-F95B-4C4A-9FD5-EECDA941B861}" name="Column8377"/>
    <tableColumn id="8387" xr3:uid="{A100235F-94B3-4628-B793-CDC21FF5E3E5}" name="Column8378"/>
    <tableColumn id="8388" xr3:uid="{93B2A819-A484-4DC9-8431-39B9458A242F}" name="Column8379"/>
    <tableColumn id="8389" xr3:uid="{5E009FDE-74EF-481D-A604-081BAFB1FF7E}" name="Column8380"/>
    <tableColumn id="8390" xr3:uid="{9C28F7ED-7639-4344-A4E9-C8EE21AD77B8}" name="Column8381"/>
    <tableColumn id="8391" xr3:uid="{BBE321DA-62A8-4880-A0A1-44E2CD1E1E2C}" name="Column8382"/>
    <tableColumn id="8392" xr3:uid="{BA2BBBEB-F142-4E17-83DB-31242BF71CD8}" name="Column8383"/>
    <tableColumn id="8393" xr3:uid="{F8E91EBE-245F-4B08-8DD2-77D14C2DB63E}" name="Column8384"/>
    <tableColumn id="8394" xr3:uid="{F0310B20-23FC-47BC-8316-202993CE6D70}" name="Column8385"/>
    <tableColumn id="8395" xr3:uid="{2E4F14C5-D383-4E74-9CD5-1611D3DA79B6}" name="Column8386"/>
    <tableColumn id="8396" xr3:uid="{92EE453B-98DA-439D-92A0-17C6097A7827}" name="Column8387"/>
    <tableColumn id="8397" xr3:uid="{CE5200CA-95DA-4C9B-8FC9-533033FAD99A}" name="Column8388"/>
    <tableColumn id="8398" xr3:uid="{DD0ACA79-8015-4B15-98ED-4ABB9388A1BD}" name="Column8389"/>
    <tableColumn id="8399" xr3:uid="{063DF880-3246-4371-93FC-94ABFBD79EA8}" name="Column8390"/>
    <tableColumn id="8400" xr3:uid="{B52DD95C-4870-4823-9500-BA81AE6906B4}" name="Column8391"/>
    <tableColumn id="8401" xr3:uid="{BEC19F7A-307B-4FFE-A310-FF3792637AC4}" name="Column8392"/>
    <tableColumn id="8402" xr3:uid="{201E093C-6B53-4417-A985-71873EBAE0D9}" name="Column8393"/>
    <tableColumn id="8403" xr3:uid="{34475D7C-A708-407C-9FEB-BC8EC3496445}" name="Column8394"/>
    <tableColumn id="8404" xr3:uid="{5446522F-CE97-4F1C-8D16-AFF4AB5794B6}" name="Column8395"/>
    <tableColumn id="8405" xr3:uid="{A90F478E-3866-4ECE-96EA-DADCF0D167DA}" name="Column8396"/>
    <tableColumn id="8406" xr3:uid="{C73DC042-2228-4A6A-861D-F2858335C2EA}" name="Column8397"/>
    <tableColumn id="8407" xr3:uid="{99140D98-2559-4D63-B170-78CCB31654BE}" name="Column8398"/>
    <tableColumn id="8408" xr3:uid="{7EABEC9C-44CB-4D87-9AEE-3DDE55642781}" name="Column8399"/>
    <tableColumn id="8409" xr3:uid="{EF0AB7BC-05E2-45E0-83A1-FAE03C29F8F4}" name="Column8400"/>
    <tableColumn id="8410" xr3:uid="{3A5308BE-78E3-4243-B35A-F654CFDE9A9C}" name="Column8401"/>
    <tableColumn id="8411" xr3:uid="{6FB9BC53-A710-4689-A271-2DFF5A1E95CE}" name="Column8402"/>
    <tableColumn id="8412" xr3:uid="{8E681769-6061-4FC4-9F73-A64532875D1D}" name="Column8403"/>
    <tableColumn id="8413" xr3:uid="{7EBCB2A2-8ECA-4ED2-872C-9B4BD82AFED2}" name="Column8404"/>
    <tableColumn id="8414" xr3:uid="{F2DCF6D4-4283-4007-9FD0-8A2AA80F02CC}" name="Column8405"/>
    <tableColumn id="8415" xr3:uid="{7DCFE31C-241D-426D-A3D9-3C23566539E4}" name="Column8406"/>
    <tableColumn id="8416" xr3:uid="{B0B25549-7DFD-41B2-9C52-76B646077CFA}" name="Column8407"/>
    <tableColumn id="8417" xr3:uid="{27F6DECD-8562-41EC-B166-747C6FB9B404}" name="Column8408"/>
    <tableColumn id="8418" xr3:uid="{07D87670-71B2-4130-8689-5A6CC75190D8}" name="Column8409"/>
    <tableColumn id="8419" xr3:uid="{747CD293-5421-483A-83DB-9A735BFF377E}" name="Column8410"/>
    <tableColumn id="8420" xr3:uid="{FB606806-9267-417D-8DD6-C70854ED8649}" name="Column8411"/>
    <tableColumn id="8421" xr3:uid="{41A346A8-95F6-414B-A516-9EBD6844A179}" name="Column8412"/>
    <tableColumn id="8422" xr3:uid="{05A219A9-730C-41D7-8D1F-5C7F60D139FE}" name="Column8413"/>
    <tableColumn id="8423" xr3:uid="{95A5E1A8-5B37-4F1B-BF3E-75531BCE60BE}" name="Column8414"/>
    <tableColumn id="8424" xr3:uid="{471C21AB-A6B8-4E96-855A-1F41EBBA140E}" name="Column8415"/>
    <tableColumn id="8425" xr3:uid="{4BE09E72-4EBD-42A9-B7D1-70A3397C1207}" name="Column8416"/>
    <tableColumn id="8426" xr3:uid="{DC8FA3E6-1D25-4A54-AB8B-DBF724CADC18}" name="Column8417"/>
    <tableColumn id="8427" xr3:uid="{181E01AD-E794-49F3-90C8-0FED8A4B6D9B}" name="Column8418"/>
    <tableColumn id="8428" xr3:uid="{99A1A067-05CB-48DD-B729-9BDD67780076}" name="Column8419"/>
    <tableColumn id="8429" xr3:uid="{370C2D54-DC76-4553-A6C8-4D7F8228B3D9}" name="Column8420"/>
    <tableColumn id="8430" xr3:uid="{35A76A95-7795-43BB-B20A-02A67FDB133B}" name="Column8421"/>
    <tableColumn id="8431" xr3:uid="{457E175A-4373-4DCF-8B9A-1BCBA3B28D71}" name="Column8422"/>
    <tableColumn id="8432" xr3:uid="{58230F37-AA65-4F82-A4E2-10F02F302932}" name="Column8423"/>
    <tableColumn id="8433" xr3:uid="{2D90DA6C-BEA4-4B47-A701-655ED3EECC9C}" name="Column8424"/>
    <tableColumn id="8434" xr3:uid="{D0417A50-F2C6-4072-B0C3-E68F254CC955}" name="Column8425"/>
    <tableColumn id="8435" xr3:uid="{4E430C21-1C76-4D20-8A01-EDB11F70F613}" name="Column8426"/>
    <tableColumn id="8436" xr3:uid="{007509A3-4925-43F0-B8A1-1708EE18FF9E}" name="Column8427"/>
    <tableColumn id="8437" xr3:uid="{39D1442F-8CDA-4A89-8184-B8D537C9D00F}" name="Column8428"/>
    <tableColumn id="8438" xr3:uid="{7AA8DC07-38CC-40D8-8B49-521E123DB9F0}" name="Column8429"/>
    <tableColumn id="8439" xr3:uid="{C456CB10-EC1F-4550-B3D6-46B1A644DB2B}" name="Column8430"/>
    <tableColumn id="8440" xr3:uid="{E0234E2D-EAD6-4391-985E-76944BEE8694}" name="Column8431"/>
    <tableColumn id="8441" xr3:uid="{13E227CF-C24D-485B-8E4C-7E175EF64A35}" name="Column8432"/>
    <tableColumn id="8442" xr3:uid="{D91D258E-1416-49EC-AD64-A2CB82F6B257}" name="Column8433"/>
    <tableColumn id="8443" xr3:uid="{F248EACC-6A31-49AD-8391-AD0541BDAA7C}" name="Column8434"/>
    <tableColumn id="8444" xr3:uid="{3BCDCD70-4A7F-4C64-97E0-903E509B60BB}" name="Column8435"/>
    <tableColumn id="8445" xr3:uid="{B984A151-C6AD-4767-AC19-2C061213FBAA}" name="Column8436"/>
    <tableColumn id="8446" xr3:uid="{EA35D4EA-D376-4F66-B104-C782E7AE08CF}" name="Column8437"/>
    <tableColumn id="8447" xr3:uid="{2274DB91-9671-446B-A371-0339D5978D58}" name="Column8438"/>
    <tableColumn id="8448" xr3:uid="{A45C901C-11A7-4585-9826-FB0F4C8F3887}" name="Column8439"/>
    <tableColumn id="8449" xr3:uid="{F1468ECA-5E2E-43FB-9831-8971AB349CBA}" name="Column8440"/>
    <tableColumn id="8450" xr3:uid="{EF303213-4FF1-4064-A53F-C61104E5710C}" name="Column8441"/>
    <tableColumn id="8451" xr3:uid="{10EB77DD-3D1A-4BD3-A096-40E04F688C17}" name="Column8442"/>
    <tableColumn id="8452" xr3:uid="{98FD4D84-4AE5-40C1-AFC4-88741003EE11}" name="Column8443"/>
    <tableColumn id="8453" xr3:uid="{97526602-BC48-481A-8E02-FA096A0DE1A5}" name="Column8444"/>
    <tableColumn id="8454" xr3:uid="{AE373599-1D3C-4280-A6E7-A65B28D25C50}" name="Column8445"/>
    <tableColumn id="8455" xr3:uid="{DA13D982-1597-400E-AE83-DC98A207F709}" name="Column8446"/>
    <tableColumn id="8456" xr3:uid="{6FC1B87C-7BC0-47D6-BBE1-0F26BFB1B896}" name="Column8447"/>
    <tableColumn id="8457" xr3:uid="{0FF45F90-5D50-4406-A310-7FC87CBCEF62}" name="Column8448"/>
    <tableColumn id="8458" xr3:uid="{CB0D3258-ABC1-4FA0-8C23-7A1C84BBED7A}" name="Column8449"/>
    <tableColumn id="8459" xr3:uid="{434F5BE8-33ED-42D6-916A-2F9DFF19E76B}" name="Column8450"/>
    <tableColumn id="8460" xr3:uid="{057C20E3-7CBD-4896-A6F3-2A6D16C0AF84}" name="Column8451"/>
    <tableColumn id="8461" xr3:uid="{4BCA8E7D-A083-4D9C-B396-1731D802F47F}" name="Column8452"/>
    <tableColumn id="8462" xr3:uid="{9735DE48-2F71-45BA-AB92-4EBB57ED1F3C}" name="Column8453"/>
    <tableColumn id="8463" xr3:uid="{F8276807-F4FA-4EA9-9BFD-6BC3A59E8D04}" name="Column8454"/>
    <tableColumn id="8464" xr3:uid="{6A2825FE-C86E-4C6F-9045-2E666A08D4BB}" name="Column8455"/>
    <tableColumn id="8465" xr3:uid="{0B921052-8639-4CCA-803E-D8FBA3D53406}" name="Column8456"/>
    <tableColumn id="8466" xr3:uid="{202E5FBE-547D-4E04-878A-2BFBB16EFBD3}" name="Column8457"/>
    <tableColumn id="8467" xr3:uid="{24A736F9-9DD1-4C6C-9C5B-71A1B4202E4D}" name="Column8458"/>
    <tableColumn id="8468" xr3:uid="{BE6FFF76-7A80-44D1-801E-4AE1D89DA8F7}" name="Column8459"/>
    <tableColumn id="8469" xr3:uid="{0842F300-6D4D-4751-82E9-3B7255BD0212}" name="Column8460"/>
    <tableColumn id="8470" xr3:uid="{C377F33C-1F51-4BC3-898C-943A27910A5D}" name="Column8461"/>
    <tableColumn id="8471" xr3:uid="{BA77DC60-C7CD-4FA6-802A-42FF86B2E42B}" name="Column8462"/>
    <tableColumn id="8472" xr3:uid="{FC429FFF-0870-450C-B9D2-343853416EA4}" name="Column8463"/>
    <tableColumn id="8473" xr3:uid="{EA10B8D0-308E-4929-8E06-C10C6A253026}" name="Column8464"/>
    <tableColumn id="8474" xr3:uid="{185E914D-A555-4FAF-A36C-ADBD7861427C}" name="Column8465"/>
    <tableColumn id="8475" xr3:uid="{6EF8FA24-090E-4F84-BFDB-EF815B6281E1}" name="Column8466"/>
    <tableColumn id="8476" xr3:uid="{B6DC5EDB-70FB-4927-B472-536E5528A4C2}" name="Column8467"/>
    <tableColumn id="8477" xr3:uid="{4C8A7086-0983-498F-90FB-8158C7FAC027}" name="Column8468"/>
    <tableColumn id="8478" xr3:uid="{CCDD5480-5463-479B-91F1-1D74984EF116}" name="Column8469"/>
    <tableColumn id="8479" xr3:uid="{4C5210D1-27C3-4AB2-A62C-F74998E31452}" name="Column8470"/>
    <tableColumn id="8480" xr3:uid="{53B9067B-1DBE-4512-92A2-D6FD856FDF3E}" name="Column8471"/>
    <tableColumn id="8481" xr3:uid="{D09E08DF-6854-449B-BE54-E20AF574AB3E}" name="Column8472"/>
    <tableColumn id="8482" xr3:uid="{6752C13C-227F-4EC2-B3BA-34006C18728E}" name="Column8473"/>
    <tableColumn id="8483" xr3:uid="{023D48E5-66EA-4A0D-9501-5E38A4C4BB3F}" name="Column8474"/>
    <tableColumn id="8484" xr3:uid="{49202828-15BD-460A-86C2-E1735B9D071E}" name="Column8475"/>
    <tableColumn id="8485" xr3:uid="{C3108F2D-72C1-4C34-9894-4D53727CD9EC}" name="Column8476"/>
    <tableColumn id="8486" xr3:uid="{16E1C2B3-DD20-4DE5-BD2F-37113D9CDE24}" name="Column8477"/>
    <tableColumn id="8487" xr3:uid="{0F72991C-AF26-486B-A271-AC4345202B3C}" name="Column8478"/>
    <tableColumn id="8488" xr3:uid="{47BBAFD5-6C44-46C1-80A6-81C95C833EC8}" name="Column8479"/>
    <tableColumn id="8489" xr3:uid="{94E526CF-8955-4E9D-A7CF-C32234A4BF26}" name="Column8480"/>
    <tableColumn id="8490" xr3:uid="{4D11E5A6-D3CB-470E-B1BF-F01C69443AAF}" name="Column8481"/>
    <tableColumn id="8491" xr3:uid="{5AD49CB4-C9B7-4676-B8B6-17481B134A5D}" name="Column8482"/>
    <tableColumn id="8492" xr3:uid="{FBF19E86-B7B1-4D76-B123-5887DD7A3DCF}" name="Column8483"/>
    <tableColumn id="8493" xr3:uid="{3A10D7ED-8BDA-4C5E-940B-54610D418B41}" name="Column8484"/>
    <tableColumn id="8494" xr3:uid="{98851EBB-C54D-42F9-9AAE-08832A6F2731}" name="Column8485"/>
    <tableColumn id="8495" xr3:uid="{8963FFF7-FA88-4ACE-B37D-BC1561C8CA64}" name="Column8486"/>
    <tableColumn id="8496" xr3:uid="{D17CA125-F8A7-490D-91BC-3E5697FC215D}" name="Column8487"/>
    <tableColumn id="8497" xr3:uid="{983F80EC-42F8-4AAE-B7F5-AEC840373D4E}" name="Column8488"/>
    <tableColumn id="8498" xr3:uid="{0434DBA5-A8C0-4D36-8A55-64EA3092C8FA}" name="Column8489"/>
    <tableColumn id="8499" xr3:uid="{EE4A6C67-472B-4B9B-BFE4-8289344718FD}" name="Column8490"/>
    <tableColumn id="8500" xr3:uid="{B44DCF63-6D43-4C2A-9B19-53F500584885}" name="Column8491"/>
    <tableColumn id="8501" xr3:uid="{7D142BFF-A820-494A-A7EE-330879E3D875}" name="Column8492"/>
    <tableColumn id="8502" xr3:uid="{904AD1B8-C671-48DE-AB0B-3B58426B6000}" name="Column8493"/>
    <tableColumn id="8503" xr3:uid="{C6496CB2-7625-4B87-903E-CB3EEC5D4DC1}" name="Column8494"/>
    <tableColumn id="8504" xr3:uid="{2770F77C-D0A9-46E0-BED3-B3697DC08AF0}" name="Column8495"/>
    <tableColumn id="8505" xr3:uid="{648BD04A-1CEB-40CE-9600-5161F4FF1D8B}" name="Column8496"/>
    <tableColumn id="8506" xr3:uid="{4A4BD167-0C6F-4B9C-8438-DBA2C77EA52F}" name="Column8497"/>
    <tableColumn id="8507" xr3:uid="{652B69A5-E01C-4316-9208-44F042D2CDCD}" name="Column8498"/>
    <tableColumn id="8508" xr3:uid="{4ED6B382-1801-4D45-9A06-F913F4E86FBD}" name="Column8499"/>
    <tableColumn id="8509" xr3:uid="{91DEE739-5D12-48F9-839F-85373C51D95B}" name="Column8500"/>
    <tableColumn id="8510" xr3:uid="{9BD07A28-E50C-40B1-B56F-2F33828C73FC}" name="Column8501"/>
    <tableColumn id="8511" xr3:uid="{DE248199-1A53-449F-9D86-BD8549874B2E}" name="Column8502"/>
    <tableColumn id="8512" xr3:uid="{5F6CDF26-5C27-4F55-B1C7-E53C8D790E88}" name="Column8503"/>
    <tableColumn id="8513" xr3:uid="{163DAD07-EBE9-4100-A667-629FA75E05E8}" name="Column8504"/>
    <tableColumn id="8514" xr3:uid="{13171CFE-36D5-44EF-A457-5EECE074A708}" name="Column8505"/>
    <tableColumn id="8515" xr3:uid="{864FA0D6-E168-4EBC-910D-9C20AC3A033F}" name="Column8506"/>
    <tableColumn id="8516" xr3:uid="{425D98AB-DE64-47F1-88B3-12294A04B81A}" name="Column8507"/>
    <tableColumn id="8517" xr3:uid="{30E56E89-A0DA-45F9-9BBA-62401C0FD08D}" name="Column8508"/>
    <tableColumn id="8518" xr3:uid="{33EB913D-52E7-43F3-81EF-86E469D97562}" name="Column8509"/>
    <tableColumn id="8519" xr3:uid="{1D8A2D2A-C745-4FB1-86C0-384F776FB583}" name="Column8510"/>
    <tableColumn id="8520" xr3:uid="{A86F5EED-4BBC-4851-BEEB-52FB89B6F98B}" name="Column8511"/>
    <tableColumn id="8521" xr3:uid="{03F1C6F1-9DD7-44C8-A833-AD1406A8554A}" name="Column8512"/>
    <tableColumn id="8522" xr3:uid="{0277AB03-6C64-468C-BADC-ED03D93C9E75}" name="Column8513"/>
    <tableColumn id="8523" xr3:uid="{9DE910A0-2241-4D3C-A1E7-0BE9C63E5E1D}" name="Column8514"/>
    <tableColumn id="8524" xr3:uid="{CFF399D8-BD8B-4738-96B2-C7172CA82062}" name="Column8515"/>
    <tableColumn id="8525" xr3:uid="{BD00534C-B047-4FA4-824E-63353D28EAAD}" name="Column8516"/>
    <tableColumn id="8526" xr3:uid="{9EDA3089-3F2B-4235-8B81-4C966215E826}" name="Column8517"/>
    <tableColumn id="8527" xr3:uid="{3DA3A27E-A0AA-4B12-9E1E-7C2FE7EF9AAC}" name="Column8518"/>
    <tableColumn id="8528" xr3:uid="{07D8A545-6ECB-4D44-ADC1-267C8308B669}" name="Column8519"/>
    <tableColumn id="8529" xr3:uid="{1FDBE9B8-DB2B-410F-A80B-7E5941959ECB}" name="Column8520"/>
    <tableColumn id="8530" xr3:uid="{4EFE01E7-B2FB-4956-B4E7-BF65B5F66573}" name="Column8521"/>
    <tableColumn id="8531" xr3:uid="{D523F82D-76A1-406F-BCED-B29A94A3C05C}" name="Column8522"/>
    <tableColumn id="8532" xr3:uid="{4CA4FFC7-7F71-4B89-9832-365B1A182FCA}" name="Column8523"/>
    <tableColumn id="8533" xr3:uid="{E1F1EA8B-8A17-4184-B4A9-FDE0F8BE2E00}" name="Column8524"/>
    <tableColumn id="8534" xr3:uid="{A2C1FC40-1096-4E1C-AFB1-4D6BBB094AB9}" name="Column8525"/>
    <tableColumn id="8535" xr3:uid="{2B5823CA-CD85-46FE-9671-1AD771420C17}" name="Column8526"/>
    <tableColumn id="8536" xr3:uid="{A6C4FAFC-A4EE-4D98-8312-8FD7BC508029}" name="Column8527"/>
    <tableColumn id="8537" xr3:uid="{90267FC9-8CE5-43C7-8BE3-1E958AAB652B}" name="Column8528"/>
    <tableColumn id="8538" xr3:uid="{12BE9022-7BB0-4322-BCAF-A38C2D7A6E95}" name="Column8529"/>
    <tableColumn id="8539" xr3:uid="{B7F0E4D1-93E0-4C6D-9D34-986CD72FA53D}" name="Column8530"/>
    <tableColumn id="8540" xr3:uid="{DF97B9D6-73BB-402E-8A2A-63FB188C3428}" name="Column8531"/>
    <tableColumn id="8541" xr3:uid="{700D5B65-CC4B-4034-9DEC-C18C0E8BB920}" name="Column8532"/>
    <tableColumn id="8542" xr3:uid="{EE17F3E2-579A-49A2-A177-35525EFE0EA1}" name="Column8533"/>
    <tableColumn id="8543" xr3:uid="{052B42F7-A0CB-4D7E-9168-FAC8BDED707B}" name="Column8534"/>
    <tableColumn id="8544" xr3:uid="{09E2B678-2F9A-47B5-A518-648D325C9D08}" name="Column8535"/>
    <tableColumn id="8545" xr3:uid="{F39CA989-1DF0-4F73-A508-407E2110DFBE}" name="Column8536"/>
    <tableColumn id="8546" xr3:uid="{D3B96347-2D5A-476A-9136-61EA66323D5A}" name="Column8537"/>
    <tableColumn id="8547" xr3:uid="{CD78D277-8A8C-4B6C-B2D8-99EA17194797}" name="Column8538"/>
    <tableColumn id="8548" xr3:uid="{33B4E7D6-26B1-4FF6-8BDC-4ADCA4429115}" name="Column8539"/>
    <tableColumn id="8549" xr3:uid="{26997873-24A1-4163-95F6-D6AC60478870}" name="Column8540"/>
    <tableColumn id="8550" xr3:uid="{F0AC6C1B-101B-484D-888F-2D5CE5676223}" name="Column8541"/>
    <tableColumn id="8551" xr3:uid="{732F3BDB-D781-4A45-B3E9-7ACD88ABA27E}" name="Column8542"/>
    <tableColumn id="8552" xr3:uid="{9CB6CB18-4958-47F9-A5C0-98ABCD7D520D}" name="Column8543"/>
    <tableColumn id="8553" xr3:uid="{D80CDB7F-EC0B-408E-AA87-E06C46D67B7F}" name="Column8544"/>
    <tableColumn id="8554" xr3:uid="{3DF96923-EF80-4093-A9CF-92E10B897AC7}" name="Column8545"/>
    <tableColumn id="8555" xr3:uid="{645AF8D4-E423-454F-89D8-4F9D0E2D11D5}" name="Column8546"/>
    <tableColumn id="8556" xr3:uid="{8D4906B0-6096-4024-89F8-6AA076693714}" name="Column8547"/>
    <tableColumn id="8557" xr3:uid="{B8148743-A771-4BBB-B633-AD0ADA44DD6D}" name="Column8548"/>
    <tableColumn id="8558" xr3:uid="{85468E77-762C-4442-9B8B-83A1227DBA9E}" name="Column8549"/>
    <tableColumn id="8559" xr3:uid="{208D64A3-48CB-40F2-889A-EF6D0EF91EE8}" name="Column8550"/>
    <tableColumn id="8560" xr3:uid="{ED8F089B-AABB-4C81-9B38-7767E4BBA03D}" name="Column8551"/>
    <tableColumn id="8561" xr3:uid="{C8A003FE-FF36-4E1A-8657-E7BD07F2357B}" name="Column8552"/>
    <tableColumn id="8562" xr3:uid="{F1D60F7C-F9FD-4FFC-BC18-BADDB65035AA}" name="Column8553"/>
    <tableColumn id="8563" xr3:uid="{691275A2-0537-4863-9C97-8F8F9E87E81E}" name="Column8554"/>
    <tableColumn id="8564" xr3:uid="{C9B082A9-9D91-4604-917C-CB8F623739BE}" name="Column8555"/>
    <tableColumn id="8565" xr3:uid="{3119DA99-94AF-408D-9603-7A61002550A8}" name="Column8556"/>
    <tableColumn id="8566" xr3:uid="{E9425B89-5B56-45CE-82FE-483FD0ABC9AF}" name="Column8557"/>
    <tableColumn id="8567" xr3:uid="{9F61CD5B-C9E6-4D86-A537-0D8600FFDC12}" name="Column8558"/>
    <tableColumn id="8568" xr3:uid="{1EA99C44-3064-470F-A7A4-2B86FA436A65}" name="Column8559"/>
    <tableColumn id="8569" xr3:uid="{94403567-1C61-4EE0-8EE9-EB333B1E9183}" name="Column8560"/>
    <tableColumn id="8570" xr3:uid="{25D688E1-2487-4689-85F1-6FCE39C5D9B9}" name="Column8561"/>
    <tableColumn id="8571" xr3:uid="{B6A1443C-A16F-40D5-932E-D621DF000720}" name="Column8562"/>
    <tableColumn id="8572" xr3:uid="{89042AD2-D331-482A-8C52-15EB69C70B8B}" name="Column8563"/>
    <tableColumn id="8573" xr3:uid="{AE95E51C-F964-46E6-8A05-2A9361435623}" name="Column8564"/>
    <tableColumn id="8574" xr3:uid="{8665B95A-84A2-40CB-870F-A949AA759271}" name="Column8565"/>
    <tableColumn id="8575" xr3:uid="{DFD4C63F-DEDC-4150-BEFF-8AFEA5211ABF}" name="Column8566"/>
    <tableColumn id="8576" xr3:uid="{2138A39D-AC3A-4DEA-915D-1492A60DD087}" name="Column8567"/>
    <tableColumn id="8577" xr3:uid="{B3785879-7A3F-49AE-A5C5-944AA1B6DAAC}" name="Column8568"/>
    <tableColumn id="8578" xr3:uid="{092A8AA6-5626-4101-9224-934A1C728296}" name="Column8569"/>
    <tableColumn id="8579" xr3:uid="{9F2320FD-78E2-444D-A25D-BCAAEF8652BE}" name="Column8570"/>
    <tableColumn id="8580" xr3:uid="{E20F9993-148A-4F73-88E3-F52C60DB7E6A}" name="Column8571"/>
    <tableColumn id="8581" xr3:uid="{CEF6C672-952E-4DDF-A041-5521C55E31CA}" name="Column8572"/>
    <tableColumn id="8582" xr3:uid="{CA3125F1-E869-40E8-85EE-19B58D8D0A30}" name="Column8573"/>
    <tableColumn id="8583" xr3:uid="{66615F59-1B8E-433E-A462-73DC74BC8F2D}" name="Column8574"/>
    <tableColumn id="8584" xr3:uid="{9A9BD067-7A4F-4688-9AB0-F22CEBC812D6}" name="Column8575"/>
    <tableColumn id="8585" xr3:uid="{9CCBD741-9581-4EBD-AC83-3DB43DCB270E}" name="Column8576"/>
    <tableColumn id="8586" xr3:uid="{8A8A59A1-28CC-4053-BF64-F5CE68A018A0}" name="Column8577"/>
    <tableColumn id="8587" xr3:uid="{FAA0062C-4E3A-432E-A35C-831DC289A3F8}" name="Column8578"/>
    <tableColumn id="8588" xr3:uid="{D89DB326-7324-472A-BFEB-746ABBA30762}" name="Column8579"/>
    <tableColumn id="8589" xr3:uid="{E62DD49D-2598-4D99-BF70-F283E64107D4}" name="Column8580"/>
    <tableColumn id="8590" xr3:uid="{81E29872-A310-409E-ACB7-35DA83D36D2F}" name="Column8581"/>
    <tableColumn id="8591" xr3:uid="{BADCFFAD-7DB6-42A1-AD2D-8D862A8246B5}" name="Column8582"/>
    <tableColumn id="8592" xr3:uid="{782D9446-BEAA-4F17-9707-1AB061B8399B}" name="Column8583"/>
    <tableColumn id="8593" xr3:uid="{B1716850-6F1A-418B-BB48-705FF35BD7EB}" name="Column8584"/>
    <tableColumn id="8594" xr3:uid="{9D320B02-2007-4161-8EAA-449A208492D7}" name="Column8585"/>
    <tableColumn id="8595" xr3:uid="{11CFB546-BB8B-43F7-9A1D-52536634D144}" name="Column8586"/>
    <tableColumn id="8596" xr3:uid="{0BF000D7-0AB5-466E-BF4C-B916B5D8A755}" name="Column8587"/>
    <tableColumn id="8597" xr3:uid="{3153C5C1-223F-4BE1-8D27-F957BDB8BFE9}" name="Column8588"/>
    <tableColumn id="8598" xr3:uid="{FABDACBD-003F-4FD9-9DFC-2925BD53087F}" name="Column8589"/>
    <tableColumn id="8599" xr3:uid="{33345CE7-D97A-4BC0-B575-BC975836B3BD}" name="Column8590"/>
    <tableColumn id="8600" xr3:uid="{922D0252-A22D-4625-A3E4-7127BC215589}" name="Column8591"/>
    <tableColumn id="8601" xr3:uid="{1EFFD901-3D36-42F2-8B47-8C9608C317E0}" name="Column8592"/>
    <tableColumn id="8602" xr3:uid="{7E3F6B5C-0999-4D2D-965C-A76F53E57F8D}" name="Column8593"/>
    <tableColumn id="8603" xr3:uid="{FEBA2217-211C-4148-936F-3F60B129A34A}" name="Column8594"/>
    <tableColumn id="8604" xr3:uid="{9AD53504-C365-48CA-B79C-659EF53D6290}" name="Column8595"/>
    <tableColumn id="8605" xr3:uid="{CAD9C063-F3F6-4E78-9806-286952647E07}" name="Column8596"/>
    <tableColumn id="8606" xr3:uid="{DB7D2B97-83CE-48F5-82C9-94B01D59F4CE}" name="Column8597"/>
    <tableColumn id="8607" xr3:uid="{95B1831E-8339-4DFA-A326-70E3F9573478}" name="Column8598"/>
    <tableColumn id="8608" xr3:uid="{22BB1576-90BE-4CEB-AE0C-71C203D709F9}" name="Column8599"/>
    <tableColumn id="8609" xr3:uid="{2F917341-92EA-4079-9C76-6931D85C8290}" name="Column8600"/>
    <tableColumn id="8610" xr3:uid="{7F51EFF8-10CC-4450-A116-D3CF034CD865}" name="Column8601"/>
    <tableColumn id="8611" xr3:uid="{84A3423E-2B3B-4AE3-877A-DDBB1028471E}" name="Column8602"/>
    <tableColumn id="8612" xr3:uid="{11D56464-3205-4852-BAE8-ABED37D2F430}" name="Column8603"/>
    <tableColumn id="8613" xr3:uid="{8743C60D-D309-4F9B-A401-050A4BFE2D5D}" name="Column8604"/>
    <tableColumn id="8614" xr3:uid="{A714A1AC-EEC6-4B09-A5C7-DC9DCC531E69}" name="Column8605"/>
    <tableColumn id="8615" xr3:uid="{EB2F286E-E76B-4B28-BEB3-B80CD55F67C0}" name="Column8606"/>
    <tableColumn id="8616" xr3:uid="{6CE25D54-7CC3-4008-BE4B-7013736D7566}" name="Column8607"/>
    <tableColumn id="8617" xr3:uid="{A65F41D8-4EAB-4A63-8E89-665614E504A1}" name="Column8608"/>
    <tableColumn id="8618" xr3:uid="{D041D152-6D76-4CA2-A82A-7621F76A5C28}" name="Column8609"/>
    <tableColumn id="8619" xr3:uid="{A420290E-DA28-48C8-AA94-40BEA846F0AA}" name="Column8610"/>
    <tableColumn id="8620" xr3:uid="{D4ACAA6D-B9AA-42F2-8674-03FE2570EFD2}" name="Column8611"/>
    <tableColumn id="8621" xr3:uid="{09865871-DCD0-4DDA-8988-549F54216C59}" name="Column8612"/>
    <tableColumn id="8622" xr3:uid="{3A0A28C5-092E-4434-AB07-01C549FB7A8B}" name="Column8613"/>
    <tableColumn id="8623" xr3:uid="{1C0B34E1-5EE8-45A5-A569-9C3D3116C4B8}" name="Column8614"/>
    <tableColumn id="8624" xr3:uid="{EA5FDC12-1E45-492E-BD10-25B1CE2B576F}" name="Column8615"/>
    <tableColumn id="8625" xr3:uid="{7951216F-6BBC-41E8-B24F-3A43DD18D932}" name="Column8616"/>
    <tableColumn id="8626" xr3:uid="{03A320AC-7496-4DE0-A7D5-0B441066E738}" name="Column8617"/>
    <tableColumn id="8627" xr3:uid="{B7558177-F2D6-4B0C-AFB2-1F8A34DA5405}" name="Column8618"/>
    <tableColumn id="8628" xr3:uid="{76CC1B67-510D-4601-A42D-CD12F0FCAC03}" name="Column8619"/>
    <tableColumn id="8629" xr3:uid="{FE0D1CE1-7312-4633-B356-FEE04F5B715E}" name="Column8620"/>
    <tableColumn id="8630" xr3:uid="{0C942518-B14E-4E46-8D6C-8B5EA53F0DA8}" name="Column8621"/>
    <tableColumn id="8631" xr3:uid="{E506C610-1A26-4ABD-B7F7-3EFAB3EDC781}" name="Column8622"/>
    <tableColumn id="8632" xr3:uid="{B816AD7D-3E48-4CEB-B003-8CC06B510672}" name="Column8623"/>
    <tableColumn id="8633" xr3:uid="{83056BE7-8F4A-41C0-AF4F-6D50EF7E37F5}" name="Column8624"/>
    <tableColumn id="8634" xr3:uid="{5364480F-4F8E-4AAA-A759-40D5C2AB40F4}" name="Column8625"/>
    <tableColumn id="8635" xr3:uid="{7534C4E5-92EA-47A4-93B2-291FC7C6AE8B}" name="Column8626"/>
    <tableColumn id="8636" xr3:uid="{9C47D110-8388-4D81-9CF7-798784B368CC}" name="Column8627"/>
    <tableColumn id="8637" xr3:uid="{AEE69C1F-F01D-41C8-82E1-214F538C48D5}" name="Column8628"/>
    <tableColumn id="8638" xr3:uid="{FEB7A47E-3845-4D17-BF4D-7C53838A7742}" name="Column8629"/>
    <tableColumn id="8639" xr3:uid="{5629C1AC-C166-4F19-8434-37AEFAC03953}" name="Column8630"/>
    <tableColumn id="8640" xr3:uid="{48B3801F-3FB6-47FC-AF45-B9A6B91A862C}" name="Column8631"/>
    <tableColumn id="8641" xr3:uid="{95C13F06-FF1C-41D2-B54B-88754FBD5438}" name="Column8632"/>
    <tableColumn id="8642" xr3:uid="{FF0B0300-EA25-4BBE-90DA-927A775CF33B}" name="Column8633"/>
    <tableColumn id="8643" xr3:uid="{ACBF4E79-D303-4E59-8FE3-6FE64B77A5FB}" name="Column8634"/>
    <tableColumn id="8644" xr3:uid="{8217945F-6AD7-4974-B0FD-C904D4124278}" name="Column8635"/>
    <tableColumn id="8645" xr3:uid="{38D4CCE8-8081-4202-A40E-971332A215BC}" name="Column8636"/>
    <tableColumn id="8646" xr3:uid="{46E2057D-9FC2-42AE-AD7A-8E1968CC836C}" name="Column8637"/>
    <tableColumn id="8647" xr3:uid="{593A5B54-D1A0-4945-BC3A-4FE91EDB6380}" name="Column8638"/>
    <tableColumn id="8648" xr3:uid="{862B06EC-120C-407C-9263-2758B4C855D0}" name="Column8639"/>
    <tableColumn id="8649" xr3:uid="{15A971FF-7BFC-4054-B584-91EC61551D24}" name="Column8640"/>
    <tableColumn id="8650" xr3:uid="{D917901D-76A2-4C17-A69C-4AC1BE157D7D}" name="Column8641"/>
    <tableColumn id="8651" xr3:uid="{E5EF15DE-80FE-4310-A254-2F6577667A47}" name="Column8642"/>
    <tableColumn id="8652" xr3:uid="{9E1C16CB-9A63-496E-BD53-4D2818118EC1}" name="Column8643"/>
    <tableColumn id="8653" xr3:uid="{F5CD65C6-A2B9-4C44-BB62-DD9D7B692669}" name="Column8644"/>
    <tableColumn id="8654" xr3:uid="{89A7BC1D-262D-4394-A1C6-82605AC2FFAA}" name="Column8645"/>
    <tableColumn id="8655" xr3:uid="{40265452-97F2-4825-B525-C7E815059644}" name="Column8646"/>
    <tableColumn id="8656" xr3:uid="{B97E381C-8EED-4AA6-8AE5-ED632F67BC09}" name="Column8647"/>
    <tableColumn id="8657" xr3:uid="{32905A8A-C82F-400A-9B66-E671ED10E0ED}" name="Column8648"/>
    <tableColumn id="8658" xr3:uid="{4068267D-388E-4C15-8866-541058D383D1}" name="Column8649"/>
    <tableColumn id="8659" xr3:uid="{FDD40816-1A14-4791-A206-E8149F45DC43}" name="Column8650"/>
    <tableColumn id="8660" xr3:uid="{3EED1129-07D9-40F8-BCDF-71C591160769}" name="Column8651"/>
    <tableColumn id="8661" xr3:uid="{02F1498F-C960-437C-B478-E0D2C5E997A5}" name="Column8652"/>
    <tableColumn id="8662" xr3:uid="{E14E69B5-355A-4647-9879-81F530CCEA0B}" name="Column8653"/>
    <tableColumn id="8663" xr3:uid="{BF0F819D-0DA1-47E5-9C06-6AA15D1E558E}" name="Column8654"/>
    <tableColumn id="8664" xr3:uid="{5F0D80C5-E0F1-46FB-AF8D-7CC4B536AECA}" name="Column8655"/>
    <tableColumn id="8665" xr3:uid="{9968AC6D-4D2F-41F9-B6EF-3ADEFF3D18B0}" name="Column8656"/>
    <tableColumn id="8666" xr3:uid="{7D3F0C56-6741-4708-9482-17A52F4275D7}" name="Column8657"/>
    <tableColumn id="8667" xr3:uid="{5E47F87F-10AC-4B38-B4CB-25D3B07D23D4}" name="Column8658"/>
    <tableColumn id="8668" xr3:uid="{0779D271-8837-4F13-B889-78B79F765CFD}" name="Column8659"/>
    <tableColumn id="8669" xr3:uid="{F81BCA53-DCEE-447E-BE1F-54F29E40CBD8}" name="Column8660"/>
    <tableColumn id="8670" xr3:uid="{243D23F3-1E1F-4B9A-8CC9-14973022E554}" name="Column8661"/>
    <tableColumn id="8671" xr3:uid="{BCDB6FF1-5E3F-44AB-8DF7-2823DF6D4A1D}" name="Column8662"/>
    <tableColumn id="8672" xr3:uid="{6F9AB4F8-56DC-427C-BDFF-06FEEE64D75D}" name="Column8663"/>
    <tableColumn id="8673" xr3:uid="{555A0368-71FB-4B39-A6D4-096D2434A98F}" name="Column8664"/>
    <tableColumn id="8674" xr3:uid="{3E6154E3-44EE-41FE-B3B0-E70C1BDF7532}" name="Column8665"/>
    <tableColumn id="8675" xr3:uid="{0E7AF457-175C-4C14-B5D4-3A3DC5499240}" name="Column8666"/>
    <tableColumn id="8676" xr3:uid="{68EDF85F-F432-475E-B137-37F3715AC097}" name="Column8667"/>
    <tableColumn id="8677" xr3:uid="{785B6417-6314-4760-A24A-5B36CA3FCF9C}" name="Column8668"/>
    <tableColumn id="8678" xr3:uid="{1022705A-C06C-4BD8-B7AB-1ADE2FF9455A}" name="Column8669"/>
    <tableColumn id="8679" xr3:uid="{D4D3DBC3-728C-402F-8C34-ED25B228EE5D}" name="Column8670"/>
    <tableColumn id="8680" xr3:uid="{347103CF-D282-4DAB-8C09-834769628301}" name="Column8671"/>
    <tableColumn id="8681" xr3:uid="{B7FD5B96-57D4-41F8-8EC6-D0933BE441AE}" name="Column8672"/>
    <tableColumn id="8682" xr3:uid="{F00CF9EE-861D-48DA-A88E-7A51357D9E37}" name="Column8673"/>
    <tableColumn id="8683" xr3:uid="{A6B49FF7-D7D3-4480-849C-5A9C6671C37E}" name="Column8674"/>
    <tableColumn id="8684" xr3:uid="{6952F35B-D2EC-485F-9A60-299477BCD0C0}" name="Column8675"/>
    <tableColumn id="8685" xr3:uid="{13BBE576-9BA8-4FF7-A50D-3B332A2C94D7}" name="Column8676"/>
    <tableColumn id="8686" xr3:uid="{1B11ED86-BA21-43FC-A284-8DD8465D4780}" name="Column8677"/>
    <tableColumn id="8687" xr3:uid="{3B6E360D-719F-4D2F-A661-49D926791DEB}" name="Column8678"/>
    <tableColumn id="8688" xr3:uid="{3243407C-C63F-42C5-B333-E73C67857674}" name="Column8679"/>
    <tableColumn id="8689" xr3:uid="{FC07C7E6-50B0-43AC-A6EE-F37733C2BA15}" name="Column8680"/>
    <tableColumn id="8690" xr3:uid="{91409CCA-2C6E-4F53-9144-D766C1145953}" name="Column8681"/>
    <tableColumn id="8691" xr3:uid="{C1322666-64B8-4603-BB14-800C0787AD98}" name="Column8682"/>
    <tableColumn id="8692" xr3:uid="{FA3AD313-6665-4BAD-91B0-337AC2BA8AC9}" name="Column8683"/>
    <tableColumn id="8693" xr3:uid="{48FB69BA-BCA7-4C68-B0DF-9B64AB25BAFB}" name="Column8684"/>
    <tableColumn id="8694" xr3:uid="{0B46B696-0C4B-4C64-84C3-E216F00E0387}" name="Column8685"/>
    <tableColumn id="8695" xr3:uid="{00A0AD54-E8F8-4D15-9A1D-4FDE3C16A0AF}" name="Column8686"/>
    <tableColumn id="8696" xr3:uid="{99EF1AFD-AE84-4CBA-86F7-7804E463FE59}" name="Column8687"/>
    <tableColumn id="8697" xr3:uid="{361E5C97-D14B-4002-8A30-199186347043}" name="Column8688"/>
    <tableColumn id="8698" xr3:uid="{334D29A9-A2AB-403B-84DF-10930EA723C9}" name="Column8689"/>
    <tableColumn id="8699" xr3:uid="{FA961141-E5ED-44BF-AFC8-75C4E55BA943}" name="Column8690"/>
    <tableColumn id="8700" xr3:uid="{9139E244-9068-42FE-B796-DAB032236A3E}" name="Column8691"/>
    <tableColumn id="8701" xr3:uid="{9F462C10-0ED9-4232-9BB7-C0A863ABA0CF}" name="Column8692"/>
    <tableColumn id="8702" xr3:uid="{278C2797-7CFC-48B0-9012-8353F2BA8BA2}" name="Column8693"/>
    <tableColumn id="8703" xr3:uid="{8C4D57A3-ADE0-497D-B2EA-A37FAF35FA34}" name="Column8694"/>
    <tableColumn id="8704" xr3:uid="{B8CDAC2C-8EE8-41AC-B1D4-8C5223B3DD46}" name="Column8695"/>
    <tableColumn id="8705" xr3:uid="{DBD155C2-2E9A-4DA8-B8A7-A071313DE9FB}" name="Column8696"/>
    <tableColumn id="8706" xr3:uid="{F99D0899-C752-47A4-941B-54FF2C76D928}" name="Column8697"/>
    <tableColumn id="8707" xr3:uid="{0C8D5B20-8AB4-4F3C-972B-A177C22D5462}" name="Column8698"/>
    <tableColumn id="8708" xr3:uid="{0055A2E1-88BD-4BAF-A8B1-B0C38E77B2A0}" name="Column8699"/>
    <tableColumn id="8709" xr3:uid="{137852C3-6DD4-4465-96EA-6CDBF577553F}" name="Column8700"/>
    <tableColumn id="8710" xr3:uid="{64D5B64F-5B04-4E26-8FA9-60B148BEDB22}" name="Column8701"/>
    <tableColumn id="8711" xr3:uid="{360E6E53-6D04-4269-AC3C-A8DB3261AEB1}" name="Column8702"/>
    <tableColumn id="8712" xr3:uid="{13C6EE31-1644-471E-8D42-40FDCF3B38B1}" name="Column8703"/>
    <tableColumn id="8713" xr3:uid="{20D77F59-0087-4BC7-8B10-155659D7FBD3}" name="Column8704"/>
    <tableColumn id="8714" xr3:uid="{D349BC66-7244-45C1-A118-E562A2B5535C}" name="Column8705"/>
    <tableColumn id="8715" xr3:uid="{F9437A3C-714A-433C-9F26-AF740641793B}" name="Column8706"/>
    <tableColumn id="8716" xr3:uid="{E569AE22-6CB7-45DB-A728-5387250C47E5}" name="Column8707"/>
    <tableColumn id="8717" xr3:uid="{654C59CF-6638-49EA-A81D-BD8F285D86FE}" name="Column8708"/>
    <tableColumn id="8718" xr3:uid="{31A18737-C60F-468E-B749-16F601442B2D}" name="Column8709"/>
    <tableColumn id="8719" xr3:uid="{C1A82177-016D-44D5-A045-0F082A3BE402}" name="Column8710"/>
    <tableColumn id="8720" xr3:uid="{92D24C87-CBD6-47C7-869A-8ABCF3A1A1CE}" name="Column8711"/>
    <tableColumn id="8721" xr3:uid="{2707CF14-FC75-4FA8-A5A0-688AA164AB8C}" name="Column8712"/>
    <tableColumn id="8722" xr3:uid="{585181C3-153F-417F-871C-35AD13D5E70E}" name="Column8713"/>
    <tableColumn id="8723" xr3:uid="{3C2F88B5-54A4-4582-92A1-26E547D7ADBC}" name="Column8714"/>
    <tableColumn id="8724" xr3:uid="{DCEFC230-1E53-4BAB-A2FC-593C58A627FE}" name="Column8715"/>
    <tableColumn id="8725" xr3:uid="{E27B6561-4CF9-4706-8168-D42C4D749FAC}" name="Column8716"/>
    <tableColumn id="8726" xr3:uid="{AD889DEB-0665-447A-A710-0C81CB1AC4B4}" name="Column8717"/>
    <tableColumn id="8727" xr3:uid="{E9B9703B-56FF-4012-8C92-B411DFCAE56D}" name="Column8718"/>
    <tableColumn id="8728" xr3:uid="{751EC3B2-57FD-475C-8C81-C93F02185CA0}" name="Column8719"/>
    <tableColumn id="8729" xr3:uid="{C7C65A19-89D2-4726-8334-DA0CA63B08E1}" name="Column8720"/>
    <tableColumn id="8730" xr3:uid="{899ABB58-B2BB-4245-8DDD-1F13DA1B0C36}" name="Column8721"/>
    <tableColumn id="8731" xr3:uid="{19939458-FA8D-4278-A9DA-723F01A70A0C}" name="Column8722"/>
    <tableColumn id="8732" xr3:uid="{FC3EA910-CEEB-4747-9012-9F835A04CA00}" name="Column8723"/>
    <tableColumn id="8733" xr3:uid="{3A12185E-7484-40F1-A956-962D857F67C0}" name="Column8724"/>
    <tableColumn id="8734" xr3:uid="{3978B01F-30F6-4752-A835-4B29503FB8EB}" name="Column8725"/>
    <tableColumn id="8735" xr3:uid="{34388F70-EAD4-4E2B-94E0-FFDD5549B0F3}" name="Column8726"/>
    <tableColumn id="8736" xr3:uid="{28CD39F1-2673-4167-9B07-5C44F6B26560}" name="Column8727"/>
    <tableColumn id="8737" xr3:uid="{0D5D8D85-32D9-4B2E-8425-87270BA4121F}" name="Column8728"/>
    <tableColumn id="8738" xr3:uid="{70D34F51-8F63-4A85-AA58-B1DDF9D981D2}" name="Column8729"/>
    <tableColumn id="8739" xr3:uid="{7DF949B9-436E-4E76-864E-06EACF1D55F9}" name="Column8730"/>
    <tableColumn id="8740" xr3:uid="{AC8200C7-16F0-4F59-9D38-0483EE8C1DB6}" name="Column8731"/>
    <tableColumn id="8741" xr3:uid="{0209C5F4-05A1-42FB-955F-E64011D1B0C4}" name="Column8732"/>
    <tableColumn id="8742" xr3:uid="{497D6169-04AA-453E-BB03-ADAA31A872AB}" name="Column8733"/>
    <tableColumn id="8743" xr3:uid="{0F08DED6-907A-4AD1-BA19-C1F1BF729E1A}" name="Column8734"/>
    <tableColumn id="8744" xr3:uid="{A25999EA-49CA-47F4-BCE4-30FEA4477B6F}" name="Column8735"/>
    <tableColumn id="8745" xr3:uid="{0A8F39CA-103B-419C-91E1-025EB4D9FA3E}" name="Column8736"/>
    <tableColumn id="8746" xr3:uid="{6A21CC0D-F322-4203-AF05-C3AC3C78DDD4}" name="Column8737"/>
    <tableColumn id="8747" xr3:uid="{49AAAC99-FC6F-4024-B9E7-076A60AB20A6}" name="Column8738"/>
    <tableColumn id="8748" xr3:uid="{CC422797-D15B-4855-A950-F760880C670D}" name="Column8739"/>
    <tableColumn id="8749" xr3:uid="{A7BF6AD3-7366-4972-AFAC-1F23D1DE978A}" name="Column8740"/>
    <tableColumn id="8750" xr3:uid="{9771168C-8F49-4D29-8BC5-5251794184EA}" name="Column8741"/>
    <tableColumn id="8751" xr3:uid="{C7E91197-3D0A-4076-A4F4-AFEB43DFAF5F}" name="Column8742"/>
    <tableColumn id="8752" xr3:uid="{1B82E188-6D92-4C42-9B5A-762EB9865397}" name="Column8743"/>
    <tableColumn id="8753" xr3:uid="{6FC19B43-753F-4EE6-A088-4DA6A7BAF867}" name="Column8744"/>
    <tableColumn id="8754" xr3:uid="{EF01B6C6-2A91-43EF-861B-649EFB4922DE}" name="Column8745"/>
    <tableColumn id="8755" xr3:uid="{8384D4D0-679B-495C-8DD0-A182B25E1D6B}" name="Column8746"/>
    <tableColumn id="8756" xr3:uid="{A7D61F90-111B-483F-B946-ED1AA60838B2}" name="Column8747"/>
    <tableColumn id="8757" xr3:uid="{29D0E8E8-FF26-4FDC-8BFB-627CCACD1359}" name="Column8748"/>
    <tableColumn id="8758" xr3:uid="{9AFFC225-0E6D-46F2-B16D-5173D49FDA98}" name="Column8749"/>
    <tableColumn id="8759" xr3:uid="{5CA7E2BC-9956-4C1E-A79F-7F9683C180AB}" name="Column8750"/>
    <tableColumn id="8760" xr3:uid="{21420E9A-77D5-4EA2-A06A-BAC6571E2A70}" name="Column8751"/>
    <tableColumn id="8761" xr3:uid="{DF7D8BA9-FA51-466B-9598-2BC943C95211}" name="Column8752"/>
    <tableColumn id="8762" xr3:uid="{2221652D-153D-4162-9F3B-EAA25601BF62}" name="Column8753"/>
    <tableColumn id="8763" xr3:uid="{5CCB371D-FBAF-494F-80D5-AEFD0F910F7E}" name="Column8754"/>
    <tableColumn id="8764" xr3:uid="{A70857BE-554D-4D9D-B7F2-B74C7092B331}" name="Column8755"/>
    <tableColumn id="8765" xr3:uid="{619AC2BC-2235-4817-BFE7-EC2C35B08673}" name="Column8756"/>
    <tableColumn id="8766" xr3:uid="{8C0B49A5-B1B2-485C-949F-1B9E3405778D}" name="Column8757"/>
    <tableColumn id="8767" xr3:uid="{F3D9B52D-B03C-4AAF-A7F9-C0E71A0A1C99}" name="Column8758"/>
    <tableColumn id="8768" xr3:uid="{DDF091B7-86F0-4FFA-8EDF-F62297670799}" name="Column8759"/>
    <tableColumn id="8769" xr3:uid="{3E855CDF-81F2-4E31-B04D-9946658C4723}" name="Column8760"/>
    <tableColumn id="8770" xr3:uid="{BB750E8D-F607-4C47-BD36-D20BEE525019}" name="Column8761"/>
    <tableColumn id="8771" xr3:uid="{363CFAA1-6E26-47AE-BA6C-8C750483E635}" name="Column8762"/>
    <tableColumn id="8772" xr3:uid="{75196196-2E86-44A2-9E25-F2A51B13E85A}" name="Column8763"/>
    <tableColumn id="8773" xr3:uid="{DCFD9C6E-2D0B-40EB-AB6A-B9305828BC9C}" name="Column8764"/>
    <tableColumn id="8774" xr3:uid="{D7516A75-F684-4C20-BE4A-09507F077365}" name="Column8765"/>
    <tableColumn id="8775" xr3:uid="{8F4DD181-548E-4A1F-80B5-4AB9ADE2058B}" name="Column8766"/>
    <tableColumn id="8776" xr3:uid="{A6C0E474-5EB3-453B-94B2-285B04518919}" name="Column8767"/>
    <tableColumn id="8777" xr3:uid="{411D0351-623A-481B-8A27-ACF4913089CC}" name="Column8768"/>
    <tableColumn id="8778" xr3:uid="{F0968312-51A8-4145-BE8D-4642BA154D03}" name="Column8769"/>
    <tableColumn id="8779" xr3:uid="{D344E43F-C9B6-4EAD-A4DE-F4B2FB5D04B2}" name="Column8770"/>
    <tableColumn id="8780" xr3:uid="{3B6D4043-C3BD-4EA5-A781-E8FC1BB5A1B9}" name="Column8771"/>
    <tableColumn id="8781" xr3:uid="{BFE2A37C-6F62-439D-BC15-3D5EB03F97D3}" name="Column8772"/>
    <tableColumn id="8782" xr3:uid="{389A83BF-F191-4B33-90C8-31860D8B6657}" name="Column8773"/>
    <tableColumn id="8783" xr3:uid="{3D41CBF1-A1C2-44FD-9E7A-B11E10DF4617}" name="Column8774"/>
    <tableColumn id="8784" xr3:uid="{44023F84-0262-4A25-97F6-73A2F1921F79}" name="Column8775"/>
    <tableColumn id="8785" xr3:uid="{07FF7A75-43BD-4670-A5A8-B3E036CF0AE5}" name="Column8776"/>
    <tableColumn id="8786" xr3:uid="{E7594AC6-F7C2-42CD-818C-59DA73C01BF6}" name="Column8777"/>
    <tableColumn id="8787" xr3:uid="{8296CDA6-5762-451E-A865-C8B9F3DEA599}" name="Column8778"/>
    <tableColumn id="8788" xr3:uid="{212C29E9-C6FD-4F5E-808A-E961998A37A7}" name="Column8779"/>
    <tableColumn id="8789" xr3:uid="{27B3DD2F-8508-4B12-AFC1-11490296A8B1}" name="Column8780"/>
    <tableColumn id="8790" xr3:uid="{8514DCD4-6BF7-4434-880B-F4C695243D20}" name="Column8781"/>
    <tableColumn id="8791" xr3:uid="{01C31254-4881-4ACA-814E-52507AD5FAAF}" name="Column8782"/>
    <tableColumn id="8792" xr3:uid="{7B5F9588-A832-454E-871D-BA52EE473121}" name="Column8783"/>
    <tableColumn id="8793" xr3:uid="{4FDBC7A7-A89E-4182-84F3-B3E006B5B6EB}" name="Column8784"/>
    <tableColumn id="8794" xr3:uid="{74912B21-3658-4AF1-A955-4DF79397E59C}" name="Column8785"/>
    <tableColumn id="8795" xr3:uid="{3BA37110-94BC-43B0-ABF4-BA515115C3E4}" name="Column8786"/>
    <tableColumn id="8796" xr3:uid="{98DDFA5D-1112-4A63-90CB-8D7EAB9B8667}" name="Column8787"/>
    <tableColumn id="8797" xr3:uid="{EF32E28D-F030-4CDB-BC4C-720EBEF074AB}" name="Column8788"/>
    <tableColumn id="8798" xr3:uid="{6E471A4C-92A3-4F9A-A9CD-F6E51C8249F9}" name="Column8789"/>
    <tableColumn id="8799" xr3:uid="{81D15FC5-5B6E-45FE-8AC8-347DED2C01B1}" name="Column8790"/>
    <tableColumn id="8800" xr3:uid="{E7AE1318-BB03-4723-BA19-091987389A90}" name="Column8791"/>
    <tableColumn id="8801" xr3:uid="{3258862E-1FAF-48AE-83F1-868D3EC76367}" name="Column8792"/>
    <tableColumn id="8802" xr3:uid="{732D101B-D6BB-4FA5-974D-DD9D0F6BAFFF}" name="Column8793"/>
    <tableColumn id="8803" xr3:uid="{3CF97128-C6C9-41DF-8531-E23616271D8E}" name="Column8794"/>
    <tableColumn id="8804" xr3:uid="{AAF18CAD-83C5-4E07-AC4C-D6E6E689EC9A}" name="Column8795"/>
    <tableColumn id="8805" xr3:uid="{D99F660A-ADB3-4EDE-BA83-1191CCE1A65C}" name="Column8796"/>
    <tableColumn id="8806" xr3:uid="{D3844771-F823-46A5-8EC4-0837CD617A6F}" name="Column8797"/>
    <tableColumn id="8807" xr3:uid="{F7A34A2F-4E36-4BC8-87F5-9E5787571F65}" name="Column8798"/>
    <tableColumn id="8808" xr3:uid="{84F6B7B7-09D3-4790-9DCA-0DC883FB14D9}" name="Column8799"/>
    <tableColumn id="8809" xr3:uid="{F296D559-6B63-43F8-BF1D-F15A364076A4}" name="Column8800"/>
    <tableColumn id="8810" xr3:uid="{5B424A25-923D-4728-9B83-C1E8E46E25A2}" name="Column8801"/>
    <tableColumn id="8811" xr3:uid="{01362C90-3626-47F5-8D1F-5E953455149F}" name="Column8802"/>
    <tableColumn id="8812" xr3:uid="{9BB526CD-5BBA-4FDB-84F5-42B1366CB856}" name="Column8803"/>
    <tableColumn id="8813" xr3:uid="{629D16C7-603B-47DC-838D-16A52FCE64FB}" name="Column8804"/>
    <tableColumn id="8814" xr3:uid="{982D7EF1-75EC-4373-992B-3D63E548F250}" name="Column8805"/>
    <tableColumn id="8815" xr3:uid="{C68EE48A-DD7F-4F90-9EE2-C19E70CC7814}" name="Column8806"/>
    <tableColumn id="8816" xr3:uid="{3714CEDE-66BA-48F1-89A9-CE6E6F7C50C2}" name="Column8807"/>
    <tableColumn id="8817" xr3:uid="{96FB13ED-B8CA-4A9E-92B8-754DF8EF363D}" name="Column8808"/>
    <tableColumn id="8818" xr3:uid="{2BE5853A-4611-4751-9EBD-C01C88531794}" name="Column8809"/>
    <tableColumn id="8819" xr3:uid="{0EDCD962-53BB-4BA7-B33C-0F51FB288748}" name="Column8810"/>
    <tableColumn id="8820" xr3:uid="{50742D92-6953-4B19-8FAF-298F352B1293}" name="Column8811"/>
    <tableColumn id="8821" xr3:uid="{88D2C9A6-4653-4F1A-887A-41A1E8A69E85}" name="Column8812"/>
    <tableColumn id="8822" xr3:uid="{DB39C08D-D8F3-433D-9B00-F819149A0D77}" name="Column8813"/>
    <tableColumn id="8823" xr3:uid="{54C93871-3096-42A5-912D-A2E2DBBF5FBA}" name="Column8814"/>
    <tableColumn id="8824" xr3:uid="{64D00141-7C96-4E86-9711-C8D41FDFB565}" name="Column8815"/>
    <tableColumn id="8825" xr3:uid="{FFFFC2EE-7980-4DB5-B190-58C173DF52B9}" name="Column8816"/>
    <tableColumn id="8826" xr3:uid="{2B37A9DC-C5B3-4775-819F-D47195BA94A2}" name="Column8817"/>
    <tableColumn id="8827" xr3:uid="{C8D58802-3E84-4E02-8684-BA44365585A6}" name="Column8818"/>
    <tableColumn id="8828" xr3:uid="{E7DC0DEF-96CE-4555-9942-B5B4AD2F2318}" name="Column8819"/>
    <tableColumn id="8829" xr3:uid="{837B5D49-7F4A-4C9C-B111-DB69F426371C}" name="Column8820"/>
    <tableColumn id="8830" xr3:uid="{8D74B431-5BA9-49C3-8DB4-22DA935FFA10}" name="Column8821"/>
    <tableColumn id="8831" xr3:uid="{564A7859-8B31-46ED-A34F-CDA7E307D59D}" name="Column8822"/>
    <tableColumn id="8832" xr3:uid="{14F661EC-AC24-4C09-8190-4F02F96AE7FA}" name="Column8823"/>
    <tableColumn id="8833" xr3:uid="{E938B6ED-4DAB-4F90-BD84-7BFA118F5065}" name="Column8824"/>
    <tableColumn id="8834" xr3:uid="{386C9603-D975-413D-AEBF-1AA8C1099929}" name="Column8825"/>
    <tableColumn id="8835" xr3:uid="{68FCDEBB-8FC6-41B9-8226-477D797D3888}" name="Column8826"/>
    <tableColumn id="8836" xr3:uid="{E98E7F09-5B94-4E14-95DA-7D977E66BCE2}" name="Column8827"/>
    <tableColumn id="8837" xr3:uid="{345187E7-C0B1-4665-AF8D-813AB9D10D20}" name="Column8828"/>
    <tableColumn id="8838" xr3:uid="{8331B19F-624E-456E-85E8-E8A5E55B6648}" name="Column8829"/>
    <tableColumn id="8839" xr3:uid="{46FB7E0E-89B4-45EB-B6FD-206604EA9BAE}" name="Column8830"/>
    <tableColumn id="8840" xr3:uid="{D1A36122-EDEB-4BA2-8FEA-B96B87AAE60C}" name="Column8831"/>
    <tableColumn id="8841" xr3:uid="{D5D6FE19-4746-43E6-A620-42C1C2375340}" name="Column8832"/>
    <tableColumn id="8842" xr3:uid="{FD8F0543-5A12-4F05-9D6F-E7A49EB00DBE}" name="Column8833"/>
    <tableColumn id="8843" xr3:uid="{43F2C0E2-BFD6-414F-81EF-35BFF4180582}" name="Column8834"/>
    <tableColumn id="8844" xr3:uid="{A910FE75-B26E-4533-9DFE-E241ABCBCAE9}" name="Column8835"/>
    <tableColumn id="8845" xr3:uid="{C8B0B857-E1FB-4752-AD75-CCCD9F56BF05}" name="Column8836"/>
    <tableColumn id="8846" xr3:uid="{B5D4C760-EEDF-49FD-AD67-3B9342698D04}" name="Column8837"/>
    <tableColumn id="8847" xr3:uid="{ECD23EBA-2A20-4ABA-B846-F21663CE6B36}" name="Column8838"/>
    <tableColumn id="8848" xr3:uid="{1CFADC10-5CEC-4A89-B351-50D3A77E298F}" name="Column8839"/>
    <tableColumn id="8849" xr3:uid="{FEAE9495-185E-43CA-B00B-667ED84FF183}" name="Column8840"/>
    <tableColumn id="8850" xr3:uid="{B6AA3C66-BFAF-46AC-8AF8-87B967730351}" name="Column8841"/>
    <tableColumn id="8851" xr3:uid="{5EF3DD90-8473-4AE3-A0A4-50EAE9811ABB}" name="Column8842"/>
    <tableColumn id="8852" xr3:uid="{F4DA812D-5A83-4E7E-A724-9A698FD81A6B}" name="Column8843"/>
    <tableColumn id="8853" xr3:uid="{C3FCDCC6-2EA3-4D53-B843-A43E9AB19935}" name="Column8844"/>
    <tableColumn id="8854" xr3:uid="{654AA0D6-4CB9-4D18-BF2C-177D19904D7A}" name="Column8845"/>
    <tableColumn id="8855" xr3:uid="{6704267C-8ED7-42B8-A351-2228156C94E0}" name="Column8846"/>
    <tableColumn id="8856" xr3:uid="{6FCABA99-DF45-42E6-8B62-05441F451071}" name="Column8847"/>
    <tableColumn id="8857" xr3:uid="{CFB34A8A-3F88-4B15-B662-5D8E2F8386FB}" name="Column8848"/>
    <tableColumn id="8858" xr3:uid="{AF96A2D7-2F7A-46A8-B713-9107D02E5757}" name="Column8849"/>
    <tableColumn id="8859" xr3:uid="{6E0C4843-B3F6-4107-A62F-279E98C58837}" name="Column8850"/>
    <tableColumn id="8860" xr3:uid="{2F1F2238-2D0D-4B1F-A49D-7E6A80CCE2B4}" name="Column8851"/>
    <tableColumn id="8861" xr3:uid="{F8AB8186-43A4-4EBC-A2E4-EC6E744DDE06}" name="Column8852"/>
    <tableColumn id="8862" xr3:uid="{D66ECE31-6E5C-4A7C-B4F1-6DECBFF4AC5B}" name="Column8853"/>
    <tableColumn id="8863" xr3:uid="{0D11D961-E698-4CF2-AFBD-80C2D9074689}" name="Column8854"/>
    <tableColumn id="8864" xr3:uid="{4B4A85F7-6015-49AF-A786-47401CAD062D}" name="Column8855"/>
    <tableColumn id="8865" xr3:uid="{5EC3BD1C-83B6-4E49-8CF6-D71ACC343A92}" name="Column8856"/>
    <tableColumn id="8866" xr3:uid="{E34ACD39-EE94-40BD-A64F-8839B63E2168}" name="Column8857"/>
    <tableColumn id="8867" xr3:uid="{8CC5AF7C-7EC8-40A9-AB31-CFBB9DC9A96F}" name="Column8858"/>
    <tableColumn id="8868" xr3:uid="{B33976F1-B59A-400E-B37A-8833A7D4A4F1}" name="Column8859"/>
    <tableColumn id="8869" xr3:uid="{BEEE40B0-20D4-4054-B4C8-E063B6579184}" name="Column8860"/>
    <tableColumn id="8870" xr3:uid="{2E38CB34-CC70-4488-8A8A-FE2031091E6C}" name="Column8861"/>
    <tableColumn id="8871" xr3:uid="{23F94481-A033-42D8-B5A2-46AB038D2BE6}" name="Column8862"/>
    <tableColumn id="8872" xr3:uid="{8A3488C4-F144-423C-BF7A-7420D7D2607E}" name="Column8863"/>
    <tableColumn id="8873" xr3:uid="{1A213C00-705B-4895-8BC1-C8F171CF0BAA}" name="Column8864"/>
    <tableColumn id="8874" xr3:uid="{7FA05F4F-9EC7-450B-AB7E-CB7AF9953127}" name="Column8865"/>
    <tableColumn id="8875" xr3:uid="{32ED6077-7E22-453E-88F4-02015159EA7E}" name="Column8866"/>
    <tableColumn id="8876" xr3:uid="{5E96BE87-9CA6-47B5-AB41-2DEE15B76DB8}" name="Column8867"/>
    <tableColumn id="8877" xr3:uid="{6089FA1F-0C73-4BF3-8338-374421C8D3ED}" name="Column8868"/>
    <tableColumn id="8878" xr3:uid="{9289B338-533F-4B7D-944E-C1BA2DD3D196}" name="Column8869"/>
    <tableColumn id="8879" xr3:uid="{4FDDAD08-E37B-41AA-8A88-CAD943FE223A}" name="Column8870"/>
    <tableColumn id="8880" xr3:uid="{CF03F4BC-E333-4576-B4DF-923FF43E79D8}" name="Column8871"/>
    <tableColumn id="8881" xr3:uid="{CDC38BE1-9F16-461D-95F5-D97087A84F2B}" name="Column8872"/>
    <tableColumn id="8882" xr3:uid="{69A13CF1-E8B5-4E8F-B90A-BB8A162F3850}" name="Column8873"/>
    <tableColumn id="8883" xr3:uid="{99EFB867-FA25-4312-AADD-D2375A442B4D}" name="Column8874"/>
    <tableColumn id="8884" xr3:uid="{27B848C3-0D3C-4660-8103-2A34AFCEEDA7}" name="Column8875"/>
    <tableColumn id="8885" xr3:uid="{62B86186-30B8-43EF-AD2F-4F8EE8DE19F3}" name="Column8876"/>
    <tableColumn id="8886" xr3:uid="{7C1E0AB5-6758-40C4-B099-B6D480D98E33}" name="Column8877"/>
    <tableColumn id="8887" xr3:uid="{519B21F0-15F3-45F3-9649-7E65BCED97DB}" name="Column8878"/>
    <tableColumn id="8888" xr3:uid="{887C4317-F8E8-4DFC-BB81-442B02022FBC}" name="Column8879"/>
    <tableColumn id="8889" xr3:uid="{4E208270-ED74-42B1-8A49-FDC0F35A6B8C}" name="Column8880"/>
    <tableColumn id="8890" xr3:uid="{CFDF0AED-B7EB-4AB0-88E5-8819171FC178}" name="Column8881"/>
    <tableColumn id="8891" xr3:uid="{EDD18B56-4DA1-4DF6-BF90-A78AFF5655DF}" name="Column8882"/>
    <tableColumn id="8892" xr3:uid="{30E9BA03-809A-4DD2-A855-90A5C3ED8D9A}" name="Column8883"/>
    <tableColumn id="8893" xr3:uid="{866ABA1A-7A71-450B-BEEB-A70FC1FB5ECA}" name="Column8884"/>
    <tableColumn id="8894" xr3:uid="{388FAB51-2596-44D9-8637-53C6CC0F96F0}" name="Column8885"/>
    <tableColumn id="8895" xr3:uid="{0FC3B921-6818-4BA5-B86B-B877BBD161E5}" name="Column8886"/>
    <tableColumn id="8896" xr3:uid="{25D2256E-8C80-41CF-895C-A9AB6CD8484F}" name="Column8887"/>
    <tableColumn id="8897" xr3:uid="{9631B99C-0E73-4650-ABED-174FAB58E367}" name="Column8888"/>
    <tableColumn id="8898" xr3:uid="{E34152AF-6BC4-4271-8BF7-AA4DD83B6D5E}" name="Column8889"/>
    <tableColumn id="8899" xr3:uid="{7CEB649D-1BB1-41C4-B0EE-CAF377FD46E2}" name="Column8890"/>
    <tableColumn id="8900" xr3:uid="{8DC0D550-AF5B-4E16-B2C4-39C065B7AFCF}" name="Column8891"/>
    <tableColumn id="8901" xr3:uid="{915259BD-7482-42D7-B49B-4F6442992F81}" name="Column8892"/>
    <tableColumn id="8902" xr3:uid="{C90D30EB-C9B1-4CC4-A14D-4D19937EF864}" name="Column8893"/>
    <tableColumn id="8903" xr3:uid="{7C62F543-C6AD-480B-A728-CA6DF2BE8F4F}" name="Column8894"/>
    <tableColumn id="8904" xr3:uid="{0C11D5D2-76B1-41F9-B8C5-ECDA6A9B72E8}" name="Column8895"/>
    <tableColumn id="8905" xr3:uid="{F3F40874-6FC4-46BE-87F6-C9275906AC22}" name="Column8896"/>
    <tableColumn id="8906" xr3:uid="{39176C4C-9D78-468E-A2CB-3A57A7FDB288}" name="Column8897"/>
    <tableColumn id="8907" xr3:uid="{FB24B575-7BB2-48B5-89F8-3CC29D2F9DB1}" name="Column8898"/>
    <tableColumn id="8908" xr3:uid="{5620C78C-4A48-4ED8-B3A4-061DDBB220B2}" name="Column8899"/>
    <tableColumn id="8909" xr3:uid="{9BBF890E-C329-42E7-98AE-D64696D8F143}" name="Column8900"/>
    <tableColumn id="8910" xr3:uid="{E2E57AC8-B15A-4852-A8C4-5C17AF7E2A1E}" name="Column8901"/>
    <tableColumn id="8911" xr3:uid="{E69E1DCF-BDA6-412C-8ABE-FFC5EE144FE5}" name="Column8902"/>
    <tableColumn id="8912" xr3:uid="{CCB13CD2-3979-4568-B4CF-0F0A3EB1353A}" name="Column8903"/>
    <tableColumn id="8913" xr3:uid="{82FC3F26-170B-4155-84CF-A05D3271AFAB}" name="Column8904"/>
    <tableColumn id="8914" xr3:uid="{B378B44D-7013-40F3-AFD5-107EE2D16675}" name="Column8905"/>
    <tableColumn id="8915" xr3:uid="{2FD3CF41-5C47-4B6D-834D-9600471A456B}" name="Column8906"/>
    <tableColumn id="8916" xr3:uid="{4690C307-5BC1-4E89-B5CE-AF9E7AACD2CA}" name="Column8907"/>
    <tableColumn id="8917" xr3:uid="{D8BCC8B2-774B-4760-820F-E4DD348B6BEE}" name="Column8908"/>
    <tableColumn id="8918" xr3:uid="{12765A4F-1444-4839-8263-1C0D8B8835A1}" name="Column8909"/>
    <tableColumn id="8919" xr3:uid="{E1399536-9B14-41CB-BCAE-9AE9AD4CAA6C}" name="Column8910"/>
    <tableColumn id="8920" xr3:uid="{D444EEAD-C73F-4D7D-AFF9-C57A34D011B8}" name="Column8911"/>
    <tableColumn id="8921" xr3:uid="{AA06D2F9-2433-4F3C-8050-2F1DA4122922}" name="Column8912"/>
    <tableColumn id="8922" xr3:uid="{BC0F9583-5B4E-4620-857D-E6CD5977B2EE}" name="Column8913"/>
    <tableColumn id="8923" xr3:uid="{54E80990-7A3D-45FE-9DD5-05749C2CBD87}" name="Column8914"/>
    <tableColumn id="8924" xr3:uid="{81CBD8EE-6146-4DF1-9936-C74755816D3B}" name="Column8915"/>
    <tableColumn id="8925" xr3:uid="{74133CBC-8764-4FF7-995D-1A2812232406}" name="Column8916"/>
    <tableColumn id="8926" xr3:uid="{C1F9CE27-7820-4269-BED3-A80CC0EB9A36}" name="Column8917"/>
    <tableColumn id="8927" xr3:uid="{1DE2E863-FD17-4535-AA97-1F107FE382A1}" name="Column8918"/>
    <tableColumn id="8928" xr3:uid="{3E6502A2-E4C7-42AF-B83A-BCC8C791E2B3}" name="Column8919"/>
    <tableColumn id="8929" xr3:uid="{B23C9666-E084-4AF1-ACBA-E6BA77773E20}" name="Column8920"/>
    <tableColumn id="8930" xr3:uid="{8ADDDBFB-50BC-43C5-B249-0E49D5BAB3DA}" name="Column8921"/>
    <tableColumn id="8931" xr3:uid="{CF0853A5-E977-4652-B08E-4DBF88A833AE}" name="Column8922"/>
    <tableColumn id="8932" xr3:uid="{7C8664D1-FF4D-4B92-9EC3-528CEBDD0802}" name="Column8923"/>
    <tableColumn id="8933" xr3:uid="{9D1BB57C-2578-48A3-A068-C2B058823E8C}" name="Column8924"/>
    <tableColumn id="8934" xr3:uid="{6A7641FB-D5DF-41ED-B44F-0451C557B75A}" name="Column8925"/>
    <tableColumn id="8935" xr3:uid="{2A72B0E6-61D6-4DDE-9E7C-FF0988A1414E}" name="Column8926"/>
    <tableColumn id="8936" xr3:uid="{7E5F56A2-41EB-4620-887C-B319A06DAE3A}" name="Column8927"/>
    <tableColumn id="8937" xr3:uid="{CA2AE14F-C88B-442A-87F1-D30333DE7E51}" name="Column8928"/>
    <tableColumn id="8938" xr3:uid="{9223F8AD-F419-47C2-805E-033B86C8B69F}" name="Column8929"/>
    <tableColumn id="8939" xr3:uid="{7AA1A090-5E88-4019-A842-AFA4A99438ED}" name="Column8930"/>
    <tableColumn id="8940" xr3:uid="{C11D1D38-3A3E-4B15-B573-1F71ECD1EC31}" name="Column8931"/>
    <tableColumn id="8941" xr3:uid="{1F2EA106-1E04-44C1-954F-3A8AD5669824}" name="Column8932"/>
    <tableColumn id="8942" xr3:uid="{CBBDC1ED-EF25-4905-A884-34629B3DD1AD}" name="Column8933"/>
    <tableColumn id="8943" xr3:uid="{5CFFF674-2629-4950-BB96-67B25846EB4B}" name="Column8934"/>
    <tableColumn id="8944" xr3:uid="{9447E9EC-106F-4639-AA1D-AD1363F25134}" name="Column8935"/>
    <tableColumn id="8945" xr3:uid="{BF01E401-4ECA-4291-A928-CA7D1DED5E72}" name="Column8936"/>
    <tableColumn id="8946" xr3:uid="{EC87D04D-09D0-4C32-B40A-FCC19D6D98A9}" name="Column8937"/>
    <tableColumn id="8947" xr3:uid="{D4175587-8A8E-4FF3-A919-D2DFCD1F715A}" name="Column8938"/>
    <tableColumn id="8948" xr3:uid="{BB54109B-8779-44D0-9F42-8A63EB18B2E4}" name="Column8939"/>
    <tableColumn id="8949" xr3:uid="{B4FBC05A-FA54-4838-B7F3-88D78D7B3F9C}" name="Column8940"/>
    <tableColumn id="8950" xr3:uid="{989285C8-15AE-497E-8ABB-7886F4528C09}" name="Column8941"/>
    <tableColumn id="8951" xr3:uid="{CFF09F49-6220-48FB-83EB-16280CCBE548}" name="Column8942"/>
    <tableColumn id="8952" xr3:uid="{AA0D79B9-CE9A-44E9-9B53-87ABFD738ACE}" name="Column8943"/>
    <tableColumn id="8953" xr3:uid="{416A7A03-EFEB-4462-9B81-441B17D49BE6}" name="Column8944"/>
    <tableColumn id="8954" xr3:uid="{8C8798DD-975C-4B63-BB61-74E686F0D248}" name="Column8945"/>
    <tableColumn id="8955" xr3:uid="{29235EA1-2183-4EE3-8B2F-5D5F1D65BA44}" name="Column8946"/>
    <tableColumn id="8956" xr3:uid="{B4B9A32F-ACA4-43FA-BF7D-B3670E6A8B37}" name="Column8947"/>
    <tableColumn id="8957" xr3:uid="{06B0B06A-13F5-4ADF-8E4C-CA115DB51429}" name="Column8948"/>
    <tableColumn id="8958" xr3:uid="{7A418777-AA8C-43F8-B3D1-A9FF60FF0FA9}" name="Column8949"/>
    <tableColumn id="8959" xr3:uid="{DABB2212-DB6D-4B95-9132-E37E4B0DCEEE}" name="Column8950"/>
    <tableColumn id="8960" xr3:uid="{DB9C36D7-4048-4475-A87F-D383C242D3FA}" name="Column8951"/>
    <tableColumn id="8961" xr3:uid="{CC686AC9-6098-4973-B55F-273D2765DE3A}" name="Column8952"/>
    <tableColumn id="8962" xr3:uid="{E8F23643-6FDB-4CA8-8C02-FE5BC47690DE}" name="Column8953"/>
    <tableColumn id="8963" xr3:uid="{7115D2B0-4F3D-4163-B5CD-F853EF76D24E}" name="Column8954"/>
    <tableColumn id="8964" xr3:uid="{E59EB9FD-58A2-455C-93DF-65932BB4ADED}" name="Column8955"/>
    <tableColumn id="8965" xr3:uid="{8CE4F38B-CB3D-4AB4-B23C-4324E82150D4}" name="Column8956"/>
    <tableColumn id="8966" xr3:uid="{CED4E599-59CB-433E-AE0B-C396D08A52D2}" name="Column8957"/>
    <tableColumn id="8967" xr3:uid="{1B661C28-1682-42C2-8643-16106514B78F}" name="Column8958"/>
    <tableColumn id="8968" xr3:uid="{F74EC2FA-F376-487F-89E4-9AE24FB7EBB2}" name="Column8959"/>
    <tableColumn id="8969" xr3:uid="{12A5B694-9539-4F9B-A575-A387F9F5949F}" name="Column8960"/>
    <tableColumn id="8970" xr3:uid="{0E7A66D9-6CBD-431F-83D7-5C76E2363E5C}" name="Column8961"/>
    <tableColumn id="8971" xr3:uid="{A3117951-6951-4198-886C-67F605E6659E}" name="Column8962"/>
    <tableColumn id="8972" xr3:uid="{E86AE62B-6E96-482C-9769-488B1E23577E}" name="Column8963"/>
    <tableColumn id="8973" xr3:uid="{11BE3DFE-61DF-4DAF-9EFB-469977DC97D1}" name="Column8964"/>
    <tableColumn id="8974" xr3:uid="{874BEC0F-C613-41E0-AEDC-179A7C966670}" name="Column8965"/>
    <tableColumn id="8975" xr3:uid="{7198A307-0691-4984-A7F6-DEA2FFF686BC}" name="Column8966"/>
    <tableColumn id="8976" xr3:uid="{66E9937E-6489-4588-A9E8-625CC0F27260}" name="Column8967"/>
    <tableColumn id="8977" xr3:uid="{35A2D844-3654-4457-AF80-6B9C285EA8C7}" name="Column8968"/>
    <tableColumn id="8978" xr3:uid="{79988092-8EE8-4FF7-B604-D94F3E544C66}" name="Column8969"/>
    <tableColumn id="8979" xr3:uid="{0D81A6F6-1489-4FB6-A95A-A6082CA8D1D6}" name="Column8970"/>
    <tableColumn id="8980" xr3:uid="{87B89281-4C45-4714-B141-91C1D7B07AC3}" name="Column8971"/>
    <tableColumn id="8981" xr3:uid="{CCFC57E5-7593-4977-9BAC-C19D68160943}" name="Column8972"/>
    <tableColumn id="8982" xr3:uid="{65BB3C15-6D80-4F16-A9E6-D674E539A228}" name="Column8973"/>
    <tableColumn id="8983" xr3:uid="{A3DFB55B-BEA6-42E0-B5FD-E3050E61917F}" name="Column8974"/>
    <tableColumn id="8984" xr3:uid="{6241433B-490B-429F-BC3C-54C093BBA4BB}" name="Column8975"/>
    <tableColumn id="8985" xr3:uid="{A07A9CAB-AB2A-4E6C-9861-46CFFDC9310F}" name="Column8976"/>
    <tableColumn id="8986" xr3:uid="{8F294F50-60B1-44F7-9783-28DD447FE1C1}" name="Column8977"/>
    <tableColumn id="8987" xr3:uid="{CE29C843-D436-4F1E-AB13-A757DA42D715}" name="Column8978"/>
    <tableColumn id="8988" xr3:uid="{3BA94A8B-CC72-4548-9F06-B4F8599112AD}" name="Column8979"/>
    <tableColumn id="8989" xr3:uid="{68F07C62-053E-4159-98CE-34AAC32513D5}" name="Column8980"/>
    <tableColumn id="8990" xr3:uid="{D06DAF5A-9A44-420D-BF0A-7CB4233444CD}" name="Column8981"/>
    <tableColumn id="8991" xr3:uid="{0FC7D730-F1DC-4F1B-9598-290EBFB84DE4}" name="Column8982"/>
    <tableColumn id="8992" xr3:uid="{87982DA0-1E8E-4413-83C9-FDD34523F0E7}" name="Column8983"/>
    <tableColumn id="8993" xr3:uid="{E79CCBFB-4441-451E-B197-E53D609B9452}" name="Column8984"/>
    <tableColumn id="8994" xr3:uid="{DCE5F83F-07E3-45CB-8F91-3E98ACB8FDE6}" name="Column8985"/>
    <tableColumn id="8995" xr3:uid="{365E55DB-73C3-45F4-9C3F-32D480D0339A}" name="Column8986"/>
    <tableColumn id="8996" xr3:uid="{7B958ECB-FF78-4175-83A3-3108483B3D5D}" name="Column8987"/>
    <tableColumn id="8997" xr3:uid="{7494F6EE-FAAB-4119-8C30-B953A4B9F9F1}" name="Column8988"/>
    <tableColumn id="8998" xr3:uid="{09AE4E52-8040-4DEA-ACFB-682AA0A96518}" name="Column8989"/>
    <tableColumn id="8999" xr3:uid="{F2FC1953-55E6-4D33-A64C-AC16ABBB4CFC}" name="Column8990"/>
    <tableColumn id="9000" xr3:uid="{C233020A-0F2C-43EF-9892-1C725B98A939}" name="Column8991"/>
    <tableColumn id="9001" xr3:uid="{B5204498-5310-4C18-8D46-81E436288007}" name="Column8992"/>
    <tableColumn id="9002" xr3:uid="{BB3AEB83-80B9-4F7D-B797-42D4617ED042}" name="Column8993"/>
    <tableColumn id="9003" xr3:uid="{B992D6D5-CEB4-426A-A4A8-1E6188E32C0B}" name="Column8994"/>
    <tableColumn id="9004" xr3:uid="{1C4A46EE-EBB3-4AF2-9297-903FD5A899B3}" name="Column8995"/>
    <tableColumn id="9005" xr3:uid="{0D0D741F-13BD-4539-8C89-65B3CB6F70D6}" name="Column8996"/>
    <tableColumn id="9006" xr3:uid="{AB26E77D-68AD-4AD0-8C2C-86246290F2BA}" name="Column8997"/>
    <tableColumn id="9007" xr3:uid="{D454C6EE-AFF8-4148-B55E-2E662B313A7C}" name="Column8998"/>
    <tableColumn id="9008" xr3:uid="{1BF51CDB-EA99-4ED1-94DF-1C4834D3EF9C}" name="Column8999"/>
    <tableColumn id="9009" xr3:uid="{847B2F8F-EE4B-43E8-AB95-2B23DED5D457}" name="Column9000"/>
    <tableColumn id="9010" xr3:uid="{7E8F39CB-6F3B-4C82-A97A-3C88F11F2CEB}" name="Column9001"/>
    <tableColumn id="9011" xr3:uid="{F1307B50-DD6D-4D3D-B643-7FC74F90D0E4}" name="Column9002"/>
    <tableColumn id="9012" xr3:uid="{30D63A14-80FB-4144-A171-4C3271108005}" name="Column9003"/>
    <tableColumn id="9013" xr3:uid="{A1FAAE24-9359-4728-A2DA-8FA8E8844470}" name="Column9004"/>
    <tableColumn id="9014" xr3:uid="{FCF4DE9B-5DEF-4048-B547-B8F2F1A41451}" name="Column9005"/>
    <tableColumn id="9015" xr3:uid="{F4A4F3BA-82CC-45EC-B081-628944170C47}" name="Column9006"/>
    <tableColumn id="9016" xr3:uid="{BC9A3287-C7EE-497E-B632-60BA775815CA}" name="Column9007"/>
    <tableColumn id="9017" xr3:uid="{452B87DD-79FF-4B71-9652-867F4A5A07A4}" name="Column9008"/>
    <tableColumn id="9018" xr3:uid="{69655553-A8C1-4B29-AC85-D80DA235FD8B}" name="Column9009"/>
    <tableColumn id="9019" xr3:uid="{494D45FF-ADDB-4757-AD03-1536F3958ED8}" name="Column9010"/>
    <tableColumn id="9020" xr3:uid="{3D252F28-6D44-4AE6-AB63-65832B0863EA}" name="Column9011"/>
    <tableColumn id="9021" xr3:uid="{75E65B3D-49CB-4F67-9B8C-002A69E025FE}" name="Column9012"/>
    <tableColumn id="9022" xr3:uid="{EF6076DD-B07E-4EF1-ACEF-DF7FD00645A0}" name="Column9013"/>
    <tableColumn id="9023" xr3:uid="{8E1F7025-6308-4B75-B370-2A851576CF0A}" name="Column9014"/>
    <tableColumn id="9024" xr3:uid="{4B16B826-2E07-4EE4-82E3-EE0ACD928276}" name="Column9015"/>
    <tableColumn id="9025" xr3:uid="{35377236-03ED-454A-930C-F1B556D66143}" name="Column9016"/>
    <tableColumn id="9026" xr3:uid="{0CFD5C05-3D95-4A25-84C9-8965DD1CF077}" name="Column9017"/>
    <tableColumn id="9027" xr3:uid="{40243BA9-7F7A-496F-A743-63572DBCE300}" name="Column9018"/>
    <tableColumn id="9028" xr3:uid="{B2C90BC4-557D-4C8F-9CA5-9E4F3DC4CF53}" name="Column9019"/>
    <tableColumn id="9029" xr3:uid="{48E1E667-04B8-4CFA-B8B8-C62A75AEAB53}" name="Column9020"/>
    <tableColumn id="9030" xr3:uid="{31E4ABC6-791E-4857-BB25-7D8601C7E13D}" name="Column9021"/>
    <tableColumn id="9031" xr3:uid="{CFEC4F78-A7E4-42CF-BCB8-A4AA465F4797}" name="Column9022"/>
    <tableColumn id="9032" xr3:uid="{69972109-3DF8-4028-949D-2582224D1478}" name="Column9023"/>
    <tableColumn id="9033" xr3:uid="{EFE99697-61B9-4444-A03D-C7E02D0C1F53}" name="Column9024"/>
    <tableColumn id="9034" xr3:uid="{BDC6C08E-2A40-49E8-AF91-3BC1D774726F}" name="Column9025"/>
    <tableColumn id="9035" xr3:uid="{9AB7EF7B-5496-42E6-84E7-56A178E78BF4}" name="Column9026"/>
    <tableColumn id="9036" xr3:uid="{71524F2B-497C-4813-927B-ECCED065253E}" name="Column9027"/>
    <tableColumn id="9037" xr3:uid="{CE98B55A-EB72-4A71-B03C-DAD4BC60AA93}" name="Column9028"/>
    <tableColumn id="9038" xr3:uid="{F3281A18-3662-4E67-B526-599A6530E8E6}" name="Column9029"/>
    <tableColumn id="9039" xr3:uid="{749F81E8-ED88-436C-8E0E-D911182D4E2E}" name="Column9030"/>
    <tableColumn id="9040" xr3:uid="{E6C700B7-7530-4B90-BE87-D9036F01D332}" name="Column9031"/>
    <tableColumn id="9041" xr3:uid="{5739EBBB-F623-4304-870E-1628741606ED}" name="Column9032"/>
    <tableColumn id="9042" xr3:uid="{E5BFEEEF-DDB2-4583-9A11-2BCD157CDF64}" name="Column9033"/>
    <tableColumn id="9043" xr3:uid="{6A96DF67-7631-4041-AEFC-66A879314571}" name="Column9034"/>
    <tableColumn id="9044" xr3:uid="{BD296DE5-8BF2-40DF-B999-1A82DC6D23FD}" name="Column9035"/>
    <tableColumn id="9045" xr3:uid="{0BD0B31C-5539-44CB-88EF-7A0369984FFE}" name="Column9036"/>
    <tableColumn id="9046" xr3:uid="{A1B9912C-3D03-405F-8DF8-CA83794B6B8A}" name="Column9037"/>
    <tableColumn id="9047" xr3:uid="{0D1EC02C-713B-4A3F-85D1-D1EFDC6ECDBB}" name="Column9038"/>
    <tableColumn id="9048" xr3:uid="{279EEB5C-6E72-4572-B43B-BB3D4CF180E1}" name="Column9039"/>
    <tableColumn id="9049" xr3:uid="{B8DC7A83-5008-439E-9DFA-699D7DC57A7C}" name="Column9040"/>
    <tableColumn id="9050" xr3:uid="{C4B71B33-16E3-4A8B-BB24-29E3593A33E9}" name="Column9041"/>
    <tableColumn id="9051" xr3:uid="{A2FBFC5F-6F59-480D-B72D-A9F17F472EBF}" name="Column9042"/>
    <tableColumn id="9052" xr3:uid="{C833491B-CB1B-4136-AB0B-63AFFB0F0D5C}" name="Column9043"/>
    <tableColumn id="9053" xr3:uid="{56382FC3-A73D-4CF0-A13D-E5FC7C9B381D}" name="Column9044"/>
    <tableColumn id="9054" xr3:uid="{6FE0C640-DAE2-4454-A112-D7938A1C2830}" name="Column9045"/>
    <tableColumn id="9055" xr3:uid="{003C9C84-4445-4C8F-AC53-F884D4A97638}" name="Column9046"/>
    <tableColumn id="9056" xr3:uid="{50175162-8398-4596-BA9F-492D40522645}" name="Column9047"/>
    <tableColumn id="9057" xr3:uid="{9EEA34F3-5C0E-4F21-876F-AA1724E66D77}" name="Column9048"/>
    <tableColumn id="9058" xr3:uid="{C5C46AD7-1C58-4453-9D9F-8208382F40E3}" name="Column9049"/>
    <tableColumn id="9059" xr3:uid="{2E356D13-BCD9-418E-A0BB-F36AA34DA1EF}" name="Column9050"/>
    <tableColumn id="9060" xr3:uid="{D14820CC-99DE-4B05-8DF8-BFB173CCC0D2}" name="Column9051"/>
    <tableColumn id="9061" xr3:uid="{25C0396A-8B90-4E41-9F50-661CD5CD97EC}" name="Column9052"/>
    <tableColumn id="9062" xr3:uid="{7387016E-4343-4219-A741-E294B6C0F9B2}" name="Column9053"/>
    <tableColumn id="9063" xr3:uid="{9FE375BC-6FDD-420C-B752-A70E464BB76F}" name="Column9054"/>
    <tableColumn id="9064" xr3:uid="{4D277484-197D-4428-846F-CE845D33AEC1}" name="Column9055"/>
    <tableColumn id="9065" xr3:uid="{5A62642C-1782-4747-B4F4-519C754E9A11}" name="Column9056"/>
    <tableColumn id="9066" xr3:uid="{3D565138-1EA9-4FDF-BAF1-E023B093CA3A}" name="Column9057"/>
    <tableColumn id="9067" xr3:uid="{49C1E065-9B22-4CDD-AFFB-B6B0B0EC149D}" name="Column9058"/>
    <tableColumn id="9068" xr3:uid="{031ADAA9-DA6C-417D-9A97-81DB4E8303C2}" name="Column9059"/>
    <tableColumn id="9069" xr3:uid="{6A5162A7-3F46-46B7-B676-07CDBCEFBF59}" name="Column9060"/>
    <tableColumn id="9070" xr3:uid="{E4955DE3-C817-477F-863F-72409C51B264}" name="Column9061"/>
    <tableColumn id="9071" xr3:uid="{B03729F2-E5C9-4BBE-B2A0-2D384D63FAA7}" name="Column9062"/>
    <tableColumn id="9072" xr3:uid="{CA9AE458-0A94-45AF-A139-ABA1CC2CE65F}" name="Column9063"/>
    <tableColumn id="9073" xr3:uid="{ACE0A808-70DB-47E6-8AF3-2CEC5194B2F0}" name="Column9064"/>
    <tableColumn id="9074" xr3:uid="{66404C2C-C381-4FBA-87A9-B4799600199E}" name="Column9065"/>
    <tableColumn id="9075" xr3:uid="{4CFB9774-88D0-400B-8C4F-CD80A7115BEF}" name="Column9066"/>
    <tableColumn id="9076" xr3:uid="{E2847AE3-95EF-48C3-A7D1-FB3BFBB88895}" name="Column9067"/>
    <tableColumn id="9077" xr3:uid="{03D33214-5431-4764-9977-9BD16A911D47}" name="Column9068"/>
    <tableColumn id="9078" xr3:uid="{9D95DBF8-D304-4AA9-818F-D4A0051E90CE}" name="Column9069"/>
    <tableColumn id="9079" xr3:uid="{DAA897A5-C4AB-4D43-89BC-C371959300AB}" name="Column9070"/>
    <tableColumn id="9080" xr3:uid="{EC03FE29-4DC7-45A5-AE12-253967975236}" name="Column9071"/>
    <tableColumn id="9081" xr3:uid="{5E0BF8F8-F0AA-4F9F-8816-624D05B75D69}" name="Column9072"/>
    <tableColumn id="9082" xr3:uid="{9D5130D5-FBFB-4922-A307-1CFDBCE51134}" name="Column9073"/>
    <tableColumn id="9083" xr3:uid="{B063FEF9-88B9-4309-A126-16D3BBBB56E8}" name="Column9074"/>
    <tableColumn id="9084" xr3:uid="{CC15CA35-6735-4E2C-924B-743D11C70743}" name="Column9075"/>
    <tableColumn id="9085" xr3:uid="{BAF33470-C2EF-4DA3-81D2-BCA94F60262C}" name="Column9076"/>
    <tableColumn id="9086" xr3:uid="{60A44CAB-3D66-476E-A1B3-069FC80AFBCC}" name="Column9077"/>
    <tableColumn id="9087" xr3:uid="{DA90B879-9701-4095-813F-A6497A0B03C2}" name="Column9078"/>
    <tableColumn id="9088" xr3:uid="{58B55207-F7C0-47B7-8F8B-F17B7BB231E8}" name="Column9079"/>
    <tableColumn id="9089" xr3:uid="{4BA179C7-C0FD-4FF7-AD93-6157639E96FA}" name="Column9080"/>
    <tableColumn id="9090" xr3:uid="{49EB3921-3476-4649-8790-C42F81104165}" name="Column9081"/>
    <tableColumn id="9091" xr3:uid="{7306D6E2-63C9-49F9-8E90-1541CDDCE685}" name="Column9082"/>
    <tableColumn id="9092" xr3:uid="{F6FDA015-D53D-4B41-8C03-591C2E9B2ECA}" name="Column9083"/>
    <tableColumn id="9093" xr3:uid="{458D5B2D-31E2-4C2B-B8F5-B83161601C32}" name="Column9084"/>
    <tableColumn id="9094" xr3:uid="{86AB28BF-EFD1-4320-AC39-F7A5C59722B9}" name="Column9085"/>
    <tableColumn id="9095" xr3:uid="{C97D61EB-1C7D-4744-81ED-B26CCF999488}" name="Column9086"/>
    <tableColumn id="9096" xr3:uid="{FBF8A6F0-D172-4465-9134-D4BC577B2676}" name="Column9087"/>
    <tableColumn id="9097" xr3:uid="{D0E0BE60-46B0-4BCF-B3D5-6CB4356DDF02}" name="Column9088"/>
    <tableColumn id="9098" xr3:uid="{1BD5B786-9025-4460-96FD-66454D6953F0}" name="Column9089"/>
    <tableColumn id="9099" xr3:uid="{55F8C1DE-4EDC-4531-8FC5-953B0866B82B}" name="Column9090"/>
    <tableColumn id="9100" xr3:uid="{A38D05A6-EE9F-42A0-B125-B94424261E9F}" name="Column9091"/>
    <tableColumn id="9101" xr3:uid="{BA8FE1DE-583A-4B6F-8A4C-B4079DE7C1B9}" name="Column9092"/>
    <tableColumn id="9102" xr3:uid="{E7566977-07C4-4BDF-82A2-44579B9364A4}" name="Column9093"/>
    <tableColumn id="9103" xr3:uid="{BFE534B6-B583-4AE8-968E-59E7B3C84357}" name="Column9094"/>
    <tableColumn id="9104" xr3:uid="{F266396C-C6A6-487A-9EBC-F5B128CA6DA1}" name="Column9095"/>
    <tableColumn id="9105" xr3:uid="{99AB151A-D791-4244-B4DD-BAB7D12A22C6}" name="Column9096"/>
    <tableColumn id="9106" xr3:uid="{72654160-B0D1-4278-9A30-957D292A8A0C}" name="Column9097"/>
    <tableColumn id="9107" xr3:uid="{36CB19F9-2118-4BFE-B96B-218E74BA6BFD}" name="Column9098"/>
    <tableColumn id="9108" xr3:uid="{AAA8C412-DE17-481D-B4C5-CFE7F2567AA4}" name="Column9099"/>
    <tableColumn id="9109" xr3:uid="{861109ED-69F2-4090-A0D6-B45FDEF8A10F}" name="Column9100"/>
    <tableColumn id="9110" xr3:uid="{6317C608-0CC4-40BA-8E98-AE1BFBABEFCE}" name="Column9101"/>
    <tableColumn id="9111" xr3:uid="{B80EAA03-6E9A-4C30-909C-BA7021587754}" name="Column9102"/>
    <tableColumn id="9112" xr3:uid="{32C84CB2-E128-43F9-B116-EFEB614B9174}" name="Column9103"/>
    <tableColumn id="9113" xr3:uid="{A553735A-57E7-4D26-A13E-7604A7AF31CA}" name="Column9104"/>
    <tableColumn id="9114" xr3:uid="{8847901D-2BE8-4EF3-828E-5C1CA1CA8CEF}" name="Column9105"/>
    <tableColumn id="9115" xr3:uid="{95A9659F-C13D-49E0-96EF-677C2D4D6159}" name="Column9106"/>
    <tableColumn id="9116" xr3:uid="{6863F96F-CFA9-4CEB-9CBA-08D38A6079ED}" name="Column9107"/>
    <tableColumn id="9117" xr3:uid="{3D8AE98A-B498-45F2-A63A-808ADB61F371}" name="Column9108"/>
    <tableColumn id="9118" xr3:uid="{79DA2634-84B3-4C30-9AF3-2A373D4AE5B6}" name="Column9109"/>
    <tableColumn id="9119" xr3:uid="{015D75BA-B246-410D-BC59-ADD4D495DC7A}" name="Column9110"/>
    <tableColumn id="9120" xr3:uid="{A9AB0A1C-1251-45A1-A997-7D436D459EE5}" name="Column9111"/>
    <tableColumn id="9121" xr3:uid="{ACFBB93B-D713-457C-A681-0025A26F4D74}" name="Column9112"/>
    <tableColumn id="9122" xr3:uid="{9E9C3422-BFC9-494D-94F8-23961B4139AD}" name="Column9113"/>
    <tableColumn id="9123" xr3:uid="{A1B037FB-C49D-4EFE-8224-4969158DB572}" name="Column9114"/>
    <tableColumn id="9124" xr3:uid="{40F258FF-88D7-4BE6-ADD1-3EE1056A1112}" name="Column9115"/>
    <tableColumn id="9125" xr3:uid="{D081BD12-9439-4FD4-A857-1A042A1E36D9}" name="Column9116"/>
    <tableColumn id="9126" xr3:uid="{FD84CD45-765F-4F18-85DC-41B4DFC769A5}" name="Column9117"/>
    <tableColumn id="9127" xr3:uid="{36B9FAA9-1A4B-4C5B-9E52-EF78AAD32154}" name="Column9118"/>
    <tableColumn id="9128" xr3:uid="{CC24B6C9-575C-4DED-8859-F44FDDF57DD1}" name="Column9119"/>
    <tableColumn id="9129" xr3:uid="{A5EEDEDC-5E31-48D8-B83C-51A3449BBB04}" name="Column9120"/>
    <tableColumn id="9130" xr3:uid="{76973AC6-6719-4BDB-82FC-82357D295BBE}" name="Column9121"/>
    <tableColumn id="9131" xr3:uid="{260267FD-C7CF-428A-99D2-9563457F45ED}" name="Column9122"/>
    <tableColumn id="9132" xr3:uid="{897F16B9-D0F0-4E31-B23D-5BDB80A69665}" name="Column9123"/>
    <tableColumn id="9133" xr3:uid="{2C22AAE8-3DCD-43F2-9620-C76CF93F50FD}" name="Column9124"/>
    <tableColumn id="9134" xr3:uid="{0448D419-C04A-474A-9C2D-E28C241490FD}" name="Column9125"/>
    <tableColumn id="9135" xr3:uid="{D6EDDA4E-0EA4-4F7B-83F0-DCF388C85894}" name="Column9126"/>
    <tableColumn id="9136" xr3:uid="{A0EDBFE4-ADE5-4927-AB92-0F53DEC085F5}" name="Column9127"/>
    <tableColumn id="9137" xr3:uid="{2E5D63C5-48F9-4A93-B2CC-31A10F6D381E}" name="Column9128"/>
    <tableColumn id="9138" xr3:uid="{3A39B089-1B51-4637-9833-8696C763F142}" name="Column9129"/>
    <tableColumn id="9139" xr3:uid="{C63B9CAD-EFC5-44C2-9324-2C703E3A4D00}" name="Column9130"/>
    <tableColumn id="9140" xr3:uid="{9E374492-F51B-400B-A4A5-E63DABF817B0}" name="Column9131"/>
    <tableColumn id="9141" xr3:uid="{123D16C8-7453-4CE5-BAAF-6682296F18A4}" name="Column9132"/>
    <tableColumn id="9142" xr3:uid="{6FBC6F53-AB4C-4640-8284-7147D1FE53CF}" name="Column9133"/>
    <tableColumn id="9143" xr3:uid="{07E80A49-0192-4A2D-8551-1A1F4322668D}" name="Column9134"/>
    <tableColumn id="9144" xr3:uid="{F6359A89-8C70-4D96-B13F-47E9D58945FE}" name="Column9135"/>
    <tableColumn id="9145" xr3:uid="{E20759F3-5B3D-400E-B11B-A12F7D49AAB7}" name="Column9136"/>
    <tableColumn id="9146" xr3:uid="{5512C5C3-C3BD-4502-B0D4-F1CE8143EE7A}" name="Column9137"/>
    <tableColumn id="9147" xr3:uid="{7F084ECB-2946-4330-87A5-9BC6693B36AA}" name="Column9138"/>
    <tableColumn id="9148" xr3:uid="{B455C020-9DE7-4ADF-B890-8866166612C0}" name="Column9139"/>
    <tableColumn id="9149" xr3:uid="{BBB2B813-AB0C-4ABC-B124-DA7226EB8AAD}" name="Column9140"/>
    <tableColumn id="9150" xr3:uid="{8A8F6013-619A-41AE-A0DE-9E7767A7B84D}" name="Column9141"/>
    <tableColumn id="9151" xr3:uid="{D9451172-880D-4960-ABDC-22A7ED270009}" name="Column9142"/>
    <tableColumn id="9152" xr3:uid="{03929715-60DC-4784-9AA3-6A152E33BCB1}" name="Column9143"/>
    <tableColumn id="9153" xr3:uid="{350E424F-485C-4725-9648-D0A432D45F04}" name="Column9144"/>
    <tableColumn id="9154" xr3:uid="{3B30209B-F432-4AC3-8927-440FE4D12519}" name="Column9145"/>
    <tableColumn id="9155" xr3:uid="{E8D1110A-10B5-4805-B52F-BAA1659458EB}" name="Column9146"/>
    <tableColumn id="9156" xr3:uid="{99507681-B165-4648-AD40-7873809834F7}" name="Column9147"/>
    <tableColumn id="9157" xr3:uid="{955A1439-430F-4124-864E-9B2B9256D3C7}" name="Column9148"/>
    <tableColumn id="9158" xr3:uid="{84C46CE7-D513-496D-B7B1-688846A07569}" name="Column9149"/>
    <tableColumn id="9159" xr3:uid="{D235853E-001E-4865-93AE-B5783981CB69}" name="Column9150"/>
    <tableColumn id="9160" xr3:uid="{8AB10D2D-1F04-48D0-957B-2F6FC2BBB070}" name="Column9151"/>
    <tableColumn id="9161" xr3:uid="{BE0B8A6B-BF9B-43E1-A3D3-91FB8520287F}" name="Column9152"/>
    <tableColumn id="9162" xr3:uid="{3404A61A-84AC-46C0-8BF2-97D1A34150F0}" name="Column9153"/>
    <tableColumn id="9163" xr3:uid="{0E202A47-9123-4E18-A919-4FC673DDE9D5}" name="Column9154"/>
    <tableColumn id="9164" xr3:uid="{7C3AB427-AFF4-4567-93A3-49C01F55F7EB}" name="Column9155"/>
    <tableColumn id="9165" xr3:uid="{089D59F4-4217-4AF0-BD12-A562B0951C84}" name="Column9156"/>
    <tableColumn id="9166" xr3:uid="{98EA2876-27C7-4A79-8618-90EF874CE96C}" name="Column9157"/>
    <tableColumn id="9167" xr3:uid="{ACA84A50-A5B9-4D0D-BF24-AF2ED348AC0F}" name="Column9158"/>
    <tableColumn id="9168" xr3:uid="{F3CA6AB6-61ED-44A7-B7C1-BCE73D62D6C6}" name="Column9159"/>
    <tableColumn id="9169" xr3:uid="{49B68A48-72C8-4CE4-B37E-19120044BDA6}" name="Column9160"/>
    <tableColumn id="9170" xr3:uid="{4FC661A9-A71E-4779-A98C-AD1C64F4A4B4}" name="Column9161"/>
    <tableColumn id="9171" xr3:uid="{5B7D6171-A3B6-4EE6-AECD-D9217445BDB2}" name="Column9162"/>
    <tableColumn id="9172" xr3:uid="{C1C99568-972E-4DC0-9BF3-B28C19A05E2C}" name="Column9163"/>
    <tableColumn id="9173" xr3:uid="{126E7405-3CE7-4943-BFFD-A4D817C307C4}" name="Column9164"/>
    <tableColumn id="9174" xr3:uid="{CA05A57C-DEAD-4C92-A36D-2C22212AD47E}" name="Column9165"/>
    <tableColumn id="9175" xr3:uid="{C04FE1FD-8078-49B9-9FD1-C0560369B0A9}" name="Column9166"/>
    <tableColumn id="9176" xr3:uid="{67901240-3B48-4549-A07A-6AC4DDFD8519}" name="Column9167"/>
    <tableColumn id="9177" xr3:uid="{00082BD6-D380-4E7A-B89F-3F4C512064D2}" name="Column9168"/>
    <tableColumn id="9178" xr3:uid="{A453F64E-8BAC-41A6-9D3E-B0F4F4611E4F}" name="Column9169"/>
    <tableColumn id="9179" xr3:uid="{C6CAAC46-9416-4389-902A-022DE6AB3C90}" name="Column9170"/>
    <tableColumn id="9180" xr3:uid="{7DED9722-0AA1-487C-8D91-3AF32D74A68E}" name="Column9171"/>
    <tableColumn id="9181" xr3:uid="{49910174-4AE2-4577-AA78-2D15256C27F3}" name="Column9172"/>
    <tableColumn id="9182" xr3:uid="{EFE76881-FCA0-42C9-AD74-514F5956F132}" name="Column9173"/>
    <tableColumn id="9183" xr3:uid="{F5BFD2B3-0D8A-4E95-8242-A959B433957A}" name="Column9174"/>
    <tableColumn id="9184" xr3:uid="{F717EFA8-E10C-4801-8CAC-20ED1E6FCEEE}" name="Column9175"/>
    <tableColumn id="9185" xr3:uid="{737882CA-DE96-412F-9CFC-68B14C88304D}" name="Column9176"/>
    <tableColumn id="9186" xr3:uid="{F21679CA-6F42-4A52-85EA-35F85C144C2E}" name="Column9177"/>
    <tableColumn id="9187" xr3:uid="{C3BBBFC7-DCA2-43D6-8C2A-2DA0655459A9}" name="Column9178"/>
    <tableColumn id="9188" xr3:uid="{57E3BAE6-8260-4713-92E9-1316E9CF7DAE}" name="Column9179"/>
    <tableColumn id="9189" xr3:uid="{76F7FBF8-0D24-4EB8-A123-A193F6AE1CF1}" name="Column9180"/>
    <tableColumn id="9190" xr3:uid="{BD828CCA-491C-4298-8B1F-A6D211A92C26}" name="Column9181"/>
    <tableColumn id="9191" xr3:uid="{E4E3AFB5-A61C-4AF0-9CC7-EDFB65A59AB6}" name="Column9182"/>
    <tableColumn id="9192" xr3:uid="{0ED61FC0-A031-4D15-B26D-BA1A1C3CCE26}" name="Column9183"/>
    <tableColumn id="9193" xr3:uid="{A744165F-7AE9-4EF8-AB9B-AE46749F19B8}" name="Column9184"/>
    <tableColumn id="9194" xr3:uid="{03A5617F-ACE2-4B61-B156-C4FAC3B0318A}" name="Column9185"/>
    <tableColumn id="9195" xr3:uid="{C4D27BD5-EBA4-436C-B729-EB60209213E0}" name="Column9186"/>
    <tableColumn id="9196" xr3:uid="{974B8A4A-F9B7-4959-ADE8-D286617F9DA9}" name="Column9187"/>
    <tableColumn id="9197" xr3:uid="{BFB3B4EF-3420-418C-9690-E8CE4EB32C68}" name="Column9188"/>
    <tableColumn id="9198" xr3:uid="{C82628C5-3FD5-4FE3-A965-8A8FD8961940}" name="Column9189"/>
    <tableColumn id="9199" xr3:uid="{1E1A8CBB-0F73-4A8A-9A9C-7882D1CD8753}" name="Column9190"/>
    <tableColumn id="9200" xr3:uid="{92975314-2838-45AF-A04C-98526DE1B71C}" name="Column9191"/>
    <tableColumn id="9201" xr3:uid="{43047BD4-21E6-4E2B-82FF-6CA3751E7369}" name="Column9192"/>
    <tableColumn id="9202" xr3:uid="{DB2D7255-0BA3-45F4-A154-D9ECD4FD6134}" name="Column9193"/>
    <tableColumn id="9203" xr3:uid="{236E2464-64B2-46BD-8294-4E86FE076B80}" name="Column9194"/>
    <tableColumn id="9204" xr3:uid="{9ACF571D-7305-4B55-97D1-9ACC341013A7}" name="Column9195"/>
    <tableColumn id="9205" xr3:uid="{A2B0AAC6-0C2F-4BED-80DC-1BBBF63FF0CA}" name="Column9196"/>
    <tableColumn id="9206" xr3:uid="{B9887906-7C41-497A-9B40-9561D04AB56E}" name="Column9197"/>
    <tableColumn id="9207" xr3:uid="{F87DBB8A-274A-4F9D-B005-F715A6CE3225}" name="Column9198"/>
    <tableColumn id="9208" xr3:uid="{33D35B27-3DC9-46D8-965E-541E5B201917}" name="Column9199"/>
    <tableColumn id="9209" xr3:uid="{843BA2FF-0259-4132-9733-97A4D161B762}" name="Column9200"/>
    <tableColumn id="9210" xr3:uid="{97819B1C-2057-4507-836C-2239A3372F83}" name="Column9201"/>
    <tableColumn id="9211" xr3:uid="{BB0741D6-5602-444D-9C88-67CC509FD07C}" name="Column9202"/>
    <tableColumn id="9212" xr3:uid="{EE63F029-A363-4249-9964-643B33C544C0}" name="Column9203"/>
    <tableColumn id="9213" xr3:uid="{1E787421-0D87-4E61-8C2E-20F46B3A1651}" name="Column9204"/>
    <tableColumn id="9214" xr3:uid="{94EAD4BC-BD4B-49B4-AA7D-A48AF6729618}" name="Column9205"/>
    <tableColumn id="9215" xr3:uid="{10A7EE4D-6057-41F9-9E70-0773D095CA15}" name="Column9206"/>
    <tableColumn id="9216" xr3:uid="{29F14C03-8A4E-492B-9B3D-C680B8573445}" name="Column9207"/>
    <tableColumn id="9217" xr3:uid="{A9D612B2-8292-49A3-84E7-5822073D637A}" name="Column9208"/>
    <tableColumn id="9218" xr3:uid="{310BF4D3-0BE4-4A28-AC2E-718CB20C0FB0}" name="Column9209"/>
    <tableColumn id="9219" xr3:uid="{E632639F-C2B2-41FB-AB61-A9FFADD3146C}" name="Column9210"/>
    <tableColumn id="9220" xr3:uid="{2BE2A810-A63E-420E-9D84-9C8CCB77B54C}" name="Column9211"/>
    <tableColumn id="9221" xr3:uid="{AA7107FF-2405-4D39-A790-E8231E9949B0}" name="Column9212"/>
    <tableColumn id="9222" xr3:uid="{4CD7F59F-56CB-4353-83EE-D558A0949832}" name="Column9213"/>
    <tableColumn id="9223" xr3:uid="{EF0AE7DC-21A8-4405-A439-3D0BFED5F4A7}" name="Column9214"/>
    <tableColumn id="9224" xr3:uid="{AF53CDEC-8B42-4E2F-B8CD-CFDD2D986DF7}" name="Column9215"/>
    <tableColumn id="9225" xr3:uid="{86D63C83-1E5F-4CB1-BCE5-D5BD4E38FA74}" name="Column9216"/>
    <tableColumn id="9226" xr3:uid="{FB598A4B-28DC-48B7-9FE5-958FDA8E9511}" name="Column9217"/>
    <tableColumn id="9227" xr3:uid="{637BA509-EE70-46D7-890E-C9994F448435}" name="Column9218"/>
    <tableColumn id="9228" xr3:uid="{BF78D0F2-47E2-45DF-952A-FF4FE9B8CBB2}" name="Column9219"/>
    <tableColumn id="9229" xr3:uid="{555168C3-39CE-4546-A972-DBB98ECA0EB8}" name="Column9220"/>
    <tableColumn id="9230" xr3:uid="{288BBADA-81DB-4BCC-8D62-A76CA9762910}" name="Column9221"/>
    <tableColumn id="9231" xr3:uid="{EB220DE0-268E-48CA-86CB-35F71FC89285}" name="Column9222"/>
    <tableColumn id="9232" xr3:uid="{A223A0D8-4302-460E-9C31-C3B1B5D08588}" name="Column9223"/>
    <tableColumn id="9233" xr3:uid="{80E78C9F-5642-4585-A5C0-758ED49E5D4A}" name="Column9224"/>
    <tableColumn id="9234" xr3:uid="{3E43B780-5118-4FE0-912F-6584067AC834}" name="Column9225"/>
    <tableColumn id="9235" xr3:uid="{2AF4A4D0-C424-4F5F-9EDF-5AECEB8F355E}" name="Column9226"/>
    <tableColumn id="9236" xr3:uid="{3DA86AFE-1227-4651-9468-BA07E0D36E61}" name="Column9227"/>
    <tableColumn id="9237" xr3:uid="{1C6099BC-F875-495E-AD6F-E83F6854E392}" name="Column9228"/>
    <tableColumn id="9238" xr3:uid="{82544263-2928-4F72-A116-06EBFD88B055}" name="Column9229"/>
    <tableColumn id="9239" xr3:uid="{D19DD1F0-209B-4393-A5CF-6AB46D122E22}" name="Column9230"/>
    <tableColumn id="9240" xr3:uid="{3C67DA1A-FF3A-42F8-9B52-C9E3D91B03FF}" name="Column9231"/>
    <tableColumn id="9241" xr3:uid="{DAD2FFD7-34B8-4B0F-A24F-6D3A8C64C361}" name="Column9232"/>
    <tableColumn id="9242" xr3:uid="{C7C4317B-5F9B-45BC-A129-1DE549A25DB8}" name="Column9233"/>
    <tableColumn id="9243" xr3:uid="{455AD6E8-B373-45CE-BA0C-859CE7E1F7BA}" name="Column9234"/>
    <tableColumn id="9244" xr3:uid="{88C5B700-994D-45AA-BE9B-298BFB8419B0}" name="Column9235"/>
    <tableColumn id="9245" xr3:uid="{553BB065-9D89-47D7-B9FD-4B93988F6459}" name="Column9236"/>
    <tableColumn id="9246" xr3:uid="{28D2D203-0535-40F6-BA4A-9EA1BAD5A870}" name="Column9237"/>
    <tableColumn id="9247" xr3:uid="{04F07818-EE08-4CC4-A65E-9305E72CDD58}" name="Column9238"/>
    <tableColumn id="9248" xr3:uid="{C4549D71-7C4C-4E0A-ADEC-0C12808DFD8F}" name="Column9239"/>
    <tableColumn id="9249" xr3:uid="{5C26B6C3-1A03-4CD3-BE51-4C9AF7A1F1FF}" name="Column9240"/>
    <tableColumn id="9250" xr3:uid="{4A6CFF51-593E-4163-A0F3-ED677C6B9B21}" name="Column9241"/>
    <tableColumn id="9251" xr3:uid="{F54A87F5-7CAD-4AF8-8CD2-40C90B69AEBB}" name="Column9242"/>
    <tableColumn id="9252" xr3:uid="{00D86386-BD82-49F3-ACF2-6ED99A7F4143}" name="Column9243"/>
    <tableColumn id="9253" xr3:uid="{515DE911-6C18-43E8-8B8D-806589AB704F}" name="Column9244"/>
    <tableColumn id="9254" xr3:uid="{7E8605F7-FE59-4E04-B4CD-9024220C9C2F}" name="Column9245"/>
    <tableColumn id="9255" xr3:uid="{F1A0F1E5-DE4C-4AD3-8898-B32251E48C7B}" name="Column9246"/>
    <tableColumn id="9256" xr3:uid="{A5375E0F-42B1-4B24-89B6-66487520C462}" name="Column9247"/>
    <tableColumn id="9257" xr3:uid="{114E8700-F6F2-431C-837C-4E4840B4BFF6}" name="Column9248"/>
    <tableColumn id="9258" xr3:uid="{BC7C0D6C-D4C0-40B7-893A-39F8DD23A6B8}" name="Column9249"/>
    <tableColumn id="9259" xr3:uid="{4B8757C2-1F3B-49CB-B86A-0E91453D8F14}" name="Column9250"/>
    <tableColumn id="9260" xr3:uid="{56AD87AA-02BD-4BF0-99AD-2FBB08F91E84}" name="Column9251"/>
    <tableColumn id="9261" xr3:uid="{E6CF62D2-964F-4755-94A8-6AB372FE681E}" name="Column9252"/>
    <tableColumn id="9262" xr3:uid="{E84D0D29-FDB0-46F0-9808-4AE3F08E7089}" name="Column9253"/>
    <tableColumn id="9263" xr3:uid="{A0FCD076-A634-4322-8045-2BF12C942EED}" name="Column9254"/>
    <tableColumn id="9264" xr3:uid="{2F6EDB55-F254-4630-B9FA-785CE5873E31}" name="Column9255"/>
    <tableColumn id="9265" xr3:uid="{E856F5D9-1989-4E92-9624-E4FC04EAC852}" name="Column9256"/>
    <tableColumn id="9266" xr3:uid="{8CA3C4F0-3869-4A72-AC99-D616440548BC}" name="Column9257"/>
    <tableColumn id="9267" xr3:uid="{3D354423-7B78-486A-A280-CB5A53B689BE}" name="Column9258"/>
    <tableColumn id="9268" xr3:uid="{67489581-6F7D-4884-A275-79C6C3FF79D8}" name="Column9259"/>
    <tableColumn id="9269" xr3:uid="{BCC68A55-E078-4AE2-B586-94D29B289CE0}" name="Column9260"/>
    <tableColumn id="9270" xr3:uid="{4BB11C85-A941-4F22-95FF-9F913FAC1622}" name="Column9261"/>
    <tableColumn id="9271" xr3:uid="{91169276-FB45-4CE3-9832-70124954D4D5}" name="Column9262"/>
    <tableColumn id="9272" xr3:uid="{A8BC23D9-4477-450F-9DFB-83144DF77B27}" name="Column9263"/>
    <tableColumn id="9273" xr3:uid="{3CDD326D-1F1D-49CE-97DA-25AAAB88E213}" name="Column9264"/>
    <tableColumn id="9274" xr3:uid="{07D1DAB4-6727-4304-9D31-3E8BB4F89BAF}" name="Column9265"/>
    <tableColumn id="9275" xr3:uid="{DF72B51B-BFD1-49F5-A4EF-A68A7ADCCFB7}" name="Column9266"/>
    <tableColumn id="9276" xr3:uid="{713981D9-350D-4959-BE0A-F25C534F7C82}" name="Column9267"/>
    <tableColumn id="9277" xr3:uid="{C242FA65-FC24-4117-8264-6AD767D95C45}" name="Column9268"/>
    <tableColumn id="9278" xr3:uid="{E57D6B6A-4FF5-4611-9521-D05C78629912}" name="Column9269"/>
    <tableColumn id="9279" xr3:uid="{63BC6FC7-A77D-4CBE-866E-1A9F65062D42}" name="Column9270"/>
    <tableColumn id="9280" xr3:uid="{EB993BD1-CBB6-4815-A0F2-ACAF1D74F2E7}" name="Column9271"/>
    <tableColumn id="9281" xr3:uid="{EF4BA87D-A319-4415-8388-802752555696}" name="Column9272"/>
    <tableColumn id="9282" xr3:uid="{98D9A20C-B081-402D-A178-A7D3418464CF}" name="Column9273"/>
    <tableColumn id="9283" xr3:uid="{DC7E3AEF-15BD-4E15-B71B-FC4858428436}" name="Column9274"/>
    <tableColumn id="9284" xr3:uid="{017452C2-6344-4CB6-90C0-79A96A722B8B}" name="Column9275"/>
    <tableColumn id="9285" xr3:uid="{6855FAF5-75FF-42FA-95A5-76B8B9EDEAA7}" name="Column9276"/>
    <tableColumn id="9286" xr3:uid="{6812A039-1E28-4220-95FF-A72D08C41B93}" name="Column9277"/>
    <tableColumn id="9287" xr3:uid="{5159E83D-86A7-4478-833D-7E20E7585005}" name="Column9278"/>
    <tableColumn id="9288" xr3:uid="{4D29F417-B470-42B8-9AB9-C26FC0FA8C7F}" name="Column9279"/>
    <tableColumn id="9289" xr3:uid="{7D4A8A3A-9B21-41E8-ADB0-7FC3EF79BEA9}" name="Column9280"/>
    <tableColumn id="9290" xr3:uid="{DC128FFE-0937-4F80-A368-8CC726417FDC}" name="Column9281"/>
    <tableColumn id="9291" xr3:uid="{0CD80517-0819-42AF-B77A-117DAA720210}" name="Column9282"/>
    <tableColumn id="9292" xr3:uid="{15BAB8C3-7DF2-4184-BFC6-B751CD032515}" name="Column9283"/>
    <tableColumn id="9293" xr3:uid="{68B40AAC-5E1C-424F-B736-E1450BBC310D}" name="Column9284"/>
    <tableColumn id="9294" xr3:uid="{6D306220-7AE0-410D-8558-12471C271537}" name="Column9285"/>
    <tableColumn id="9295" xr3:uid="{338ED694-06BE-481C-ACFF-B0EC8AA8C6D0}" name="Column9286"/>
    <tableColumn id="9296" xr3:uid="{CC3FA37F-D380-41E5-BA25-AD2EBB8FFED1}" name="Column9287"/>
    <tableColumn id="9297" xr3:uid="{8595B5A4-63C5-4687-978D-EABCFC1CB4C1}" name="Column9288"/>
    <tableColumn id="9298" xr3:uid="{9C17EAD7-2DC5-4848-B944-E770953A1B30}" name="Column9289"/>
    <tableColumn id="9299" xr3:uid="{1534D4F7-145B-41B9-AA85-E6AB6329D32E}" name="Column9290"/>
    <tableColumn id="9300" xr3:uid="{548E9508-C6B1-4214-A66D-1ACC2057417D}" name="Column9291"/>
    <tableColumn id="9301" xr3:uid="{DFB383F5-6D55-4268-8AEF-D90556278CD2}" name="Column9292"/>
    <tableColumn id="9302" xr3:uid="{4966087B-095F-4C83-A835-FA2798A92803}" name="Column9293"/>
    <tableColumn id="9303" xr3:uid="{B75BB876-546A-45D0-AC3D-757827AB0197}" name="Column9294"/>
    <tableColumn id="9304" xr3:uid="{642E86AF-3F34-4B7E-B261-4FB07B4014D4}" name="Column9295"/>
    <tableColumn id="9305" xr3:uid="{0DB221E2-D9BE-440D-B0B2-76A9CF5C7CEE}" name="Column9296"/>
    <tableColumn id="9306" xr3:uid="{2FBC5EF9-11D8-440D-8E7C-4DA4665A4720}" name="Column9297"/>
    <tableColumn id="9307" xr3:uid="{B3E13B2D-F4B1-4EC4-A7A2-6F8598FD5C0E}" name="Column9298"/>
    <tableColumn id="9308" xr3:uid="{6E1152DD-69A3-4F7C-9499-B68819240BCB}" name="Column9299"/>
    <tableColumn id="9309" xr3:uid="{18207FBF-1E54-478F-BFC7-C885B22BF979}" name="Column9300"/>
    <tableColumn id="9310" xr3:uid="{5993D7C0-99E8-4DC7-8C8C-FCF9591306F1}" name="Column9301"/>
    <tableColumn id="9311" xr3:uid="{31F53D49-0A21-4CE6-8A5F-26CA7B3715AC}" name="Column9302"/>
    <tableColumn id="9312" xr3:uid="{3E2E0E74-3935-4C80-A5A5-6D218F0308BE}" name="Column9303"/>
    <tableColumn id="9313" xr3:uid="{0303F606-3936-4896-9947-2AD34934E9F0}" name="Column9304"/>
    <tableColumn id="9314" xr3:uid="{4913D34A-634E-42FD-9776-29BDC5949D06}" name="Column9305"/>
    <tableColumn id="9315" xr3:uid="{D1C4627B-4628-47F8-8E72-F264D40E6344}" name="Column9306"/>
    <tableColumn id="9316" xr3:uid="{73D1EA4A-0628-457C-8706-8178794B02E1}" name="Column9307"/>
    <tableColumn id="9317" xr3:uid="{815353FD-49F6-4FD9-823B-D2D7F8C1A159}" name="Column9308"/>
    <tableColumn id="9318" xr3:uid="{ED6B9490-D951-4BE3-93EB-CCCFDDFF11AF}" name="Column9309"/>
    <tableColumn id="9319" xr3:uid="{E2A3E2C6-8856-4AB1-9290-3D7F9CB22EA0}" name="Column9310"/>
    <tableColumn id="9320" xr3:uid="{A9483CCA-8966-4058-AA62-4FEC35D90602}" name="Column9311"/>
    <tableColumn id="9321" xr3:uid="{1170F0FD-FF64-448B-BF8E-B04FBCE8A9DA}" name="Column9312"/>
    <tableColumn id="9322" xr3:uid="{CB77166C-ADF2-4645-A419-844770AEB9CA}" name="Column9313"/>
    <tableColumn id="9323" xr3:uid="{739BB410-E6AA-4F0C-87FD-78FDC8E28447}" name="Column9314"/>
    <tableColumn id="9324" xr3:uid="{DA84A7A3-4C88-4B8D-92CE-BB0B5A62D8CC}" name="Column9315"/>
    <tableColumn id="9325" xr3:uid="{521728F4-5273-40BF-BE9C-C43F52CD3744}" name="Column9316"/>
    <tableColumn id="9326" xr3:uid="{0AD86BC2-D6EE-4232-BF22-1FB5956BE902}" name="Column9317"/>
    <tableColumn id="9327" xr3:uid="{FC112F61-5309-42A3-929A-6CB54C66AA99}" name="Column9318"/>
    <tableColumn id="9328" xr3:uid="{ADBD094D-86DD-4537-8ADA-0C8DAE65688A}" name="Column9319"/>
    <tableColumn id="9329" xr3:uid="{00523BF9-1743-4603-BF90-D9374C49CBC6}" name="Column9320"/>
    <tableColumn id="9330" xr3:uid="{B0749A52-EBA1-48F7-9AA2-10277F5BC15D}" name="Column9321"/>
    <tableColumn id="9331" xr3:uid="{5372369F-B62F-4B71-BE8B-363CAE18A098}" name="Column9322"/>
    <tableColumn id="9332" xr3:uid="{E39C4A2B-56C4-4A0E-BE82-111A6C35D7C4}" name="Column9323"/>
    <tableColumn id="9333" xr3:uid="{BBA91861-B224-4C2B-A0B9-6EA00D9D1A1F}" name="Column9324"/>
    <tableColumn id="9334" xr3:uid="{2062DC6E-7565-4251-89AF-795D96E22529}" name="Column9325"/>
    <tableColumn id="9335" xr3:uid="{4C4A5087-56EF-408D-A771-6D6CFAC893DB}" name="Column9326"/>
    <tableColumn id="9336" xr3:uid="{9B563C94-D3C0-441B-B176-CB1ABFED83CD}" name="Column9327"/>
    <tableColumn id="9337" xr3:uid="{4C7B01FB-1592-429A-B3CF-5A7976CC59D5}" name="Column9328"/>
    <tableColumn id="9338" xr3:uid="{A1590AD9-5C6D-4F25-99E4-C00A7E7682CA}" name="Column9329"/>
    <tableColumn id="9339" xr3:uid="{47E61EEF-D3EE-4938-9FB6-D257197300FD}" name="Column9330"/>
    <tableColumn id="9340" xr3:uid="{837525A0-6782-45A4-BBDC-84EBBF0E45A4}" name="Column9331"/>
    <tableColumn id="9341" xr3:uid="{66F3FE6A-70A7-4BE1-88C3-B2D3BE259ADB}" name="Column9332"/>
    <tableColumn id="9342" xr3:uid="{95595C2F-A531-44AE-89E0-F04C4D17C32F}" name="Column9333"/>
    <tableColumn id="9343" xr3:uid="{DD9DFD9D-9C7C-472D-B838-C64502BE7806}" name="Column9334"/>
    <tableColumn id="9344" xr3:uid="{0D935FD7-37CE-4B3A-B844-64443E052676}" name="Column9335"/>
    <tableColumn id="9345" xr3:uid="{33F8A2C4-CC13-4F56-B8CB-69CDF328B553}" name="Column9336"/>
    <tableColumn id="9346" xr3:uid="{2E7C7E27-28ED-4CFE-BBF3-8F7624B8C92B}" name="Column9337"/>
    <tableColumn id="9347" xr3:uid="{037EBC9D-C22B-4304-A12C-95DEE0492BD9}" name="Column9338"/>
    <tableColumn id="9348" xr3:uid="{C20AE303-4A77-4036-82BE-6391654E7F0F}" name="Column9339"/>
    <tableColumn id="9349" xr3:uid="{0CB69EA5-2AF1-474D-8BE1-94B6D6BE93D9}" name="Column9340"/>
    <tableColumn id="9350" xr3:uid="{1A2F1CA7-AE74-4F01-8A56-3CEC2E5875DB}" name="Column9341"/>
    <tableColumn id="9351" xr3:uid="{5194DD8D-75DC-4254-8753-AE4A430D185F}" name="Column9342"/>
    <tableColumn id="9352" xr3:uid="{3D8E7A32-A21A-47F2-A927-9DC010835D3A}" name="Column9343"/>
    <tableColumn id="9353" xr3:uid="{233EC3DE-50F6-4AE6-BFBE-0B8F63A440FB}" name="Column9344"/>
    <tableColumn id="9354" xr3:uid="{13190E39-CF26-4138-A78C-C59F15EBB498}" name="Column9345"/>
    <tableColumn id="9355" xr3:uid="{A78F22B8-8CE5-4377-9E57-5D8F78692490}" name="Column9346"/>
    <tableColumn id="9356" xr3:uid="{DE6ED02D-9BF5-409E-A588-A18DAF01C28F}" name="Column9347"/>
    <tableColumn id="9357" xr3:uid="{5B36453C-F1CA-4F63-AF21-C9B4FB8200EB}" name="Column9348"/>
    <tableColumn id="9358" xr3:uid="{6FD599A9-BEBB-4334-A33F-8689C340140C}" name="Column9349"/>
    <tableColumn id="9359" xr3:uid="{94817EBC-3AFF-4174-9AF7-69925AEAAEE0}" name="Column9350"/>
    <tableColumn id="9360" xr3:uid="{FC342221-06D1-48A1-A509-2A19AF2E3D45}" name="Column9351"/>
    <tableColumn id="9361" xr3:uid="{92C09903-9BFB-44E4-B631-16F130F88A2C}" name="Column9352"/>
    <tableColumn id="9362" xr3:uid="{583FF2E0-6D79-4BA2-9990-C0D3F3F4CD5C}" name="Column9353"/>
    <tableColumn id="9363" xr3:uid="{E077ABF7-87D0-489B-842F-B41B020207B5}" name="Column9354"/>
    <tableColumn id="9364" xr3:uid="{6FE035A1-3823-41F1-9849-5577125C91EA}" name="Column9355"/>
    <tableColumn id="9365" xr3:uid="{B5CF1642-C0D1-4DE5-B568-DC04646F9D1B}" name="Column9356"/>
    <tableColumn id="9366" xr3:uid="{C50347EC-610E-4950-9074-81E8717E1096}" name="Column9357"/>
    <tableColumn id="9367" xr3:uid="{39396F4E-A1F8-426C-B0CB-7997531DC0A3}" name="Column9358"/>
    <tableColumn id="9368" xr3:uid="{6F5EE460-0030-4CF2-A4DF-739D5F63DD13}" name="Column9359"/>
    <tableColumn id="9369" xr3:uid="{17664638-F860-46D1-B1BD-A9460E5BF4D6}" name="Column9360"/>
    <tableColumn id="9370" xr3:uid="{1A681C7F-6F10-40BE-83BE-8AE7EFB9056F}" name="Column9361"/>
    <tableColumn id="9371" xr3:uid="{7358B385-BE0E-487D-8C7E-3A657948247D}" name="Column9362"/>
    <tableColumn id="9372" xr3:uid="{7DCF5EAF-DBED-4C30-8686-E9876B9D36CC}" name="Column9363"/>
    <tableColumn id="9373" xr3:uid="{E0249680-9146-4CF1-90BE-DC317878E1A8}" name="Column9364"/>
    <tableColumn id="9374" xr3:uid="{AB3F43C6-3C28-4268-B703-BA09A75CA4C5}" name="Column9365"/>
    <tableColumn id="9375" xr3:uid="{6DA2BA40-03B8-4CAB-BA71-F451F9FA730E}" name="Column9366"/>
    <tableColumn id="9376" xr3:uid="{E47055FE-40DF-408E-9912-A88FD7EFE93E}" name="Column9367"/>
    <tableColumn id="9377" xr3:uid="{0ACF3CA3-CEEA-4146-9A0B-0CC14FB327A7}" name="Column9368"/>
    <tableColumn id="9378" xr3:uid="{F7995C46-46F4-4CD5-8247-E02D95078346}" name="Column9369"/>
    <tableColumn id="9379" xr3:uid="{B5FB7819-0EEB-4561-9732-60B2A6A81345}" name="Column9370"/>
    <tableColumn id="9380" xr3:uid="{97909FAC-C903-412F-83FF-5D80FB25386E}" name="Column9371"/>
    <tableColumn id="9381" xr3:uid="{0FAF08D6-BA71-4014-8804-E1B5CBC5DA27}" name="Column9372"/>
    <tableColumn id="9382" xr3:uid="{2B5D9E4D-DF34-4EA3-AC49-F284F2027328}" name="Column9373"/>
    <tableColumn id="9383" xr3:uid="{267C63CC-D373-4B87-B54C-D2C37DD84D63}" name="Column9374"/>
    <tableColumn id="9384" xr3:uid="{64726C05-D299-4778-9961-19AA665EF9CD}" name="Column9375"/>
    <tableColumn id="9385" xr3:uid="{035DBC90-D7D4-4825-96D7-A0229A84C8B8}" name="Column9376"/>
    <tableColumn id="9386" xr3:uid="{82D94BB8-84FF-4A6D-B513-B333C5A73880}" name="Column9377"/>
    <tableColumn id="9387" xr3:uid="{52C9699A-BCB1-4871-A715-149EC72B69B8}" name="Column9378"/>
    <tableColumn id="9388" xr3:uid="{8E9B9371-15A6-44CB-89CE-13D0A89FD2AA}" name="Column9379"/>
    <tableColumn id="9389" xr3:uid="{8EB64EF8-327B-4B46-A8AD-3076B5AC60D1}" name="Column9380"/>
    <tableColumn id="9390" xr3:uid="{B3A94A37-256F-4A96-B8C0-1FFA958CF3D6}" name="Column9381"/>
    <tableColumn id="9391" xr3:uid="{9D16F068-1FE0-4F8A-AEE8-F2CDEFEA705B}" name="Column9382"/>
    <tableColumn id="9392" xr3:uid="{A2274D06-38F9-40CB-B6B0-9C4A7E4475A9}" name="Column9383"/>
    <tableColumn id="9393" xr3:uid="{95D45701-EE68-45A4-A60B-2C7912082AEB}" name="Column9384"/>
    <tableColumn id="9394" xr3:uid="{E9C25ED8-3B57-42DD-9872-5E642E56C434}" name="Column9385"/>
    <tableColumn id="9395" xr3:uid="{6CE25886-9F2B-4F6D-8BC3-DC15B9E9625A}" name="Column9386"/>
    <tableColumn id="9396" xr3:uid="{E2A3A71F-2DB0-40AE-AB4B-FC392EFB2545}" name="Column9387"/>
    <tableColumn id="9397" xr3:uid="{136DC6B2-8119-4B46-AE57-7619AEAA36B2}" name="Column9388"/>
    <tableColumn id="9398" xr3:uid="{EEFE6BDA-B8B3-4526-BC22-6D67C1743FFC}" name="Column9389"/>
    <tableColumn id="9399" xr3:uid="{2540DC9A-ACBA-4DF9-BE5E-04EA78C0556E}" name="Column9390"/>
    <tableColumn id="9400" xr3:uid="{8A332C60-68BE-423E-949A-1A37AABD3B28}" name="Column9391"/>
    <tableColumn id="9401" xr3:uid="{C7A8BF5D-9B20-4CED-9C9A-A941F5F256DC}" name="Column9392"/>
    <tableColumn id="9402" xr3:uid="{25E1F95F-F5DE-42D3-9DD5-8BF1E2AA98FA}" name="Column9393"/>
    <tableColumn id="9403" xr3:uid="{40E9FAA3-EADF-43B2-92E7-D9E5C8AF6575}" name="Column9394"/>
    <tableColumn id="9404" xr3:uid="{07D78520-720D-4E60-BA70-2DD58FC77558}" name="Column9395"/>
    <tableColumn id="9405" xr3:uid="{05D1BCFB-0AA5-482C-94C5-106D63CAF91E}" name="Column9396"/>
    <tableColumn id="9406" xr3:uid="{0412549F-4576-4809-9FD3-CC6E53E9AA78}" name="Column9397"/>
    <tableColumn id="9407" xr3:uid="{04C5C9F5-605C-4F29-9D25-0DBF24B8BDB3}" name="Column9398"/>
    <tableColumn id="9408" xr3:uid="{E1172993-0040-4C70-A772-6BCE1B29C698}" name="Column9399"/>
    <tableColumn id="9409" xr3:uid="{42B074DD-0472-43AA-95CB-06A86854C9D5}" name="Column9400"/>
    <tableColumn id="9410" xr3:uid="{35CAA111-3124-42C1-998B-00F707577166}" name="Column9401"/>
    <tableColumn id="9411" xr3:uid="{6C0BD14C-81D4-42B0-BA78-214F0716EE9B}" name="Column9402"/>
    <tableColumn id="9412" xr3:uid="{D111EA0D-5793-47D0-B648-732EDE370225}" name="Column9403"/>
    <tableColumn id="9413" xr3:uid="{3B89A782-02BA-442B-8434-65742447F629}" name="Column9404"/>
    <tableColumn id="9414" xr3:uid="{3D30C68B-30E9-4F8F-9B42-BA373D192AC1}" name="Column9405"/>
    <tableColumn id="9415" xr3:uid="{B8EAFEAE-CB83-4EB7-A15F-A1801A88870C}" name="Column9406"/>
    <tableColumn id="9416" xr3:uid="{2DD3B1C7-CD98-4DCE-8E7A-5464299465E9}" name="Column9407"/>
    <tableColumn id="9417" xr3:uid="{D48314C0-E135-4FB6-BECE-B8F69EABFA4B}" name="Column9408"/>
    <tableColumn id="9418" xr3:uid="{52AECCD8-AE7C-480B-9EFD-5D9197C8A7FB}" name="Column9409"/>
    <tableColumn id="9419" xr3:uid="{7995233B-C76C-4CB0-81AF-A08EADB3A1D5}" name="Column9410"/>
    <tableColumn id="9420" xr3:uid="{DD2FCC9F-C04D-4F65-9CEA-F7D31DDA2EEA}" name="Column9411"/>
    <tableColumn id="9421" xr3:uid="{BD3F5AC8-3481-4D5D-90F2-5BB3BADC2D2A}" name="Column9412"/>
    <tableColumn id="9422" xr3:uid="{3647D95F-548F-4E1E-8930-703799BC00D8}" name="Column9413"/>
    <tableColumn id="9423" xr3:uid="{8086859D-7698-489B-AFE8-2FCE44796704}" name="Column9414"/>
    <tableColumn id="9424" xr3:uid="{27A4F885-7C1F-409D-9DFE-560D5772E870}" name="Column9415"/>
    <tableColumn id="9425" xr3:uid="{DEB52E95-77C6-4C57-B2C3-40E9437AB662}" name="Column9416"/>
    <tableColumn id="9426" xr3:uid="{1B75C6DC-C6BB-4D88-99E2-AC2B329B012F}" name="Column9417"/>
    <tableColumn id="9427" xr3:uid="{EBE89FEB-FC98-443A-B6CB-3385CF2D5A22}" name="Column9418"/>
    <tableColumn id="9428" xr3:uid="{260CFB47-5968-406D-8581-8D236CC9CC61}" name="Column9419"/>
    <tableColumn id="9429" xr3:uid="{EF3BD8D0-649E-4B84-91F1-02D112AF3A83}" name="Column9420"/>
    <tableColumn id="9430" xr3:uid="{B3E1177C-20D4-49A2-AE14-FB9414DA0B4A}" name="Column9421"/>
    <tableColumn id="9431" xr3:uid="{D4DD1259-AA1C-4845-9699-1C169AECE49D}" name="Column9422"/>
    <tableColumn id="9432" xr3:uid="{2BF1ED3A-AFFD-4A10-BC24-4D422B7399B5}" name="Column9423"/>
    <tableColumn id="9433" xr3:uid="{2FF16AE7-F7A4-494D-AAEB-2C0A58A183CB}" name="Column9424"/>
    <tableColumn id="9434" xr3:uid="{DB9E5C26-AEC8-4137-B77D-70AAD080D918}" name="Column9425"/>
    <tableColumn id="9435" xr3:uid="{C7334F0C-B771-4681-B0E9-D4BD9F5F4C5B}" name="Column9426"/>
    <tableColumn id="9436" xr3:uid="{2F15586C-8500-49F2-854F-D7FCC6D0E1A7}" name="Column9427"/>
    <tableColumn id="9437" xr3:uid="{6D51D3A6-98BA-44B2-9262-1F200276F7B1}" name="Column9428"/>
    <tableColumn id="9438" xr3:uid="{B4A53AED-A138-470F-A372-C1F57F6D3EA9}" name="Column9429"/>
    <tableColumn id="9439" xr3:uid="{7A1C3467-0F9B-4AE8-90F9-D3298211B6B4}" name="Column9430"/>
    <tableColumn id="9440" xr3:uid="{7712EDC2-9083-4C21-8740-04180C81E7AB}" name="Column9431"/>
    <tableColumn id="9441" xr3:uid="{C9204C62-8D72-469A-A779-0DC8A2B449B4}" name="Column9432"/>
    <tableColumn id="9442" xr3:uid="{51671780-C986-440F-86CF-B37C358F9ED4}" name="Column9433"/>
    <tableColumn id="9443" xr3:uid="{899E91C5-383D-4EB4-9722-F9A81CD2DB54}" name="Column9434"/>
    <tableColumn id="9444" xr3:uid="{82F2993F-C9C0-4250-B036-0BCFA293BFA9}" name="Column9435"/>
    <tableColumn id="9445" xr3:uid="{F1743F9F-776E-4F9E-AAB1-851F8136F9DA}" name="Column9436"/>
    <tableColumn id="9446" xr3:uid="{8BCDF99E-8D06-4D7F-9525-2F355D25ADA7}" name="Column9437"/>
    <tableColumn id="9447" xr3:uid="{62DB0E62-BAAE-4B33-845D-20AB6E359867}" name="Column9438"/>
    <tableColumn id="9448" xr3:uid="{F3918CA7-02BB-4894-8CFF-9F3A7713C3FF}" name="Column9439"/>
    <tableColumn id="9449" xr3:uid="{48439423-C2A5-4920-ACDE-A66D5602F49E}" name="Column9440"/>
    <tableColumn id="9450" xr3:uid="{F0149467-1EE4-48F8-907B-E405DD683DF0}" name="Column9441"/>
    <tableColumn id="9451" xr3:uid="{5F97FCC1-38A4-4035-9FC7-C56DEBE591D3}" name="Column9442"/>
    <tableColumn id="9452" xr3:uid="{F748EF12-61C3-4108-93D0-883E6DBE6DC1}" name="Column9443"/>
    <tableColumn id="9453" xr3:uid="{A9BF5B0F-68DE-41F7-B086-92F02476DB66}" name="Column9444"/>
    <tableColumn id="9454" xr3:uid="{55EE8C11-283A-44BE-83D1-C80FE9D93A89}" name="Column9445"/>
    <tableColumn id="9455" xr3:uid="{969BF315-7123-42B8-B25B-161B774CAA8F}" name="Column9446"/>
    <tableColumn id="9456" xr3:uid="{70E941CD-76BA-4DEC-B4A5-56CC6110A95C}" name="Column9447"/>
    <tableColumn id="9457" xr3:uid="{52D14FFB-9639-4E4D-BB79-EC429ECE5528}" name="Column9448"/>
    <tableColumn id="9458" xr3:uid="{FB0B5279-A600-4CF0-A7D7-BE1C9600F904}" name="Column9449"/>
    <tableColumn id="9459" xr3:uid="{D5DB5AA0-2051-49C5-ADA6-161DF8350297}" name="Column9450"/>
    <tableColumn id="9460" xr3:uid="{9B5EC451-1BBC-464F-99AF-39CFC235193D}" name="Column9451"/>
    <tableColumn id="9461" xr3:uid="{1C6C9A89-5DCD-447A-9C92-46B71E564A1A}" name="Column9452"/>
    <tableColumn id="9462" xr3:uid="{7455AA53-A60B-49DE-96F5-3FB91B4CF600}" name="Column9453"/>
    <tableColumn id="9463" xr3:uid="{1EE3A463-3DC3-44CE-9C95-7BC1C7AC34B8}" name="Column9454"/>
    <tableColumn id="9464" xr3:uid="{A3E18225-2C4A-4E37-BB9E-AE8C2A7D8578}" name="Column9455"/>
    <tableColumn id="9465" xr3:uid="{CCD18561-FE73-49D3-B0C4-8CD1D977DC9D}" name="Column9456"/>
    <tableColumn id="9466" xr3:uid="{6DA2D6C1-5E08-4B6B-B0FD-10C8B95F5E07}" name="Column9457"/>
    <tableColumn id="9467" xr3:uid="{9577DB64-B7A0-45E6-8184-6B2975F23537}" name="Column9458"/>
    <tableColumn id="9468" xr3:uid="{BB7131F3-AE98-4069-AF7E-3647C45A5873}" name="Column9459"/>
    <tableColumn id="9469" xr3:uid="{EA1246A9-8224-4AE0-9401-BD461E7A6531}" name="Column9460"/>
    <tableColumn id="9470" xr3:uid="{CFE21CC7-9A35-4D3F-93F8-6300076B5DAD}" name="Column9461"/>
    <tableColumn id="9471" xr3:uid="{A3A1B12C-4354-479A-A177-83BB0F2D01AB}" name="Column9462"/>
    <tableColumn id="9472" xr3:uid="{947CFFD5-D30F-4BFE-9DD2-2EA610205477}" name="Column9463"/>
    <tableColumn id="9473" xr3:uid="{F9FBC57D-C868-4085-9F10-FDB1A2A197C3}" name="Column9464"/>
    <tableColumn id="9474" xr3:uid="{C652901E-CEBC-46BF-94AF-B7DAEEBB446B}" name="Column9465"/>
    <tableColumn id="9475" xr3:uid="{AB1BF011-802F-4AAB-90CF-ACE9A3ECF5BC}" name="Column9466"/>
    <tableColumn id="9476" xr3:uid="{EEC935EA-C051-4B14-A1F3-A80863F63DC1}" name="Column9467"/>
    <tableColumn id="9477" xr3:uid="{203FF6FC-2B59-4BCC-99ED-64BB2C988B86}" name="Column9468"/>
    <tableColumn id="9478" xr3:uid="{61D02E1D-B47C-467C-93D6-DD4295657367}" name="Column9469"/>
    <tableColumn id="9479" xr3:uid="{E228EE05-62CA-4924-8849-0FA188325350}" name="Column9470"/>
    <tableColumn id="9480" xr3:uid="{746A389A-60D8-4752-9024-844EAB083D84}" name="Column9471"/>
    <tableColumn id="9481" xr3:uid="{9168CC34-5A5B-45CA-B7ED-8FA54CC969AC}" name="Column9472"/>
    <tableColumn id="9482" xr3:uid="{3E8D110B-2920-4757-A5AD-DC5269EEF5EC}" name="Column9473"/>
    <tableColumn id="9483" xr3:uid="{0BB94F98-4E11-45E9-A7A0-E8B4A7900C61}" name="Column9474"/>
    <tableColumn id="9484" xr3:uid="{CF2711A9-2C6C-4855-84FE-FDF758DAB105}" name="Column9475"/>
    <tableColumn id="9485" xr3:uid="{A066EBCB-2F6E-40DF-B6FE-7BB24A54A28C}" name="Column9476"/>
    <tableColumn id="9486" xr3:uid="{F9CF784F-8F18-4F67-8863-E681D3511E7F}" name="Column9477"/>
    <tableColumn id="9487" xr3:uid="{046A0746-60D4-47D5-974F-0A1FC7C6845D}" name="Column9478"/>
    <tableColumn id="9488" xr3:uid="{6A0CBE8C-5927-48DB-A5B5-3B2BD08485E9}" name="Column9479"/>
    <tableColumn id="9489" xr3:uid="{17071944-7EEF-47DD-98D1-D0AA30E24AFE}" name="Column9480"/>
    <tableColumn id="9490" xr3:uid="{FDE8D2F4-7829-4F7F-A9CB-93203E987ED9}" name="Column9481"/>
    <tableColumn id="9491" xr3:uid="{86131DF6-51DF-438F-B40D-79FEA4F09F19}" name="Column9482"/>
    <tableColumn id="9492" xr3:uid="{975E25D4-3157-4C7F-B325-DC5F555C6552}" name="Column9483"/>
    <tableColumn id="9493" xr3:uid="{C05AA81C-5C9A-4ACD-B05E-E7B9A7FD7710}" name="Column9484"/>
    <tableColumn id="9494" xr3:uid="{609A78C6-8160-4FC7-B992-60C28616D4E8}" name="Column9485"/>
    <tableColumn id="9495" xr3:uid="{BEC97ABB-22B6-43D8-A94A-AD1C0C383237}" name="Column9486"/>
    <tableColumn id="9496" xr3:uid="{52B77E5C-2518-4ECC-8FCA-95B45A37769C}" name="Column9487"/>
    <tableColumn id="9497" xr3:uid="{63AE4C9A-4B11-4D9E-A764-BC4225F17F86}" name="Column9488"/>
    <tableColumn id="9498" xr3:uid="{E0B73318-45FE-464A-951C-A1212A38E316}" name="Column9489"/>
    <tableColumn id="9499" xr3:uid="{097DCBBB-6253-4B60-BF24-6CC2F275605D}" name="Column9490"/>
    <tableColumn id="9500" xr3:uid="{F76CE4EB-D4E7-4EB8-AB3E-B33C68FD6E74}" name="Column9491"/>
    <tableColumn id="9501" xr3:uid="{819318A2-845E-4FC5-B9B0-A5972C814C67}" name="Column9492"/>
    <tableColumn id="9502" xr3:uid="{3C2AEC12-F52E-4CB8-86CB-E3952929FE17}" name="Column9493"/>
    <tableColumn id="9503" xr3:uid="{27E6E3D8-BE06-4256-AAA4-17FA911B5C9B}" name="Column9494"/>
    <tableColumn id="9504" xr3:uid="{B149DFB8-61C9-4088-B88A-E93ED265D0FB}" name="Column9495"/>
    <tableColumn id="9505" xr3:uid="{C8CBDD2E-5F2C-42CE-AE57-F6555FAEB29B}" name="Column9496"/>
    <tableColumn id="9506" xr3:uid="{2098DFEC-A9A3-4F0C-BD22-2F48E3A3E8A8}" name="Column9497"/>
    <tableColumn id="9507" xr3:uid="{2DAEE3EB-2F03-4A5D-9DE4-FBFCF96B8601}" name="Column9498"/>
    <tableColumn id="9508" xr3:uid="{5DD54E4F-16CF-4EE4-BDF9-E8C0AEE863DF}" name="Column9499"/>
    <tableColumn id="9509" xr3:uid="{95547761-48D9-4A59-98FD-EE508034BC65}" name="Column9500"/>
    <tableColumn id="9510" xr3:uid="{E782B514-4F7B-44D0-A2F3-18D276DD0925}" name="Column9501"/>
    <tableColumn id="9511" xr3:uid="{06D91F57-09BB-46C8-9D81-4183E707A30B}" name="Column9502"/>
    <tableColumn id="9512" xr3:uid="{B695237B-BFE8-4080-A40D-6466BD3AA24F}" name="Column9503"/>
    <tableColumn id="9513" xr3:uid="{AB4B5CCC-A13B-4409-AAD1-3C8C0CC5B57B}" name="Column9504"/>
    <tableColumn id="9514" xr3:uid="{BB9F4ED5-B0D4-4C87-9389-B7C877D9A8ED}" name="Column9505"/>
    <tableColumn id="9515" xr3:uid="{CE07100A-BC0C-4AB8-B86A-702090B4FE00}" name="Column9506"/>
    <tableColumn id="9516" xr3:uid="{E353FD75-4D9C-4D61-A7AE-34ABC6D89AE7}" name="Column9507"/>
    <tableColumn id="9517" xr3:uid="{FC27A77B-6229-443D-B0B1-34C01F8498B8}" name="Column9508"/>
    <tableColumn id="9518" xr3:uid="{4525D3BC-3C2C-4025-932C-776DE6086402}" name="Column9509"/>
    <tableColumn id="9519" xr3:uid="{EC213E50-9D80-4619-96BF-82BB1EAF4E45}" name="Column9510"/>
    <tableColumn id="9520" xr3:uid="{BCF680E5-FFC0-4D16-94BE-D2881685729B}" name="Column9511"/>
    <tableColumn id="9521" xr3:uid="{6696C2AD-D102-4A0E-B14D-B1D56B8A1D16}" name="Column9512"/>
    <tableColumn id="9522" xr3:uid="{D76F41AB-2B7D-49A3-8021-596D7DEC25DD}" name="Column9513"/>
    <tableColumn id="9523" xr3:uid="{E9D8323C-1D70-43B6-9920-32C73E7C8A1A}" name="Column9514"/>
    <tableColumn id="9524" xr3:uid="{46A26363-6392-4F61-B896-56B15BEB91C7}" name="Column9515"/>
    <tableColumn id="9525" xr3:uid="{6D2D193D-3E07-4F48-8872-EDAE9A633E5D}" name="Column9516"/>
    <tableColumn id="9526" xr3:uid="{F98EBBF0-5972-4E47-BCA0-26AF299BE887}" name="Column9517"/>
    <tableColumn id="9527" xr3:uid="{C228D14B-91B3-4D8C-AECC-9B838441C4B9}" name="Column9518"/>
    <tableColumn id="9528" xr3:uid="{5B9318EB-C90F-49D7-808D-C9926F843062}" name="Column9519"/>
    <tableColumn id="9529" xr3:uid="{A5A3FCFE-9000-4DD9-8ACA-20CA1ECA8B43}" name="Column9520"/>
    <tableColumn id="9530" xr3:uid="{066B8DB4-BFC0-405B-8167-94E1C5826628}" name="Column9521"/>
    <tableColumn id="9531" xr3:uid="{D3D68DDB-6EF3-40B2-A7AE-10EE241D69AD}" name="Column9522"/>
    <tableColumn id="9532" xr3:uid="{170CD73B-8507-473C-AF22-8CC2BBB2CD55}" name="Column9523"/>
    <tableColumn id="9533" xr3:uid="{4773D051-7D47-4AAC-BFEE-53F48FE4CC98}" name="Column9524"/>
    <tableColumn id="9534" xr3:uid="{042BA7A8-8B63-4AC0-A7EA-31DCD72E3A06}" name="Column9525"/>
    <tableColumn id="9535" xr3:uid="{EEED406C-1F26-4D15-880D-5F2BE5EB4D3B}" name="Column9526"/>
    <tableColumn id="9536" xr3:uid="{981DBA25-3E91-4422-9E4F-10124E039204}" name="Column9527"/>
    <tableColumn id="9537" xr3:uid="{BE841AAD-A728-4AFF-9D11-1F9B64DBB56E}" name="Column9528"/>
    <tableColumn id="9538" xr3:uid="{7F41330E-8F2D-4213-BE98-E071DF598410}" name="Column9529"/>
    <tableColumn id="9539" xr3:uid="{39202DDD-389F-4529-B033-5F6F3333E52E}" name="Column9530"/>
    <tableColumn id="9540" xr3:uid="{A693E014-1019-46F6-B814-B86E3C615253}" name="Column9531"/>
    <tableColumn id="9541" xr3:uid="{E8A722C1-C60A-4A31-84DC-C021DFE016C3}" name="Column9532"/>
    <tableColumn id="9542" xr3:uid="{84D37447-70A4-442F-92C9-AF1897521896}" name="Column9533"/>
    <tableColumn id="9543" xr3:uid="{43B82B76-94E4-420A-9D2E-C1DACFF39131}" name="Column9534"/>
    <tableColumn id="9544" xr3:uid="{0DA03AE3-02A4-422C-B376-2B4B5EA9730B}" name="Column9535"/>
    <tableColumn id="9545" xr3:uid="{689A0787-C96C-443A-A796-CD20F6C34634}" name="Column9536"/>
    <tableColumn id="9546" xr3:uid="{2F3D771E-5DEA-4E49-A3F9-1D05081926A9}" name="Column9537"/>
    <tableColumn id="9547" xr3:uid="{9419082D-1CDC-4A07-B263-9213385AA13F}" name="Column9538"/>
    <tableColumn id="9548" xr3:uid="{BD28F588-D34E-4D98-BF9A-64FC11428E27}" name="Column9539"/>
    <tableColumn id="9549" xr3:uid="{DDACFCCB-4117-4511-A270-949216E8A950}" name="Column9540"/>
    <tableColumn id="9550" xr3:uid="{BE3D6191-5D68-4694-AB5B-552E69489DF8}" name="Column9541"/>
    <tableColumn id="9551" xr3:uid="{E8F980BC-EDB9-4436-AEE8-541C65F03EEE}" name="Column9542"/>
    <tableColumn id="9552" xr3:uid="{010B8CDD-6969-41B4-A600-67181737CCBF}" name="Column9543"/>
    <tableColumn id="9553" xr3:uid="{24DFDFBF-9CC7-4838-B4BB-7A8BDA0F128C}" name="Column9544"/>
    <tableColumn id="9554" xr3:uid="{8BFA4178-86ED-488A-933F-2DA4B1D3AEBC}" name="Column9545"/>
    <tableColumn id="9555" xr3:uid="{3E8C9B90-98EE-4193-8B2B-51A8384D6EEE}" name="Column9546"/>
    <tableColumn id="9556" xr3:uid="{5BC3BACF-EAE8-481B-9F09-48A873624D8E}" name="Column9547"/>
    <tableColumn id="9557" xr3:uid="{FB58E4F1-6CD5-4998-9EF5-E83993D7C3B3}" name="Column9548"/>
    <tableColumn id="9558" xr3:uid="{650DA697-D613-40E5-99AA-724F04A9DB57}" name="Column9549"/>
    <tableColumn id="9559" xr3:uid="{2ED61312-A65E-4666-8851-6521AD54CAF9}" name="Column9550"/>
    <tableColumn id="9560" xr3:uid="{A615205B-FD57-4E0D-A82D-7CC2647BBB6B}" name="Column9551"/>
    <tableColumn id="9561" xr3:uid="{1F4D1931-ED55-49BB-9A0A-819F6F28166C}" name="Column9552"/>
    <tableColumn id="9562" xr3:uid="{6B4EBAF3-CE3B-481A-A4C1-37EC33B6723A}" name="Column9553"/>
    <tableColumn id="9563" xr3:uid="{070DA42F-6A8C-401B-A4A2-9ACDAFCA3BBA}" name="Column9554"/>
    <tableColumn id="9564" xr3:uid="{1E133667-8010-4A78-9377-06BF1462589C}" name="Column9555"/>
    <tableColumn id="9565" xr3:uid="{A75F1109-9975-4567-881A-E36E89B70039}" name="Column9556"/>
    <tableColumn id="9566" xr3:uid="{7828F16B-71C3-40C0-B9CC-44F811AB3CBA}" name="Column9557"/>
    <tableColumn id="9567" xr3:uid="{A60C0D4E-8E8D-40E3-BD51-552B93FC28E8}" name="Column9558"/>
    <tableColumn id="9568" xr3:uid="{9B4F0F52-F544-4503-A8E8-2F74CB2C6EC9}" name="Column9559"/>
    <tableColumn id="9569" xr3:uid="{E1912BED-F19F-453D-9F33-914067081D5A}" name="Column9560"/>
    <tableColumn id="9570" xr3:uid="{104B97CB-5928-43BE-B309-7D3CD46D70F2}" name="Column9561"/>
    <tableColumn id="9571" xr3:uid="{27D59EBA-2C86-4375-A80C-BC24FE7226FE}" name="Column9562"/>
    <tableColumn id="9572" xr3:uid="{7432A87E-DBAF-475D-8782-DEDDB2CBD4EE}" name="Column9563"/>
    <tableColumn id="9573" xr3:uid="{B9C15039-65E3-4517-BAFF-6DCAC1B2D145}" name="Column9564"/>
    <tableColumn id="9574" xr3:uid="{65BFFEC0-1449-46CD-8B2F-77ED09D5825E}" name="Column9565"/>
    <tableColumn id="9575" xr3:uid="{E25CCA08-84C6-453A-8BFB-4BAC603328CB}" name="Column9566"/>
    <tableColumn id="9576" xr3:uid="{5FF9BA51-1115-4879-B270-433240FFE2DE}" name="Column9567"/>
    <tableColumn id="9577" xr3:uid="{0F227EA9-CE88-4630-99F8-499894477DC5}" name="Column9568"/>
    <tableColumn id="9578" xr3:uid="{84FDEED7-1990-4989-B781-8659709CE8D0}" name="Column9569"/>
    <tableColumn id="9579" xr3:uid="{95E8FF28-63BF-4B4B-9202-2F7AD32D2EE8}" name="Column9570"/>
    <tableColumn id="9580" xr3:uid="{2093198D-E7E1-45FD-BAA3-1BABCD940DFD}" name="Column9571"/>
    <tableColumn id="9581" xr3:uid="{FE70A717-F3BF-4BA6-98D2-1CD5AD3943B8}" name="Column9572"/>
    <tableColumn id="9582" xr3:uid="{A2776BCC-7954-4303-A498-ACEEB618BFDB}" name="Column9573"/>
    <tableColumn id="9583" xr3:uid="{5DA012B6-FF13-4773-859F-3548209A3C29}" name="Column9574"/>
    <tableColumn id="9584" xr3:uid="{8DD56A7B-7CB2-46B0-936C-631C4267B975}" name="Column9575"/>
    <tableColumn id="9585" xr3:uid="{78AEDEBE-E27F-4BC6-9CF3-54E809D9118E}" name="Column9576"/>
    <tableColumn id="9586" xr3:uid="{08BEC47E-C7D6-402A-A30A-2D5715E9C158}" name="Column9577"/>
    <tableColumn id="9587" xr3:uid="{021531CE-4A8A-4DA3-9E2C-E463B1C19FCF}" name="Column9578"/>
    <tableColumn id="9588" xr3:uid="{83676D05-89DC-494B-A4A9-3F284EF46ECC}" name="Column9579"/>
    <tableColumn id="9589" xr3:uid="{C79DC578-3677-43FF-860F-8651CC9ACD0C}" name="Column9580"/>
    <tableColumn id="9590" xr3:uid="{AC6163B8-2996-4F45-A081-FA3A91A4AF11}" name="Column9581"/>
    <tableColumn id="9591" xr3:uid="{A0A446F9-9133-4DB7-8B52-5F198AE28413}" name="Column9582"/>
    <tableColumn id="9592" xr3:uid="{5D4C0EA1-B86E-4732-8417-F76AFA010C28}" name="Column9583"/>
    <tableColumn id="9593" xr3:uid="{6A03B28E-F0FB-40E9-BA9B-8B996BCC5A60}" name="Column9584"/>
    <tableColumn id="9594" xr3:uid="{5B989060-CE7C-4F10-A8F6-96D003DD0B7F}" name="Column9585"/>
    <tableColumn id="9595" xr3:uid="{DEA3DE27-31CA-47BE-89EC-D51B66FB07A2}" name="Column9586"/>
    <tableColumn id="9596" xr3:uid="{AE066235-CF84-411F-918F-C18FFA26842F}" name="Column9587"/>
    <tableColumn id="9597" xr3:uid="{B8F470C1-C00B-43B9-8CE6-4EB5A88E847E}" name="Column9588"/>
    <tableColumn id="9598" xr3:uid="{3D381EEA-67D9-48DD-BB6A-4560FB49C8E9}" name="Column9589"/>
    <tableColumn id="9599" xr3:uid="{56EBBAD1-ACD6-4EDF-96D4-E8091FFD63D0}" name="Column9590"/>
    <tableColumn id="9600" xr3:uid="{94A5A4B6-2EB4-4D92-BFFF-365ED1DB29F4}" name="Column9591"/>
    <tableColumn id="9601" xr3:uid="{94AD6694-A358-47E3-84B1-6CF9C85DD847}" name="Column9592"/>
    <tableColumn id="9602" xr3:uid="{BD8FCB4E-7E4A-41C5-A75E-D70B067E5EA3}" name="Column9593"/>
    <tableColumn id="9603" xr3:uid="{CD914343-868D-4143-B937-6BC659991E63}" name="Column9594"/>
    <tableColumn id="9604" xr3:uid="{38FE0B0F-B1C4-4459-A616-AB79500B559A}" name="Column9595"/>
    <tableColumn id="9605" xr3:uid="{B9FF0EB1-16D8-40D4-9AD8-30DBC1418ECC}" name="Column9596"/>
    <tableColumn id="9606" xr3:uid="{30749849-86EB-4144-9D44-DB416E55659F}" name="Column9597"/>
    <tableColumn id="9607" xr3:uid="{2B420760-BFAD-49AD-9CCA-07EE1D1CDEC6}" name="Column9598"/>
    <tableColumn id="9608" xr3:uid="{2F837E2F-8851-42A4-82B8-BE355602EA85}" name="Column9599"/>
    <tableColumn id="9609" xr3:uid="{0AC534CA-CC0F-4F8F-B7EB-FEDC0EB5507D}" name="Column9600"/>
    <tableColumn id="9610" xr3:uid="{F4C85952-8E8F-4199-A2A4-B18C36C05016}" name="Column9601"/>
    <tableColumn id="9611" xr3:uid="{4F924C4C-7343-4D9D-BA3D-336C92978CA1}" name="Column9602"/>
    <tableColumn id="9612" xr3:uid="{84A0E8D4-5F24-46E1-B04C-150D1748485E}" name="Column9603"/>
    <tableColumn id="9613" xr3:uid="{A6230B71-B33B-4917-9B4D-F940532CAD15}" name="Column9604"/>
    <tableColumn id="9614" xr3:uid="{62222CDE-4767-4A66-ADE9-94D0FD76CDCD}" name="Column9605"/>
    <tableColumn id="9615" xr3:uid="{4439676C-033E-42E3-8C27-54C27FFE13D5}" name="Column9606"/>
    <tableColumn id="9616" xr3:uid="{6374E597-8743-4D19-AD44-C91B9AF46201}" name="Column9607"/>
    <tableColumn id="9617" xr3:uid="{9861E112-B581-49CB-AE41-B63D7E7BEFB6}" name="Column9608"/>
    <tableColumn id="9618" xr3:uid="{DD0EE7F8-3549-4BC9-B456-9745A4B8005E}" name="Column9609"/>
    <tableColumn id="9619" xr3:uid="{6AC1C7E5-4952-42A5-AEBA-BE84F2CA5841}" name="Column9610"/>
    <tableColumn id="9620" xr3:uid="{60751A2F-301E-479C-AA93-A0647D3E9DC9}" name="Column9611"/>
    <tableColumn id="9621" xr3:uid="{C4AE93F4-A2E1-4FCB-811F-9792E4DD6454}" name="Column9612"/>
    <tableColumn id="9622" xr3:uid="{F961FA2C-EF9E-4D6E-B6DB-C9D7A878F7C4}" name="Column9613"/>
    <tableColumn id="9623" xr3:uid="{C255ACDE-5615-4FAA-AD23-A319794C0620}" name="Column9614"/>
    <tableColumn id="9624" xr3:uid="{96134E8B-EE79-41BA-8F0C-3FCEA98DB7D0}" name="Column9615"/>
    <tableColumn id="9625" xr3:uid="{F341A917-2335-4DA8-BECA-1F771E3FA540}" name="Column9616"/>
    <tableColumn id="9626" xr3:uid="{BB8CCD08-86E1-445B-A534-2C026952B576}" name="Column9617"/>
    <tableColumn id="9627" xr3:uid="{FDC9DA1E-570E-420F-9E1B-F9D3A6B695B1}" name="Column9618"/>
    <tableColumn id="9628" xr3:uid="{DE73DB7E-954E-4379-ACE2-A6BB0E927B52}" name="Column9619"/>
    <tableColumn id="9629" xr3:uid="{C278E660-8CFA-4E1A-A046-7DE2B57EFA4A}" name="Column9620"/>
    <tableColumn id="9630" xr3:uid="{517BBEEC-DF4C-4149-9508-CBEF65D67AE5}" name="Column9621"/>
    <tableColumn id="9631" xr3:uid="{CF5366DC-4332-441E-95B1-34A45D7C937D}" name="Column9622"/>
    <tableColumn id="9632" xr3:uid="{D1BA5645-6726-49F6-9155-F32213D48B6C}" name="Column9623"/>
    <tableColumn id="9633" xr3:uid="{168691D8-2916-4009-B463-529FBF9C3864}" name="Column9624"/>
    <tableColumn id="9634" xr3:uid="{A2A1C771-8E44-41B4-BB1A-86137C39E4DE}" name="Column9625"/>
    <tableColumn id="9635" xr3:uid="{28B53F69-8263-42DB-9E2C-9DCF5E1B823E}" name="Column9626"/>
    <tableColumn id="9636" xr3:uid="{58AF42AB-BD34-4418-BFCB-79DADCF5DF6A}" name="Column9627"/>
    <tableColumn id="9637" xr3:uid="{B5DFA7E7-6D03-4F2F-A53C-46A93B8F7E32}" name="Column9628"/>
    <tableColumn id="9638" xr3:uid="{9B68C299-72FC-43A8-97F2-8D37D85CE06F}" name="Column9629"/>
    <tableColumn id="9639" xr3:uid="{FF51C924-0A90-4019-BD04-11CC71E70D40}" name="Column9630"/>
    <tableColumn id="9640" xr3:uid="{61DB8A75-BA44-4B1E-B539-B92F2DCC40A8}" name="Column9631"/>
    <tableColumn id="9641" xr3:uid="{E5D5E06E-74FF-4C67-8054-5738F30B2241}" name="Column9632"/>
    <tableColumn id="9642" xr3:uid="{2D5F66F4-AFAA-47CA-B533-81302BB33ACE}" name="Column9633"/>
    <tableColumn id="9643" xr3:uid="{5905348F-87A3-4DAF-BAD9-2A92D68E3D4E}" name="Column9634"/>
    <tableColumn id="9644" xr3:uid="{F06FD629-10E5-451B-B5D7-9C471565CF7A}" name="Column9635"/>
    <tableColumn id="9645" xr3:uid="{DF6D9A54-26AB-49FE-AD81-1EB759BD567A}" name="Column9636"/>
    <tableColumn id="9646" xr3:uid="{EA9CC25E-94A2-4905-A51A-0AC714435E87}" name="Column9637"/>
    <tableColumn id="9647" xr3:uid="{A7DBDB7F-7EBF-4F6C-8526-E6FDE3A825A5}" name="Column9638"/>
    <tableColumn id="9648" xr3:uid="{60A27264-4617-4854-A773-816CA64DE8CD}" name="Column9639"/>
    <tableColumn id="9649" xr3:uid="{B79C13EF-6C14-49AF-9DD2-B3501A894A88}" name="Column9640"/>
    <tableColumn id="9650" xr3:uid="{DC3E9027-750D-4078-AD50-459F4154B48B}" name="Column9641"/>
    <tableColumn id="9651" xr3:uid="{1082C200-6B6F-4F65-B130-4F76209A57CD}" name="Column9642"/>
    <tableColumn id="9652" xr3:uid="{978293AE-E955-4C0A-B981-434C5AD77F64}" name="Column9643"/>
    <tableColumn id="9653" xr3:uid="{5AB9AA76-F5E4-4654-A6AD-A5F27E637B3F}" name="Column9644"/>
    <tableColumn id="9654" xr3:uid="{44A0AFAA-DFBE-4084-B2B9-AE1DABBA8245}" name="Column9645"/>
    <tableColumn id="9655" xr3:uid="{5AB347DF-05F5-4BC5-8982-FB7D57AB3049}" name="Column9646"/>
    <tableColumn id="9656" xr3:uid="{7DB2BBA6-2E34-46F4-97E5-32FCB75C322A}" name="Column9647"/>
    <tableColumn id="9657" xr3:uid="{F16D022A-B79E-4948-941A-67FA8F5F170F}" name="Column9648"/>
    <tableColumn id="9658" xr3:uid="{76819590-B0A3-442E-92EE-34124A8BFEC3}" name="Column9649"/>
    <tableColumn id="9659" xr3:uid="{80C4CB2A-0D98-4432-8E32-698AB92D4AED}" name="Column9650"/>
    <tableColumn id="9660" xr3:uid="{C214B15A-27C8-4887-B865-3E6FB8BAE6DD}" name="Column9651"/>
    <tableColumn id="9661" xr3:uid="{68569536-025B-4784-A278-D098D24DDF5E}" name="Column9652"/>
    <tableColumn id="9662" xr3:uid="{B44EDED1-6FB7-403A-A374-56AD905134D9}" name="Column9653"/>
    <tableColumn id="9663" xr3:uid="{A15F054F-106E-48C2-90B1-88519AE97A40}" name="Column9654"/>
    <tableColumn id="9664" xr3:uid="{43C67589-C5C9-456E-BCBD-59CA96454DD4}" name="Column9655"/>
    <tableColumn id="9665" xr3:uid="{38EACEA5-ACBF-4091-8FB3-79B843A716D7}" name="Column9656"/>
    <tableColumn id="9666" xr3:uid="{5CD0F3BD-87C6-4534-BB8D-05F28B1DF491}" name="Column9657"/>
    <tableColumn id="9667" xr3:uid="{B4F70EED-1B00-40B2-BA8E-5AAC038D8DE5}" name="Column9658"/>
    <tableColumn id="9668" xr3:uid="{92235351-D3E7-4788-AFB5-C678BF08844B}" name="Column9659"/>
    <tableColumn id="9669" xr3:uid="{E6099733-62D1-4C54-90FD-3D62CA5132DA}" name="Column9660"/>
    <tableColumn id="9670" xr3:uid="{A8F25994-A274-45B5-8407-0B3EEABE2572}" name="Column9661"/>
    <tableColumn id="9671" xr3:uid="{B3A34035-1DD7-4FD8-86AB-47F3B77EBF36}" name="Column9662"/>
    <tableColumn id="9672" xr3:uid="{CD19D705-0839-4CA7-9A30-BECBA38190FD}" name="Column9663"/>
    <tableColumn id="9673" xr3:uid="{72714E59-2856-4969-A3A8-5BCC2546969C}" name="Column9664"/>
    <tableColumn id="9674" xr3:uid="{85BA6057-F989-407E-A926-6D85EBD08C44}" name="Column9665"/>
    <tableColumn id="9675" xr3:uid="{7A3692D5-B7AF-4B55-A90F-4A9946A43076}" name="Column9666"/>
    <tableColumn id="9676" xr3:uid="{3DDB7082-4C83-4FC4-BC67-980E74D6FBBD}" name="Column9667"/>
    <tableColumn id="9677" xr3:uid="{E0CBB6C6-3F55-45BC-A13B-63B818FB546A}" name="Column9668"/>
    <tableColumn id="9678" xr3:uid="{76232F90-F3AC-4DA7-96EF-C3A0106C7366}" name="Column9669"/>
    <tableColumn id="9679" xr3:uid="{CD6AF58F-E260-43D9-BDAF-356BDB2D16C5}" name="Column9670"/>
    <tableColumn id="9680" xr3:uid="{3DF16147-B5D1-4637-99A6-6C2DB58C5C22}" name="Column9671"/>
    <tableColumn id="9681" xr3:uid="{9DF366BC-BE0B-4D8D-B5C4-1E6A308B1DBF}" name="Column9672"/>
    <tableColumn id="9682" xr3:uid="{534766D0-0D82-41E8-9E16-FD2EDB47BF96}" name="Column9673"/>
    <tableColumn id="9683" xr3:uid="{17EF04D8-A202-4ECE-A585-C8085F749691}" name="Column9674"/>
    <tableColumn id="9684" xr3:uid="{799C26A1-C141-4A6C-97C4-29CD2D2E29C1}" name="Column9675"/>
    <tableColumn id="9685" xr3:uid="{7E2B6700-5278-41A0-9EA5-EBE114DE72F5}" name="Column9676"/>
    <tableColumn id="9686" xr3:uid="{26C2AFCF-725C-4265-8A87-4540938FB78E}" name="Column9677"/>
    <tableColumn id="9687" xr3:uid="{5A197549-9F96-4013-AB34-05C4C52B987E}" name="Column9678"/>
    <tableColumn id="9688" xr3:uid="{B8B78302-A984-4D06-906D-0C8C6C21508B}" name="Column9679"/>
    <tableColumn id="9689" xr3:uid="{64C118F8-0307-4EBF-BF6C-F107AE639AA9}" name="Column9680"/>
    <tableColumn id="9690" xr3:uid="{2328D3EC-B660-47D5-B3BC-DE85E60F2DF5}" name="Column9681"/>
    <tableColumn id="9691" xr3:uid="{BA431B1D-3BFC-4F39-B7D8-F01212597B9F}" name="Column9682"/>
    <tableColumn id="9692" xr3:uid="{F29769CE-047C-46CD-B77F-31DC53BDACF5}" name="Column9683"/>
    <tableColumn id="9693" xr3:uid="{C67C8510-5158-48C5-AED3-C95010C35FBC}" name="Column9684"/>
    <tableColumn id="9694" xr3:uid="{41E226C1-C4CE-4857-B753-2ED323E00E4B}" name="Column9685"/>
    <tableColumn id="9695" xr3:uid="{8A98BF53-2A8C-4CE3-9527-DB3E01169B84}" name="Column9686"/>
    <tableColumn id="9696" xr3:uid="{B0787213-61EF-461D-A1C0-405B91CD5117}" name="Column9687"/>
    <tableColumn id="9697" xr3:uid="{651EB0A0-C7BC-472B-B48D-0BABF4CB7645}" name="Column9688"/>
    <tableColumn id="9698" xr3:uid="{AFD48CD8-C892-453E-BEF7-7C1BDA13D9B1}" name="Column9689"/>
    <tableColumn id="9699" xr3:uid="{9C86B1CD-4013-4D21-B955-23B8C9AD0959}" name="Column9690"/>
    <tableColumn id="9700" xr3:uid="{1B679FE6-C18F-4316-B5C4-A32D11ADFF6E}" name="Column9691"/>
    <tableColumn id="9701" xr3:uid="{6C044FD5-F8B4-4D2D-8103-DD8E28B113F3}" name="Column9692"/>
    <tableColumn id="9702" xr3:uid="{8A41A58A-79D3-4F31-94F8-4C20368D1CAC}" name="Column9693"/>
    <tableColumn id="9703" xr3:uid="{2E293CD1-3372-43A0-AED6-81DC477418D8}" name="Column9694"/>
    <tableColumn id="9704" xr3:uid="{6F5AFD11-9F68-4008-B9C2-00ACDE2639FC}" name="Column9695"/>
    <tableColumn id="9705" xr3:uid="{3BB1B7BB-4A32-4BF9-9AC7-C6EC9B32F58A}" name="Column9696"/>
    <tableColumn id="9706" xr3:uid="{D50502EE-F7DB-49EC-A84D-607AA01D08A1}" name="Column9697"/>
    <tableColumn id="9707" xr3:uid="{22EB1998-92B8-44B2-A918-688933C8B3E3}" name="Column9698"/>
    <tableColumn id="9708" xr3:uid="{FCBBD14F-2348-4CCF-AD03-BF4C748DC427}" name="Column9699"/>
    <tableColumn id="9709" xr3:uid="{D502F865-D318-4D5B-BEB4-D39C7D1D8155}" name="Column9700"/>
    <tableColumn id="9710" xr3:uid="{55CCEBA6-5461-496B-ACF3-1E01BA71FFA3}" name="Column9701"/>
    <tableColumn id="9711" xr3:uid="{10FC55F3-B8D7-4437-9752-506CDBABF511}" name="Column9702"/>
    <tableColumn id="9712" xr3:uid="{FEB72EDD-8BDE-4424-842F-366EE44F8AFB}" name="Column9703"/>
    <tableColumn id="9713" xr3:uid="{2191EF02-DF74-4166-82D6-D96B5662E2D9}" name="Column9704"/>
    <tableColumn id="9714" xr3:uid="{B2DE17C4-FBEE-48ED-96DB-B17179486446}" name="Column9705"/>
    <tableColumn id="9715" xr3:uid="{148D2EC6-78D2-475A-B7A3-3115785F8DA3}" name="Column9706"/>
    <tableColumn id="9716" xr3:uid="{66A171E6-259D-4F0C-AA76-8ACDA176779B}" name="Column9707"/>
    <tableColumn id="9717" xr3:uid="{A1C410FE-2475-4ACE-8FB1-54C100532F7B}" name="Column9708"/>
    <tableColumn id="9718" xr3:uid="{DC244114-0B5A-482B-869B-AC3657E1CA64}" name="Column9709"/>
    <tableColumn id="9719" xr3:uid="{A94D0EF5-2050-4FC4-906B-281AB425B67C}" name="Column9710"/>
    <tableColumn id="9720" xr3:uid="{1CB9011C-F18A-4D38-BDE6-F58E3E213091}" name="Column9711"/>
    <tableColumn id="9721" xr3:uid="{7DFED9B8-E391-4F1A-B29D-90328C7035D1}" name="Column9712"/>
    <tableColumn id="9722" xr3:uid="{75E7120E-212B-499D-8149-5AC18A19FC15}" name="Column9713"/>
    <tableColumn id="9723" xr3:uid="{D0118AE4-FDA1-4D9A-A6DF-1D48B950AE5A}" name="Column9714"/>
    <tableColumn id="9724" xr3:uid="{F4B44A77-48C3-47F2-A43D-D6F3969C8FE4}" name="Column9715"/>
    <tableColumn id="9725" xr3:uid="{0D65B7D9-3E5E-4AED-B669-73231E94989D}" name="Column9716"/>
    <tableColumn id="9726" xr3:uid="{6B6F9C03-6C59-47D5-A227-CA379F4D760C}" name="Column9717"/>
    <tableColumn id="9727" xr3:uid="{6DF357BF-6E45-45B0-9DB0-C09C0CC55EA5}" name="Column9718"/>
    <tableColumn id="9728" xr3:uid="{B7753012-7216-47AE-8CD9-9AAC1D17E1B5}" name="Column9719"/>
    <tableColumn id="9729" xr3:uid="{0CAE62ED-5E46-48D0-BB17-4A93C546380D}" name="Column9720"/>
    <tableColumn id="9730" xr3:uid="{4FEFE95C-22DD-4979-8910-104DA68BD011}" name="Column9721"/>
    <tableColumn id="9731" xr3:uid="{BEAB3F70-5E32-4738-B813-C4702399F172}" name="Column9722"/>
    <tableColumn id="9732" xr3:uid="{41B22D6A-56B4-4B5D-ABD0-92EC547F39C6}" name="Column9723"/>
    <tableColumn id="9733" xr3:uid="{C12B5749-681A-4600-BAEB-EE169294E940}" name="Column9724"/>
    <tableColumn id="9734" xr3:uid="{E4855A13-3F78-4DD9-BAAD-06B17E426512}" name="Column9725"/>
    <tableColumn id="9735" xr3:uid="{F40507C3-E986-4F2B-A4C1-318057805E79}" name="Column9726"/>
    <tableColumn id="9736" xr3:uid="{E390579E-5FA7-4B49-BEFA-2BA58466C8D3}" name="Column9727"/>
    <tableColumn id="9737" xr3:uid="{0BBE85A0-9E05-4743-B6A7-2B786A0BCF49}" name="Column9728"/>
    <tableColumn id="9738" xr3:uid="{7D8B3CA2-F85E-4ED1-B2C4-4317C99F1253}" name="Column9729"/>
    <tableColumn id="9739" xr3:uid="{51FB6C8D-5747-4186-A3B3-721F728A1E9C}" name="Column9730"/>
    <tableColumn id="9740" xr3:uid="{974B3AAB-0C18-44E3-A735-2E2C9817ECBC}" name="Column9731"/>
    <tableColumn id="9741" xr3:uid="{C70628DA-75E2-4C51-93FF-96EA2C18D2A0}" name="Column9732"/>
    <tableColumn id="9742" xr3:uid="{6EEEC6CD-AC36-464E-AF33-51FA1A592C23}" name="Column9733"/>
    <tableColumn id="9743" xr3:uid="{307BD236-2EC3-4A4A-84C5-6C9025288CCC}" name="Column9734"/>
    <tableColumn id="9744" xr3:uid="{12666023-9BCD-416B-86E7-97EFED038934}" name="Column9735"/>
    <tableColumn id="9745" xr3:uid="{A2CC7994-D748-4D52-924B-DE4C57DCDB0A}" name="Column9736"/>
    <tableColumn id="9746" xr3:uid="{F71D2378-A341-4DC3-81BA-0500FB0314A4}" name="Column9737"/>
    <tableColumn id="9747" xr3:uid="{72B16214-114E-4078-BA00-FE726045C168}" name="Column9738"/>
    <tableColumn id="9748" xr3:uid="{F2855449-1B90-4BC0-8B11-AD230BD42117}" name="Column9739"/>
    <tableColumn id="9749" xr3:uid="{540C0657-0F69-4AAD-ABB4-5B5CF64587FF}" name="Column9740"/>
    <tableColumn id="9750" xr3:uid="{220B1AB0-BE54-443E-A3C5-3F9E7A32589F}" name="Column9741"/>
    <tableColumn id="9751" xr3:uid="{CD32E16A-C3D5-41B1-B589-1A993C59AF58}" name="Column9742"/>
    <tableColumn id="9752" xr3:uid="{14884C7C-6E66-4851-8E5F-EADA080047D7}" name="Column9743"/>
    <tableColumn id="9753" xr3:uid="{D61817BF-ED0E-4496-80AF-27F31FABB7B3}" name="Column9744"/>
    <tableColumn id="9754" xr3:uid="{24BDA238-F645-4287-8496-0C1724C41F7D}" name="Column9745"/>
    <tableColumn id="9755" xr3:uid="{3CE6B662-70DB-4ED3-80FE-A5D128162C8D}" name="Column9746"/>
    <tableColumn id="9756" xr3:uid="{32D68EEF-2160-40F9-82E3-56072EA4BE8E}" name="Column9747"/>
    <tableColumn id="9757" xr3:uid="{628C1D98-E85B-498B-81DB-1D8C24C0BFBD}" name="Column9748"/>
    <tableColumn id="9758" xr3:uid="{C7BFD449-9A18-4A8D-94C5-ED3B1F81B780}" name="Column9749"/>
    <tableColumn id="9759" xr3:uid="{C2A23838-7B8A-45CC-89AC-0A77ED33A28E}" name="Column9750"/>
    <tableColumn id="9760" xr3:uid="{D301A0F0-C163-48ED-9010-1063446AD4AE}" name="Column9751"/>
    <tableColumn id="9761" xr3:uid="{657F5B4E-2325-4AD1-83AA-7525E3ADC82B}" name="Column9752"/>
    <tableColumn id="9762" xr3:uid="{B579A934-5A38-448E-99CD-10F67FD24648}" name="Column9753"/>
    <tableColumn id="9763" xr3:uid="{A5F712F2-CD5D-4B19-A130-28DB75D78BEF}" name="Column9754"/>
    <tableColumn id="9764" xr3:uid="{12C087C0-1D3B-45B0-9843-EC01B26E3ECE}" name="Column9755"/>
    <tableColumn id="9765" xr3:uid="{6C9373D0-8558-42F0-958D-594378494B1A}" name="Column9756"/>
    <tableColumn id="9766" xr3:uid="{BD6989BA-0B14-42D1-A7CA-E4FBFB4C8C67}" name="Column9757"/>
    <tableColumn id="9767" xr3:uid="{D704CEEC-E718-4ECC-8BF4-F558200A487F}" name="Column9758"/>
    <tableColumn id="9768" xr3:uid="{33E4D228-FE52-4672-9EEC-47F5520496A8}" name="Column9759"/>
    <tableColumn id="9769" xr3:uid="{B5257EEB-B0C9-48AC-BD3E-5959B1E985B0}" name="Column9760"/>
    <tableColumn id="9770" xr3:uid="{B076CD5C-735C-4A7D-8D39-3B46ECC9AC7D}" name="Column9761"/>
    <tableColumn id="9771" xr3:uid="{AFE7307C-6CB2-4202-9E95-DE6A734E5C91}" name="Column9762"/>
    <tableColumn id="9772" xr3:uid="{437B356E-C3DD-4005-8A13-74FF3C949170}" name="Column9763"/>
    <tableColumn id="9773" xr3:uid="{E60E081A-4F27-4FAE-ADF8-CDD850A0BA71}" name="Column9764"/>
    <tableColumn id="9774" xr3:uid="{1C47BD5F-9356-417B-A465-D862B1C6E26F}" name="Column9765"/>
    <tableColumn id="9775" xr3:uid="{88F56BEA-F519-48BD-9407-47E8E062F9DF}" name="Column9766"/>
    <tableColumn id="9776" xr3:uid="{F93031F7-0B00-464B-937D-84ABCDE8DE0C}" name="Column9767"/>
    <tableColumn id="9777" xr3:uid="{B98615F5-AC4F-4BC6-89EE-13D7DFD0DDA0}" name="Column9768"/>
    <tableColumn id="9778" xr3:uid="{A24B3BF1-0473-49AE-9235-93C5702B0656}" name="Column9769"/>
    <tableColumn id="9779" xr3:uid="{86A6AA12-7ACE-41CD-933B-D2A742586DA1}" name="Column9770"/>
    <tableColumn id="9780" xr3:uid="{E4924638-073C-439F-B414-1125DCBCA584}" name="Column9771"/>
    <tableColumn id="9781" xr3:uid="{3241C37C-805E-4F7A-B2B5-1F849CAA9465}" name="Column9772"/>
    <tableColumn id="9782" xr3:uid="{F139D683-9262-465C-99D9-1912F8C78A25}" name="Column9773"/>
    <tableColumn id="9783" xr3:uid="{609D3A62-D80C-4313-86BC-0B8163C62137}" name="Column9774"/>
    <tableColumn id="9784" xr3:uid="{A771B511-ECD5-4C94-B4AA-96E15C4AFE10}" name="Column9775"/>
    <tableColumn id="9785" xr3:uid="{1B40AAD3-DF03-4889-ABD5-8EE25EB6D810}" name="Column9776"/>
    <tableColumn id="9786" xr3:uid="{6A36476F-E111-402D-83DE-1A1E1CB5D00B}" name="Column9777"/>
    <tableColumn id="9787" xr3:uid="{4DAE59BB-AE36-406C-9CF3-8D4DB8C72818}" name="Column9778"/>
    <tableColumn id="9788" xr3:uid="{16DDD628-FF9B-4324-BE84-161AB036EA1F}" name="Column9779"/>
    <tableColumn id="9789" xr3:uid="{BC436B66-013C-48BE-AA2F-05099E4ECE84}" name="Column9780"/>
    <tableColumn id="9790" xr3:uid="{89952BA3-EB4A-47A7-81AC-AA87A65EA400}" name="Column9781"/>
    <tableColumn id="9791" xr3:uid="{3BEDF639-6727-4C97-A99E-CD754CE769B5}" name="Column9782"/>
    <tableColumn id="9792" xr3:uid="{41A44C99-31EB-4DBA-9251-DC03EDDCF52D}" name="Column9783"/>
    <tableColumn id="9793" xr3:uid="{55B5D97B-C294-4008-81D6-51C2E069F75A}" name="Column9784"/>
    <tableColumn id="9794" xr3:uid="{35C9D1D1-E959-405B-ACBF-862CC409C5C8}" name="Column9785"/>
    <tableColumn id="9795" xr3:uid="{BC2C47BB-DE30-499D-A446-83392FEA62EB}" name="Column9786"/>
    <tableColumn id="9796" xr3:uid="{888470A9-DE43-4551-A5CB-EFFE5AA7D424}" name="Column9787"/>
    <tableColumn id="9797" xr3:uid="{42A63659-CF5D-4D77-80E0-DEE0E2E27534}" name="Column9788"/>
    <tableColumn id="9798" xr3:uid="{4FFBFAF5-F902-4C01-B2B5-E5D1D7FB668D}" name="Column9789"/>
    <tableColumn id="9799" xr3:uid="{275EA0CE-A7C4-4107-9D10-E8B0F58C4782}" name="Column9790"/>
    <tableColumn id="9800" xr3:uid="{BFDF8A83-75EA-4292-BDE1-BFE53724E1A3}" name="Column9791"/>
    <tableColumn id="9801" xr3:uid="{3901CC28-247A-4D66-A3CB-FD88B7CF7BB6}" name="Column9792"/>
    <tableColumn id="9802" xr3:uid="{039D2B2A-CCDF-4B3F-A9A8-A94B26BA2788}" name="Column9793"/>
    <tableColumn id="9803" xr3:uid="{AA281107-8641-4099-818A-09F982ED4CD9}" name="Column9794"/>
    <tableColumn id="9804" xr3:uid="{0595B3B4-6527-4565-89BD-0D867CF5D36D}" name="Column9795"/>
    <tableColumn id="9805" xr3:uid="{D86FDDBC-3E40-47B1-8A81-38AC4E6D96A5}" name="Column9796"/>
    <tableColumn id="9806" xr3:uid="{CBD09781-670A-4818-A14E-FB6D712CDD29}" name="Column9797"/>
    <tableColumn id="9807" xr3:uid="{A3FE28C8-63AE-4CD0-805D-E466DF2E2875}" name="Column9798"/>
    <tableColumn id="9808" xr3:uid="{044FE864-AAAD-45B9-A859-38188DB0A27D}" name="Column9799"/>
    <tableColumn id="9809" xr3:uid="{B98766F5-A5B1-4FE6-AB75-7E63F88DE6C5}" name="Column9800"/>
    <tableColumn id="9810" xr3:uid="{032D1339-F607-4999-B255-6FDE675D76DA}" name="Column9801"/>
    <tableColumn id="9811" xr3:uid="{E24C3D55-8C8D-4D53-BB15-890A4B6A4607}" name="Column9802"/>
    <tableColumn id="9812" xr3:uid="{08E963E6-72F1-47ED-82A0-B2DFCBACE291}" name="Column9803"/>
    <tableColumn id="9813" xr3:uid="{33F2C66C-CCD1-44CD-BADF-C96E51B884F9}" name="Column9804"/>
    <tableColumn id="9814" xr3:uid="{F0F5D153-DB6F-4C18-9422-992EEC2072B6}" name="Column9805"/>
    <tableColumn id="9815" xr3:uid="{05CF2D17-E7AA-4961-886A-ED97CE56BE59}" name="Column9806"/>
    <tableColumn id="9816" xr3:uid="{49CE8F8B-01C0-4803-AB5D-F99C16A8B296}" name="Column9807"/>
    <tableColumn id="9817" xr3:uid="{A783AD54-DC31-4DD3-9542-111482A4F6A7}" name="Column9808"/>
    <tableColumn id="9818" xr3:uid="{8ECB15BC-7F46-4BD5-BD12-051BEB897074}" name="Column9809"/>
    <tableColumn id="9819" xr3:uid="{AA3DBB01-2BE1-40B6-A497-27E1113CEDC5}" name="Column9810"/>
    <tableColumn id="9820" xr3:uid="{9B628B5D-4B2F-4202-842D-0559896B23F2}" name="Column9811"/>
    <tableColumn id="9821" xr3:uid="{8C7FBB31-558F-4F04-8E58-F597AB5DE117}" name="Column9812"/>
    <tableColumn id="9822" xr3:uid="{6ECB84FF-579A-4250-996B-F497AE2E6C38}" name="Column9813"/>
    <tableColumn id="9823" xr3:uid="{E8A4ED4D-F5A2-47DB-8E56-ACD2A96C705C}" name="Column9814"/>
    <tableColumn id="9824" xr3:uid="{0BC43182-6F06-48C9-8317-F2B612417FFD}" name="Column9815"/>
    <tableColumn id="9825" xr3:uid="{E5F335F3-D11A-4C1C-B05E-066C51FF2640}" name="Column9816"/>
    <tableColumn id="9826" xr3:uid="{B1F6876F-6704-4F91-B6CE-F5CC5037FBA0}" name="Column9817"/>
    <tableColumn id="9827" xr3:uid="{D18B1D78-CE19-498B-A3E4-871398BD23A1}" name="Column9818"/>
    <tableColumn id="9828" xr3:uid="{04ED563F-2464-4255-9EC4-846EC670FD28}" name="Column9819"/>
    <tableColumn id="9829" xr3:uid="{8932DF32-E897-4EAA-81A5-1D1361184AA7}" name="Column9820"/>
    <tableColumn id="9830" xr3:uid="{EC9A532B-23D2-4215-8DF3-9934CEB43EAD}" name="Column9821"/>
    <tableColumn id="9831" xr3:uid="{2A6C5703-5A7F-4A3A-9D82-6AEC12049ADC}" name="Column9822"/>
    <tableColumn id="9832" xr3:uid="{FF1C25A8-FB85-4BB8-9623-88D606E274E9}" name="Column9823"/>
    <tableColumn id="9833" xr3:uid="{B365B9FA-0C79-4408-BB35-5C64A98CD691}" name="Column9824"/>
    <tableColumn id="9834" xr3:uid="{7FC85400-8980-40D4-B28E-0F245826972E}" name="Column9825"/>
    <tableColumn id="9835" xr3:uid="{EEE21327-5E59-4E07-9E86-8B7BEEFC5316}" name="Column9826"/>
    <tableColumn id="9836" xr3:uid="{6435B0D4-B3DE-445E-B3BD-D6C3C6039368}" name="Column9827"/>
    <tableColumn id="9837" xr3:uid="{C0558BD5-2ED6-4657-A7F7-AB005E0D46CC}" name="Column9828"/>
    <tableColumn id="9838" xr3:uid="{8933B9EB-11EE-449B-AFF8-66AF3FD43742}" name="Column9829"/>
    <tableColumn id="9839" xr3:uid="{323AB31E-B894-4E18-978F-F31425CA5CB3}" name="Column9830"/>
    <tableColumn id="9840" xr3:uid="{7A9E666F-4BCB-4703-883D-CCBC60BC836D}" name="Column9831"/>
    <tableColumn id="9841" xr3:uid="{398D310C-30BB-401F-96AE-2ABCDED8B40B}" name="Column9832"/>
    <tableColumn id="9842" xr3:uid="{A79FB96F-EBD6-499D-B63C-1FDC7A532B70}" name="Column9833"/>
    <tableColumn id="9843" xr3:uid="{597253CC-51DA-4565-9718-108582C5AAC4}" name="Column9834"/>
    <tableColumn id="9844" xr3:uid="{6D4EED09-67C0-4B07-9EAD-720AF10E893A}" name="Column9835"/>
    <tableColumn id="9845" xr3:uid="{9853169D-BEBA-4A3D-98AE-F1494F43EBC2}" name="Column9836"/>
    <tableColumn id="9846" xr3:uid="{7D1F1B41-0949-456D-8C02-0C2DB627973B}" name="Column9837"/>
    <tableColumn id="9847" xr3:uid="{A8C1F489-B913-4CBD-B39F-DB56C8187182}" name="Column9838"/>
    <tableColumn id="9848" xr3:uid="{C847FA67-7FC5-4EE9-A2A6-A8ACE4BBB9EC}" name="Column9839"/>
    <tableColumn id="9849" xr3:uid="{FBEE4BB6-FF14-44FB-A0AA-FCAFD4AFF1F7}" name="Column9840"/>
    <tableColumn id="9850" xr3:uid="{29D2D764-2B50-437E-A489-9CA8223C7696}" name="Column9841"/>
    <tableColumn id="9851" xr3:uid="{9D5D0BA2-C552-4E1A-8161-50306AC7709E}" name="Column9842"/>
    <tableColumn id="9852" xr3:uid="{3B8139EF-4ACD-4102-AF8B-F40122D667C4}" name="Column9843"/>
    <tableColumn id="9853" xr3:uid="{2031CC7F-62FD-436D-B487-7C59CA3754C8}" name="Column9844"/>
    <tableColumn id="9854" xr3:uid="{11D61EF6-4B92-4B06-8BBC-D5C55C296D34}" name="Column9845"/>
    <tableColumn id="9855" xr3:uid="{20EED811-7DCD-41F2-940D-30AE323BDC24}" name="Column9846"/>
    <tableColumn id="9856" xr3:uid="{788FFC89-F781-4C18-AD60-16FECB713748}" name="Column9847"/>
    <tableColumn id="9857" xr3:uid="{C3F00B85-9172-43F4-8F74-8CBF3ED1D707}" name="Column9848"/>
    <tableColumn id="9858" xr3:uid="{A35BDB88-7C4E-43C1-B0AE-43E46CAB1EC5}" name="Column9849"/>
    <tableColumn id="9859" xr3:uid="{B63BDEB2-8EB9-4488-ACB8-0A234A6ED20B}" name="Column9850"/>
    <tableColumn id="9860" xr3:uid="{D8008114-C707-4254-BCA6-636C26B8A66D}" name="Column9851"/>
    <tableColumn id="9861" xr3:uid="{79F787B4-2F04-439F-BB33-A63994814054}" name="Column9852"/>
    <tableColumn id="9862" xr3:uid="{B5B6504D-43D6-4FB9-94F6-258AFC6EDA0A}" name="Column9853"/>
    <tableColumn id="9863" xr3:uid="{C47BE91F-A8AC-410C-800D-6DF3B85FE80E}" name="Column9854"/>
    <tableColumn id="9864" xr3:uid="{6562FC26-95F0-4C8F-85B7-0B2DEFEB92C2}" name="Column9855"/>
    <tableColumn id="9865" xr3:uid="{FA56816F-D3F2-4D4C-B012-5A34DEC084C6}" name="Column9856"/>
    <tableColumn id="9866" xr3:uid="{9C35A837-0C82-4F2B-9A6E-3A7C9A586C7D}" name="Column9857"/>
    <tableColumn id="9867" xr3:uid="{4D469A99-DE30-4268-92F1-67230FCD5FCD}" name="Column9858"/>
    <tableColumn id="9868" xr3:uid="{88AF3D35-B2EC-4253-93D8-5CEF365AEA86}" name="Column9859"/>
    <tableColumn id="9869" xr3:uid="{166F4033-65E2-4B47-825E-7A2C860D919C}" name="Column9860"/>
    <tableColumn id="9870" xr3:uid="{4ADA7127-1DFB-4BDB-80AE-DAF7F5DDC327}" name="Column9861"/>
    <tableColumn id="9871" xr3:uid="{1A86E916-146B-41E8-B1DE-1C81BC914447}" name="Column9862"/>
    <tableColumn id="9872" xr3:uid="{620BC049-A05A-4E58-89C1-55968D7895B0}" name="Column9863"/>
    <tableColumn id="9873" xr3:uid="{39E159ED-E4E9-4363-900D-C9E67CFB4D14}" name="Column9864"/>
    <tableColumn id="9874" xr3:uid="{A405F0BB-AE36-440F-A14A-625F3A5C8490}" name="Column9865"/>
    <tableColumn id="9875" xr3:uid="{D877EE1D-1A13-40C8-845B-9209D3ACD71E}" name="Column9866"/>
    <tableColumn id="9876" xr3:uid="{1F0A0850-AF7F-445B-A1F9-2EF83223E447}" name="Column9867"/>
    <tableColumn id="9877" xr3:uid="{51C8DFAA-1D8E-42A6-81C8-FEB0F8F2D3A7}" name="Column9868"/>
    <tableColumn id="9878" xr3:uid="{73289F57-7CDB-454E-8CEA-68333E618A04}" name="Column9869"/>
    <tableColumn id="9879" xr3:uid="{74A0FA18-2B81-4151-A7DA-7E8274AEE25B}" name="Column9870"/>
    <tableColumn id="9880" xr3:uid="{29C07AA4-8132-466B-BA51-2C33BA0CAD0A}" name="Column9871"/>
    <tableColumn id="9881" xr3:uid="{69687361-E7B4-430B-82E3-FBCEF2B3D71A}" name="Column9872"/>
    <tableColumn id="9882" xr3:uid="{0A6C4CCF-FDC9-4C81-BAA1-ABE911CEA6B1}" name="Column9873"/>
    <tableColumn id="9883" xr3:uid="{888B7959-B5CE-4C0E-8E9C-9E6BB81E0A48}" name="Column9874"/>
    <tableColumn id="9884" xr3:uid="{D3CB7964-11C9-42B3-B16C-39F00BF48961}" name="Column9875"/>
    <tableColumn id="9885" xr3:uid="{370C3E68-0742-4D92-B54B-156C8CA59A88}" name="Column9876"/>
    <tableColumn id="9886" xr3:uid="{6B11AE85-9195-4FE2-BD3A-FA250C0B7226}" name="Column9877"/>
    <tableColumn id="9887" xr3:uid="{14F184EE-F6C9-4A07-86FA-DA614DA7137E}" name="Column9878"/>
    <tableColumn id="9888" xr3:uid="{7A98E3B9-943C-437F-BDDA-A9239C4C10A0}" name="Column9879"/>
    <tableColumn id="9889" xr3:uid="{F8F6AE75-7550-4BBF-9B7A-8E76A396B943}" name="Column9880"/>
    <tableColumn id="9890" xr3:uid="{04A653F8-714E-4D71-9625-000619A50797}" name="Column9881"/>
    <tableColumn id="9891" xr3:uid="{83AD291A-44E1-4776-A06F-90B137E5A2DF}" name="Column9882"/>
    <tableColumn id="9892" xr3:uid="{8FB3DEE6-8A21-4EAB-BF6C-D7529009FA77}" name="Column9883"/>
    <tableColumn id="9893" xr3:uid="{9484AC15-E8FE-44AE-ADAD-B35132E695D4}" name="Column9884"/>
    <tableColumn id="9894" xr3:uid="{B65EA3BE-A8F9-4583-9B22-F8CD10F82E74}" name="Column9885"/>
    <tableColumn id="9895" xr3:uid="{DA0C8475-BC08-4152-B015-FE51964A7E0C}" name="Column9886"/>
    <tableColumn id="9896" xr3:uid="{1125688C-2B80-4F16-B3BE-15159A2A7A9D}" name="Column9887"/>
    <tableColumn id="9897" xr3:uid="{9FCBDD84-7343-49C2-BEA3-A9D93F37AE1E}" name="Column9888"/>
    <tableColumn id="9898" xr3:uid="{B53136EE-EE16-4DF6-A0D8-B01935B56056}" name="Column9889"/>
    <tableColumn id="9899" xr3:uid="{54C6129A-D69B-4E89-9084-C17901DE12F3}" name="Column9890"/>
    <tableColumn id="9900" xr3:uid="{B54E50AB-894C-4441-A26B-5AE6619EDAD0}" name="Column9891"/>
    <tableColumn id="9901" xr3:uid="{092101CD-F4A8-4554-9B19-CE7CB77E695F}" name="Column9892"/>
    <tableColumn id="9902" xr3:uid="{57078951-023E-4EB7-B86C-EC307A66BC2E}" name="Column9893"/>
    <tableColumn id="9903" xr3:uid="{0099753E-9450-4E99-8A0E-053CB465C020}" name="Column9894"/>
    <tableColumn id="9904" xr3:uid="{3C929E7E-3974-4818-B0E2-3337916AFE1B}" name="Column9895"/>
    <tableColumn id="9905" xr3:uid="{7757BD05-6B27-4D28-A1F9-9DE453CDCE36}" name="Column9896"/>
    <tableColumn id="9906" xr3:uid="{E9BB2092-093C-4EBA-8453-3F796C4F9B9D}" name="Column9897"/>
    <tableColumn id="9907" xr3:uid="{030FDA5E-6042-49A9-BE78-1601BB9CD98A}" name="Column9898"/>
    <tableColumn id="9908" xr3:uid="{3425D64B-889D-4AF1-B78E-8BEAADB05BC1}" name="Column9899"/>
    <tableColumn id="9909" xr3:uid="{978E14DD-9849-4320-8FB6-96C82B4ED214}" name="Column9900"/>
    <tableColumn id="9910" xr3:uid="{DD6D5E1C-7AF0-47D6-B906-20A3DE11F66E}" name="Column9901"/>
    <tableColumn id="9911" xr3:uid="{36BF81C7-8529-4FE3-9B04-4F8305E7FE25}" name="Column9902"/>
    <tableColumn id="9912" xr3:uid="{3D91B820-E3BC-4FB8-AC8E-1570580A6DCD}" name="Column9903"/>
    <tableColumn id="9913" xr3:uid="{6F248469-4713-4567-909E-FEDB2BD82529}" name="Column9904"/>
    <tableColumn id="9914" xr3:uid="{695088C7-E9AD-4949-80D2-2E64054FB872}" name="Column9905"/>
    <tableColumn id="9915" xr3:uid="{1970CCEE-BDBC-4FE3-AC60-3EDB57BB435E}" name="Column9906"/>
    <tableColumn id="9916" xr3:uid="{EB93A467-E16F-4DC9-BC2C-7F7F5C18AC9E}" name="Column9907"/>
    <tableColumn id="9917" xr3:uid="{EF74622D-8B8A-423E-B24F-A03C00E96C33}" name="Column9908"/>
    <tableColumn id="9918" xr3:uid="{F420D2D7-CDD0-4835-851C-59E31A60C8AF}" name="Column9909"/>
    <tableColumn id="9919" xr3:uid="{78DA513E-D4D8-4570-B12D-CA6006254568}" name="Column9910"/>
    <tableColumn id="9920" xr3:uid="{95E4F67C-9D79-4078-99DC-C2F81DC29B65}" name="Column9911"/>
    <tableColumn id="9921" xr3:uid="{DFE7C7DD-425D-42BE-8921-2A1E9CFF15F3}" name="Column9912"/>
    <tableColumn id="9922" xr3:uid="{0ED3FCFF-C08B-4F01-A379-75C0CB230049}" name="Column9913"/>
    <tableColumn id="9923" xr3:uid="{4C01EF96-553B-4EED-B588-93AEA458349A}" name="Column9914"/>
    <tableColumn id="9924" xr3:uid="{04C0CABB-F359-4EAB-ABE5-1699BC969E80}" name="Column9915"/>
    <tableColumn id="9925" xr3:uid="{D2DD9203-8C5E-4535-9A6F-5B18FF2B00DA}" name="Column9916"/>
    <tableColumn id="9926" xr3:uid="{62B4F730-0D3C-4726-8978-6561F7FE5402}" name="Column9917"/>
    <tableColumn id="9927" xr3:uid="{633D0B68-7FDE-4004-AFBA-402B9FA9ECED}" name="Column9918"/>
    <tableColumn id="9928" xr3:uid="{235CD808-EA31-43D4-B59D-2944C201C168}" name="Column9919"/>
    <tableColumn id="9929" xr3:uid="{FA6050E9-8318-4A1E-826C-A5C15961BD55}" name="Column9920"/>
    <tableColumn id="9930" xr3:uid="{E6671332-BA11-4842-A863-AFABB67BADC5}" name="Column9921"/>
    <tableColumn id="9931" xr3:uid="{EE19C2E8-3ACD-48AE-AEF8-FDD14D342C93}" name="Column9922"/>
    <tableColumn id="9932" xr3:uid="{0FA36153-C87D-4776-87F8-01E0E70CEECC}" name="Column9923"/>
    <tableColumn id="9933" xr3:uid="{0E35540C-1B75-4CCE-B8F4-5E8F8D775502}" name="Column9924"/>
    <tableColumn id="9934" xr3:uid="{2E41149E-ECC2-44A7-B404-444685D57C55}" name="Column9925"/>
    <tableColumn id="9935" xr3:uid="{4D7B3BEA-AD30-4D92-83D3-FE889918F23F}" name="Column9926"/>
    <tableColumn id="9936" xr3:uid="{6FAAB771-6DE4-46D1-8F7F-18C7F9C80094}" name="Column9927"/>
    <tableColumn id="9937" xr3:uid="{E884301F-4745-43A5-B418-36199078F555}" name="Column9928"/>
    <tableColumn id="9938" xr3:uid="{401C0970-B840-4438-85E6-887D78933572}" name="Column9929"/>
    <tableColumn id="9939" xr3:uid="{CF409853-5258-45C1-A8DA-FA5EEA17EAD8}" name="Column9930"/>
    <tableColumn id="9940" xr3:uid="{E3576199-62A7-4E70-9071-3BD483F2CC59}" name="Column9931"/>
    <tableColumn id="9941" xr3:uid="{FED3E309-4006-4A0B-856D-3F0AE828101F}" name="Column9932"/>
    <tableColumn id="9942" xr3:uid="{C7DFDB66-F631-4A96-B923-C15C95F280D6}" name="Column9933"/>
    <tableColumn id="9943" xr3:uid="{15C99FD5-5EF6-4DFA-B4BF-B1D2B39B35FC}" name="Column9934"/>
    <tableColumn id="9944" xr3:uid="{E4835B50-BE54-4D13-A023-99AA4C4DEC32}" name="Column9935"/>
    <tableColumn id="9945" xr3:uid="{D2CD2005-64D1-42A0-8607-B5112846B069}" name="Column9936"/>
    <tableColumn id="9946" xr3:uid="{55880829-C54D-441C-BF4E-D94AD8D9A187}" name="Column9937"/>
    <tableColumn id="9947" xr3:uid="{9566EF0F-DE13-4746-99AB-C05A7DF3E780}" name="Column9938"/>
    <tableColumn id="9948" xr3:uid="{3AFF6EE2-4067-4181-BFD5-A2FB0190F5B7}" name="Column9939"/>
    <tableColumn id="9949" xr3:uid="{6CFE5648-93E4-4D16-94AA-7BE5E387A8B1}" name="Column9940"/>
    <tableColumn id="9950" xr3:uid="{9DF5250B-4B75-4330-AF3F-9B6560ACF7B8}" name="Column9941"/>
    <tableColumn id="9951" xr3:uid="{B0B38045-AEEC-43A9-84D1-06A61C65595D}" name="Column9942"/>
    <tableColumn id="9952" xr3:uid="{3E95A802-1D80-405D-B26C-19985D13E887}" name="Column9943"/>
    <tableColumn id="9953" xr3:uid="{B01827AD-FEF8-4DEA-8217-A26A62681AD6}" name="Column9944"/>
    <tableColumn id="9954" xr3:uid="{5C846F8C-75AB-4F19-B9D4-A1A71801765A}" name="Column9945"/>
    <tableColumn id="9955" xr3:uid="{34632DDB-18EE-4815-85A3-DDBD80ADFFA3}" name="Column9946"/>
    <tableColumn id="9956" xr3:uid="{9D48D068-A42E-41DC-B742-6FC951BC7A1E}" name="Column9947"/>
    <tableColumn id="9957" xr3:uid="{89CEB98E-E990-4E60-82B5-451C06D68A9D}" name="Column9948"/>
    <tableColumn id="9958" xr3:uid="{C3416D1B-4081-435D-A37A-1186C1841883}" name="Column9949"/>
    <tableColumn id="9959" xr3:uid="{C7103AF2-F489-42B9-8B76-F21B3F7EE3E8}" name="Column9950"/>
    <tableColumn id="9960" xr3:uid="{60D93952-6E77-4C42-BD96-404CF1B915FA}" name="Column9951"/>
    <tableColumn id="9961" xr3:uid="{FE4945A1-6E8E-4712-AC2C-E8C861FBDD5C}" name="Column9952"/>
    <tableColumn id="9962" xr3:uid="{2ED7CC6D-C52F-4E47-8E1D-BC877EBD99BD}" name="Column9953"/>
    <tableColumn id="9963" xr3:uid="{53C957F6-2D77-42B7-B504-575B8A7C7F76}" name="Column9954"/>
    <tableColumn id="9964" xr3:uid="{62CCDE47-CDE9-44B6-8472-EAC916116496}" name="Column9955"/>
    <tableColumn id="9965" xr3:uid="{ECA0ED9A-683F-4501-8615-64C63F25F6A0}" name="Column9956"/>
    <tableColumn id="9966" xr3:uid="{D0A310AE-C511-4734-834C-8C35BA322C0E}" name="Column9957"/>
    <tableColumn id="9967" xr3:uid="{7F958551-689C-46A1-86C9-BF208F76952B}" name="Column9958"/>
    <tableColumn id="9968" xr3:uid="{9FD8D403-DA3F-45C1-8E7B-2AB833DE156D}" name="Column9959"/>
    <tableColumn id="9969" xr3:uid="{00E5E864-4DA1-4D0C-878E-559B65B2C3B1}" name="Column9960"/>
    <tableColumn id="9970" xr3:uid="{3866DF22-7F1A-4695-8BCD-58C95794F0A4}" name="Column9961"/>
    <tableColumn id="9971" xr3:uid="{8952C4F7-AEAB-4F4F-A513-AB35F7B7907F}" name="Column9962"/>
    <tableColumn id="9972" xr3:uid="{AB6D0DEB-FA08-4F49-91EF-10A5301543B3}" name="Column9963"/>
    <tableColumn id="9973" xr3:uid="{74E128DC-B9F6-4628-90E3-35596AADE6BA}" name="Column9964"/>
    <tableColumn id="9974" xr3:uid="{73EB47C0-9BB1-47D1-9F4F-7D3D420BF63E}" name="Column9965"/>
    <tableColumn id="9975" xr3:uid="{81F8BDDE-7220-421F-AC5F-E3CD9411B655}" name="Column9966"/>
    <tableColumn id="9976" xr3:uid="{322BFAC5-C092-479F-95FB-DA6670AA33D3}" name="Column9967"/>
    <tableColumn id="9977" xr3:uid="{9D68BC23-187F-41F4-8841-9A144CECE7D7}" name="Column9968"/>
    <tableColumn id="9978" xr3:uid="{D85743C2-546C-4C9B-8D62-D3B5837319C5}" name="Column9969"/>
    <tableColumn id="9979" xr3:uid="{644E0FC8-3634-407E-A46F-DCB1FD8002B1}" name="Column9970"/>
    <tableColumn id="9980" xr3:uid="{AD6689B9-C9F0-434D-A4C4-80BA8DD6AE2A}" name="Column9971"/>
    <tableColumn id="9981" xr3:uid="{B33233C7-7A7C-4A79-91E3-48214A210D4A}" name="Column9972"/>
    <tableColumn id="9982" xr3:uid="{0ADAF850-06D1-4084-B17A-ACADF46D5C90}" name="Column9973"/>
    <tableColumn id="9983" xr3:uid="{73657697-8994-4BA9-924C-21A213BB1F7E}" name="Column9974"/>
    <tableColumn id="9984" xr3:uid="{F660C8EB-FC48-4DE1-B63C-2BD867DE0C32}" name="Column9975"/>
    <tableColumn id="9985" xr3:uid="{7CC771DD-6F47-4477-8D8F-C5E303D7200D}" name="Column9976"/>
    <tableColumn id="9986" xr3:uid="{5A91ABF3-3F4F-4EEF-9D2A-724C34287B4B}" name="Column9977"/>
    <tableColumn id="9987" xr3:uid="{85EBCA10-B967-4D89-AA76-104B4E0170C5}" name="Column9978"/>
    <tableColumn id="9988" xr3:uid="{B1E8ABD2-69F7-43FA-AD6B-190A8BCEB282}" name="Column9979"/>
    <tableColumn id="9989" xr3:uid="{9225C2A8-7D9A-464B-A230-0546A054A853}" name="Column9980"/>
    <tableColumn id="9990" xr3:uid="{8B776AF2-6C31-4010-AB4F-C0C300AD0B07}" name="Column9981"/>
    <tableColumn id="9991" xr3:uid="{0D961510-D620-428A-9D64-7090CFC1B21A}" name="Column9982"/>
    <tableColumn id="9992" xr3:uid="{DA0397B4-A782-4064-AA5D-994E97A9C8CD}" name="Column9983"/>
    <tableColumn id="9993" xr3:uid="{6D4951B4-3E3C-44A2-8DD2-21C980CDF542}" name="Column9984"/>
    <tableColumn id="9994" xr3:uid="{88793476-47B7-491C-A294-A71AF994A6CE}" name="Column9985"/>
    <tableColumn id="9995" xr3:uid="{C8E8FEE7-A3A6-49C8-B3D9-B8D630D09FF9}" name="Column9986"/>
    <tableColumn id="9996" xr3:uid="{9674CF47-69E0-430D-82E1-8D92CB74917F}" name="Column9987"/>
    <tableColumn id="9997" xr3:uid="{F3378F0B-B25E-4564-A9E0-28874C22D3FC}" name="Column9988"/>
    <tableColumn id="9998" xr3:uid="{D2A1A5B3-377F-4952-8C98-B871B2E42B7D}" name="Column9989"/>
    <tableColumn id="9999" xr3:uid="{C689059E-1C8C-4146-BA13-A22E7BA436AE}" name="Column9990"/>
    <tableColumn id="10000" xr3:uid="{893B86F2-1E66-479D-83E4-D6C74E49193E}" name="Column9991"/>
    <tableColumn id="10001" xr3:uid="{B1442221-BC9D-402B-9BC8-9F84AC23F579}" name="Column9992"/>
    <tableColumn id="10002" xr3:uid="{A2EFEEAB-035D-41C5-BE81-B08A134C7456}" name="Column9993"/>
    <tableColumn id="10003" xr3:uid="{D3E1815E-B578-485C-ABE5-9A5F354D0409}" name="Column9994"/>
    <tableColumn id="10004" xr3:uid="{C9749934-05B3-4B12-874A-92CD17D64DD2}" name="Column9995"/>
    <tableColumn id="10005" xr3:uid="{2309DA0A-64D6-4D20-B08A-BBAA6AF5AEC7}" name="Column9996"/>
    <tableColumn id="10006" xr3:uid="{9CA350A8-9BF8-443C-A88C-37AA1731221C}" name="Column9997"/>
    <tableColumn id="10007" xr3:uid="{53686301-C501-45E2-BD8B-3F64E0C90300}" name="Column9998"/>
    <tableColumn id="10008" xr3:uid="{48DAF60D-539B-4F5E-AD09-ABFDE2E4462F}" name="Column9999"/>
    <tableColumn id="10009" xr3:uid="{1095CCCF-7B2D-4304-BD21-BC5051DAFD90}" name="Column10000"/>
    <tableColumn id="10010" xr3:uid="{174F1F1D-09E7-4159-9DF9-1B33836DC6D5}" name="Column10001"/>
    <tableColumn id="10011" xr3:uid="{A0E13EAB-82DC-4744-A8DC-4D561FE26F8F}" name="Column10002"/>
    <tableColumn id="10012" xr3:uid="{CDB5D70E-44B3-4F3B-B5DC-99B5F2E83433}" name="Column10003"/>
    <tableColumn id="10013" xr3:uid="{E15099C7-D0EC-4BA6-91C3-E6C20C9A3743}" name="Column10004"/>
    <tableColumn id="10014" xr3:uid="{50ABF2B5-A3FE-4CC7-A62C-9982FFF51BED}" name="Column10005"/>
    <tableColumn id="10015" xr3:uid="{45EF124F-8DB6-46EA-B476-2C6373483479}" name="Column10006"/>
    <tableColumn id="10016" xr3:uid="{B8088AF2-5628-42EB-A813-EBA2F72586EC}" name="Column10007"/>
    <tableColumn id="10017" xr3:uid="{94EAFEDD-98CE-4203-9AF4-9DC240782087}" name="Column10008"/>
    <tableColumn id="10018" xr3:uid="{33739B26-4021-4A1D-864E-63869BFA347F}" name="Column10009"/>
    <tableColumn id="10019" xr3:uid="{CD67407E-A203-455F-935E-DD405B0C4AE9}" name="Column10010"/>
    <tableColumn id="10020" xr3:uid="{65842D85-0559-4FD3-A64E-D5BAEF7CCE30}" name="Column10011"/>
    <tableColumn id="10021" xr3:uid="{8C89423C-A2BC-422F-81EF-2CC66F266CB0}" name="Column10012"/>
    <tableColumn id="10022" xr3:uid="{624AA5B9-BE38-4D33-B10F-EDABAC1D87CA}" name="Column10013"/>
    <tableColumn id="10023" xr3:uid="{4B287499-38B2-4EF0-A3C4-379C28922D94}" name="Column10014"/>
    <tableColumn id="10024" xr3:uid="{B375EDD4-00CA-4ACB-965E-9DA6F211801B}" name="Column10015"/>
    <tableColumn id="10025" xr3:uid="{A7E10A1B-1551-4B95-998B-1E0AE7FC4E45}" name="Column10016"/>
    <tableColumn id="10026" xr3:uid="{53DADB28-361E-4BD5-90BE-638FAC3BACF3}" name="Column10017"/>
    <tableColumn id="10027" xr3:uid="{94183626-C8DB-4F55-920D-307DAC9F1AF1}" name="Column10018"/>
    <tableColumn id="10028" xr3:uid="{0542C59C-22E0-454D-BEEA-6814AA97117B}" name="Column10019"/>
    <tableColumn id="10029" xr3:uid="{E3C6ADC8-5D63-4478-8B86-CFA9616BC88B}" name="Column10020"/>
    <tableColumn id="10030" xr3:uid="{AB6792B5-EC3D-4CB2-B17C-F779E45A52CF}" name="Column10021"/>
    <tableColumn id="10031" xr3:uid="{1EE5D3AC-06F2-4625-AFF4-905127897DC5}" name="Column10022"/>
    <tableColumn id="10032" xr3:uid="{881688E0-693A-4E41-97BE-2357F2369CF4}" name="Column10023"/>
    <tableColumn id="10033" xr3:uid="{CD5D085A-C790-45FF-A71C-FDA9323FE939}" name="Column10024"/>
    <tableColumn id="10034" xr3:uid="{290765FB-CCDF-4507-AE90-976910644A92}" name="Column10025"/>
    <tableColumn id="10035" xr3:uid="{3BF7AE29-A39F-4D87-AE63-868C195451FE}" name="Column10026"/>
    <tableColumn id="10036" xr3:uid="{2CB202AD-8D5E-4B67-8DAB-EC7D9A54DD61}" name="Column10027"/>
    <tableColumn id="10037" xr3:uid="{65780DB3-57C9-4D43-82CF-6CADE148BB42}" name="Column10028"/>
    <tableColumn id="10038" xr3:uid="{AEAF658D-AD19-4BE2-A7A7-B7DC906944EA}" name="Column10029"/>
    <tableColumn id="10039" xr3:uid="{2B40073A-A541-4209-81C6-CFB7EF784C69}" name="Column10030"/>
    <tableColumn id="10040" xr3:uid="{3FFC732E-8BF9-404C-9A8C-8702C1ABD33A}" name="Column10031"/>
    <tableColumn id="10041" xr3:uid="{43398B62-26DE-46F8-9827-D881D820D824}" name="Column10032"/>
    <tableColumn id="10042" xr3:uid="{365D2125-8AAC-430E-90AE-37A962D90016}" name="Column10033"/>
    <tableColumn id="10043" xr3:uid="{C7A81DA7-9E18-481B-B48D-732E8D13AFEC}" name="Column10034"/>
    <tableColumn id="10044" xr3:uid="{E0D918F6-57FA-49D6-B340-C6041BA3CED6}" name="Column10035"/>
    <tableColumn id="10045" xr3:uid="{15814014-0B6E-4D80-9D09-A33F6CD03E20}" name="Column10036"/>
    <tableColumn id="10046" xr3:uid="{7A6CC05A-9A39-4C1F-B875-F921DCED25E8}" name="Column10037"/>
    <tableColumn id="10047" xr3:uid="{C959A532-0953-4BDB-95BC-B07308D2F6E5}" name="Column10038"/>
    <tableColumn id="10048" xr3:uid="{8C0E61D1-0D58-495B-80EC-131ED4D7E4D3}" name="Column10039"/>
    <tableColumn id="10049" xr3:uid="{55B86804-F37C-479E-B76C-9FB96874602C}" name="Column10040"/>
    <tableColumn id="10050" xr3:uid="{03028E38-4CA5-4CB3-B223-8C6214B81EF2}" name="Column10041"/>
    <tableColumn id="10051" xr3:uid="{1666BD30-F9AA-49FF-8D1F-8E230ABAC67A}" name="Column10042"/>
    <tableColumn id="10052" xr3:uid="{CE770DCD-BDDC-4801-BC13-836BD86BD019}" name="Column10043"/>
    <tableColumn id="10053" xr3:uid="{95D4ED80-8705-42D0-B0AB-15FB644C4CA7}" name="Column10044"/>
    <tableColumn id="10054" xr3:uid="{DFADBB45-75EF-49F1-BD7F-561A3B3C32B2}" name="Column10045"/>
    <tableColumn id="10055" xr3:uid="{08B3FEA6-29B8-4E71-B2D3-F00BFF80F4D5}" name="Column10046"/>
    <tableColumn id="10056" xr3:uid="{1BB4A049-06D4-4A59-9322-38520A37F5A4}" name="Column10047"/>
    <tableColumn id="10057" xr3:uid="{5F26C028-F276-4B4B-A712-C4D5094AB582}" name="Column10048"/>
    <tableColumn id="10058" xr3:uid="{F5687345-6E37-4AFC-A160-1AFB859F617A}" name="Column10049"/>
    <tableColumn id="10059" xr3:uid="{316CB9D7-5EC1-4C54-9188-486EBB34A9C0}" name="Column10050"/>
    <tableColumn id="10060" xr3:uid="{DEAEA216-B7AD-47AA-BD07-21CDC36FAA8A}" name="Column10051"/>
    <tableColumn id="10061" xr3:uid="{3497EC2C-6522-4E97-BB23-1AD55B765951}" name="Column10052"/>
    <tableColumn id="10062" xr3:uid="{40152DE7-4EDA-403F-B260-E0843E6B00B5}" name="Column10053"/>
    <tableColumn id="10063" xr3:uid="{EB52D5F1-D787-4475-9E9D-6A0E88FFB56D}" name="Column10054"/>
    <tableColumn id="10064" xr3:uid="{523FED23-7C51-4680-92ED-35EE5B1C2962}" name="Column10055"/>
    <tableColumn id="10065" xr3:uid="{76B7D8E8-13DE-4A9F-BEAA-15E190613A7D}" name="Column10056"/>
    <tableColumn id="10066" xr3:uid="{7D171F87-7DB5-4C96-8542-F4096F0CFE5E}" name="Column10057"/>
    <tableColumn id="10067" xr3:uid="{0BE31CFF-D50A-4A37-8F09-9F838F646CAE}" name="Column10058"/>
    <tableColumn id="10068" xr3:uid="{0CD07815-B4A9-4D90-B58C-920437DE22CD}" name="Column10059"/>
    <tableColumn id="10069" xr3:uid="{E8E995EA-89E9-45B2-866B-F23370B3B0D4}" name="Column10060"/>
    <tableColumn id="10070" xr3:uid="{5C538196-32C8-4C8B-9001-553EA3822434}" name="Column10061"/>
    <tableColumn id="10071" xr3:uid="{E29E5A9A-B03B-4C15-97B2-675CF258A1FA}" name="Column10062"/>
    <tableColumn id="10072" xr3:uid="{41E64788-6CEC-437B-8906-38BCD413D989}" name="Column10063"/>
    <tableColumn id="10073" xr3:uid="{879E3A3F-03BA-4200-83EB-99C8FA5BBABE}" name="Column10064"/>
    <tableColumn id="10074" xr3:uid="{5E1E857A-7CE8-4212-940D-7F0EC0FBC6DE}" name="Column10065"/>
    <tableColumn id="10075" xr3:uid="{4D9AE4D9-A60B-42BD-BC57-652CEF60D0C2}" name="Column10066"/>
    <tableColumn id="10076" xr3:uid="{4DB81789-AC3B-4DC7-8458-16341196DC73}" name="Column10067"/>
    <tableColumn id="10077" xr3:uid="{CAFCDC21-E863-4526-B1D9-2AC0673F2964}" name="Column10068"/>
    <tableColumn id="10078" xr3:uid="{A397E3C6-B521-4314-B49A-190BB6871CEA}" name="Column10069"/>
    <tableColumn id="10079" xr3:uid="{5CFA028B-6927-4C44-A47A-B6D65FF264E3}" name="Column10070"/>
    <tableColumn id="10080" xr3:uid="{6B97C56E-5BEA-4CB8-BF21-B3CCE3C6BCD9}" name="Column10071"/>
    <tableColumn id="10081" xr3:uid="{D44FC184-970A-47C4-A626-A5F04C61EB6F}" name="Column10072"/>
    <tableColumn id="10082" xr3:uid="{4EFEAD36-F997-44D7-A34E-50CC77F96367}" name="Column10073"/>
    <tableColumn id="10083" xr3:uid="{80A9FB25-9C38-45D1-AFF0-2681104AA468}" name="Column10074"/>
    <tableColumn id="10084" xr3:uid="{4BD6352F-AF5B-43C7-9639-138C7AAF3E1A}" name="Column10075"/>
    <tableColumn id="10085" xr3:uid="{865E3CCF-AF43-4EC1-9D00-89F92897022E}" name="Column10076"/>
    <tableColumn id="10086" xr3:uid="{BA4C2B8D-3C99-4BCF-BC5D-9D65D5EACEEA}" name="Column10077"/>
    <tableColumn id="10087" xr3:uid="{276D8246-6E14-42E7-9312-A48AF4D6DCFA}" name="Column10078"/>
    <tableColumn id="10088" xr3:uid="{E269C3FB-5D5F-422D-B1AB-71861CF5DA99}" name="Column10079"/>
    <tableColumn id="10089" xr3:uid="{0A394AFB-06EE-4728-9AF6-80192E580AF8}" name="Column10080"/>
    <tableColumn id="10090" xr3:uid="{99E29513-4DC5-448F-9307-72ED34E158DA}" name="Column10081"/>
    <tableColumn id="10091" xr3:uid="{08C9B39E-8D15-48AF-BC16-E3C23F4DCA46}" name="Column10082"/>
    <tableColumn id="10092" xr3:uid="{A0CF62E6-7F44-4598-956F-B601D0C186AC}" name="Column10083"/>
    <tableColumn id="10093" xr3:uid="{92D1F491-8E9E-417A-94AD-65E48BA01706}" name="Column10084"/>
    <tableColumn id="10094" xr3:uid="{AF55C292-2822-498C-9CCF-AF8ED748BBC4}" name="Column10085"/>
    <tableColumn id="10095" xr3:uid="{4EC525A6-0469-42F8-934C-34968094B97C}" name="Column10086"/>
    <tableColumn id="10096" xr3:uid="{16515ADA-3515-4CA0-92DB-BE9439878DBB}" name="Column10087"/>
    <tableColumn id="10097" xr3:uid="{24011AB9-9997-47A9-9BDD-B341F2A0F056}" name="Column10088"/>
    <tableColumn id="10098" xr3:uid="{E68CC571-41F1-4738-9F84-BB2B996EE6D9}" name="Column10089"/>
    <tableColumn id="10099" xr3:uid="{BAA072E5-2D1C-4877-ADFA-2ABB1018319B}" name="Column10090"/>
    <tableColumn id="10100" xr3:uid="{0BF7CD77-6366-4BFF-8A43-CDBC69A2DDA4}" name="Column10091"/>
    <tableColumn id="10101" xr3:uid="{73738795-F09C-401E-BD6E-5E61D516BDBE}" name="Column10092"/>
    <tableColumn id="10102" xr3:uid="{64F03216-CDED-4A68-93E0-4FAF8DD1CAA8}" name="Column10093"/>
    <tableColumn id="10103" xr3:uid="{83A49E95-F751-4C57-A9B5-16358D73AF67}" name="Column10094"/>
    <tableColumn id="10104" xr3:uid="{66E4D37C-392E-4DAE-95FF-BDE24FF9B56A}" name="Column10095"/>
    <tableColumn id="10105" xr3:uid="{BDF2EA2B-CC3C-4C67-B796-7EC654B367FA}" name="Column10096"/>
    <tableColumn id="10106" xr3:uid="{D039B866-DD44-414F-9511-5AC60B977350}" name="Column10097"/>
    <tableColumn id="10107" xr3:uid="{A71C5B5A-94F7-47BD-9046-7C32082742E6}" name="Column10098"/>
    <tableColumn id="10108" xr3:uid="{618322DD-3A1B-47C5-ADC2-4C44E64AD94E}" name="Column10099"/>
    <tableColumn id="10109" xr3:uid="{F42E8025-1EC3-45A4-8048-06802154E4F5}" name="Column10100"/>
    <tableColumn id="10110" xr3:uid="{98F30B90-0841-4E63-A821-0991140ADA1F}" name="Column10101"/>
    <tableColumn id="10111" xr3:uid="{DB4B14F8-CC2D-447F-B8AD-C039944D40C5}" name="Column10102"/>
    <tableColumn id="10112" xr3:uid="{F0FF1660-B03C-4DA1-9CC1-0431A4090B3E}" name="Column10103"/>
    <tableColumn id="10113" xr3:uid="{B8BC6092-D326-4AD4-8E14-54D62AB47A85}" name="Column10104"/>
    <tableColumn id="10114" xr3:uid="{C5DF33D3-AE73-4A49-B7B6-5C1068EA3B8F}" name="Column10105"/>
    <tableColumn id="10115" xr3:uid="{D4ACAAED-5515-468E-89E0-67C4C8FEEED6}" name="Column10106"/>
    <tableColumn id="10116" xr3:uid="{5E1B5189-CA5D-41D7-978E-9369CB5FACD7}" name="Column10107"/>
    <tableColumn id="10117" xr3:uid="{97D16973-F78C-4D25-8EC1-B04952CB1E8B}" name="Column10108"/>
    <tableColumn id="10118" xr3:uid="{4CBF0615-1FB5-4CF0-A815-C779CF17A56F}" name="Column10109"/>
    <tableColumn id="10119" xr3:uid="{6AA583F2-B343-40D4-8369-87AF2C75FD80}" name="Column10110"/>
    <tableColumn id="10120" xr3:uid="{7A7262A1-2067-4B4B-8E75-13E71F82BA90}" name="Column10111"/>
    <tableColumn id="10121" xr3:uid="{0D3AA051-3651-4E3D-8DD0-684A9A92F305}" name="Column10112"/>
    <tableColumn id="10122" xr3:uid="{A019A519-17EA-49EB-A14F-6D0D29B54ECA}" name="Column10113"/>
    <tableColumn id="10123" xr3:uid="{A612539F-9A37-4575-9156-B10083F115F4}" name="Column10114"/>
    <tableColumn id="10124" xr3:uid="{AB588917-E102-4C7F-9380-6103A1CC71DF}" name="Column10115"/>
    <tableColumn id="10125" xr3:uid="{3EF34CCA-28C3-4AF3-AB01-68C839ABA895}" name="Column10116"/>
    <tableColumn id="10126" xr3:uid="{872B1145-E0FA-478C-9C10-36E10AA0EB47}" name="Column10117"/>
    <tableColumn id="10127" xr3:uid="{CEF31470-507F-44F6-A17B-DB8E0728F945}" name="Column10118"/>
    <tableColumn id="10128" xr3:uid="{854684D7-460F-45E1-830E-995B2A55F4F0}" name="Column10119"/>
    <tableColumn id="10129" xr3:uid="{A3545E7E-1F97-426C-8229-21E3EEEE1BA7}" name="Column10120"/>
    <tableColumn id="10130" xr3:uid="{E2BC6FF6-BE85-40F6-8505-420772BFE948}" name="Column10121"/>
    <tableColumn id="10131" xr3:uid="{A66194D6-9A67-4A3A-85B8-762C6C922FA5}" name="Column10122"/>
    <tableColumn id="10132" xr3:uid="{6FAC876B-9FA6-43DB-A095-076C21EDE1F9}" name="Column10123"/>
    <tableColumn id="10133" xr3:uid="{584DE01A-5587-4B23-A9A1-47177A68B5B9}" name="Column10124"/>
    <tableColumn id="10134" xr3:uid="{CFB64EBB-71D9-46AD-A87E-C57E7FDC250C}" name="Column10125"/>
    <tableColumn id="10135" xr3:uid="{A8804C62-1A35-493B-B4AC-F18F4E71FAB2}" name="Column10126"/>
    <tableColumn id="10136" xr3:uid="{50767235-80AA-4FC1-A5EA-B143F6B875BD}" name="Column10127"/>
    <tableColumn id="10137" xr3:uid="{6C46DCC6-9B69-49D4-A54D-0FE4D593D8B0}" name="Column10128"/>
    <tableColumn id="10138" xr3:uid="{35DE9431-F5EC-4749-A018-6DE0E33C4C9F}" name="Column10129"/>
    <tableColumn id="10139" xr3:uid="{77121029-3843-457F-A282-2984A9546015}" name="Column10130"/>
    <tableColumn id="10140" xr3:uid="{EA87C618-0729-4376-86A7-FF55A7DD1339}" name="Column10131"/>
    <tableColumn id="10141" xr3:uid="{B1495AE5-D2AC-4895-AC8D-57BC80A648E3}" name="Column10132"/>
    <tableColumn id="10142" xr3:uid="{28D8D87C-AF50-446C-A0A3-4F418EDD81E5}" name="Column10133"/>
    <tableColumn id="10143" xr3:uid="{08D378AE-73B0-477E-B131-C65FE4BCC971}" name="Column10134"/>
    <tableColumn id="10144" xr3:uid="{3980ADC6-0E84-42A2-B1FF-DD2AD5456B8C}" name="Column10135"/>
    <tableColumn id="10145" xr3:uid="{00CE7C22-970E-40A6-9397-619C68E2D775}" name="Column10136"/>
    <tableColumn id="10146" xr3:uid="{BBEA441B-4356-4C47-A444-3DFA8B69DB56}" name="Column10137"/>
    <tableColumn id="10147" xr3:uid="{DFF69BE3-080B-40A5-B3C2-95ACB792A0CB}" name="Column10138"/>
    <tableColumn id="10148" xr3:uid="{CC7A62A4-975E-4BCC-A04E-04BEE821C20C}" name="Column10139"/>
    <tableColumn id="10149" xr3:uid="{8752DA70-1018-4BA3-8D8D-4B84FEA04F40}" name="Column10140"/>
    <tableColumn id="10150" xr3:uid="{DD0628E5-543F-4D94-A223-C4DA032C2097}" name="Column10141"/>
    <tableColumn id="10151" xr3:uid="{89569DA3-3A02-4D51-8ECB-889F7E250A7B}" name="Column10142"/>
    <tableColumn id="10152" xr3:uid="{11F9E445-B869-4FE4-89C0-CC2525EDADD6}" name="Column10143"/>
    <tableColumn id="10153" xr3:uid="{9BBABDE3-DDC4-4CCA-B4D5-1046D8730B92}" name="Column10144"/>
    <tableColumn id="10154" xr3:uid="{FD2E0378-2FA5-40C8-816D-B3C966DB7B30}" name="Column10145"/>
    <tableColumn id="10155" xr3:uid="{7165C82C-A1CB-43C7-85A2-E8F3ADAC4F4D}" name="Column10146"/>
    <tableColumn id="10156" xr3:uid="{B49AAFFC-E0C5-4506-8FA8-D7EBA4DC9E66}" name="Column10147"/>
    <tableColumn id="10157" xr3:uid="{2C4C727B-789B-4517-B5B2-D14840B4791C}" name="Column10148"/>
    <tableColumn id="10158" xr3:uid="{43650E1E-F45C-4FF4-B36C-0B0E5A8F489E}" name="Column10149"/>
    <tableColumn id="10159" xr3:uid="{C52FBC81-B889-44CE-8E6A-740C01A00A4A}" name="Column10150"/>
    <tableColumn id="10160" xr3:uid="{B04F5823-7FE2-4B47-A4DE-E16B103D01F5}" name="Column10151"/>
    <tableColumn id="10161" xr3:uid="{0308528D-7345-4BE9-81F8-491D5A51E162}" name="Column10152"/>
    <tableColumn id="10162" xr3:uid="{EB488615-9F34-426B-9483-FB778CCF5FC6}" name="Column10153"/>
    <tableColumn id="10163" xr3:uid="{28A86023-1FEA-4C69-9628-C36B73DADD64}" name="Column10154"/>
    <tableColumn id="10164" xr3:uid="{E208F564-09E7-43A7-9B27-E4E1483814C3}" name="Column10155"/>
    <tableColumn id="10165" xr3:uid="{91533481-2121-4500-8429-9A04C448D0C2}" name="Column10156"/>
    <tableColumn id="10166" xr3:uid="{A3DE3EC3-724E-4106-91CA-513AA16D7120}" name="Column10157"/>
    <tableColumn id="10167" xr3:uid="{7FE20454-C124-4F42-B281-CE0EADC30AB2}" name="Column10158"/>
    <tableColumn id="10168" xr3:uid="{2BD744ED-4E45-41A6-B525-3732EDFAC10F}" name="Column10159"/>
    <tableColumn id="10169" xr3:uid="{07A268AA-A3B0-46AC-9E38-876A0AB98CC0}" name="Column10160"/>
    <tableColumn id="10170" xr3:uid="{A3DC5B89-5BD0-48A4-B9A2-D9173D44689A}" name="Column10161"/>
    <tableColumn id="10171" xr3:uid="{6DE80F99-34E1-4374-AA5B-DB7FD3321895}" name="Column10162"/>
    <tableColumn id="10172" xr3:uid="{38B09E99-B008-4620-B1FB-005409B8C99E}" name="Column10163"/>
    <tableColumn id="10173" xr3:uid="{F84C13DE-58DE-4CCB-8919-FF9A9A27BDFA}" name="Column10164"/>
    <tableColumn id="10174" xr3:uid="{1233DBF9-1AE8-4AC4-8AE9-5F9872570C38}" name="Column10165"/>
    <tableColumn id="10175" xr3:uid="{52D6EDD9-DC3F-4C05-BDA6-8D29D804B482}" name="Column10166"/>
    <tableColumn id="10176" xr3:uid="{09000BED-B4CC-4181-8041-BD05D1DF4860}" name="Column10167"/>
    <tableColumn id="10177" xr3:uid="{FBBC79FA-7BAE-4640-AF81-4A8BE88316A4}" name="Column10168"/>
    <tableColumn id="10178" xr3:uid="{3265ECEF-0637-4C75-BAFE-AB5CACD4D10F}" name="Column10169"/>
    <tableColumn id="10179" xr3:uid="{AC36ED4D-5D7C-4F2F-AB03-3E5B48330272}" name="Column10170"/>
    <tableColumn id="10180" xr3:uid="{3D3637E5-237F-41A9-B6D5-89243B0F59A5}" name="Column10171"/>
    <tableColumn id="10181" xr3:uid="{59BADD2B-955F-4850-84FB-FD67D505165D}" name="Column10172"/>
    <tableColumn id="10182" xr3:uid="{9C2035D4-E0C5-4183-BB3E-E058822A9D7D}" name="Column10173"/>
    <tableColumn id="10183" xr3:uid="{2496E372-E320-4816-94F7-7ABAB18BBDD1}" name="Column10174"/>
    <tableColumn id="10184" xr3:uid="{E2D1210D-5537-42C2-B4BD-BF9511E7C7EC}" name="Column10175"/>
    <tableColumn id="10185" xr3:uid="{AA9E819F-C058-4632-8495-BF9DDDAA2A02}" name="Column10176"/>
    <tableColumn id="10186" xr3:uid="{BE2B3CF5-BCCB-4170-B742-628AA73593FB}" name="Column10177"/>
    <tableColumn id="10187" xr3:uid="{13BAE26D-8F2C-4313-843A-4A1CF5506C0F}" name="Column10178"/>
    <tableColumn id="10188" xr3:uid="{2F95A14D-D6F1-4245-A2B8-48C9C48640C7}" name="Column10179"/>
    <tableColumn id="10189" xr3:uid="{9B48C886-90FD-42ED-8776-5C51CA4660E4}" name="Column10180"/>
    <tableColumn id="10190" xr3:uid="{1F1D25A4-48C9-4344-841C-78802C7B930F}" name="Column10181"/>
    <tableColumn id="10191" xr3:uid="{DDC48A36-661E-4703-B7ED-E142B33273E2}" name="Column10182"/>
    <tableColumn id="10192" xr3:uid="{BA908220-A15F-40D2-BBA2-0148CF0FBEBF}" name="Column10183"/>
    <tableColumn id="10193" xr3:uid="{7572E832-E699-4AFE-B977-3D539A635D39}" name="Column10184"/>
    <tableColumn id="10194" xr3:uid="{F29940D7-D61A-4127-947D-5081494C70A5}" name="Column10185"/>
    <tableColumn id="10195" xr3:uid="{62B5B01E-7AE7-4C82-95D1-C5D530FF6B1A}" name="Column10186"/>
    <tableColumn id="10196" xr3:uid="{15B0BBBF-9EDD-4612-AA18-150112893DD9}" name="Column10187"/>
    <tableColumn id="10197" xr3:uid="{DC6D0DF9-ABA2-4ECB-934D-4FC5632776AE}" name="Column10188"/>
    <tableColumn id="10198" xr3:uid="{BA92FC95-885A-44D6-BD1B-B91FD7023D59}" name="Column10189"/>
    <tableColumn id="10199" xr3:uid="{3DEB3636-1FE5-462F-A818-1E470E203A87}" name="Column10190"/>
    <tableColumn id="10200" xr3:uid="{7F269ADB-6451-4F36-961F-CAA19BD3260D}" name="Column10191"/>
    <tableColumn id="10201" xr3:uid="{34688DF9-54FE-4ADF-975E-F3FF5F5E6FFB}" name="Column10192"/>
    <tableColumn id="10202" xr3:uid="{563FD21F-0E1D-4018-9361-2E599D676BB8}" name="Column10193"/>
    <tableColumn id="10203" xr3:uid="{F05D87F4-643A-4B34-9488-B96B8E46F2E3}" name="Column10194"/>
    <tableColumn id="10204" xr3:uid="{EC9AF330-1237-40A9-8E11-CF3FD14DE64A}" name="Column10195"/>
    <tableColumn id="10205" xr3:uid="{9537CEA3-0904-46D6-A020-430741B4FA55}" name="Column10196"/>
    <tableColumn id="10206" xr3:uid="{89356202-8CCF-4828-AB43-C6C255EDB16D}" name="Column10197"/>
    <tableColumn id="10207" xr3:uid="{2E1D9AC6-4039-4607-BCF2-07F6209F147B}" name="Column10198"/>
    <tableColumn id="10208" xr3:uid="{D55DA037-4B8C-4C31-8B89-F993F9BA698C}" name="Column10199"/>
    <tableColumn id="10209" xr3:uid="{F9FCE078-2BC4-45D4-8127-09D8E587B439}" name="Column10200"/>
    <tableColumn id="10210" xr3:uid="{0B5A8C47-5688-4386-87FA-8D9678F71BD6}" name="Column10201"/>
    <tableColumn id="10211" xr3:uid="{A38AFDBD-4A23-4479-8EFC-2D1769A71E28}" name="Column10202"/>
    <tableColumn id="10212" xr3:uid="{83B0BDAE-6898-4739-8B31-643E1363CC6B}" name="Column10203"/>
    <tableColumn id="10213" xr3:uid="{DAF845D7-30B2-4984-86B0-1FB4078D0430}" name="Column10204"/>
    <tableColumn id="10214" xr3:uid="{D0406317-7595-426A-92A4-34EA22860366}" name="Column10205"/>
    <tableColumn id="10215" xr3:uid="{AFB153D1-F93C-4E28-9765-6BF0427BEE5E}" name="Column10206"/>
    <tableColumn id="10216" xr3:uid="{6D97611F-5102-4666-B2FB-CDD5FF489FFC}" name="Column10207"/>
    <tableColumn id="10217" xr3:uid="{C2A179E3-4ADB-4BBF-8373-97462E0D3CB9}" name="Column10208"/>
    <tableColumn id="10218" xr3:uid="{27C3061A-2B64-4795-9410-6BCAF915C9BD}" name="Column10209"/>
    <tableColumn id="10219" xr3:uid="{A350032C-7D01-4C3B-A77B-45702DB81F98}" name="Column10210"/>
    <tableColumn id="10220" xr3:uid="{1746F8F8-B0E6-4E81-AF4A-D5DCD7A1633D}" name="Column10211"/>
    <tableColumn id="10221" xr3:uid="{6C5EF29E-CAFA-4341-B8C3-D9BDA1E06EB0}" name="Column10212"/>
    <tableColumn id="10222" xr3:uid="{82E724B7-D82C-4929-A22C-22B0B23911D0}" name="Column10213"/>
    <tableColumn id="10223" xr3:uid="{9D93CE6A-0CB5-4D50-954A-3E944F03ABD6}" name="Column10214"/>
    <tableColumn id="10224" xr3:uid="{81485DBF-6421-4426-9A7E-B9BF889BD5DA}" name="Column10215"/>
    <tableColumn id="10225" xr3:uid="{1CD7B30C-DE75-451B-8F4D-FE363ABD3E95}" name="Column10216"/>
    <tableColumn id="10226" xr3:uid="{9AE39FEE-DC91-4F84-BAFD-CDBF35FAFB51}" name="Column10217"/>
    <tableColumn id="10227" xr3:uid="{23BC0CA3-64CD-4156-8B68-9F4574AD1E4F}" name="Column10218"/>
    <tableColumn id="10228" xr3:uid="{71835B9A-0737-4E8B-9D9E-114D4BA01430}" name="Column10219"/>
    <tableColumn id="10229" xr3:uid="{1F90DF1C-3DDF-46AC-99B4-7F8D2DA1E496}" name="Column10220"/>
    <tableColumn id="10230" xr3:uid="{E5E5943C-695C-49C0-AA8B-A3B1AE35F1D4}" name="Column10221"/>
    <tableColumn id="10231" xr3:uid="{50531029-B442-46C5-A217-3017B1737F1F}" name="Column10222"/>
    <tableColumn id="10232" xr3:uid="{028012B0-5434-4DDF-A39E-835BBD3AF3F2}" name="Column10223"/>
    <tableColumn id="10233" xr3:uid="{354BAC95-C850-4593-8E3C-F001C181704A}" name="Column10224"/>
    <tableColumn id="10234" xr3:uid="{8633E9BA-F3B6-43B8-A014-8B1C777A9E6A}" name="Column10225"/>
    <tableColumn id="10235" xr3:uid="{F9EAC73F-C50E-4910-AE54-7582E4CA62A1}" name="Column10226"/>
    <tableColumn id="10236" xr3:uid="{CD1F427A-EC0D-4AA1-A14E-6FCAF679CEB1}" name="Column10227"/>
    <tableColumn id="10237" xr3:uid="{C3E470E9-154A-4DA7-B6C0-5CB7385193CC}" name="Column10228"/>
    <tableColumn id="10238" xr3:uid="{F9F19482-A62C-4009-8CA9-4ED960382337}" name="Column10229"/>
    <tableColumn id="10239" xr3:uid="{0D120D99-549B-4FA7-910E-AC530E85BC69}" name="Column10230"/>
    <tableColumn id="10240" xr3:uid="{BC2103C4-7C34-4870-A682-51926B63010C}" name="Column10231"/>
    <tableColumn id="10241" xr3:uid="{644F9756-E5CF-4B34-B2BC-3A0880779491}" name="Column10232"/>
    <tableColumn id="10242" xr3:uid="{F2110F05-0845-446E-A9F0-885DB96BD4CD}" name="Column10233"/>
    <tableColumn id="10243" xr3:uid="{48C2514D-60D5-423A-91FC-AD1DBDFD1E14}" name="Column10234"/>
    <tableColumn id="10244" xr3:uid="{B7F3208A-2691-44F0-A615-AF3779D7125C}" name="Column10235"/>
    <tableColumn id="10245" xr3:uid="{3031D629-450F-41E1-9407-51E0A9DF0351}" name="Column10236"/>
    <tableColumn id="10246" xr3:uid="{F84042E3-7DFB-4690-8BC4-D79797DB5C0C}" name="Column10237"/>
    <tableColumn id="10247" xr3:uid="{FE53E72F-D160-4437-8EF2-D1778B2A1575}" name="Column10238"/>
    <tableColumn id="10248" xr3:uid="{134D40FA-0584-409C-8AF9-22BE7BD62186}" name="Column10239"/>
    <tableColumn id="10249" xr3:uid="{94DF1C04-AE4F-4C39-8400-3759E165BA0C}" name="Column10240"/>
    <tableColumn id="10250" xr3:uid="{2B747B33-C799-4A33-BFF1-BC7A92406C47}" name="Column10241"/>
    <tableColumn id="10251" xr3:uid="{3F2653D5-DF45-4F1B-8970-53D1361F0273}" name="Column10242"/>
    <tableColumn id="10252" xr3:uid="{7D4914E7-7BDB-44FE-BDFA-F99141945996}" name="Column10243"/>
    <tableColumn id="10253" xr3:uid="{058B8444-4B8B-4B4A-BF8A-A4109D4F9283}" name="Column10244"/>
    <tableColumn id="10254" xr3:uid="{63902983-AC6F-4738-AD9B-AE6DB9585C99}" name="Column10245"/>
    <tableColumn id="10255" xr3:uid="{052BDDB3-B991-4F28-9F12-3ECB427D56E8}" name="Column10246"/>
    <tableColumn id="10256" xr3:uid="{18A25890-7687-43BE-B999-3499AE2F71D8}" name="Column10247"/>
    <tableColumn id="10257" xr3:uid="{A0D5D7AF-C3EA-4379-B6B1-99DBF4A69605}" name="Column10248"/>
    <tableColumn id="10258" xr3:uid="{793956F6-2BF6-43C0-80FA-4FF2B7023417}" name="Column10249"/>
    <tableColumn id="10259" xr3:uid="{136BB83B-D0B2-4C9A-9411-D647D3776589}" name="Column10250"/>
    <tableColumn id="10260" xr3:uid="{5D38A05F-9564-4889-93CD-D9D72C9FB844}" name="Column10251"/>
    <tableColumn id="10261" xr3:uid="{5F124BC3-3957-4622-8C3A-E663309389CD}" name="Column10252"/>
    <tableColumn id="10262" xr3:uid="{88831022-027B-4C1A-A0FB-243930F57AFD}" name="Column10253"/>
    <tableColumn id="10263" xr3:uid="{843AFE36-1161-47B3-9EA9-69DCB6DC12A4}" name="Column10254"/>
    <tableColumn id="10264" xr3:uid="{A67BD16D-41B4-4C76-A8BD-113B8D8AFF34}" name="Column10255"/>
    <tableColumn id="10265" xr3:uid="{F4DB2B4C-84C8-47FE-A872-E75B12BA17B4}" name="Column10256"/>
    <tableColumn id="10266" xr3:uid="{38FE15A3-F615-4C99-A00D-FDCE640F3BD8}" name="Column10257"/>
    <tableColumn id="10267" xr3:uid="{6B18D5CE-E6CB-46AF-8ED7-17BE74B76486}" name="Column10258"/>
    <tableColumn id="10268" xr3:uid="{86E7C256-0EBD-4047-815E-CEB1FFE3A681}" name="Column10259"/>
    <tableColumn id="10269" xr3:uid="{85E3C74E-00F1-49BF-9A22-EDE7F134CEFC}" name="Column10260"/>
    <tableColumn id="10270" xr3:uid="{A2393726-C837-42C0-9CB2-FCCFCBE273A3}" name="Column10261"/>
    <tableColumn id="10271" xr3:uid="{B15C3B86-7E6B-4EE1-B5A5-E4E5C741EEB2}" name="Column10262"/>
    <tableColumn id="10272" xr3:uid="{0D136559-9C38-4614-B3A7-3AF7D4B41DE3}" name="Column10263"/>
    <tableColumn id="10273" xr3:uid="{598E70CF-5A19-42E7-9E51-C6FE7FC03103}" name="Column10264"/>
    <tableColumn id="10274" xr3:uid="{0D37A1D0-842D-458A-8A57-EF5CA8F7E56F}" name="Column10265"/>
    <tableColumn id="10275" xr3:uid="{77AD26C6-25D4-41DA-9E29-D7080F23F688}" name="Column10266"/>
    <tableColumn id="10276" xr3:uid="{A2EEED23-B047-4097-8C3C-885D8FB7C5BB}" name="Column10267"/>
    <tableColumn id="10277" xr3:uid="{EF2F32C0-1DF5-4030-9C5E-31410B5F6E4C}" name="Column10268"/>
    <tableColumn id="10278" xr3:uid="{3BDF9B56-878C-4A0A-8B6B-4FD9FD63B515}" name="Column10269"/>
    <tableColumn id="10279" xr3:uid="{DC280215-066B-4496-A7AF-ADD2D3A81B45}" name="Column10270"/>
    <tableColumn id="10280" xr3:uid="{C97EADF7-3C9E-4DF9-9E40-5692C4CCC111}" name="Column10271"/>
    <tableColumn id="10281" xr3:uid="{A7B4B2C2-93BA-440C-81A4-675384610ADF}" name="Column10272"/>
    <tableColumn id="10282" xr3:uid="{DDCD82EC-C3E2-4D9C-A928-B94C8FBA0952}" name="Column10273"/>
    <tableColumn id="10283" xr3:uid="{64C804BA-637B-4D1D-B086-85379451DCEF}" name="Column10274"/>
    <tableColumn id="10284" xr3:uid="{51A3B3EC-1CA8-44DF-99CD-8C292AE04AC3}" name="Column10275"/>
    <tableColumn id="10285" xr3:uid="{2E18A9B4-325B-485B-977A-62D3570195F6}" name="Column10276"/>
    <tableColumn id="10286" xr3:uid="{BC0E5DDD-4820-4BE7-B002-7F45FDA22ABF}" name="Column10277"/>
    <tableColumn id="10287" xr3:uid="{628B9183-D801-44CB-98A6-A31B12B97EA2}" name="Column10278"/>
    <tableColumn id="10288" xr3:uid="{049E1EA4-5897-4ACC-8308-F37B2C15B427}" name="Column10279"/>
    <tableColumn id="10289" xr3:uid="{EED92431-FF1C-4D35-863C-00A5D7AA0066}" name="Column10280"/>
    <tableColumn id="10290" xr3:uid="{A14EA0EE-98A2-4FD4-8BE1-B303555D768F}" name="Column10281"/>
    <tableColumn id="10291" xr3:uid="{1132A6E5-5C10-4F68-AD17-1B98FF9A531B}" name="Column10282"/>
    <tableColumn id="10292" xr3:uid="{6B3AD4C4-D834-4EDB-95B7-62A993D2DD8F}" name="Column10283"/>
    <tableColumn id="10293" xr3:uid="{231AD51B-F37B-4343-AE32-EE44923B0C5A}" name="Column10284"/>
    <tableColumn id="10294" xr3:uid="{8820C5F4-F0BA-4558-BA20-B446E10A04E1}" name="Column10285"/>
    <tableColumn id="10295" xr3:uid="{22EA2152-585C-4567-81B1-E806302AC9A0}" name="Column10286"/>
    <tableColumn id="10296" xr3:uid="{D323A747-548F-49A2-BCA4-1D89B7460291}" name="Column10287"/>
    <tableColumn id="10297" xr3:uid="{83FD25B8-F23D-4E3C-B800-30234C0B8B9E}" name="Column10288"/>
    <tableColumn id="10298" xr3:uid="{E35C218E-155B-499C-B08F-D1AD46D00816}" name="Column10289"/>
    <tableColumn id="10299" xr3:uid="{402B1B2C-4A8B-42F2-8FC8-CF211240EB70}" name="Column10290"/>
    <tableColumn id="10300" xr3:uid="{72203755-D6F6-4F83-A116-E2FA9F52C317}" name="Column10291"/>
    <tableColumn id="10301" xr3:uid="{33BD15F8-F6E5-4C93-B711-833F3BB23C55}" name="Column10292"/>
    <tableColumn id="10302" xr3:uid="{37AF3A7F-34F8-468C-B2FD-AF6F0016F535}" name="Column10293"/>
    <tableColumn id="10303" xr3:uid="{7E459FE0-5A23-46EE-BF43-10996C2D5A07}" name="Column10294"/>
    <tableColumn id="10304" xr3:uid="{A3812551-C5F2-4290-8E00-E02EB9B78D6A}" name="Column10295"/>
    <tableColumn id="10305" xr3:uid="{A200A038-A074-4A79-ABD1-F6EBFEA5A06D}" name="Column10296"/>
    <tableColumn id="10306" xr3:uid="{941304B1-170B-4290-94CC-BA2C50175016}" name="Column10297"/>
    <tableColumn id="10307" xr3:uid="{2320D4AA-8236-40CD-A1EC-439094294F42}" name="Column10298"/>
    <tableColumn id="10308" xr3:uid="{EF73F3B3-8AC2-4B3F-8246-9814314DF43D}" name="Column10299"/>
    <tableColumn id="10309" xr3:uid="{E2B5B3BC-BF3F-4298-B3CA-E4BACFF237DE}" name="Column10300"/>
    <tableColumn id="10310" xr3:uid="{4F4ECB0C-3BD9-4A32-BF1E-C1021BD8FBC3}" name="Column10301"/>
    <tableColumn id="10311" xr3:uid="{BF48E4D9-D52F-412A-8F64-6D40F77908E4}" name="Column10302"/>
    <tableColumn id="10312" xr3:uid="{804D7AB2-FED4-4A35-9B90-0551DE7FAF34}" name="Column10303"/>
    <tableColumn id="10313" xr3:uid="{20E60B59-08B1-4083-A5AF-36FD966DF937}" name="Column10304"/>
    <tableColumn id="10314" xr3:uid="{A4F0EBD7-ED1A-443A-8898-1ABAEDC8CE93}" name="Column10305"/>
    <tableColumn id="10315" xr3:uid="{CDE7A4A5-00BD-4F7F-888C-21EEEFEBB8F8}" name="Column10306"/>
    <tableColumn id="10316" xr3:uid="{E0E578A6-263C-4AD2-9A13-22E8EFC7B9E8}" name="Column10307"/>
    <tableColumn id="10317" xr3:uid="{4753CC22-5342-4665-90A2-4A5A5DE006B2}" name="Column10308"/>
    <tableColumn id="10318" xr3:uid="{98F89333-9372-451F-B7C6-8868CC5497B0}" name="Column10309"/>
    <tableColumn id="10319" xr3:uid="{049A6262-827B-47F0-B2C9-A5F9774817AE}" name="Column10310"/>
    <tableColumn id="10320" xr3:uid="{D0205923-3D5B-4A41-A7AC-BD467039E0D7}" name="Column10311"/>
    <tableColumn id="10321" xr3:uid="{317BF3B6-114A-42BD-B7F2-423DF7F0C6EA}" name="Column10312"/>
    <tableColumn id="10322" xr3:uid="{06D64850-02E4-4066-A925-AE6BD97ECEBF}" name="Column10313"/>
    <tableColumn id="10323" xr3:uid="{05C63F26-026E-4FF9-B863-371D7A42D9A3}" name="Column10314"/>
    <tableColumn id="10324" xr3:uid="{FAE6BED4-0332-4C95-9385-CAB6FA7D1901}" name="Column10315"/>
    <tableColumn id="10325" xr3:uid="{9CA4D648-31A8-46CC-9A23-521963519330}" name="Column10316"/>
    <tableColumn id="10326" xr3:uid="{AB6B483C-DA3C-499A-9DED-77F22F865635}" name="Column10317"/>
    <tableColumn id="10327" xr3:uid="{51DAFBF7-22BF-49CB-A1ED-D0FC29BA2C4D}" name="Column10318"/>
    <tableColumn id="10328" xr3:uid="{57AB48B1-4B36-45BB-B036-E1945138CC86}" name="Column10319"/>
    <tableColumn id="10329" xr3:uid="{679479AF-C04C-4255-8EC2-72B52015BB1F}" name="Column10320"/>
    <tableColumn id="10330" xr3:uid="{63278122-B4BC-4B9D-9C18-3028546FA206}" name="Column10321"/>
    <tableColumn id="10331" xr3:uid="{69F57AED-99CC-4499-81F8-3994B31D8702}" name="Column10322"/>
    <tableColumn id="10332" xr3:uid="{AC140B78-0657-4027-A26A-AF2EEC0201F3}" name="Column10323"/>
    <tableColumn id="10333" xr3:uid="{A4621CE3-92B3-4E2A-A76E-52468FE5AE86}" name="Column10324"/>
    <tableColumn id="10334" xr3:uid="{E26F46A9-5FD9-4EF8-9A4F-ED4158E06ED2}" name="Column10325"/>
    <tableColumn id="10335" xr3:uid="{E747EA20-C1EF-44BC-8298-C19988342218}" name="Column10326"/>
    <tableColumn id="10336" xr3:uid="{809F77F8-7E09-4F62-A5AA-9D437D6E4B29}" name="Column10327"/>
    <tableColumn id="10337" xr3:uid="{22013406-F861-4212-A487-2314A15901CD}" name="Column10328"/>
    <tableColumn id="10338" xr3:uid="{8CBE8508-B9F9-4702-B9CF-FB4A1F1610BE}" name="Column10329"/>
    <tableColumn id="10339" xr3:uid="{247E3E3F-4FB2-45ED-9CE8-5A28F4F866A0}" name="Column10330"/>
    <tableColumn id="10340" xr3:uid="{E9B65216-81CA-4F11-AE10-62990BE72FA6}" name="Column10331"/>
    <tableColumn id="10341" xr3:uid="{3F61EADC-AE92-4646-9C5B-6EDBE0FB6B11}" name="Column10332"/>
    <tableColumn id="10342" xr3:uid="{510BCD5E-3299-4818-B16A-FE757BCA16D9}" name="Column10333"/>
    <tableColumn id="10343" xr3:uid="{A5C9EE74-0045-4E28-A280-F1C5FD86F41E}" name="Column10334"/>
    <tableColumn id="10344" xr3:uid="{98036EF1-B876-4528-A16A-0780DC94E334}" name="Column10335"/>
    <tableColumn id="10345" xr3:uid="{D7784837-5E55-4401-A9F1-03707FB13CAB}" name="Column10336"/>
    <tableColumn id="10346" xr3:uid="{CE0AC3E5-6A99-4D49-9ADF-7DB71ED7D4C3}" name="Column10337"/>
    <tableColumn id="10347" xr3:uid="{0DB4D0EB-A4E4-430C-A2FC-6DC75E338A1C}" name="Column10338"/>
    <tableColumn id="10348" xr3:uid="{C9EFD91E-80B9-4A65-8368-182E6FC4D6D0}" name="Column10339"/>
    <tableColumn id="10349" xr3:uid="{D0BF72DE-C076-47D4-9C22-3F220A37F9B2}" name="Column10340"/>
    <tableColumn id="10350" xr3:uid="{C51614FC-88F6-45F8-92E5-A25C6F86F036}" name="Column10341"/>
    <tableColumn id="10351" xr3:uid="{947C0729-78DC-4563-8D00-DA674D3EA270}" name="Column10342"/>
    <tableColumn id="10352" xr3:uid="{8E64A11B-64B3-4E18-B0CE-F2B093620465}" name="Column10343"/>
    <tableColumn id="10353" xr3:uid="{2A379996-E459-48D5-8F21-30C06224FF90}" name="Column10344"/>
    <tableColumn id="10354" xr3:uid="{C55A2884-422B-433A-9DB7-E4866E5B5023}" name="Column10345"/>
    <tableColumn id="10355" xr3:uid="{F5F5B69F-EAAB-424B-9D91-53BF01BCF3AD}" name="Column10346"/>
    <tableColumn id="10356" xr3:uid="{9B0D1704-F559-4885-AFB8-A3D682FF951B}" name="Column10347"/>
    <tableColumn id="10357" xr3:uid="{2EB4608F-66E7-4160-B379-3E37026C61FA}" name="Column10348"/>
    <tableColumn id="10358" xr3:uid="{F0F11AFD-171D-4D5C-96E9-03A6DA9D146B}" name="Column10349"/>
    <tableColumn id="10359" xr3:uid="{E9754262-4155-4D76-8BD1-DCE97EF9A6C7}" name="Column10350"/>
    <tableColumn id="10360" xr3:uid="{1F88350A-F2ED-4D31-BFEE-47AEF7318478}" name="Column10351"/>
    <tableColumn id="10361" xr3:uid="{78EF2E69-AA82-40C8-B5D5-56045BEE8686}" name="Column10352"/>
    <tableColumn id="10362" xr3:uid="{B21AEE02-B4BC-4B50-ACD6-5D24FA81FA9B}" name="Column10353"/>
    <tableColumn id="10363" xr3:uid="{8B80F5EE-F021-4E6E-AC92-CC98EF29123B}" name="Column10354"/>
    <tableColumn id="10364" xr3:uid="{CCBEB4BD-F3DD-4DAF-A87F-AD88468F79C5}" name="Column10355"/>
    <tableColumn id="10365" xr3:uid="{05D0AB44-CB9B-4C13-B6F4-EDDC614C9DB7}" name="Column10356"/>
    <tableColumn id="10366" xr3:uid="{EA6A0F3F-32F4-44D2-8BB3-C07CA833554A}" name="Column10357"/>
    <tableColumn id="10367" xr3:uid="{1E2C89B8-EDA3-4BDD-A0DA-5079F3F44F30}" name="Column10358"/>
    <tableColumn id="10368" xr3:uid="{CB72FE4E-CB0C-49AF-99D4-273CBE66EF66}" name="Column10359"/>
    <tableColumn id="10369" xr3:uid="{EBF90188-ED9C-4911-A420-F83F17AF86C7}" name="Column10360"/>
    <tableColumn id="10370" xr3:uid="{7B4CFD57-4CE7-4E94-BA71-8468FF386264}" name="Column10361"/>
    <tableColumn id="10371" xr3:uid="{C21E7D59-97F0-4D07-9F0D-39021D9B3007}" name="Column10362"/>
    <tableColumn id="10372" xr3:uid="{14E627B2-49C9-4CA0-8A34-6EB0844B259B}" name="Column10363"/>
    <tableColumn id="10373" xr3:uid="{CFDD24F5-CC33-4CA9-8861-749C266E2AA7}" name="Column10364"/>
    <tableColumn id="10374" xr3:uid="{9C93DB88-D03B-45E0-805D-2F9ECD078D68}" name="Column10365"/>
    <tableColumn id="10375" xr3:uid="{126653F3-411C-41EA-BD77-257485E63205}" name="Column10366"/>
    <tableColumn id="10376" xr3:uid="{FCB5CC81-4A26-4514-AEB2-3E35EA91402B}" name="Column10367"/>
    <tableColumn id="10377" xr3:uid="{FA3403D2-30D3-4B2A-9501-712CD3ABAC95}" name="Column10368"/>
    <tableColumn id="10378" xr3:uid="{1295AF9F-E75F-429E-B210-117F43937441}" name="Column10369"/>
    <tableColumn id="10379" xr3:uid="{27D1606B-A763-46C6-9196-6B4691289C09}" name="Column10370"/>
    <tableColumn id="10380" xr3:uid="{E9E7794B-5323-4F3D-BCC6-52609F94E7E0}" name="Column10371"/>
    <tableColumn id="10381" xr3:uid="{9EC9AF32-9EA6-43F1-ACAA-2908AFF1B155}" name="Column10372"/>
    <tableColumn id="10382" xr3:uid="{42B567D3-BAB2-4C7A-A572-24DEF3C0DF57}" name="Column10373"/>
    <tableColumn id="10383" xr3:uid="{C397C48D-F8DE-4F7B-A243-3AAFAA5C489F}" name="Column10374"/>
    <tableColumn id="10384" xr3:uid="{B306712E-A306-4991-BB00-31B9CAB16E96}" name="Column10375"/>
    <tableColumn id="10385" xr3:uid="{386557EC-F3DB-4B73-AF52-28E729DE30FF}" name="Column10376"/>
    <tableColumn id="10386" xr3:uid="{9F2F3297-AEE9-44FF-B6A5-56C18F7EECDB}" name="Column10377"/>
    <tableColumn id="10387" xr3:uid="{713821C5-3A95-40B6-9FD6-DC0201D8E120}" name="Column10378"/>
    <tableColumn id="10388" xr3:uid="{EFE3A07A-26CE-4C34-89CB-67957F8C00CC}" name="Column10379"/>
    <tableColumn id="10389" xr3:uid="{17638DE8-B803-4568-B26F-1BD24515A653}" name="Column10380"/>
    <tableColumn id="10390" xr3:uid="{91FE78F6-4FAD-4636-95B9-92E8100ACD7C}" name="Column10381"/>
    <tableColumn id="10391" xr3:uid="{B519FC5C-E864-4861-95C8-7A868EF22C70}" name="Column10382"/>
    <tableColumn id="10392" xr3:uid="{9F556F4A-E85B-4154-91F2-FB1D04BFAC77}" name="Column10383"/>
    <tableColumn id="10393" xr3:uid="{6D39CFF0-84AE-4FFA-B5EF-4AF9CDEC34ED}" name="Column10384"/>
    <tableColumn id="10394" xr3:uid="{66051459-D44B-4F4B-8CDC-39A1165F79AF}" name="Column10385"/>
    <tableColumn id="10395" xr3:uid="{3497FD92-451E-451C-AA66-7E0882B317A1}" name="Column10386"/>
    <tableColumn id="10396" xr3:uid="{F38FA608-D4AF-4706-87F5-55C7C5FA9BFC}" name="Column10387"/>
    <tableColumn id="10397" xr3:uid="{9A7274CA-CB50-4347-AD78-CC3DC8485A89}" name="Column10388"/>
    <tableColumn id="10398" xr3:uid="{093F4E19-A261-4378-9551-54E586CD786F}" name="Column10389"/>
    <tableColumn id="10399" xr3:uid="{8236F0E8-7E62-4060-9210-8B28D4F2FDDF}" name="Column10390"/>
    <tableColumn id="10400" xr3:uid="{615E1E4D-C52D-474A-B40F-25989425245C}" name="Column10391"/>
    <tableColumn id="10401" xr3:uid="{4C81E4C1-9282-4E08-BE64-9DCB2CD44670}" name="Column10392"/>
    <tableColumn id="10402" xr3:uid="{C79DDE6F-1F3B-4118-9C98-1937CC535E2E}" name="Column10393"/>
    <tableColumn id="10403" xr3:uid="{47B64AEF-06D5-4112-B9C6-C746B003C11D}" name="Column10394"/>
    <tableColumn id="10404" xr3:uid="{57C7D3AA-B744-4BC1-966D-B202262F3C9E}" name="Column10395"/>
    <tableColumn id="10405" xr3:uid="{FD129EFE-5B76-4F99-94E8-AC0D47525734}" name="Column10396"/>
    <tableColumn id="10406" xr3:uid="{0ACFC1D4-3EB0-42C2-B93A-FD90EA072258}" name="Column10397"/>
    <tableColumn id="10407" xr3:uid="{90D18DF3-AE39-404D-A813-CDA7601D86D3}" name="Column10398"/>
    <tableColumn id="10408" xr3:uid="{B8ADE8BB-549C-4BCD-90B0-1E37C432B76B}" name="Column10399"/>
    <tableColumn id="10409" xr3:uid="{AB6D52C3-4DC7-418E-824E-60ECCD56E544}" name="Column10400"/>
    <tableColumn id="10410" xr3:uid="{00FCA0E9-3441-456F-A952-70202674EA67}" name="Column10401"/>
    <tableColumn id="10411" xr3:uid="{8C413D38-EA84-4711-A6D3-866D1D57B971}" name="Column10402"/>
    <tableColumn id="10412" xr3:uid="{007B2674-C02A-4A6E-AEA2-0F52935038FA}" name="Column10403"/>
    <tableColumn id="10413" xr3:uid="{210D9538-9A0F-4F1C-95FD-BD9F3BE4C2AC}" name="Column10404"/>
    <tableColumn id="10414" xr3:uid="{230339CA-65DD-4882-9FA5-C2717A82BBFE}" name="Column10405"/>
    <tableColumn id="10415" xr3:uid="{FFC44EF0-9D28-4534-BABC-9989536FDF53}" name="Column10406"/>
    <tableColumn id="10416" xr3:uid="{F33BCADF-FB56-481F-8E49-15B2C64C0B6F}" name="Column10407"/>
    <tableColumn id="10417" xr3:uid="{68871354-79A0-4F9F-9952-B0D7AA08E20C}" name="Column10408"/>
    <tableColumn id="10418" xr3:uid="{77D6C519-51CB-4B59-8B35-000065B544FC}" name="Column10409"/>
    <tableColumn id="10419" xr3:uid="{8A03727A-1DE3-46AE-9025-F47BBCB522D1}" name="Column10410"/>
    <tableColumn id="10420" xr3:uid="{62312A51-51CE-4538-A99E-0E1213DA15D0}" name="Column10411"/>
    <tableColumn id="10421" xr3:uid="{F8AE3600-DAA5-4A46-AE98-3D69851E970D}" name="Column10412"/>
    <tableColumn id="10422" xr3:uid="{1BD62BF2-83C0-43FB-9A91-595EEAB55042}" name="Column10413"/>
    <tableColumn id="10423" xr3:uid="{30386641-321E-4B90-8D57-147B4C46657F}" name="Column10414"/>
    <tableColumn id="10424" xr3:uid="{769450AC-9F58-4509-9462-A547E2FFAB50}" name="Column10415"/>
    <tableColumn id="10425" xr3:uid="{FC7B9336-EAAE-49D2-BEFB-4A5BDC9DF482}" name="Column10416"/>
    <tableColumn id="10426" xr3:uid="{B951A3DC-3115-485F-BB8A-4817D2EF3D64}" name="Column10417"/>
    <tableColumn id="10427" xr3:uid="{A0C662C5-A256-4625-BDF2-C42E21D6DC3E}" name="Column10418"/>
    <tableColumn id="10428" xr3:uid="{8C16B538-E6FE-4E05-90B7-8837B6CCE9A2}" name="Column10419"/>
    <tableColumn id="10429" xr3:uid="{6F54A28A-7E7D-4EFE-ABC1-6E34475B03C8}" name="Column10420"/>
    <tableColumn id="10430" xr3:uid="{9768E765-66E9-44A3-A369-84A8BCC2ECC7}" name="Column10421"/>
    <tableColumn id="10431" xr3:uid="{5A88C241-769A-48CC-8644-A98CB168DDAF}" name="Column10422"/>
    <tableColumn id="10432" xr3:uid="{78B0CDD9-022F-4E12-974C-2A70C2697F63}" name="Column10423"/>
    <tableColumn id="10433" xr3:uid="{F79413D8-A814-48B0-8FCE-632A8CA6C441}" name="Column10424"/>
    <tableColumn id="10434" xr3:uid="{93F88D73-8561-44EC-9B33-17ECB7587E68}" name="Column10425"/>
    <tableColumn id="10435" xr3:uid="{339FFF53-87F9-4EA0-947A-22D993B790A0}" name="Column10426"/>
    <tableColumn id="10436" xr3:uid="{67906D29-C561-480B-BB37-644176653B8A}" name="Column10427"/>
    <tableColumn id="10437" xr3:uid="{96A4D6A9-91AC-4F31-BF1E-93C065C590C7}" name="Column10428"/>
    <tableColumn id="10438" xr3:uid="{96BA6512-0FE1-4CF8-86B6-AF0E9506BB0F}" name="Column10429"/>
    <tableColumn id="10439" xr3:uid="{23A7FEE5-CC8B-4C14-B2B7-464AA3910D8B}" name="Column10430"/>
    <tableColumn id="10440" xr3:uid="{8FA082BA-7EEB-491F-B63B-B593017EAEE7}" name="Column10431"/>
    <tableColumn id="10441" xr3:uid="{BB4B1E1D-3427-4043-9FC1-094F92BBAFD0}" name="Column10432"/>
    <tableColumn id="10442" xr3:uid="{117F40CD-C9F3-4883-BA7A-C3E3C8356D49}" name="Column10433"/>
    <tableColumn id="10443" xr3:uid="{3656D647-6CD8-401F-9E94-39B8412F2C1F}" name="Column10434"/>
    <tableColumn id="10444" xr3:uid="{58FB7813-C3E6-4792-A174-F98F553EA6CA}" name="Column10435"/>
    <tableColumn id="10445" xr3:uid="{D0AB98E4-6290-46E6-9EE4-A329F0DF3EA7}" name="Column10436"/>
    <tableColumn id="10446" xr3:uid="{906D4005-A33F-4617-9277-3282BCC06640}" name="Column10437"/>
    <tableColumn id="10447" xr3:uid="{7BEAE4E3-737A-4D60-BDD8-01AEEB2CCF1B}" name="Column10438"/>
    <tableColumn id="10448" xr3:uid="{EB8A74A1-53C0-43BF-9535-5E3197FE138E}" name="Column10439"/>
    <tableColumn id="10449" xr3:uid="{9E633DD8-1AC3-4C70-9D57-5CDA77F4BB1D}" name="Column10440"/>
    <tableColumn id="10450" xr3:uid="{8004B2E0-7A00-48F6-871B-6B7C8A9F88BB}" name="Column10441"/>
    <tableColumn id="10451" xr3:uid="{876F11D2-04C6-49F2-BD3B-AAF4120BA2E9}" name="Column10442"/>
    <tableColumn id="10452" xr3:uid="{EB6BDB89-624F-435B-A4E4-91C7DF4FA8AE}" name="Column10443"/>
    <tableColumn id="10453" xr3:uid="{291E78D1-803C-45DF-A831-74CD8DF41846}" name="Column10444"/>
    <tableColumn id="10454" xr3:uid="{9DC611C0-5E81-44DD-86A5-0852C750C61C}" name="Column10445"/>
    <tableColumn id="10455" xr3:uid="{F74F20C1-3111-439B-92E9-C53F96B17C82}" name="Column10446"/>
    <tableColumn id="10456" xr3:uid="{AF24B225-B5EB-4B76-BACF-39F38F6A386D}" name="Column10447"/>
    <tableColumn id="10457" xr3:uid="{FF206FAD-7F52-411B-8B1B-CDE16F836313}" name="Column10448"/>
    <tableColumn id="10458" xr3:uid="{AF4798A6-5FAE-478E-AC14-47D38D4DE825}" name="Column10449"/>
    <tableColumn id="10459" xr3:uid="{8F2E740F-F356-446C-8883-270DD6FF2912}" name="Column10450"/>
    <tableColumn id="10460" xr3:uid="{4F4B2579-AE8B-4AE7-957F-EC831D0A6E25}" name="Column10451"/>
    <tableColumn id="10461" xr3:uid="{E5F8080E-474B-4B1D-9866-AC3812573A08}" name="Column10452"/>
    <tableColumn id="10462" xr3:uid="{C5E1E290-9BFF-4905-AA00-237B5E0A697D}" name="Column10453"/>
    <tableColumn id="10463" xr3:uid="{57BDB88B-9FE6-4093-85CF-9E09B2495CA0}" name="Column10454"/>
    <tableColumn id="10464" xr3:uid="{7BF23374-B880-4CAB-B050-08F9DB022D12}" name="Column10455"/>
    <tableColumn id="10465" xr3:uid="{8BBBD477-8EBB-4CB2-9B09-2779A7DE98FC}" name="Column10456"/>
    <tableColumn id="10466" xr3:uid="{8AA3CF81-3B7E-4C2E-9BD2-57D270F73ACA}" name="Column10457"/>
    <tableColumn id="10467" xr3:uid="{CDC0FFF7-C2ED-469D-8379-6ED5EE26D005}" name="Column10458"/>
    <tableColumn id="10468" xr3:uid="{72123EB2-F184-41F1-B312-4F2F8834CA71}" name="Column10459"/>
    <tableColumn id="10469" xr3:uid="{3476DDD1-2F76-4F20-9D0A-A34EE16615A6}" name="Column10460"/>
    <tableColumn id="10470" xr3:uid="{B6EC33AD-F9F1-44FB-BAAA-B4B6BD5C8DE8}" name="Column10461"/>
    <tableColumn id="10471" xr3:uid="{27CA58A0-0C6C-45D5-AE1B-580ADD11A203}" name="Column10462"/>
    <tableColumn id="10472" xr3:uid="{60DD30F4-C78B-4A1A-9B14-A326CF7CC472}" name="Column10463"/>
    <tableColumn id="10473" xr3:uid="{F7A8C0CB-01CC-46BD-8AFD-CE46677F99CB}" name="Column10464"/>
    <tableColumn id="10474" xr3:uid="{2A8274DC-8E5E-4BA9-8814-25F11A86A9E6}" name="Column10465"/>
    <tableColumn id="10475" xr3:uid="{9DE70405-BA3F-4929-9254-D9938F288AD4}" name="Column10466"/>
    <tableColumn id="10476" xr3:uid="{2935E865-44B7-4C52-9193-441BECF8B1E8}" name="Column10467"/>
    <tableColumn id="10477" xr3:uid="{308C720F-CEE2-4CEF-B0B1-0DF8D711EF42}" name="Column10468"/>
    <tableColumn id="10478" xr3:uid="{DC0F3344-B351-4407-B1FF-7676438F8900}" name="Column10469"/>
    <tableColumn id="10479" xr3:uid="{38BF47C5-CB93-438A-A3B5-66CB3F1804CC}" name="Column10470"/>
    <tableColumn id="10480" xr3:uid="{274EAD7F-C96E-4110-80E9-E73CD3839DEE}" name="Column10471"/>
    <tableColumn id="10481" xr3:uid="{B349289C-828A-4D6E-8A59-87236C91AC59}" name="Column10472"/>
    <tableColumn id="10482" xr3:uid="{8535BDAF-BFE0-4BFB-AAB3-A8EF94E7F3C0}" name="Column10473"/>
    <tableColumn id="10483" xr3:uid="{E5986A32-E027-4702-ABC7-8F0776943B3F}" name="Column10474"/>
    <tableColumn id="10484" xr3:uid="{DFA50F5A-AD21-44E5-B7C4-7A50AB48CF8A}" name="Column10475"/>
    <tableColumn id="10485" xr3:uid="{5708DD50-15A9-442F-895B-3C4F3D0153BC}" name="Column10476"/>
    <tableColumn id="10486" xr3:uid="{D71E6E8C-9FC1-4A2F-A440-F353BBD7BEE6}" name="Column10477"/>
    <tableColumn id="10487" xr3:uid="{CF5B957F-6831-4F2E-9789-7509F824EEB5}" name="Column10478"/>
    <tableColumn id="10488" xr3:uid="{B79AEBFE-1B79-42E6-9579-2BA7365B9E35}" name="Column10479"/>
    <tableColumn id="10489" xr3:uid="{DD52A588-5C3D-4867-BF94-1561002E94ED}" name="Column10480"/>
    <tableColumn id="10490" xr3:uid="{2D124975-4965-4589-93EF-87E93CE11DCB}" name="Column10481"/>
    <tableColumn id="10491" xr3:uid="{54DC6FF8-F77E-48C3-8784-1BD708E7D957}" name="Column10482"/>
    <tableColumn id="10492" xr3:uid="{C21EEAA3-DE4B-4676-B910-9B8A84926B3A}" name="Column10483"/>
    <tableColumn id="10493" xr3:uid="{7A70A4CC-3EE1-4AC8-967E-18EF2717D122}" name="Column10484"/>
    <tableColumn id="10494" xr3:uid="{21413BBE-5FC9-45DA-8D4A-3ADD7E51F0A9}" name="Column10485"/>
    <tableColumn id="10495" xr3:uid="{2408F797-878C-428F-821A-6D2A184FC6BF}" name="Column10486"/>
    <tableColumn id="10496" xr3:uid="{532B7BC3-330A-4492-8741-D70BAB6BB1E8}" name="Column10487"/>
    <tableColumn id="10497" xr3:uid="{5F30AFF3-FA02-4D4F-A497-9F1C33C2D1E2}" name="Column10488"/>
    <tableColumn id="10498" xr3:uid="{D259B7EA-1235-4CE2-A157-47CC58E106C1}" name="Column10489"/>
    <tableColumn id="10499" xr3:uid="{B4407CDA-96C5-47DD-8245-3DD21299C694}" name="Column10490"/>
    <tableColumn id="10500" xr3:uid="{494CD8E6-25D5-4F4B-A76A-D2E3DC855DA2}" name="Column10491"/>
    <tableColumn id="10501" xr3:uid="{A73CB7B5-5051-4167-AAC9-CBA8B2C1CDD4}" name="Column10492"/>
    <tableColumn id="10502" xr3:uid="{19A6FB29-303C-4854-8562-4F4CF14949B1}" name="Column10493"/>
    <tableColumn id="10503" xr3:uid="{64356106-679A-4DDB-80DF-81B9D742C52B}" name="Column10494"/>
    <tableColumn id="10504" xr3:uid="{125D2640-0BE4-4DE2-B5B0-7D8310A65666}" name="Column10495"/>
    <tableColumn id="10505" xr3:uid="{917D073E-78C7-4719-9E7F-5C654B54886B}" name="Column10496"/>
    <tableColumn id="10506" xr3:uid="{3019770E-4F93-487D-8886-790909CD7535}" name="Column10497"/>
    <tableColumn id="10507" xr3:uid="{118661FE-1E3C-4177-9243-78E3D87B15A7}" name="Column10498"/>
    <tableColumn id="10508" xr3:uid="{5A65F57A-5B78-4696-A246-99861DBD57C8}" name="Column10499"/>
    <tableColumn id="10509" xr3:uid="{06C9A3A7-A0E9-45E0-A592-3A65CA50C972}" name="Column10500"/>
    <tableColumn id="10510" xr3:uid="{049F45CF-8B3D-4E95-B89F-7704203B8559}" name="Column10501"/>
    <tableColumn id="10511" xr3:uid="{48F696FE-AAEE-44AE-9753-D963AEF8A2B4}" name="Column10502"/>
    <tableColumn id="10512" xr3:uid="{B28DDC71-4064-4389-B0E5-3106FC8D8D14}" name="Column10503"/>
    <tableColumn id="10513" xr3:uid="{23423E2D-109E-47CA-887F-30263E407045}" name="Column10504"/>
    <tableColumn id="10514" xr3:uid="{5F1232EA-AEED-43BA-B1F6-DA5DB6760E88}" name="Column10505"/>
    <tableColumn id="10515" xr3:uid="{679DCD22-3DA5-4B34-AADE-C6C34D5E1E5A}" name="Column10506"/>
    <tableColumn id="10516" xr3:uid="{D89124CB-C36F-435F-954E-A8EC5C7D0DF6}" name="Column10507"/>
    <tableColumn id="10517" xr3:uid="{2D40492B-1603-4B39-95FD-B7628826980B}" name="Column10508"/>
    <tableColumn id="10518" xr3:uid="{7ADECE92-C5B2-421D-9DD2-CBA8A5E33039}" name="Column10509"/>
    <tableColumn id="10519" xr3:uid="{054AE77D-AE00-4BD3-831D-8BA8B9F76B50}" name="Column10510"/>
    <tableColumn id="10520" xr3:uid="{FE97DDA4-09B3-4D74-B543-1E0B8DA1F3AB}" name="Column10511"/>
    <tableColumn id="10521" xr3:uid="{CF8A9ADA-D542-486F-9400-CEE16C59F705}" name="Column10512"/>
    <tableColumn id="10522" xr3:uid="{5D579879-1F28-4326-8899-964CCD8BCB4A}" name="Column10513"/>
    <tableColumn id="10523" xr3:uid="{12020691-0C87-4E69-A598-84A2B28E697A}" name="Column10514"/>
    <tableColumn id="10524" xr3:uid="{BFFF27CF-B0D1-4316-A337-DF20278226B2}" name="Column10515"/>
    <tableColumn id="10525" xr3:uid="{5FC6D36B-0CC4-42CF-8C6C-58A0F55A016F}" name="Column10516"/>
    <tableColumn id="10526" xr3:uid="{A4469FA2-7345-4060-80AA-75C65E494B41}" name="Column10517"/>
    <tableColumn id="10527" xr3:uid="{913C6D3C-F5E7-40A7-9A90-D72CAB5AAFF8}" name="Column10518"/>
    <tableColumn id="10528" xr3:uid="{30C0EEB2-27F9-46D2-B842-5CBE8FFB4F7C}" name="Column10519"/>
    <tableColumn id="10529" xr3:uid="{20227306-A0B3-4FBC-8133-F2D24DF87666}" name="Column10520"/>
    <tableColumn id="10530" xr3:uid="{86AD606D-1BF7-4FEC-91BB-DE1E750BE581}" name="Column10521"/>
    <tableColumn id="10531" xr3:uid="{E5A9EB5B-2DEE-47CD-B909-336C1CF5D309}" name="Column10522"/>
    <tableColumn id="10532" xr3:uid="{F9E3C16E-28AB-4148-99AD-6B6A43F734D0}" name="Column10523"/>
    <tableColumn id="10533" xr3:uid="{807BF0CA-9BE2-4E13-BC5C-82617EACCC43}" name="Column10524"/>
    <tableColumn id="10534" xr3:uid="{05B54E40-DD3E-4113-8333-B42D5BD7CC75}" name="Column10525"/>
    <tableColumn id="10535" xr3:uid="{3372B4FC-BC44-4629-8706-B7E16161CBC0}" name="Column10526"/>
    <tableColumn id="10536" xr3:uid="{7F3453C2-E124-4533-98D5-9D5C5466571E}" name="Column10527"/>
    <tableColumn id="10537" xr3:uid="{B21242E2-8471-4519-900B-138CD9E16758}" name="Column10528"/>
    <tableColumn id="10538" xr3:uid="{5DEA074F-998C-42E6-A79A-C4FFD7F7721D}" name="Column10529"/>
    <tableColumn id="10539" xr3:uid="{67E81FCF-FE4C-43EB-93FE-1981C94C30D1}" name="Column10530"/>
    <tableColumn id="10540" xr3:uid="{F48B28C2-42EA-4CE9-907D-5863C02CCAA3}" name="Column10531"/>
    <tableColumn id="10541" xr3:uid="{56A19D72-AC86-45E9-A089-DE848120A4CF}" name="Column10532"/>
    <tableColumn id="10542" xr3:uid="{C66D5AF9-A7B9-4FB6-88F5-D3CCD8E121AB}" name="Column10533"/>
    <tableColumn id="10543" xr3:uid="{841FADE1-32A8-4C81-AFC7-C07D85D8D3A2}" name="Column10534"/>
    <tableColumn id="10544" xr3:uid="{07C9B90B-740D-4849-BEF4-D16E300BD0BE}" name="Column10535"/>
    <tableColumn id="10545" xr3:uid="{A60BC757-D273-42C2-8522-BCE721813B34}" name="Column10536"/>
    <tableColumn id="10546" xr3:uid="{8C70752F-C848-4CA4-A9B1-7B45BBB94129}" name="Column10537"/>
    <tableColumn id="10547" xr3:uid="{DA707F6C-402C-4F58-BDC2-3F9CA8F2A896}" name="Column10538"/>
    <tableColumn id="10548" xr3:uid="{0C34D654-BA99-46E1-934E-6B1B25782E48}" name="Column10539"/>
    <tableColumn id="10549" xr3:uid="{3376A43A-9D13-4A17-8DD7-6D7B46AFC4E3}" name="Column10540"/>
    <tableColumn id="10550" xr3:uid="{394751B2-88FB-4A22-B3F5-42DC7B0D1877}" name="Column10541"/>
    <tableColumn id="10551" xr3:uid="{13556C13-81F6-4A73-88FC-F5D99D9F39B4}" name="Column10542"/>
    <tableColumn id="10552" xr3:uid="{74A6BFC0-07E8-49A2-8495-BEADFFB42D3F}" name="Column10543"/>
    <tableColumn id="10553" xr3:uid="{083548E9-162E-4D2C-9A1E-8104EA04EDE0}" name="Column10544"/>
    <tableColumn id="10554" xr3:uid="{E92D2CB9-CBD9-4933-A7C9-C515EFC79A12}" name="Column10545"/>
    <tableColumn id="10555" xr3:uid="{A101BA9C-F397-4370-A157-A3ECF2039CBC}" name="Column10546"/>
    <tableColumn id="10556" xr3:uid="{596BE2F2-B7B4-4B34-B849-5BE688806EEE}" name="Column10547"/>
    <tableColumn id="10557" xr3:uid="{91409076-BB27-483D-A769-72C28B004244}" name="Column10548"/>
    <tableColumn id="10558" xr3:uid="{AC7F5066-ED46-4C4F-A2C3-F730EEA95B00}" name="Column10549"/>
    <tableColumn id="10559" xr3:uid="{ECE0D2AB-7535-484E-A240-CAA5ECDBFE64}" name="Column10550"/>
    <tableColumn id="10560" xr3:uid="{2E8534D2-D835-458A-ACDC-822945C930A9}" name="Column10551"/>
    <tableColumn id="10561" xr3:uid="{45893DA3-9A89-44DF-A296-D2EAC47F2540}" name="Column10552"/>
    <tableColumn id="10562" xr3:uid="{926882B6-6755-4822-BAA6-A71715F434A4}" name="Column10553"/>
    <tableColumn id="10563" xr3:uid="{6A67BC5C-FC6D-4DE1-AB75-E647302125AD}" name="Column10554"/>
    <tableColumn id="10564" xr3:uid="{8780B2B9-1071-4698-BADC-6A451D4F3ABB}" name="Column10555"/>
    <tableColumn id="10565" xr3:uid="{AE6973CE-5F55-4980-9FBA-C5F9DBC4F369}" name="Column10556"/>
    <tableColumn id="10566" xr3:uid="{770746C2-CFA5-43A0-91E4-D239EA28399D}" name="Column10557"/>
    <tableColumn id="10567" xr3:uid="{5655F099-1121-4F2D-BE25-7DD626449754}" name="Column10558"/>
    <tableColumn id="10568" xr3:uid="{68D982B3-78E3-499B-AC73-4496F7888FFA}" name="Column10559"/>
    <tableColumn id="10569" xr3:uid="{32D0095C-60BC-4EB3-A812-EBE6603D41CD}" name="Column10560"/>
    <tableColumn id="10570" xr3:uid="{A67E50EC-72E9-4044-A2BB-B1F4CA5D2F42}" name="Column10561"/>
    <tableColumn id="10571" xr3:uid="{36E7B73D-7ED3-4F7E-85A6-B49768F681DD}" name="Column10562"/>
    <tableColumn id="10572" xr3:uid="{761350D6-5018-4124-9454-93C4C6B65CE1}" name="Column10563"/>
    <tableColumn id="10573" xr3:uid="{0D3877E0-061F-489D-ADC2-9809144C52E8}" name="Column10564"/>
    <tableColumn id="10574" xr3:uid="{44AA528C-75E9-44EF-A142-31FB9378D296}" name="Column10565"/>
    <tableColumn id="10575" xr3:uid="{196BAA0B-AA16-485A-B4B5-E41FD88FF098}" name="Column10566"/>
    <tableColumn id="10576" xr3:uid="{B259877D-0A65-4FDB-8BB1-32A7DACC98D1}" name="Column10567"/>
    <tableColumn id="10577" xr3:uid="{93C1E4D9-1FAE-4355-A2C6-78300E14D98A}" name="Column10568"/>
    <tableColumn id="10578" xr3:uid="{4EC48DCD-9FEF-4DE7-9E1D-4CD2FA567F36}" name="Column10569"/>
    <tableColumn id="10579" xr3:uid="{09AF9B13-4D59-447C-80E4-136C5556B03D}" name="Column10570"/>
    <tableColumn id="10580" xr3:uid="{19E93D1F-76B0-43F1-A623-0AE801A331CA}" name="Column10571"/>
    <tableColumn id="10581" xr3:uid="{1BB7AE62-F92B-48B3-B0FE-93814446BCB4}" name="Column10572"/>
    <tableColumn id="10582" xr3:uid="{15EA4654-0721-476B-BB29-374153665B82}" name="Column10573"/>
    <tableColumn id="10583" xr3:uid="{2EEF0657-3B42-4BDC-AB93-4CD3AD4538B8}" name="Column10574"/>
    <tableColumn id="10584" xr3:uid="{0D774043-0490-4B20-B7F1-A5C23D74F031}" name="Column10575"/>
    <tableColumn id="10585" xr3:uid="{65B95C2B-623E-4926-A948-05C690E573D2}" name="Column10576"/>
    <tableColumn id="10586" xr3:uid="{18C550FC-15A9-4F53-9237-93BC35B46D7B}" name="Column10577"/>
    <tableColumn id="10587" xr3:uid="{4D7DDBFE-7D92-41B3-9610-4EB03C35A227}" name="Column10578"/>
    <tableColumn id="10588" xr3:uid="{E8D520E2-7AE8-4F23-A790-600D25157AD0}" name="Column10579"/>
    <tableColumn id="10589" xr3:uid="{3EC40322-ED6E-4622-903D-0DA73A1C73BE}" name="Column10580"/>
    <tableColumn id="10590" xr3:uid="{69D4D6C1-D9BE-482B-A396-E35D3BF5A8B0}" name="Column10581"/>
    <tableColumn id="10591" xr3:uid="{157F31B8-0F66-4AE9-A8DF-A7718041F5EF}" name="Column10582"/>
    <tableColumn id="10592" xr3:uid="{9128209F-085D-4A4F-A593-BD004A9FF329}" name="Column10583"/>
    <tableColumn id="10593" xr3:uid="{5ABBE046-2B86-4AF2-861D-9E07D0D994C9}" name="Column10584"/>
    <tableColumn id="10594" xr3:uid="{38BD6F84-265D-4C40-958C-BE25C7B8238B}" name="Column10585"/>
    <tableColumn id="10595" xr3:uid="{F96D9054-8C35-49DD-8BA7-83FAC07AB039}" name="Column10586"/>
    <tableColumn id="10596" xr3:uid="{B2E5EB46-C57B-4430-928D-4E839742ED23}" name="Column10587"/>
    <tableColumn id="10597" xr3:uid="{F239DCC9-57CE-4DEC-9D2A-2C437812BAFB}" name="Column10588"/>
    <tableColumn id="10598" xr3:uid="{93CC016C-2128-49A7-A404-A7E35A304D3B}" name="Column10589"/>
    <tableColumn id="10599" xr3:uid="{CCFB3C57-5ADE-47D1-BEE4-CB9275E04A0E}" name="Column10590"/>
    <tableColumn id="10600" xr3:uid="{518C1D56-63B8-4552-B5D6-33A1884C86DE}" name="Column10591"/>
    <tableColumn id="10601" xr3:uid="{868FFA4F-C462-4149-8660-A4EF08B51758}" name="Column10592"/>
    <tableColumn id="10602" xr3:uid="{A7236BBE-5088-4ADB-A0A6-7D8E331601EB}" name="Column10593"/>
    <tableColumn id="10603" xr3:uid="{756843FE-B6EF-4FE4-B82E-B1FCFC579505}" name="Column10594"/>
    <tableColumn id="10604" xr3:uid="{AC562203-33DD-4DEF-BB37-DB52B9F658B2}" name="Column10595"/>
    <tableColumn id="10605" xr3:uid="{D8ABCE18-4376-4CD5-98C9-EBB083CEF91F}" name="Column10596"/>
    <tableColumn id="10606" xr3:uid="{1D474B29-9ECD-4C52-AFB0-FDC1C959EFC3}" name="Column10597"/>
    <tableColumn id="10607" xr3:uid="{02514A0F-5300-42A8-AC0A-EC7746747701}" name="Column10598"/>
    <tableColumn id="10608" xr3:uid="{1CF2121F-1A8A-4E71-9C8E-6E1F2D25B131}" name="Column10599"/>
    <tableColumn id="10609" xr3:uid="{F34A1E0D-24BB-461D-8179-9E1DF040AC49}" name="Column10600"/>
    <tableColumn id="10610" xr3:uid="{FF22D801-0983-48B9-872A-3C7F1EA76FAE}" name="Column10601"/>
    <tableColumn id="10611" xr3:uid="{776D0C0A-DF61-4C22-A9E5-1513603545D7}" name="Column10602"/>
    <tableColumn id="10612" xr3:uid="{3B046301-0310-4DC1-9675-3E0C66E7F923}" name="Column10603"/>
    <tableColumn id="10613" xr3:uid="{CF42AE05-4F14-4712-8EC9-8F32C4D8F885}" name="Column10604"/>
    <tableColumn id="10614" xr3:uid="{3CB7FE39-F104-4D7B-B658-9D7FF61A5497}" name="Column10605"/>
    <tableColumn id="10615" xr3:uid="{198B68FC-2F65-4D58-9588-35A3680CF7F3}" name="Column10606"/>
    <tableColumn id="10616" xr3:uid="{6385D1F0-9E99-4569-8C5A-A9D12EE3AACB}" name="Column10607"/>
    <tableColumn id="10617" xr3:uid="{2BE056D9-4012-4B99-B28F-BA7CCD8736BD}" name="Column10608"/>
    <tableColumn id="10618" xr3:uid="{C71AA22A-305C-462D-B85A-252C734B43CA}" name="Column10609"/>
    <tableColumn id="10619" xr3:uid="{5A62CE8D-7F45-4CAE-870B-76C6574F74D4}" name="Column10610"/>
    <tableColumn id="10620" xr3:uid="{2489FAEB-D485-4FF8-A90A-3120E5324934}" name="Column10611"/>
    <tableColumn id="10621" xr3:uid="{6880CB02-9EEC-4B63-B7A4-C669B267468F}" name="Column10612"/>
    <tableColumn id="10622" xr3:uid="{F09C8869-2A2F-41CD-BCB4-08F08104BA7B}" name="Column10613"/>
    <tableColumn id="10623" xr3:uid="{AB572DEB-B8CB-48D1-9F92-7C5F09A227E4}" name="Column10614"/>
    <tableColumn id="10624" xr3:uid="{81C0CB1D-8BFE-4FFC-A5A9-C0BFB26F3235}" name="Column10615"/>
    <tableColumn id="10625" xr3:uid="{E8DAB0FD-1FBE-49BB-BBA4-F006A770EF28}" name="Column10616"/>
    <tableColumn id="10626" xr3:uid="{CBD0F241-EC05-4F55-B383-78A5682FF196}" name="Column10617"/>
    <tableColumn id="10627" xr3:uid="{3601FD1F-A676-4D44-9E14-693D2B2B697D}" name="Column10618"/>
    <tableColumn id="10628" xr3:uid="{45CBC2A4-BE47-480D-8CAD-0234FCD34F3F}" name="Column10619"/>
    <tableColumn id="10629" xr3:uid="{E185C113-34E4-48FC-8EC3-38E6BFE1F59E}" name="Column10620"/>
    <tableColumn id="10630" xr3:uid="{8B719FCE-BF0C-433F-B24D-1A3B4EA98787}" name="Column10621"/>
    <tableColumn id="10631" xr3:uid="{77CA08D9-4A5F-45C9-B307-B5A1409D8AB1}" name="Column10622"/>
    <tableColumn id="10632" xr3:uid="{3712DEB1-572B-4D86-A46A-3CD067986564}" name="Column10623"/>
    <tableColumn id="10633" xr3:uid="{3F6DBF31-073B-4F20-B86A-C38B3661C7C0}" name="Column10624"/>
    <tableColumn id="10634" xr3:uid="{86D947D0-3DD6-4150-BC21-F30569A9CBE6}" name="Column10625"/>
    <tableColumn id="10635" xr3:uid="{4D64DDF3-4079-4740-B3F8-1A9393C42BA8}" name="Column10626"/>
    <tableColumn id="10636" xr3:uid="{B12EFB71-DB0A-4876-9BB4-AB60D9F5505C}" name="Column10627"/>
    <tableColumn id="10637" xr3:uid="{48F74816-06AD-4637-90CC-CFE4297C1309}" name="Column10628"/>
    <tableColumn id="10638" xr3:uid="{9CF897F5-7BFC-4EEB-9BA9-C3C4360BED72}" name="Column10629"/>
    <tableColumn id="10639" xr3:uid="{DA82C97A-1856-4BE2-8B34-EEDF3D3C9D6B}" name="Column10630"/>
    <tableColumn id="10640" xr3:uid="{9CC9A364-C952-4281-B146-E188D68185EA}" name="Column10631"/>
    <tableColumn id="10641" xr3:uid="{C3575F77-CB19-4FEC-8ABA-4AFB16995389}" name="Column10632"/>
    <tableColumn id="10642" xr3:uid="{856369AE-50C4-44CB-A3BC-C8A22390E312}" name="Column10633"/>
    <tableColumn id="10643" xr3:uid="{92EDB18C-9CD9-4D33-9520-BB2DBD8DD33E}" name="Column10634"/>
    <tableColumn id="10644" xr3:uid="{AE884687-5B85-4F9E-9347-3E794145FFCC}" name="Column10635"/>
    <tableColumn id="10645" xr3:uid="{3A00ACB3-A592-43E4-8834-23EDEC2FB58D}" name="Column10636"/>
    <tableColumn id="10646" xr3:uid="{7F667576-DC82-4947-9972-7C26FC73C749}" name="Column10637"/>
    <tableColumn id="10647" xr3:uid="{7CB4F06B-104D-4D2E-AF8E-0C75DBBAAA34}" name="Column10638"/>
    <tableColumn id="10648" xr3:uid="{02ACFDA0-90B3-4AC6-8371-AB01DFF4074E}" name="Column10639"/>
    <tableColumn id="10649" xr3:uid="{6E91D27A-870C-47C4-B832-2513D9A5139F}" name="Column10640"/>
    <tableColumn id="10650" xr3:uid="{298E9F76-68C3-408C-8964-7BB1EE2CC8AC}" name="Column10641"/>
    <tableColumn id="10651" xr3:uid="{2A29F8D0-2624-4B4D-8FA7-4DEE319852D8}" name="Column10642"/>
    <tableColumn id="10652" xr3:uid="{36D2B2E7-46F9-4797-BC72-EABDE4E1B116}" name="Column10643"/>
    <tableColumn id="10653" xr3:uid="{EBDD4D7E-0DAD-4DF8-8EEE-4CFBFF8403F7}" name="Column10644"/>
    <tableColumn id="10654" xr3:uid="{0984CE1C-F233-46B1-873A-D27257990F35}" name="Column10645"/>
    <tableColumn id="10655" xr3:uid="{8819712C-7643-4575-83B3-9371E067768E}" name="Column10646"/>
    <tableColumn id="10656" xr3:uid="{A14A85F4-F26B-4D8A-80B2-FDEC26898662}" name="Column10647"/>
    <tableColumn id="10657" xr3:uid="{AE410640-070D-49E5-BF2B-ADA7251C92BB}" name="Column10648"/>
    <tableColumn id="10658" xr3:uid="{DA8ED2A3-E8A4-4217-B27F-727790974489}" name="Column10649"/>
    <tableColumn id="10659" xr3:uid="{D9898319-D0C6-457C-B62F-E7C757423992}" name="Column10650"/>
    <tableColumn id="10660" xr3:uid="{3CFFAF32-DD7B-4D51-A499-3D244AE7B4DB}" name="Column10651"/>
    <tableColumn id="10661" xr3:uid="{1AC8B230-6156-46E5-BFBD-9D267881324F}" name="Column10652"/>
    <tableColumn id="10662" xr3:uid="{A6B8B52B-23F9-4D47-824F-2A20F1014BC3}" name="Column10653"/>
    <tableColumn id="10663" xr3:uid="{04F6EF1E-B164-4680-9A7D-12DA59F697AA}" name="Column10654"/>
    <tableColumn id="10664" xr3:uid="{7B18101E-8273-492A-9297-0C45FFB89767}" name="Column10655"/>
    <tableColumn id="10665" xr3:uid="{DB5276B5-6D90-4F24-889A-C78B17B79FA2}" name="Column10656"/>
    <tableColumn id="10666" xr3:uid="{06105287-946E-4871-A80E-3E10BAC09234}" name="Column10657"/>
    <tableColumn id="10667" xr3:uid="{45163EB5-16E9-4145-8C57-6AD455E8ED46}" name="Column10658"/>
    <tableColumn id="10668" xr3:uid="{5985BD8B-D026-4307-BC45-EBF0F20BAA80}" name="Column10659"/>
    <tableColumn id="10669" xr3:uid="{6A6159E9-5239-42A2-A99C-24250B01169F}" name="Column10660"/>
    <tableColumn id="10670" xr3:uid="{BDF99F38-3442-442D-9E01-A542003B97C9}" name="Column10661"/>
    <tableColumn id="10671" xr3:uid="{B84F4F45-A818-4C1C-9012-908F6DDC66A7}" name="Column10662"/>
    <tableColumn id="10672" xr3:uid="{676AA150-51B2-49B7-9602-E27AD2E49767}" name="Column10663"/>
    <tableColumn id="10673" xr3:uid="{C054048A-4ADC-45D8-AF8C-136DB017D3A1}" name="Column10664"/>
    <tableColumn id="10674" xr3:uid="{DE731A04-BE1A-4D6F-B6AA-6CFDFC52AD3A}" name="Column10665"/>
    <tableColumn id="10675" xr3:uid="{FB2F87FF-C28F-43A2-97A3-3FF9414ACEAA}" name="Column10666"/>
    <tableColumn id="10676" xr3:uid="{62A4BF16-E892-4A54-AFC6-979F0BDAD627}" name="Column10667"/>
    <tableColumn id="10677" xr3:uid="{93951096-0FA2-4582-B89B-B863A833D8D8}" name="Column10668"/>
    <tableColumn id="10678" xr3:uid="{BC6C8292-A49B-4734-981B-DBF9E47511C2}" name="Column10669"/>
    <tableColumn id="10679" xr3:uid="{56ED508C-DE73-4F0C-9E52-C48A7CC31BCA}" name="Column10670"/>
    <tableColumn id="10680" xr3:uid="{3C87C0CC-B7A3-4F28-8FC0-7332D7822417}" name="Column10671"/>
    <tableColumn id="10681" xr3:uid="{6AB80466-0B1D-488C-BAEF-8EE0621854AB}" name="Column10672"/>
    <tableColumn id="10682" xr3:uid="{8DAA0653-13F1-4FE6-923B-13DBDB8809AB}" name="Column10673"/>
    <tableColumn id="10683" xr3:uid="{A2A9F94E-611C-40A5-8636-BD7B5BDD4374}" name="Column10674"/>
    <tableColumn id="10684" xr3:uid="{065F29B1-8B73-49B6-81D4-7706EEA63E13}" name="Column10675"/>
    <tableColumn id="10685" xr3:uid="{87409468-E041-4F84-B9D8-A16BB7A14C3E}" name="Column10676"/>
    <tableColumn id="10686" xr3:uid="{1213F121-0FCC-434B-A14C-D9240DD93674}" name="Column10677"/>
    <tableColumn id="10687" xr3:uid="{B9DF8908-DECB-4B61-A7C1-177A8C03E366}" name="Column10678"/>
    <tableColumn id="10688" xr3:uid="{088AAF59-0DCD-43CA-A9F3-E8651562D001}" name="Column10679"/>
    <tableColumn id="10689" xr3:uid="{CDA97568-7F7B-482A-BC9E-954C5DF4D3FC}" name="Column10680"/>
    <tableColumn id="10690" xr3:uid="{CA7082D2-C679-471F-9199-09E2337F8390}" name="Column10681"/>
    <tableColumn id="10691" xr3:uid="{151FB896-3D70-4D3C-8861-D6209FE26CB3}" name="Column10682"/>
    <tableColumn id="10692" xr3:uid="{59C72AB8-157E-46F3-B4BD-9F86C9F46A82}" name="Column10683"/>
    <tableColumn id="10693" xr3:uid="{97CD1B88-2FC1-4A60-B8F5-A003575C68C3}" name="Column10684"/>
    <tableColumn id="10694" xr3:uid="{8E86E362-49CF-405F-8957-AF196E80F595}" name="Column10685"/>
    <tableColumn id="10695" xr3:uid="{8DB53AB1-B99E-43A5-9C13-6FCE3A893874}" name="Column10686"/>
    <tableColumn id="10696" xr3:uid="{B3C956B4-AE3D-40E9-B932-3FF1FCEB1740}" name="Column10687"/>
    <tableColumn id="10697" xr3:uid="{71141D18-2AC1-44BB-AF1B-32E62BD17856}" name="Column10688"/>
    <tableColumn id="10698" xr3:uid="{C50EED33-4A0A-4354-A8EE-271794766200}" name="Column10689"/>
    <tableColumn id="10699" xr3:uid="{2C2E3AD6-5D8B-44F9-8512-FE259A38CD21}" name="Column10690"/>
    <tableColumn id="10700" xr3:uid="{EB198794-C44E-4C9F-8D80-A2244B688DA8}" name="Column10691"/>
    <tableColumn id="10701" xr3:uid="{E24E6E12-BA9A-42D6-9EB2-7774FCCBB4C2}" name="Column10692"/>
    <tableColumn id="10702" xr3:uid="{455ED9FE-7A08-424D-93EC-B6AB2365C23B}" name="Column10693"/>
    <tableColumn id="10703" xr3:uid="{CBE59761-DC21-4AC2-AA64-C22C7655B41D}" name="Column10694"/>
    <tableColumn id="10704" xr3:uid="{4191686D-A16E-4144-856C-38B0D5EF289E}" name="Column10695"/>
    <tableColumn id="10705" xr3:uid="{E4FC8691-C393-4D02-857F-5D5B2BBDF6BE}" name="Column10696"/>
    <tableColumn id="10706" xr3:uid="{37004B01-6E8D-4873-A01B-F3F78888393B}" name="Column10697"/>
    <tableColumn id="10707" xr3:uid="{AA292ECF-0268-465E-AA8A-206F7A7927A7}" name="Column10698"/>
    <tableColumn id="10708" xr3:uid="{BE94760A-F6F5-4AFE-BC06-06311254FE15}" name="Column10699"/>
    <tableColumn id="10709" xr3:uid="{6C35673C-5663-4C8B-A0B8-F92663AE2698}" name="Column10700"/>
    <tableColumn id="10710" xr3:uid="{4C5041A9-869C-433B-83C1-057EA94B2CBA}" name="Column10701"/>
    <tableColumn id="10711" xr3:uid="{43220D4E-E04A-40A4-A294-656FB553F2D7}" name="Column10702"/>
    <tableColumn id="10712" xr3:uid="{B5FEC677-98BB-4FCF-BDD3-F30758556561}" name="Column10703"/>
    <tableColumn id="10713" xr3:uid="{36FC9FCE-4710-4EDD-AB1F-18682377866A}" name="Column10704"/>
    <tableColumn id="10714" xr3:uid="{905B4826-0415-4E12-8F70-38BC3CB71A29}" name="Column10705"/>
    <tableColumn id="10715" xr3:uid="{DA46AFB6-720B-434E-BB77-070A10F9A538}" name="Column10706"/>
    <tableColumn id="10716" xr3:uid="{E5650C74-953C-405E-B5CE-B7BB4AA50B21}" name="Column10707"/>
    <tableColumn id="10717" xr3:uid="{40CEDE65-1109-44D1-BC95-0C586516EEF1}" name="Column10708"/>
    <tableColumn id="10718" xr3:uid="{A3D1C7DF-9387-4AAE-A452-2A548C24B937}" name="Column10709"/>
    <tableColumn id="10719" xr3:uid="{83A60E44-DDA8-4E14-AC8C-ECE435AC937E}" name="Column10710"/>
    <tableColumn id="10720" xr3:uid="{02A6A3CB-401E-4A90-984F-F0EE8A7C9239}" name="Column10711"/>
    <tableColumn id="10721" xr3:uid="{8B305603-C26B-424A-9FEC-C9D38D864D2F}" name="Column10712"/>
    <tableColumn id="10722" xr3:uid="{5296EB4B-9A1E-47BD-B76E-54BFD48162D2}" name="Column10713"/>
    <tableColumn id="10723" xr3:uid="{BB02F9F5-7006-43AA-87D7-2633EF23381F}" name="Column10714"/>
    <tableColumn id="10724" xr3:uid="{4C3FC9A7-1E85-43BA-8BD9-A79A5DDCF00A}" name="Column10715"/>
    <tableColumn id="10725" xr3:uid="{33935335-4E95-490D-9169-714411195E2B}" name="Column10716"/>
    <tableColumn id="10726" xr3:uid="{7858A04B-D174-4AF0-921B-6ED4C7AA2E4C}" name="Column10717"/>
    <tableColumn id="10727" xr3:uid="{080BB027-A7F6-42C3-BD95-90483D0AC518}" name="Column10718"/>
    <tableColumn id="10728" xr3:uid="{B14EF318-26D2-4013-B876-A64F76633E08}" name="Column10719"/>
    <tableColumn id="10729" xr3:uid="{E92808ED-9739-42FC-8990-B9FB97B0FEF2}" name="Column10720"/>
    <tableColumn id="10730" xr3:uid="{BB3F1FDA-E47D-4907-9076-A5EF4991A341}" name="Column10721"/>
    <tableColumn id="10731" xr3:uid="{A51AB533-2A09-4737-B27E-5A406BB72980}" name="Column10722"/>
    <tableColumn id="10732" xr3:uid="{E8EAE9B7-4684-459A-A80E-3CA3E717AEEA}" name="Column10723"/>
    <tableColumn id="10733" xr3:uid="{C208D965-1893-49A2-AD2E-1F3C67D52CAD}" name="Column10724"/>
    <tableColumn id="10734" xr3:uid="{DED99BE7-F10D-44B1-B77B-E90A40775F1D}" name="Column10725"/>
    <tableColumn id="10735" xr3:uid="{DC2FD661-8637-4683-B96F-D99C5BC5B025}" name="Column10726"/>
    <tableColumn id="10736" xr3:uid="{AB56CBCE-0775-416E-83CD-9F29A7005633}" name="Column10727"/>
    <tableColumn id="10737" xr3:uid="{10170AD8-BA89-4D3D-969D-CA366EB9BF2C}" name="Column10728"/>
    <tableColumn id="10738" xr3:uid="{6F7F245D-AB4D-4115-BEE2-48C66D0545C7}" name="Column10729"/>
    <tableColumn id="10739" xr3:uid="{B01C9E73-8681-4ACF-A0D7-6D1B408CC385}" name="Column10730"/>
    <tableColumn id="10740" xr3:uid="{B0E6443D-7FCB-49E6-8D7A-97E2DE08D631}" name="Column10731"/>
    <tableColumn id="10741" xr3:uid="{A9509CEC-CFA9-47C6-87F7-98E43D3791D9}" name="Column10732"/>
    <tableColumn id="10742" xr3:uid="{28B1D9FE-8FF7-4985-AD10-B1D5F6E3D909}" name="Column10733"/>
    <tableColumn id="10743" xr3:uid="{2AE14B8A-CC87-4FE6-B143-84D936C890A8}" name="Column10734"/>
    <tableColumn id="10744" xr3:uid="{6B9171CF-F41B-4B41-A4C7-3433E5622B53}" name="Column10735"/>
    <tableColumn id="10745" xr3:uid="{CCAC36C7-7402-4185-830C-45F3D800B9E3}" name="Column10736"/>
    <tableColumn id="10746" xr3:uid="{F3D4FB58-D42C-499C-80DE-5044D753E58D}" name="Column10737"/>
    <tableColumn id="10747" xr3:uid="{6E262F72-3C84-4411-876E-E71843694D93}" name="Column10738"/>
    <tableColumn id="10748" xr3:uid="{79385F06-0FD6-44BA-A2CC-EAD435A73CCD}" name="Column10739"/>
    <tableColumn id="10749" xr3:uid="{8EC41241-5D14-4E9D-A86E-05E0671A09B2}" name="Column10740"/>
    <tableColumn id="10750" xr3:uid="{CDC45DBA-2AF5-44D2-B5B5-1F69CCCABC29}" name="Column10741"/>
    <tableColumn id="10751" xr3:uid="{D6A58F3A-B373-4AAE-9C12-9508F6C7C72A}" name="Column10742"/>
    <tableColumn id="10752" xr3:uid="{3995C562-4158-4DE0-9F0C-63980EFDC3EE}" name="Column10743"/>
    <tableColumn id="10753" xr3:uid="{F43C7DFA-E877-47F0-9590-03BB9320A9B7}" name="Column10744"/>
    <tableColumn id="10754" xr3:uid="{49C72FD7-1D59-4FC5-9ACD-92B87357BCA9}" name="Column10745"/>
    <tableColumn id="10755" xr3:uid="{838DE888-7094-47E2-8469-7F7512EFD54C}" name="Column10746"/>
    <tableColumn id="10756" xr3:uid="{1A92F9B2-95BA-4876-B128-FEE8C189CF14}" name="Column10747"/>
    <tableColumn id="10757" xr3:uid="{20DA5FB0-6E38-4D9E-B1D4-4B022AA7C207}" name="Column10748"/>
    <tableColumn id="10758" xr3:uid="{92A07151-7490-4A71-BD62-FA2D471567E7}" name="Column10749"/>
    <tableColumn id="10759" xr3:uid="{2ED8F196-B636-48EC-9586-1FCF0C9ADE0C}" name="Column10750"/>
    <tableColumn id="10760" xr3:uid="{4782AA34-C25D-48AA-9827-BB4D94831A55}" name="Column10751"/>
    <tableColumn id="10761" xr3:uid="{8F0ADEB6-2F0F-485C-9DD0-98E388C3E8BD}" name="Column10752"/>
    <tableColumn id="10762" xr3:uid="{56CAA6E5-4735-476D-8591-E2754BD4B1FF}" name="Column10753"/>
    <tableColumn id="10763" xr3:uid="{B2F27E0A-1486-4DA6-BCB0-5F6F318CB771}" name="Column10754"/>
    <tableColumn id="10764" xr3:uid="{3A49C0BC-5BE0-49A6-B80C-042C778F1513}" name="Column10755"/>
    <tableColumn id="10765" xr3:uid="{F8714A00-590E-4EF0-AE4C-40F604EB3E26}" name="Column10756"/>
    <tableColumn id="10766" xr3:uid="{274F63BD-DE5E-423C-8720-221E9894CC9D}" name="Column10757"/>
    <tableColumn id="10767" xr3:uid="{067EC7C4-FBDF-48E0-B752-CC923397B087}" name="Column10758"/>
    <tableColumn id="10768" xr3:uid="{FBE6AC26-1CFF-4C8D-ADD2-451911BD0FE7}" name="Column10759"/>
    <tableColumn id="10769" xr3:uid="{71611186-E58A-4071-8B4D-34A02A055F64}" name="Column10760"/>
    <tableColumn id="10770" xr3:uid="{386866C3-7508-49A8-9A88-7A26D4DB7EE5}" name="Column10761"/>
    <tableColumn id="10771" xr3:uid="{6A11EDE3-0941-4CF6-9957-71AE507B3709}" name="Column10762"/>
    <tableColumn id="10772" xr3:uid="{D35978E4-D466-4549-B03C-A4B7D90062CE}" name="Column10763"/>
    <tableColumn id="10773" xr3:uid="{BC6ADE99-D6F3-4EF2-8BE9-E04885ECEEA3}" name="Column10764"/>
    <tableColumn id="10774" xr3:uid="{96855DD4-41D9-463C-9A50-545A6C58002D}" name="Column10765"/>
    <tableColumn id="10775" xr3:uid="{CAB5D06E-ED61-4D61-A8AE-09C3BB537F48}" name="Column10766"/>
    <tableColumn id="10776" xr3:uid="{A9D0B57A-3F6A-46DB-9CDE-3A851D0D4514}" name="Column10767"/>
    <tableColumn id="10777" xr3:uid="{8F656C74-F6AB-4697-9F85-42CA891D39B5}" name="Column10768"/>
    <tableColumn id="10778" xr3:uid="{BE64F5EE-D292-4C7E-BDB3-C3EB0C280CF6}" name="Column10769"/>
    <tableColumn id="10779" xr3:uid="{070351AD-CDD7-4099-8E15-FBDA84B6A48B}" name="Column10770"/>
    <tableColumn id="10780" xr3:uid="{F29A982F-F73B-492F-A550-CB1C7FEE0D75}" name="Column10771"/>
    <tableColumn id="10781" xr3:uid="{A9FEFD57-5D7D-4982-A272-4E80F3F777DF}" name="Column10772"/>
    <tableColumn id="10782" xr3:uid="{60CF7938-542A-4E4B-A476-DAAD13FBBE68}" name="Column10773"/>
    <tableColumn id="10783" xr3:uid="{B60ACD08-3411-4BCB-8FAB-EEB4744D16FF}" name="Column10774"/>
    <tableColumn id="10784" xr3:uid="{1A755455-06E6-43EF-A00A-BAD15C364865}" name="Column10775"/>
    <tableColumn id="10785" xr3:uid="{57EDAEA3-93C0-4775-889C-046509202A8B}" name="Column10776"/>
    <tableColumn id="10786" xr3:uid="{6D038637-BFF9-4B0B-8531-49024323E3E3}" name="Column10777"/>
    <tableColumn id="10787" xr3:uid="{971A8774-79F7-4939-9DF9-2BA99AFD0D5B}" name="Column10778"/>
    <tableColumn id="10788" xr3:uid="{E95BAECD-D986-4746-A38D-773213C06620}" name="Column10779"/>
    <tableColumn id="10789" xr3:uid="{85144713-175C-409F-857C-50B3AABE9632}" name="Column10780"/>
    <tableColumn id="10790" xr3:uid="{CAF92477-111A-4E34-B39E-88C2A1A97F92}" name="Column10781"/>
    <tableColumn id="10791" xr3:uid="{2E4B40CE-015E-4B49-9CFB-DBE5C68D35CD}" name="Column10782"/>
    <tableColumn id="10792" xr3:uid="{B23400EC-7ADA-4389-8EC0-D64CB4BC135F}" name="Column10783"/>
    <tableColumn id="10793" xr3:uid="{65FC8A5F-EB9F-41A5-BFC6-1DC7B82FD108}" name="Column10784"/>
    <tableColumn id="10794" xr3:uid="{6647BD85-D502-4FB3-A3D1-926431ABCC75}" name="Column10785"/>
    <tableColumn id="10795" xr3:uid="{8B5AA85D-781E-4F28-80FB-E8B4400DFA8F}" name="Column10786"/>
    <tableColumn id="10796" xr3:uid="{25141786-A581-4A38-A14D-97DE3E7EF554}" name="Column10787"/>
    <tableColumn id="10797" xr3:uid="{C2057670-4384-4768-AD83-207E8458E85D}" name="Column10788"/>
    <tableColumn id="10798" xr3:uid="{46158104-3B74-4B49-A2CB-10E5519919CB}" name="Column10789"/>
    <tableColumn id="10799" xr3:uid="{6605146D-2B87-450F-B332-9C7E3367D57D}" name="Column10790"/>
    <tableColumn id="10800" xr3:uid="{ADA06D65-2A42-43F7-B000-693F398B433B}" name="Column10791"/>
    <tableColumn id="10801" xr3:uid="{6781D259-09C2-48E1-A6A3-1A6A4BEF19E2}" name="Column10792"/>
    <tableColumn id="10802" xr3:uid="{20E7B35B-1C6A-4DD8-8B0B-C5AF7C3A1D74}" name="Column10793"/>
    <tableColumn id="10803" xr3:uid="{01BC1E5F-B674-4E5E-8997-137564C2888C}" name="Column10794"/>
    <tableColumn id="10804" xr3:uid="{B932D286-160D-4F1F-9963-45AD0B6CC779}" name="Column10795"/>
    <tableColumn id="10805" xr3:uid="{94CADB75-1FEB-433E-B097-5A543E976320}" name="Column10796"/>
    <tableColumn id="10806" xr3:uid="{7F61CC8B-F941-480A-AC5B-F6D1F0D20CAB}" name="Column10797"/>
    <tableColumn id="10807" xr3:uid="{8B6FF28B-9A2C-42D5-BB66-FCBD55304B50}" name="Column10798"/>
    <tableColumn id="10808" xr3:uid="{263919B0-D9AE-47D5-BD9C-D6E3B2F68208}" name="Column10799"/>
    <tableColumn id="10809" xr3:uid="{A7DAECEE-4CC8-4999-9412-B03FDA102C14}" name="Column10800"/>
    <tableColumn id="10810" xr3:uid="{1C16FFEA-DBB8-4D35-8A48-832021D98FF1}" name="Column10801"/>
    <tableColumn id="10811" xr3:uid="{2391BE6F-1B46-470C-AE67-5EC35CBF6F5E}" name="Column10802"/>
    <tableColumn id="10812" xr3:uid="{FFF616CE-4CF9-4091-A734-1E1C34240EAB}" name="Column10803"/>
    <tableColumn id="10813" xr3:uid="{6587F6C7-65AD-4794-AB8D-58D8C94691FA}" name="Column10804"/>
    <tableColumn id="10814" xr3:uid="{2AC3AC75-3BB2-4BE3-99AC-F7F9B3B50734}" name="Column10805"/>
    <tableColumn id="10815" xr3:uid="{040971A4-66B0-4211-BFD3-CADC0C95ED3E}" name="Column10806"/>
    <tableColumn id="10816" xr3:uid="{55FE4283-2662-44F5-9F30-F038F906FCEA}" name="Column10807"/>
    <tableColumn id="10817" xr3:uid="{1B85CAE6-0DB2-44E6-9EF5-9A0C39899428}" name="Column10808"/>
    <tableColumn id="10818" xr3:uid="{FC7C38A5-5DB5-41DF-BD67-96F19939E609}" name="Column10809"/>
    <tableColumn id="10819" xr3:uid="{6A50FA09-0D38-4F05-8B40-C457806FDACD}" name="Column10810"/>
    <tableColumn id="10820" xr3:uid="{2962A9BA-1CD7-4E65-B3EB-8265D9C6FABE}" name="Column10811"/>
    <tableColumn id="10821" xr3:uid="{7215752E-1091-4BE1-879A-4E90621EF0A3}" name="Column10812"/>
    <tableColumn id="10822" xr3:uid="{1D6AF23A-2492-4D0A-9263-EDB0B8EA9499}" name="Column10813"/>
    <tableColumn id="10823" xr3:uid="{B9027EEC-98E0-4703-A318-C195980D7DCF}" name="Column10814"/>
    <tableColumn id="10824" xr3:uid="{5963FDD3-3768-4ABF-A7FD-B3EE5548A342}" name="Column10815"/>
    <tableColumn id="10825" xr3:uid="{EB59C280-9570-471D-B396-FD3225123AB3}" name="Column10816"/>
    <tableColumn id="10826" xr3:uid="{55A4F603-3FE5-4B7A-8DD3-812B0C6A05D7}" name="Column10817"/>
    <tableColumn id="10827" xr3:uid="{F0F1B6FF-649F-46D6-8657-839FFEBF42AD}" name="Column10818"/>
    <tableColumn id="10828" xr3:uid="{3A087E53-DBE8-48CA-9AF8-4D4B76264FE0}" name="Column10819"/>
    <tableColumn id="10829" xr3:uid="{4B2BB7B3-16CB-4D23-97DC-D114F86946A9}" name="Column10820"/>
    <tableColumn id="10830" xr3:uid="{D8F0F1A4-A13E-4873-B523-CD0608C27326}" name="Column10821"/>
    <tableColumn id="10831" xr3:uid="{0B979C71-AF64-4E96-8A50-719BADC5A3C5}" name="Column10822"/>
    <tableColumn id="10832" xr3:uid="{5A8DAAF7-7375-4E11-A33C-39B80A7A5F73}" name="Column10823"/>
    <tableColumn id="10833" xr3:uid="{9ACB37F3-0F40-4065-B0DE-5EE684439290}" name="Column10824"/>
    <tableColumn id="10834" xr3:uid="{E3C13ECE-4207-4E68-ADCA-D4F41C4027D5}" name="Column10825"/>
    <tableColumn id="10835" xr3:uid="{CA85E576-1A26-4D5F-A90B-D708B961DCC8}" name="Column10826"/>
    <tableColumn id="10836" xr3:uid="{CD76B40F-47F5-4DFF-8A88-A628BD1B3CF7}" name="Column10827"/>
    <tableColumn id="10837" xr3:uid="{24BB4CEB-5E94-4E2C-8F86-9CDF836B0BCA}" name="Column10828"/>
    <tableColumn id="10838" xr3:uid="{334774BD-5089-492E-B979-633F0A7B80E0}" name="Column10829"/>
    <tableColumn id="10839" xr3:uid="{160AA02B-A4A2-49D9-8B99-0960DF604D0A}" name="Column10830"/>
    <tableColumn id="10840" xr3:uid="{C1E88012-5CCC-48FB-AD8C-BA8291843F44}" name="Column10831"/>
    <tableColumn id="10841" xr3:uid="{0A6534A1-8274-44B8-B734-5D04C4AA19A7}" name="Column10832"/>
    <tableColumn id="10842" xr3:uid="{890AA329-CF07-4F4A-AF10-FCA6C1764031}" name="Column10833"/>
    <tableColumn id="10843" xr3:uid="{B09A5037-76F2-410D-A780-6785EBA4EB14}" name="Column10834"/>
    <tableColumn id="10844" xr3:uid="{D10F049F-3462-4465-8300-410DC0BF4D9E}" name="Column10835"/>
    <tableColumn id="10845" xr3:uid="{513271F5-A8F3-4EF9-8DAD-DCACB0EFE799}" name="Column10836"/>
    <tableColumn id="10846" xr3:uid="{2AAE361E-26DD-4F40-8A09-EF95FA3B5A51}" name="Column10837"/>
    <tableColumn id="10847" xr3:uid="{8B6EA4D5-9D34-4E77-B0F1-78688ED1966D}" name="Column10838"/>
    <tableColumn id="10848" xr3:uid="{A5B3D09C-2CAE-4925-9080-CD97C9AFDFAB}" name="Column10839"/>
    <tableColumn id="10849" xr3:uid="{12C35551-A7C1-4BB1-8365-90415191DA6B}" name="Column10840"/>
    <tableColumn id="10850" xr3:uid="{2303DE7A-0B63-4C8D-915E-929E0D0EECC0}" name="Column10841"/>
    <tableColumn id="10851" xr3:uid="{D2E90E1F-A52A-4EB9-A4D5-46DCD2C6ACD9}" name="Column10842"/>
    <tableColumn id="10852" xr3:uid="{7FB3C556-11D6-4A04-8ED6-2919EFC4AF13}" name="Column10843"/>
    <tableColumn id="10853" xr3:uid="{77D94E91-A0E5-49BB-BDB0-73DC8AA7AC3C}" name="Column10844"/>
    <tableColumn id="10854" xr3:uid="{75D7CE64-A647-4843-B4B5-D6928CF863B0}" name="Column10845"/>
    <tableColumn id="10855" xr3:uid="{016D333E-0239-42AC-A5E7-5FDE6EB0D89D}" name="Column10846"/>
    <tableColumn id="10856" xr3:uid="{D4EC19EC-8344-4E72-A336-C7A1F5E5CDF5}" name="Column10847"/>
    <tableColumn id="10857" xr3:uid="{6124D3DC-D35E-4DC8-B809-400974AD1CE9}" name="Column10848"/>
    <tableColumn id="10858" xr3:uid="{9040D179-B0D2-4838-B8D4-92C895B24872}" name="Column10849"/>
    <tableColumn id="10859" xr3:uid="{01AC8D5C-F0D4-4B5E-B2AC-11DDF41D6ECC}" name="Column10850"/>
    <tableColumn id="10860" xr3:uid="{B18FECD6-0E66-477E-9E4A-81070A7468AA}" name="Column10851"/>
    <tableColumn id="10861" xr3:uid="{A7555C7A-704B-4C3B-9059-6DA0231E556C}" name="Column10852"/>
    <tableColumn id="10862" xr3:uid="{036C5C26-0380-440A-B59B-A0FFD0F74822}" name="Column10853"/>
    <tableColumn id="10863" xr3:uid="{21EEEB27-8D7D-4667-9B94-2E824E16936E}" name="Column10854"/>
    <tableColumn id="10864" xr3:uid="{9CFC97FE-EFAC-4303-A016-5E7E3B645392}" name="Column10855"/>
    <tableColumn id="10865" xr3:uid="{98A8086F-BD31-4987-B369-AC946B5EB240}" name="Column10856"/>
    <tableColumn id="10866" xr3:uid="{D4A06B46-77B2-4B68-ABC8-F7F24BF532F3}" name="Column10857"/>
    <tableColumn id="10867" xr3:uid="{5B7A4E37-BAD0-46F3-A01D-8F84B0CC08D9}" name="Column10858"/>
    <tableColumn id="10868" xr3:uid="{4B3E0ED2-6972-4855-90EF-BE9F253B203B}" name="Column10859"/>
    <tableColumn id="10869" xr3:uid="{F142D11B-E4B9-418C-88C2-AF4E309BF8FB}" name="Column10860"/>
    <tableColumn id="10870" xr3:uid="{B02A771E-B818-4454-AE96-CDAB41502A7F}" name="Column10861"/>
    <tableColumn id="10871" xr3:uid="{D4DDBF0E-B68A-4D28-B90C-E3FE08A1BF10}" name="Column10862"/>
    <tableColumn id="10872" xr3:uid="{5FD73C0B-5765-492C-AA95-4258812BBDAC}" name="Column10863"/>
    <tableColumn id="10873" xr3:uid="{E7C5E9E0-959F-4A35-9CBC-FD5FDC0777DD}" name="Column10864"/>
    <tableColumn id="10874" xr3:uid="{FD697DC4-CA69-43BF-BBB6-1A98E4A918ED}" name="Column10865"/>
    <tableColumn id="10875" xr3:uid="{7E1B7EE2-1BAF-401C-96B4-CF1DE74E7D9B}" name="Column10866"/>
    <tableColumn id="10876" xr3:uid="{8A48A926-BFC1-42A1-956C-3CE6051598D5}" name="Column10867"/>
    <tableColumn id="10877" xr3:uid="{3121CD1E-1DF2-47F3-8478-60222F2691C4}" name="Column10868"/>
    <tableColumn id="10878" xr3:uid="{8EC3A3DD-ABC9-4B95-9EF0-FCEFA61BDDD6}" name="Column10869"/>
    <tableColumn id="10879" xr3:uid="{10804B0B-48C1-45A2-9BF1-F2AAB16B0F84}" name="Column10870"/>
    <tableColumn id="10880" xr3:uid="{704F0C96-ED4A-4DCD-947D-50392F62DF4B}" name="Column10871"/>
    <tableColumn id="10881" xr3:uid="{CED8EAA5-815F-40E4-B790-2E94FE7C8EA1}" name="Column10872"/>
    <tableColumn id="10882" xr3:uid="{E761E6C3-CA72-4C6F-A8E0-FC4F6928B2CC}" name="Column10873"/>
    <tableColumn id="10883" xr3:uid="{6523DC47-14C8-424C-B438-3B05F4D647E1}" name="Column10874"/>
    <tableColumn id="10884" xr3:uid="{002D7A52-C4D9-4303-A4CF-955EEE776CED}" name="Column10875"/>
    <tableColumn id="10885" xr3:uid="{946B8D99-24DD-4F03-AC48-80A67FF17E04}" name="Column10876"/>
    <tableColumn id="10886" xr3:uid="{13D2DCAB-2475-443C-9735-E035DAFA43D4}" name="Column10877"/>
    <tableColumn id="10887" xr3:uid="{F677106A-AD70-4100-8EA2-F043A8818F80}" name="Column10878"/>
    <tableColumn id="10888" xr3:uid="{8D5EDB16-81EF-45A0-B26A-659C1254ED0B}" name="Column10879"/>
    <tableColumn id="10889" xr3:uid="{F33F349A-A2FE-4C82-A38E-DF309C9F1DE8}" name="Column10880"/>
    <tableColumn id="10890" xr3:uid="{4B294C12-B421-452D-8D7E-86078CD6B256}" name="Column10881"/>
    <tableColumn id="10891" xr3:uid="{530BABB2-476E-4646-8613-A1BCCF51A2D8}" name="Column10882"/>
    <tableColumn id="10892" xr3:uid="{09BE68C0-BF8D-42B7-8381-65C4AFCC3EAC}" name="Column10883"/>
    <tableColumn id="10893" xr3:uid="{D79FCF89-E757-4BEA-980A-E9D4CC9D5E56}" name="Column10884"/>
    <tableColumn id="10894" xr3:uid="{19AC7CEB-2CD4-4712-BE1C-505C8140C9A7}" name="Column10885"/>
    <tableColumn id="10895" xr3:uid="{D4AFF2A0-95F2-4765-A996-97BDC92B1314}" name="Column10886"/>
    <tableColumn id="10896" xr3:uid="{2B46573B-98CF-418D-B66E-261336728205}" name="Column10887"/>
    <tableColumn id="10897" xr3:uid="{8DCD3D40-3306-40AD-93A5-35A7DA69C23F}" name="Column10888"/>
    <tableColumn id="10898" xr3:uid="{0169057B-38CC-4833-B0BC-291BA64FFC04}" name="Column10889"/>
    <tableColumn id="10899" xr3:uid="{F476F35A-A597-43EB-841D-0066A794439F}" name="Column10890"/>
    <tableColumn id="10900" xr3:uid="{A3929FC5-6F7C-4254-A703-2D7B250E52F6}" name="Column10891"/>
    <tableColumn id="10901" xr3:uid="{281FB5A0-C5CF-42A6-B4BF-33E3312147B9}" name="Column10892"/>
    <tableColumn id="10902" xr3:uid="{F1DEE1F1-0E0E-436A-BE80-E8428332CE23}" name="Column10893"/>
    <tableColumn id="10903" xr3:uid="{82BC81E8-53FA-4D16-85BF-6436807A9E68}" name="Column10894"/>
    <tableColumn id="10904" xr3:uid="{8D69298D-A20E-41E5-9D4C-3D08E6E6DCF8}" name="Column10895"/>
    <tableColumn id="10905" xr3:uid="{62C743D4-15D1-4678-B07B-70825BDD46E3}" name="Column10896"/>
    <tableColumn id="10906" xr3:uid="{F2C51CDB-D223-42F0-8276-205B04273CEE}" name="Column10897"/>
    <tableColumn id="10907" xr3:uid="{900949A3-65A2-4440-A648-85F397EA3190}" name="Column10898"/>
    <tableColumn id="10908" xr3:uid="{89561E95-8FC7-4089-9482-B159157B7210}" name="Column10899"/>
    <tableColumn id="10909" xr3:uid="{93CA526A-D3C4-4FFF-BA07-1618DDBF5378}" name="Column10900"/>
    <tableColumn id="10910" xr3:uid="{5F6F17EB-A5BA-4B0B-974B-CF1D979E2350}" name="Column10901"/>
    <tableColumn id="10911" xr3:uid="{5599287F-B38C-4ABC-8E22-090CBDBAD614}" name="Column10902"/>
    <tableColumn id="10912" xr3:uid="{1C9A4360-C236-40A3-8638-F037BF61C8CC}" name="Column10903"/>
    <tableColumn id="10913" xr3:uid="{2709E083-0961-44F2-B579-89353A309760}" name="Column10904"/>
    <tableColumn id="10914" xr3:uid="{67ADB327-B49C-40DD-9DDF-8AD774368E41}" name="Column10905"/>
    <tableColumn id="10915" xr3:uid="{DE344FD9-FB7C-40E1-B70F-EBE66DE19DDD}" name="Column10906"/>
    <tableColumn id="10916" xr3:uid="{439E6426-DFF5-43C6-AA42-2468E5379146}" name="Column10907"/>
    <tableColumn id="10917" xr3:uid="{E9DFEC65-23DD-4884-B493-58B11522A531}" name="Column10908"/>
    <tableColumn id="10918" xr3:uid="{1DDE8B69-2BB8-4FF0-82C6-AAA79483869E}" name="Column10909"/>
    <tableColumn id="10919" xr3:uid="{9A2F607F-989B-4575-870A-68751D67D757}" name="Column10910"/>
    <tableColumn id="10920" xr3:uid="{40BF4C07-6BFF-4933-997E-576E8E16F61A}" name="Column10911"/>
    <tableColumn id="10921" xr3:uid="{E9FF077E-65CA-414F-901B-03CE5BE58774}" name="Column10912"/>
    <tableColumn id="10922" xr3:uid="{98F850B6-8C7E-4206-8DCF-64D11274C1FF}" name="Column10913"/>
    <tableColumn id="10923" xr3:uid="{E4769295-1957-4ACC-880D-75E6AF89CF7B}" name="Column10914"/>
    <tableColumn id="10924" xr3:uid="{DC6EEBBC-557C-4FDA-BBE1-7B583BC7617D}" name="Column10915"/>
    <tableColumn id="10925" xr3:uid="{86EE8B29-411D-440D-B990-DAC79A306538}" name="Column10916"/>
    <tableColumn id="10926" xr3:uid="{4143928E-F40E-494B-921B-E626BDA649C1}" name="Column10917"/>
    <tableColumn id="10927" xr3:uid="{EF333B97-9972-473E-9719-8B8C08E8A582}" name="Column10918"/>
    <tableColumn id="10928" xr3:uid="{19F070F2-D7E1-4EA2-866E-9D6758BCADBF}" name="Column10919"/>
    <tableColumn id="10929" xr3:uid="{6B851776-8FFC-48C5-B77B-CA7423B8AAB3}" name="Column10920"/>
    <tableColumn id="10930" xr3:uid="{4C4D5BB3-53E5-417A-8787-B717223A8BD4}" name="Column10921"/>
    <tableColumn id="10931" xr3:uid="{B9E621A3-E6B1-4C19-9608-5CB9ACC8DF84}" name="Column10922"/>
    <tableColumn id="10932" xr3:uid="{749C8225-0C71-469E-BB02-1F8C25DA105C}" name="Column10923"/>
    <tableColumn id="10933" xr3:uid="{6844A375-C933-47F4-B9CA-FAFF9E116469}" name="Column10924"/>
    <tableColumn id="10934" xr3:uid="{6A07F247-7355-4B7E-BE6D-81368C16E5E9}" name="Column10925"/>
    <tableColumn id="10935" xr3:uid="{485E3F01-AC36-4ED9-85FF-07728406A335}" name="Column10926"/>
    <tableColumn id="10936" xr3:uid="{7779206F-B423-41C7-96DC-D7D80F184963}" name="Column10927"/>
    <tableColumn id="10937" xr3:uid="{C27F2725-D898-4D30-891C-C432BE114F24}" name="Column10928"/>
    <tableColumn id="10938" xr3:uid="{098B1CEE-A2AC-439E-8F05-116C06D60919}" name="Column10929"/>
    <tableColumn id="10939" xr3:uid="{09A34E6A-28DF-4625-A22D-F3A09714551B}" name="Column10930"/>
    <tableColumn id="10940" xr3:uid="{3F16294B-6AED-4EA4-ABDC-34965EA10D6A}" name="Column10931"/>
    <tableColumn id="10941" xr3:uid="{9EACC5D4-F95D-4D0C-84E6-F920E1FDFD37}" name="Column10932"/>
    <tableColumn id="10942" xr3:uid="{00ED7210-2CC3-46A3-8A98-66141B09F093}" name="Column10933"/>
    <tableColumn id="10943" xr3:uid="{F258F3F6-2971-40C3-9F7E-51EF6E7339EC}" name="Column10934"/>
    <tableColumn id="10944" xr3:uid="{9E673241-8228-4B8E-81FE-FE87D348EE87}" name="Column10935"/>
    <tableColumn id="10945" xr3:uid="{75E5D848-07F5-420B-BAE4-35A4AA0A3657}" name="Column10936"/>
    <tableColumn id="10946" xr3:uid="{67A16A1F-5784-4734-82E4-B39D9A2B93F3}" name="Column10937"/>
    <tableColumn id="10947" xr3:uid="{B2E9F148-1051-4897-880A-29C99C3B475F}" name="Column10938"/>
    <tableColumn id="10948" xr3:uid="{8BB320A0-DBCD-4286-86C5-E24F7C23B540}" name="Column10939"/>
    <tableColumn id="10949" xr3:uid="{74BC27F2-F832-4F9C-8F35-1C2AD7530AE7}" name="Column10940"/>
    <tableColumn id="10950" xr3:uid="{8DB08562-455B-448B-9B4E-7BE0A95B7715}" name="Column10941"/>
    <tableColumn id="10951" xr3:uid="{67962CC8-5990-4C65-80BB-94CE3F42381D}" name="Column10942"/>
    <tableColumn id="10952" xr3:uid="{A85CA84E-5022-4943-B7B8-64E6CA9C2F29}" name="Column10943"/>
    <tableColumn id="10953" xr3:uid="{7619E6F5-4EEB-402B-A648-58BD289C6FDF}" name="Column10944"/>
    <tableColumn id="10954" xr3:uid="{1C3CB1BC-AA85-4102-87D7-D31225B30096}" name="Column10945"/>
    <tableColumn id="10955" xr3:uid="{90FC9C0A-403D-4F41-B609-CCFE085AE9DD}" name="Column10946"/>
    <tableColumn id="10956" xr3:uid="{1730FA48-267D-4368-AD33-9D80DC18C6F2}" name="Column10947"/>
    <tableColumn id="10957" xr3:uid="{9FEB4ED5-8EE8-44A4-93EB-CE57980BC88E}" name="Column10948"/>
    <tableColumn id="10958" xr3:uid="{AEB93E00-BBC7-4396-9EB8-D79F9D0AA534}" name="Column10949"/>
    <tableColumn id="10959" xr3:uid="{F3AD2BE6-47B2-46D8-8E5D-2272A23676CF}" name="Column10950"/>
    <tableColumn id="10960" xr3:uid="{DFBDC4AD-3264-4483-865A-7F4749E3595C}" name="Column10951"/>
    <tableColumn id="10961" xr3:uid="{5E3B6EF3-990D-4EB4-8B16-F953661E90E4}" name="Column10952"/>
    <tableColumn id="10962" xr3:uid="{8F5CBF59-DF3D-4C6C-8895-C13C4BF36450}" name="Column10953"/>
    <tableColumn id="10963" xr3:uid="{3225F98E-B6D8-4914-800B-2063A68471CB}" name="Column10954"/>
    <tableColumn id="10964" xr3:uid="{C79176F3-ACE1-4F01-A741-E7DBE8502664}" name="Column10955"/>
    <tableColumn id="10965" xr3:uid="{21AF7ADC-B86D-4661-867C-8F9459167BF0}" name="Column10956"/>
    <tableColumn id="10966" xr3:uid="{61D106A3-B161-480E-83CD-C757C5AB12D0}" name="Column10957"/>
    <tableColumn id="10967" xr3:uid="{44B35793-7C42-410B-8567-47408D502E3E}" name="Column10958"/>
    <tableColumn id="10968" xr3:uid="{6BAB3A2C-8709-4EC7-A245-63225FA499C0}" name="Column10959"/>
    <tableColumn id="10969" xr3:uid="{4CA10AFF-D909-4E16-ACAF-E2B650A96DEA}" name="Column10960"/>
    <tableColumn id="10970" xr3:uid="{D788EED0-A5FC-474E-BE2D-AF082255FABE}" name="Column10961"/>
    <tableColumn id="10971" xr3:uid="{8AB9F3DE-A573-4D06-9224-105CA9EDA267}" name="Column10962"/>
    <tableColumn id="10972" xr3:uid="{487127FE-E5D3-4DB1-832B-EEA58B717192}" name="Column10963"/>
    <tableColumn id="10973" xr3:uid="{67DB70E5-4555-467B-B4C0-4DC61886D9CA}" name="Column10964"/>
    <tableColumn id="10974" xr3:uid="{4420E934-1615-4B4C-952D-F86C549AB025}" name="Column10965"/>
    <tableColumn id="10975" xr3:uid="{2059060F-12F6-4219-864C-9F88EFE05562}" name="Column10966"/>
    <tableColumn id="10976" xr3:uid="{B6FBE20A-91EC-4148-86CF-24B564F4F193}" name="Column10967"/>
    <tableColumn id="10977" xr3:uid="{8785DC87-7455-45BF-BF2D-122DF9617326}" name="Column10968"/>
    <tableColumn id="10978" xr3:uid="{825D8E1B-DF34-4CF9-BF38-59B4C8B90A8A}" name="Column10969"/>
    <tableColumn id="10979" xr3:uid="{0FA32EE0-21A0-46BA-99FC-56A852FCB6EE}" name="Column10970"/>
    <tableColumn id="10980" xr3:uid="{C9864FF6-AAD5-4D18-88F9-ADFD8061B0E6}" name="Column10971"/>
    <tableColumn id="10981" xr3:uid="{1E3D42B7-AF26-4E16-A3E0-6B8A7ECD3403}" name="Column10972"/>
    <tableColumn id="10982" xr3:uid="{9B6A50A1-2835-4840-9267-36F7B6A7576B}" name="Column10973"/>
    <tableColumn id="10983" xr3:uid="{52117C6D-46B1-4B54-8CB6-D2E771E520CB}" name="Column10974"/>
    <tableColumn id="10984" xr3:uid="{214F629F-9246-4DE9-B59D-D08E4B672875}" name="Column10975"/>
    <tableColumn id="10985" xr3:uid="{69BE31A1-7082-4654-B58D-47A0FDAFF5F2}" name="Column10976"/>
    <tableColumn id="10986" xr3:uid="{81927384-8B15-4540-9996-8BCEF475D874}" name="Column10977"/>
    <tableColumn id="10987" xr3:uid="{414D62A3-2D49-469A-AE73-E0F374F4F2F9}" name="Column10978"/>
    <tableColumn id="10988" xr3:uid="{775A27B0-3350-4C8B-963B-D69F8B66F7E9}" name="Column10979"/>
    <tableColumn id="10989" xr3:uid="{56CBE323-C709-4400-B181-E566FBFD396E}" name="Column10980"/>
    <tableColumn id="10990" xr3:uid="{9335C535-02A4-4EAB-A25D-D652609BC02B}" name="Column10981"/>
    <tableColumn id="10991" xr3:uid="{1EA12EE2-9F99-4149-BE11-82785E2942F5}" name="Column10982"/>
    <tableColumn id="10992" xr3:uid="{10580245-63F7-4160-B39E-27BEF2B3C2AE}" name="Column10983"/>
    <tableColumn id="10993" xr3:uid="{8493A9F9-95EC-4A3B-AD8B-CF8C07CEA037}" name="Column10984"/>
    <tableColumn id="10994" xr3:uid="{0A9ABB3F-A8C6-4318-90BC-30944B089DEF}" name="Column10985"/>
    <tableColumn id="10995" xr3:uid="{35CFED8A-A287-4F9C-B673-2813A4A1C3E7}" name="Column10986"/>
    <tableColumn id="10996" xr3:uid="{607CCB7C-D242-4BB4-BCF4-4B2CB83A745A}" name="Column10987"/>
    <tableColumn id="10997" xr3:uid="{FA3D6001-4123-4D9D-A33B-983B532210A1}" name="Column10988"/>
    <tableColumn id="10998" xr3:uid="{03402544-E972-4482-A3A0-5B3888DC9CFB}" name="Column10989"/>
    <tableColumn id="10999" xr3:uid="{A644E839-7BF5-4CF7-AEA1-18704A4507F0}" name="Column10990"/>
    <tableColumn id="11000" xr3:uid="{E8F01A5C-35DD-4639-BF33-080F8936A8BE}" name="Column10991"/>
    <tableColumn id="11001" xr3:uid="{93985413-AF72-4BEB-A0A6-A71FAA2AB116}" name="Column10992"/>
    <tableColumn id="11002" xr3:uid="{C0E98145-C412-4B03-A73E-53B6886D4EA0}" name="Column10993"/>
    <tableColumn id="11003" xr3:uid="{F6E97ECF-4481-4904-A630-FAA61D57F5C7}" name="Column10994"/>
    <tableColumn id="11004" xr3:uid="{774BED2E-641A-4080-9C63-6CFA49297328}" name="Column10995"/>
    <tableColumn id="11005" xr3:uid="{82258F01-51CE-424B-B35F-C54AE16C0431}" name="Column10996"/>
    <tableColumn id="11006" xr3:uid="{E45D1DC6-B67C-47C1-862F-BF2F52558136}" name="Column10997"/>
    <tableColumn id="11007" xr3:uid="{8D50A4D4-D504-4B2F-8341-856DD8D0D64E}" name="Column10998"/>
    <tableColumn id="11008" xr3:uid="{504870B7-77A6-4420-8DC8-4E0433C9773A}" name="Column10999"/>
    <tableColumn id="11009" xr3:uid="{C1F66805-4D0F-4F60-B078-326631EADE9C}" name="Column11000"/>
    <tableColumn id="11010" xr3:uid="{4FECEC19-1AA3-4B9D-91C4-61E2390FB285}" name="Column11001"/>
    <tableColumn id="11011" xr3:uid="{3F940BFA-8124-49DD-A85A-DB98E2CACB43}" name="Column11002"/>
    <tableColumn id="11012" xr3:uid="{F2FBD2FD-85C1-4F27-B328-10919220EB11}" name="Column11003"/>
    <tableColumn id="11013" xr3:uid="{6967A7AD-3A6E-4C88-9FF7-0260EC3978D6}" name="Column11004"/>
    <tableColumn id="11014" xr3:uid="{0F375C6D-2675-40B9-AF62-3D6F433C146C}" name="Column11005"/>
    <tableColumn id="11015" xr3:uid="{588D594D-8938-4D9A-B248-914A450691C6}" name="Column11006"/>
    <tableColumn id="11016" xr3:uid="{F0DC80ED-1E67-4F51-B31B-E20571841626}" name="Column11007"/>
    <tableColumn id="11017" xr3:uid="{E65C7FD0-6808-4949-804B-F9AA64C69E44}" name="Column11008"/>
    <tableColumn id="11018" xr3:uid="{2E2FE57D-0DE9-4BBC-9F08-FCDA2D85B91E}" name="Column11009"/>
    <tableColumn id="11019" xr3:uid="{D17F915E-4BE8-4152-B117-D0DF37AA2963}" name="Column11010"/>
    <tableColumn id="11020" xr3:uid="{33167AA4-2869-42DF-AD51-AD86F7092417}" name="Column11011"/>
    <tableColumn id="11021" xr3:uid="{88979D90-D734-4829-ADD9-82EBFEBBDA7B}" name="Column11012"/>
    <tableColumn id="11022" xr3:uid="{C58D2261-537B-4397-B041-E3913077AC8C}" name="Column11013"/>
    <tableColumn id="11023" xr3:uid="{1C9CBD66-E144-4C39-9C3E-3830C5224BA1}" name="Column11014"/>
    <tableColumn id="11024" xr3:uid="{4C1CA8D5-543B-4DD0-BF5A-88C2FDB053B4}" name="Column11015"/>
    <tableColumn id="11025" xr3:uid="{252E181E-3843-4BE8-B570-F602AB53E43F}" name="Column11016"/>
    <tableColumn id="11026" xr3:uid="{2ADECBA2-E779-47C7-9443-67AD534C66D3}" name="Column11017"/>
    <tableColumn id="11027" xr3:uid="{28E871A7-04D6-4E38-A3DD-79000DFE5824}" name="Column11018"/>
    <tableColumn id="11028" xr3:uid="{C667B7EF-4397-48AC-B4D1-53286DE1DDF6}" name="Column11019"/>
    <tableColumn id="11029" xr3:uid="{3A7A8C60-8320-4A93-BDCF-BBC6A6956CB0}" name="Column11020"/>
    <tableColumn id="11030" xr3:uid="{9CBB4F97-4BF7-442C-9D46-E83A5C1CD05E}" name="Column11021"/>
    <tableColumn id="11031" xr3:uid="{7B749BC5-9F28-4D66-B702-48A472B5A1EB}" name="Column11022"/>
    <tableColumn id="11032" xr3:uid="{B4B937CB-86A4-479F-BCAA-04F8A798D532}" name="Column11023"/>
    <tableColumn id="11033" xr3:uid="{0490C603-4215-468D-94DA-976B0486D13A}" name="Column11024"/>
    <tableColumn id="11034" xr3:uid="{383AEC52-DF90-47EB-BAF5-F49D62B61714}" name="Column11025"/>
    <tableColumn id="11035" xr3:uid="{E70EF2B3-AD3A-45B5-AF80-1CCA0235D13A}" name="Column11026"/>
    <tableColumn id="11036" xr3:uid="{7097DE28-C30F-4405-9566-A18331702E9D}" name="Column11027"/>
    <tableColumn id="11037" xr3:uid="{4FBA6CDB-6C51-406F-84B3-6AFC73950D88}" name="Column11028"/>
    <tableColumn id="11038" xr3:uid="{AA634758-AC0C-4B93-9B5F-E7196C60BE7C}" name="Column11029"/>
    <tableColumn id="11039" xr3:uid="{E648FD52-8615-4130-8F52-591DFA6852CD}" name="Column11030"/>
    <tableColumn id="11040" xr3:uid="{A2A9CBA3-5CFB-4C13-9F3B-4B60D79989B1}" name="Column11031"/>
    <tableColumn id="11041" xr3:uid="{8FB473FF-ECC6-4010-9C21-E165CFA20319}" name="Column11032"/>
    <tableColumn id="11042" xr3:uid="{90A13745-B98F-4C10-8C76-2D25CD2A84D7}" name="Column11033"/>
    <tableColumn id="11043" xr3:uid="{0211E744-0845-446B-8DBB-26C2A6D6D90E}" name="Column11034"/>
    <tableColumn id="11044" xr3:uid="{45B2DBFE-F9EB-47F8-94D8-6E244236C294}" name="Column11035"/>
    <tableColumn id="11045" xr3:uid="{1C6924F1-C430-43F6-A3A7-BBA88EEE1E49}" name="Column11036"/>
    <tableColumn id="11046" xr3:uid="{F84A4782-ED67-4333-99A5-8541BFBB1D9B}" name="Column11037"/>
    <tableColumn id="11047" xr3:uid="{ACBBC8CE-2493-4B51-9CB6-176D90837511}" name="Column11038"/>
    <tableColumn id="11048" xr3:uid="{BA116CC4-F49A-4C8E-8877-CB4FC51F19DA}" name="Column11039"/>
    <tableColumn id="11049" xr3:uid="{912111C7-A439-4041-B14C-51903D9C762E}" name="Column11040"/>
    <tableColumn id="11050" xr3:uid="{A015490C-D26C-4157-BBCC-23CD186D902F}" name="Column11041"/>
    <tableColumn id="11051" xr3:uid="{3FACD296-6A2A-47FC-9EA2-A18BAAB3D5BD}" name="Column11042"/>
    <tableColumn id="11052" xr3:uid="{668B4D26-6B92-4D57-94C4-96A22A0C83C0}" name="Column11043"/>
    <tableColumn id="11053" xr3:uid="{44120891-4084-4B76-AED3-5BC787BFD139}" name="Column11044"/>
    <tableColumn id="11054" xr3:uid="{60D74299-AD04-41D2-8401-DF2C008CCD21}" name="Column11045"/>
    <tableColumn id="11055" xr3:uid="{2A9DF614-6531-4927-A0F1-5ACB7C247B80}" name="Column11046"/>
    <tableColumn id="11056" xr3:uid="{0FD3368C-8F8D-4FB8-94F7-893A1D29814E}" name="Column11047"/>
    <tableColumn id="11057" xr3:uid="{A78C312D-F83A-4C85-A922-B42EFF664F02}" name="Column11048"/>
    <tableColumn id="11058" xr3:uid="{86CDFB27-A0D4-44CF-A23E-B1107F8F25E0}" name="Column11049"/>
    <tableColumn id="11059" xr3:uid="{23606DF1-4A60-409F-9B26-BAA80ACEB41D}" name="Column11050"/>
    <tableColumn id="11060" xr3:uid="{D8231B51-10A1-4586-91B8-D86209E5ADB6}" name="Column11051"/>
    <tableColumn id="11061" xr3:uid="{3B050289-20BA-480A-A146-2AC12C7F7A91}" name="Column11052"/>
    <tableColumn id="11062" xr3:uid="{9991E61B-EAE2-4E65-BDC9-3310FEF9C67F}" name="Column11053"/>
    <tableColumn id="11063" xr3:uid="{925158C2-F23F-4C45-95EB-9DD4B42F9AA9}" name="Column11054"/>
    <tableColumn id="11064" xr3:uid="{41733AF2-F6CB-4193-A898-102D71A0DA8B}" name="Column11055"/>
    <tableColumn id="11065" xr3:uid="{D4571844-3BCC-4EC5-BC18-88EE09E93C82}" name="Column11056"/>
    <tableColumn id="11066" xr3:uid="{DC274884-D7C9-4668-B597-DBF2E68D66C2}" name="Column11057"/>
    <tableColumn id="11067" xr3:uid="{19BD00DC-ED4D-4B61-B85C-8A308336B92A}" name="Column11058"/>
    <tableColumn id="11068" xr3:uid="{65A48D5C-2E7D-4CC2-88D3-C2B8295BDE46}" name="Column11059"/>
    <tableColumn id="11069" xr3:uid="{E2B9C34A-CDA7-405A-BDC3-F12A12C0479A}" name="Column11060"/>
    <tableColumn id="11070" xr3:uid="{93EE7B28-E67B-4BBE-8ECF-E050459658FF}" name="Column11061"/>
    <tableColumn id="11071" xr3:uid="{FF38691C-92C8-43B0-9C5B-BD71B727A21B}" name="Column11062"/>
    <tableColumn id="11072" xr3:uid="{1610F486-9FC8-4B5B-8846-B2E8C683A36C}" name="Column11063"/>
    <tableColumn id="11073" xr3:uid="{CE82D1CF-4938-4F86-B692-707715E09153}" name="Column11064"/>
    <tableColumn id="11074" xr3:uid="{3F45597B-02E2-4939-BCD3-42565D034894}" name="Column11065"/>
    <tableColumn id="11075" xr3:uid="{B4279D96-9D4E-4C36-BDEE-25D13D9943F1}" name="Column11066"/>
    <tableColumn id="11076" xr3:uid="{1AC72A0F-F342-4B58-972E-36C68F0DB3D5}" name="Column11067"/>
    <tableColumn id="11077" xr3:uid="{21FA465C-0F32-4977-8C10-E416F69236BF}" name="Column11068"/>
    <tableColumn id="11078" xr3:uid="{304FEC3B-818D-45D5-BB25-621042AF45C4}" name="Column11069"/>
    <tableColumn id="11079" xr3:uid="{C19BC239-5408-4EAE-81A1-B73FB3FD8A27}" name="Column11070"/>
    <tableColumn id="11080" xr3:uid="{0A9EAEC6-1529-49CE-8BA4-5AA9640B25C3}" name="Column11071"/>
    <tableColumn id="11081" xr3:uid="{6ABD5BC4-4EC5-4DF3-8A88-B707DF81D0B3}" name="Column11072"/>
    <tableColumn id="11082" xr3:uid="{84135E56-B663-4107-98FE-B8D88EDF4E56}" name="Column11073"/>
    <tableColumn id="11083" xr3:uid="{AEEAE95C-EDD1-4288-A9A5-E1E7BA741E33}" name="Column11074"/>
    <tableColumn id="11084" xr3:uid="{EAF5AE97-0C49-4939-AB43-AFACDE1C1FA0}" name="Column11075"/>
    <tableColumn id="11085" xr3:uid="{283B2E7E-B440-4507-B1A5-9987F3EF47FD}" name="Column11076"/>
    <tableColumn id="11086" xr3:uid="{A21A570F-0A48-4D7A-9598-A5C015517A80}" name="Column11077"/>
    <tableColumn id="11087" xr3:uid="{1B1E7A57-65E7-4158-9441-9F28B0DB9E2C}" name="Column11078"/>
    <tableColumn id="11088" xr3:uid="{645D3EA2-40BB-43A4-8ED1-FA4DF404D299}" name="Column11079"/>
    <tableColumn id="11089" xr3:uid="{CDB1B3EC-F334-4D2A-9D99-33FC1FC09FFF}" name="Column11080"/>
    <tableColumn id="11090" xr3:uid="{506A6DE1-3EBD-4C23-8F3E-921DE42E1931}" name="Column11081"/>
    <tableColumn id="11091" xr3:uid="{E6064226-ECB6-45FB-907C-CD9CECD85089}" name="Column11082"/>
    <tableColumn id="11092" xr3:uid="{3FF97E16-4F4A-4A76-8DF5-1293C9ECE1BF}" name="Column11083"/>
    <tableColumn id="11093" xr3:uid="{4D415B0B-DA97-4E22-AC10-29A999C07111}" name="Column11084"/>
    <tableColumn id="11094" xr3:uid="{9F0093AA-40D0-41AB-BDFE-6EB67CC2188A}" name="Column11085"/>
    <tableColumn id="11095" xr3:uid="{1D7C63C7-36DB-413C-A547-1AE7740D3C87}" name="Column11086"/>
    <tableColumn id="11096" xr3:uid="{4DA722BB-2B54-4D85-A37F-044E3ABA34C9}" name="Column11087"/>
    <tableColumn id="11097" xr3:uid="{B45A93E9-2D43-4A46-AF77-F4EE9C221063}" name="Column11088"/>
    <tableColumn id="11098" xr3:uid="{1339488C-D723-4B3B-9731-774B7FED8ACB}" name="Column11089"/>
    <tableColumn id="11099" xr3:uid="{09D98123-1710-423A-B5F1-A6777BC7BD77}" name="Column11090"/>
    <tableColumn id="11100" xr3:uid="{51871B4D-3CC6-4204-A2E0-3781989B27AA}" name="Column11091"/>
    <tableColumn id="11101" xr3:uid="{ACEA8FC9-B434-41E6-A3E3-54E2102CF899}" name="Column11092"/>
    <tableColumn id="11102" xr3:uid="{9B2EE023-C174-43B3-9CEE-A47AF4F90CC7}" name="Column11093"/>
    <tableColumn id="11103" xr3:uid="{5E302BA6-1BE4-45F2-A855-C7B9C4C1A6A9}" name="Column11094"/>
    <tableColumn id="11104" xr3:uid="{851791F9-77C3-412D-A946-92D99CABC5C9}" name="Column11095"/>
    <tableColumn id="11105" xr3:uid="{75C1BFF2-A38A-482D-9DE8-47B8D05EB22D}" name="Column11096"/>
    <tableColumn id="11106" xr3:uid="{F8C3366F-10C4-4A02-913E-FFE0F18BA214}" name="Column11097"/>
    <tableColumn id="11107" xr3:uid="{AC311319-7304-471D-8D90-A0B7D07931F7}" name="Column11098"/>
    <tableColumn id="11108" xr3:uid="{E10E6544-3C86-4BDF-A982-4C60FC9F5F27}" name="Column11099"/>
    <tableColumn id="11109" xr3:uid="{03A28256-F7C7-4883-A936-D995B16FA17A}" name="Column11100"/>
    <tableColumn id="11110" xr3:uid="{9D70AC1C-3BB6-4ED5-8FB3-249676C46B98}" name="Column11101"/>
    <tableColumn id="11111" xr3:uid="{6D00F5DF-2174-44E4-93CF-630D9576E5F2}" name="Column11102"/>
    <tableColumn id="11112" xr3:uid="{758617A1-5EA1-4F70-909C-03DBB69CFE1A}" name="Column11103"/>
    <tableColumn id="11113" xr3:uid="{39A198E9-7F57-45B1-8E8B-7BA639EF73B0}" name="Column11104"/>
    <tableColumn id="11114" xr3:uid="{0AABD968-6929-4796-9155-0A50F4527EAC}" name="Column11105"/>
    <tableColumn id="11115" xr3:uid="{F8581570-E27D-4A47-8BB4-75420DA7DCFA}" name="Column11106"/>
    <tableColumn id="11116" xr3:uid="{1DA6E117-ACAF-4186-A380-39E8B789884E}" name="Column11107"/>
    <tableColumn id="11117" xr3:uid="{22185BE5-556F-47B9-B248-95CE9D9BF7CF}" name="Column11108"/>
    <tableColumn id="11118" xr3:uid="{C45D525F-62D5-4E36-9A1C-30649809386E}" name="Column11109"/>
    <tableColumn id="11119" xr3:uid="{170EBF5F-5AEE-442B-B08A-F7BD29CCCD90}" name="Column11110"/>
    <tableColumn id="11120" xr3:uid="{8DBA07D7-856B-46C9-A55B-662428570A43}" name="Column11111"/>
    <tableColumn id="11121" xr3:uid="{14C60721-DC7B-4D19-81E8-30FAA2E747A8}" name="Column11112"/>
    <tableColumn id="11122" xr3:uid="{A57B612E-5AAF-48F7-8EFD-52D024F0A688}" name="Column11113"/>
    <tableColumn id="11123" xr3:uid="{78D1C136-D6D2-4FE7-BE8B-32B46C3E73E5}" name="Column11114"/>
    <tableColumn id="11124" xr3:uid="{9F4A7246-F98D-4E5B-8551-044F4A3B4D7E}" name="Column11115"/>
    <tableColumn id="11125" xr3:uid="{C99BA23F-9B61-4B0E-BD3C-1B050EACB1D6}" name="Column11116"/>
    <tableColumn id="11126" xr3:uid="{74DD0CED-A840-490A-BA6F-FE3030D37766}" name="Column11117"/>
    <tableColumn id="11127" xr3:uid="{30A36815-FA8E-41B1-BD9F-D8531167AE2D}" name="Column11118"/>
    <tableColumn id="11128" xr3:uid="{AB1BE34B-670C-425D-935D-EAF56F6AE2E5}" name="Column11119"/>
    <tableColumn id="11129" xr3:uid="{2ED79AA0-18A8-40E0-B2CB-04D412F5F069}" name="Column11120"/>
    <tableColumn id="11130" xr3:uid="{66DE42AD-B73E-45E9-B3F8-413902D4115A}" name="Column11121"/>
    <tableColumn id="11131" xr3:uid="{B54FB6D7-02C7-446F-88A5-6D2DEF8575E2}" name="Column11122"/>
    <tableColumn id="11132" xr3:uid="{7276405B-758E-4A30-A314-C830911DC493}" name="Column11123"/>
    <tableColumn id="11133" xr3:uid="{01FA2B97-8492-4BCA-B2B0-F328C5597123}" name="Column11124"/>
    <tableColumn id="11134" xr3:uid="{49AA48D8-89FF-4192-9473-635A1A152606}" name="Column11125"/>
    <tableColumn id="11135" xr3:uid="{292FEB02-33DF-454C-B6DA-6351863FA806}" name="Column11126"/>
    <tableColumn id="11136" xr3:uid="{7A591559-D98E-4B98-8C4A-249E31EE3FFB}" name="Column11127"/>
    <tableColumn id="11137" xr3:uid="{9C1E5FA3-8A98-488A-8739-B70D17D98AE5}" name="Column11128"/>
    <tableColumn id="11138" xr3:uid="{A51BC767-DD4E-4DE0-A823-AFBCA4DCFF09}" name="Column11129"/>
    <tableColumn id="11139" xr3:uid="{3141C660-F601-41C0-92CD-FC502B9EF601}" name="Column11130"/>
    <tableColumn id="11140" xr3:uid="{A1B0BF2D-09EF-4C04-B046-56312E547193}" name="Column11131"/>
    <tableColumn id="11141" xr3:uid="{B147578B-14DE-4303-8206-E7B891A2BE3E}" name="Column11132"/>
    <tableColumn id="11142" xr3:uid="{C25E9E3E-5C07-43CC-844D-A40C13B1FAF1}" name="Column11133"/>
    <tableColumn id="11143" xr3:uid="{C1EA074E-BA3B-4262-B2F0-BD5622AB0B93}" name="Column11134"/>
    <tableColumn id="11144" xr3:uid="{B6EE9965-5639-48F4-96D4-8DF14A9377BE}" name="Column11135"/>
    <tableColumn id="11145" xr3:uid="{296CC527-0EF6-445A-B16B-79A3CA470D69}" name="Column11136"/>
    <tableColumn id="11146" xr3:uid="{A5A1710E-DA1D-40D9-AB75-B883E61FB9B2}" name="Column11137"/>
    <tableColumn id="11147" xr3:uid="{D8F81C15-864C-4282-860E-3FCAFA931CAE}" name="Column11138"/>
    <tableColumn id="11148" xr3:uid="{43C408F5-8107-45A9-A8AF-F18AC5F3C0E1}" name="Column11139"/>
    <tableColumn id="11149" xr3:uid="{DE32E69E-D2DD-480B-8762-4E20593B3ED5}" name="Column11140"/>
    <tableColumn id="11150" xr3:uid="{3F2ED046-12E6-4AF7-AE3D-831F302F94CC}" name="Column11141"/>
    <tableColumn id="11151" xr3:uid="{F44857A7-025C-48D0-AE54-F7B8A6826B2A}" name="Column11142"/>
    <tableColumn id="11152" xr3:uid="{71A3CC0A-52CF-4DF6-8F16-996CB4B0C176}" name="Column11143"/>
    <tableColumn id="11153" xr3:uid="{FAD8B6F6-1C55-459B-AB92-16A73A473E26}" name="Column11144"/>
    <tableColumn id="11154" xr3:uid="{071B37E9-9113-4FF2-8E80-6DDDD8DEFE77}" name="Column11145"/>
    <tableColumn id="11155" xr3:uid="{8464CB65-B00A-4BB2-B793-12937607CE01}" name="Column11146"/>
    <tableColumn id="11156" xr3:uid="{0E72ACDA-A4C9-435B-8142-3A55DC4DC33C}" name="Column11147"/>
    <tableColumn id="11157" xr3:uid="{CACF4F2C-A8C3-4405-B643-FE3D006A9540}" name="Column11148"/>
    <tableColumn id="11158" xr3:uid="{73169CA8-F056-4C86-8DA4-48455CF5F3BA}" name="Column11149"/>
    <tableColumn id="11159" xr3:uid="{08F47E9E-6733-4F14-BC21-EC6078C14E52}" name="Column11150"/>
    <tableColumn id="11160" xr3:uid="{92156E7B-09DC-4B0B-85EA-821ABF5AA1BD}" name="Column11151"/>
    <tableColumn id="11161" xr3:uid="{5783687D-8C4E-4D6B-8D88-C2075FBBE480}" name="Column11152"/>
    <tableColumn id="11162" xr3:uid="{52F6BF79-B9EC-4F1C-AC14-103AB82EA8BE}" name="Column11153"/>
    <tableColumn id="11163" xr3:uid="{73DDB087-D423-40E5-9967-43F5813E6852}" name="Column11154"/>
    <tableColumn id="11164" xr3:uid="{F60B6437-3063-4A97-B258-1BC34EF04CE1}" name="Column11155"/>
    <tableColumn id="11165" xr3:uid="{B6E97FB8-BA5B-401E-B48D-B58039B4BCEC}" name="Column11156"/>
    <tableColumn id="11166" xr3:uid="{143FB7E1-2AE3-4685-A833-9BB906A90584}" name="Column11157"/>
    <tableColumn id="11167" xr3:uid="{B2008598-C1A7-484B-9BF8-ED7823A8D75D}" name="Column11158"/>
    <tableColumn id="11168" xr3:uid="{A09EB3F3-22D5-4856-8250-28D362506E44}" name="Column11159"/>
    <tableColumn id="11169" xr3:uid="{7CC4225C-AA52-4565-BF34-88781096EFD5}" name="Column11160"/>
    <tableColumn id="11170" xr3:uid="{21EFA17C-4DEB-4B3A-8CB3-D9F9191283FC}" name="Column11161"/>
    <tableColumn id="11171" xr3:uid="{311BD4E5-0DAD-4951-92C2-87DE977DD2A1}" name="Column11162"/>
    <tableColumn id="11172" xr3:uid="{FCC8FF11-D031-4269-927A-FBF2EA17D003}" name="Column11163"/>
    <tableColumn id="11173" xr3:uid="{7BDCD50D-4BC4-40FC-90E7-C79DE6606771}" name="Column11164"/>
    <tableColumn id="11174" xr3:uid="{318BBBFE-6E62-47FD-AECE-5011A5105C42}" name="Column11165"/>
    <tableColumn id="11175" xr3:uid="{7E54844B-AD97-46B4-A3C4-45441E291028}" name="Column11166"/>
    <tableColumn id="11176" xr3:uid="{6C0ECDDF-0568-4E36-B202-1B93BE252C04}" name="Column11167"/>
    <tableColumn id="11177" xr3:uid="{FD49B94B-9FCC-411A-B476-D1A0D01C8DAE}" name="Column11168"/>
    <tableColumn id="11178" xr3:uid="{DEF67B7C-2E32-42B8-A967-29AE73EACB68}" name="Column11169"/>
    <tableColumn id="11179" xr3:uid="{0FA0712D-F77B-4070-8654-FDB87DBEFE95}" name="Column11170"/>
    <tableColumn id="11180" xr3:uid="{B8D2DD97-3CA0-44FE-BFDB-C5AED9529C42}" name="Column11171"/>
    <tableColumn id="11181" xr3:uid="{22A744F8-01D2-492F-9527-F9C32B91C6F1}" name="Column11172"/>
    <tableColumn id="11182" xr3:uid="{60C94841-5FB1-4DC8-A324-BB5CA8A995A2}" name="Column11173"/>
    <tableColumn id="11183" xr3:uid="{9F1CF7C1-C53B-482F-9EE4-5B069654A268}" name="Column11174"/>
    <tableColumn id="11184" xr3:uid="{0775BDE9-0391-45A2-82FE-8007C5075A7D}" name="Column11175"/>
    <tableColumn id="11185" xr3:uid="{EE48C73A-7B14-40B8-A7AB-CA9F43F54251}" name="Column11176"/>
    <tableColumn id="11186" xr3:uid="{B2FE11C4-38EE-4A0E-9CE8-754590AD8598}" name="Column11177"/>
    <tableColumn id="11187" xr3:uid="{8E66B4A3-FC1C-4A88-A687-344E4438D93D}" name="Column11178"/>
    <tableColumn id="11188" xr3:uid="{9EB9526C-A2B3-4FCA-A97B-D369C9FDC013}" name="Column11179"/>
    <tableColumn id="11189" xr3:uid="{9D451B93-953B-404D-A127-C61873B25961}" name="Column11180"/>
    <tableColumn id="11190" xr3:uid="{F488F32F-8A66-4D22-A9B4-5CD65FEF0104}" name="Column11181"/>
    <tableColumn id="11191" xr3:uid="{ABF019B7-9BE4-4DFF-ACE2-B59EE78C70EE}" name="Column11182"/>
    <tableColumn id="11192" xr3:uid="{ECF4B0FB-2CDE-4AAB-B037-B608DF3300D2}" name="Column11183"/>
    <tableColumn id="11193" xr3:uid="{BD96F692-1CD4-4D43-9449-0E7E31A69A30}" name="Column11184"/>
    <tableColumn id="11194" xr3:uid="{7BC5B6E0-9BB8-4667-8505-515E569DFF5B}" name="Column11185"/>
    <tableColumn id="11195" xr3:uid="{17648AE3-6F2D-49DD-81EC-6E14C951ACBE}" name="Column11186"/>
    <tableColumn id="11196" xr3:uid="{AFC8DF8B-F54A-4C3F-A125-40E2022E9DAF}" name="Column11187"/>
    <tableColumn id="11197" xr3:uid="{11E5172E-479D-44F0-BC0E-273A068D47CA}" name="Column11188"/>
    <tableColumn id="11198" xr3:uid="{FF917193-FF7F-4FDD-9E1D-BD35ADE48ADC}" name="Column11189"/>
    <tableColumn id="11199" xr3:uid="{C61147DF-55B1-4D6B-87D4-F81304D685F0}" name="Column11190"/>
    <tableColumn id="11200" xr3:uid="{6D7DFBD4-53B8-4B83-841E-396D32B63E03}" name="Column11191"/>
    <tableColumn id="11201" xr3:uid="{78846488-D664-4C02-ACE6-3309A40A1D58}" name="Column11192"/>
    <tableColumn id="11202" xr3:uid="{DB09AAF6-9C0B-4EFE-B1CE-04DC4B622D80}" name="Column11193"/>
    <tableColumn id="11203" xr3:uid="{3FD16F8C-706D-492D-A15A-D9570D991C02}" name="Column11194"/>
    <tableColumn id="11204" xr3:uid="{4500A0AA-7BB2-4387-A831-12BBA95FC96D}" name="Column11195"/>
    <tableColumn id="11205" xr3:uid="{35F6901E-FD1C-4FAD-B112-A99C3C07D235}" name="Column11196"/>
    <tableColumn id="11206" xr3:uid="{5EE1B8A5-CEF7-496F-BE2A-7E260474CED7}" name="Column11197"/>
    <tableColumn id="11207" xr3:uid="{6BB4437E-8808-4A8E-818A-230A487695A3}" name="Column11198"/>
    <tableColumn id="11208" xr3:uid="{079D7A4A-ACFB-4F5A-B8C5-D8C527A9F59C}" name="Column11199"/>
    <tableColumn id="11209" xr3:uid="{52F09094-4C58-46CD-92D9-9232CD6B06D4}" name="Column11200"/>
    <tableColumn id="11210" xr3:uid="{260F07D6-27B7-421E-AC85-7C673E5ACFB8}" name="Column11201"/>
    <tableColumn id="11211" xr3:uid="{2AEADFE5-8F15-44C2-A90A-F24FAB8796A3}" name="Column11202"/>
    <tableColumn id="11212" xr3:uid="{55CC2D37-9A6E-4D8E-8D06-130A38684555}" name="Column11203"/>
    <tableColumn id="11213" xr3:uid="{1ACA6E91-F5C0-4745-BA2A-EAAA1BF33494}" name="Column11204"/>
    <tableColumn id="11214" xr3:uid="{A61848D0-A641-45EB-9B41-3279154CA25C}" name="Column11205"/>
    <tableColumn id="11215" xr3:uid="{5CBD3F43-12D6-442E-B0AB-17165FCB268C}" name="Column11206"/>
    <tableColumn id="11216" xr3:uid="{2C0EA398-7769-421C-B830-7F1BA41DF61A}" name="Column11207"/>
    <tableColumn id="11217" xr3:uid="{5823A83D-2242-4B26-87FB-1250AAE5CCC4}" name="Column11208"/>
    <tableColumn id="11218" xr3:uid="{C53E956A-8C54-46F4-983A-7D28713E6704}" name="Column11209"/>
    <tableColumn id="11219" xr3:uid="{8D94A412-C27B-4FC1-BADE-4C333850C675}" name="Column11210"/>
    <tableColumn id="11220" xr3:uid="{8439E4EA-82D8-4728-A11B-5D3F7EFE06F6}" name="Column11211"/>
    <tableColumn id="11221" xr3:uid="{AB99BC6E-96E5-4A18-9415-CE3B42ABEC95}" name="Column11212"/>
    <tableColumn id="11222" xr3:uid="{881273B3-AAE9-4FE2-9BDF-1DC2424F7EE5}" name="Column11213"/>
    <tableColumn id="11223" xr3:uid="{46816810-A717-4C2E-9652-05E11C5BF41C}" name="Column11214"/>
    <tableColumn id="11224" xr3:uid="{BD4976D2-D93C-4793-973F-305335784122}" name="Column11215"/>
    <tableColumn id="11225" xr3:uid="{92DCC7D5-505A-4C93-AA44-6375AF3AF25D}" name="Column11216"/>
    <tableColumn id="11226" xr3:uid="{4A0F2A63-4DAF-4C9E-A744-611BF7B6C47A}" name="Column11217"/>
    <tableColumn id="11227" xr3:uid="{F9E6785C-3F03-4DB5-880C-E6931390F16E}" name="Column11218"/>
    <tableColumn id="11228" xr3:uid="{2DE75624-6B11-40E8-9424-30880479CE3F}" name="Column11219"/>
    <tableColumn id="11229" xr3:uid="{4879C3B4-58BA-4B62-8BF9-DA5940E3A236}" name="Column11220"/>
    <tableColumn id="11230" xr3:uid="{60175AA6-8498-428A-9505-499645D42EE9}" name="Column11221"/>
    <tableColumn id="11231" xr3:uid="{42D69CF5-3357-454F-BF92-05A24973C9AD}" name="Column11222"/>
    <tableColumn id="11232" xr3:uid="{E40966AB-CE0C-4144-AAC3-58063D8FBC17}" name="Column11223"/>
    <tableColumn id="11233" xr3:uid="{4A8CC5D0-028E-44C5-AC21-BB83F457DF6F}" name="Column11224"/>
    <tableColumn id="11234" xr3:uid="{D38C38D1-D83B-4157-A8DD-AED8D83E2D05}" name="Column11225"/>
    <tableColumn id="11235" xr3:uid="{861612BA-23C1-43A6-B752-276C57012468}" name="Column11226"/>
    <tableColumn id="11236" xr3:uid="{68AB00F1-BD46-4A54-A452-10E5DB1B7AEF}" name="Column11227"/>
    <tableColumn id="11237" xr3:uid="{AEA0C58B-4CF5-4086-9293-0BEBD5A94F17}" name="Column11228"/>
    <tableColumn id="11238" xr3:uid="{54345D5E-59D1-44B7-9847-22B5C223B99A}" name="Column11229"/>
    <tableColumn id="11239" xr3:uid="{B1255EF9-14D0-4BB5-9360-F6BC2EF89F2E}" name="Column11230"/>
    <tableColumn id="11240" xr3:uid="{96EF09A2-7C44-4E00-87A9-8B3C116E2FCA}" name="Column11231"/>
    <tableColumn id="11241" xr3:uid="{07D15A06-97E6-47B8-A0AF-57C4579144FD}" name="Column11232"/>
    <tableColumn id="11242" xr3:uid="{D2139594-D674-4655-9426-7C10AB27FB3D}" name="Column11233"/>
    <tableColumn id="11243" xr3:uid="{4957AD12-4813-46E3-BAEF-B6AC8EBA1C67}" name="Column11234"/>
    <tableColumn id="11244" xr3:uid="{C48A0B5D-EF4F-4124-8FEA-B7FBE4095DE0}" name="Column11235"/>
    <tableColumn id="11245" xr3:uid="{EA20E56A-1771-4A7D-9DED-88B1F5D37659}" name="Column11236"/>
    <tableColumn id="11246" xr3:uid="{093024B0-8BC2-4C8B-9332-20CB0474184D}" name="Column11237"/>
    <tableColumn id="11247" xr3:uid="{837550F1-5A63-4094-8D4E-46E2B81153CB}" name="Column11238"/>
    <tableColumn id="11248" xr3:uid="{677851C0-3C7B-4D6C-914C-9C28437B2FED}" name="Column11239"/>
    <tableColumn id="11249" xr3:uid="{60EF95D6-C603-4754-B625-28E997CA7F4D}" name="Column11240"/>
    <tableColumn id="11250" xr3:uid="{6B19CA1F-A479-47AC-8583-2D10F7DB9FB0}" name="Column11241"/>
    <tableColumn id="11251" xr3:uid="{8A8B0AA7-C167-4D2C-9ACD-E4DCA2350058}" name="Column11242"/>
    <tableColumn id="11252" xr3:uid="{E1C7AB1C-10DB-4458-B119-BF223D05D43F}" name="Column11243"/>
    <tableColumn id="11253" xr3:uid="{CBF40FA9-623B-41B0-94D1-7267DCF945B5}" name="Column11244"/>
    <tableColumn id="11254" xr3:uid="{034E86E4-AC7E-4D4C-8ED0-085F67CAC036}" name="Column11245"/>
    <tableColumn id="11255" xr3:uid="{B10AD82C-46BA-4610-96E0-F64AC47CA128}" name="Column11246"/>
    <tableColumn id="11256" xr3:uid="{15DDA89E-DF7F-4BD0-9251-C44C10F26E65}" name="Column11247"/>
    <tableColumn id="11257" xr3:uid="{561640FA-E8E1-41D4-BD46-13D7F17EADFB}" name="Column11248"/>
    <tableColumn id="11258" xr3:uid="{BC12F64F-C86E-4B26-844B-3D42E81A3DB0}" name="Column11249"/>
    <tableColumn id="11259" xr3:uid="{E754DD13-9BD8-42D6-86CC-73656CE32D56}" name="Column11250"/>
    <tableColumn id="11260" xr3:uid="{F8CD92A1-0CA8-4245-BA40-6489D48B37B2}" name="Column11251"/>
    <tableColumn id="11261" xr3:uid="{874E27E6-233A-461D-B82B-14A7B2011008}" name="Column11252"/>
    <tableColumn id="11262" xr3:uid="{159B6A1E-C05A-468D-8183-21123FD1395A}" name="Column11253"/>
    <tableColumn id="11263" xr3:uid="{FB38971E-A6EE-4B4F-9F96-52DE02F3FB44}" name="Column11254"/>
    <tableColumn id="11264" xr3:uid="{CFF0F234-701C-4D05-8029-1C7C19954A8B}" name="Column11255"/>
    <tableColumn id="11265" xr3:uid="{D66AD6AD-925E-4F42-95E7-819C982FEE55}" name="Column11256"/>
    <tableColumn id="11266" xr3:uid="{D0E777E4-7943-4EB4-9EBA-205004CD5455}" name="Column11257"/>
    <tableColumn id="11267" xr3:uid="{1CCF21B4-BE2B-4295-84A7-F3B01870C9D7}" name="Column11258"/>
    <tableColumn id="11268" xr3:uid="{ACEF7FAD-B82D-4122-A80D-B46C68578F08}" name="Column11259"/>
    <tableColumn id="11269" xr3:uid="{4217681C-D36A-44C4-9E8D-93E1FE766A0B}" name="Column11260"/>
    <tableColumn id="11270" xr3:uid="{24E311B1-D27D-4ED2-B672-8DB1C93ABE86}" name="Column11261"/>
    <tableColumn id="11271" xr3:uid="{7C1B5D32-6919-418E-BD59-D23D9E3FF654}" name="Column11262"/>
    <tableColumn id="11272" xr3:uid="{F48AB433-8B5D-44E6-85E0-A805D7F38C94}" name="Column11263"/>
    <tableColumn id="11273" xr3:uid="{745565D4-66ED-49EC-B6CC-2B776666B561}" name="Column11264"/>
    <tableColumn id="11274" xr3:uid="{DB4031B2-1C77-4CD5-9BB8-F388D35251EA}" name="Column11265"/>
    <tableColumn id="11275" xr3:uid="{FC9C3C13-DADE-4905-812D-795718AB5149}" name="Column11266"/>
    <tableColumn id="11276" xr3:uid="{A6483524-3DFA-4C63-8620-657F290D77F5}" name="Column11267"/>
    <tableColumn id="11277" xr3:uid="{813A5E33-BCAA-4395-903D-628E1E1AAF6B}" name="Column11268"/>
    <tableColumn id="11278" xr3:uid="{657F6DF4-60D8-4583-931C-05E810FE110C}" name="Column11269"/>
    <tableColumn id="11279" xr3:uid="{3B609C4C-0390-413B-B448-6CD87438D167}" name="Column11270"/>
    <tableColumn id="11280" xr3:uid="{CBCF8221-2709-450A-8165-A0CC84FA80E6}" name="Column11271"/>
    <tableColumn id="11281" xr3:uid="{70F8E9E1-165E-46DC-8FD5-6834C92D67E9}" name="Column11272"/>
    <tableColumn id="11282" xr3:uid="{D192F320-8C64-4D3D-BD07-E0DCFD6C1229}" name="Column11273"/>
    <tableColumn id="11283" xr3:uid="{CA2E7CAB-B0B8-4301-A317-07D856A8E8D5}" name="Column11274"/>
    <tableColumn id="11284" xr3:uid="{8581DD43-CE0E-47FC-8696-84AC618CC126}" name="Column11275"/>
    <tableColumn id="11285" xr3:uid="{220FD062-5AB9-4A9A-AA40-433AB8589212}" name="Column11276"/>
    <tableColumn id="11286" xr3:uid="{7D54ACA1-BFBF-4B6C-A0CF-0B8C92C83A6A}" name="Column11277"/>
    <tableColumn id="11287" xr3:uid="{D05EB587-23DA-407E-AA4F-11F013AB51AF}" name="Column11278"/>
    <tableColumn id="11288" xr3:uid="{5888930F-3C09-4C4E-A540-3F2CC8D4DD5D}" name="Column11279"/>
    <tableColumn id="11289" xr3:uid="{F1C006C4-3A54-40D7-A08D-F01588DD77C6}" name="Column11280"/>
    <tableColumn id="11290" xr3:uid="{AA3F35DA-4A5C-4AFA-BBB8-DCA3AEF036CB}" name="Column11281"/>
    <tableColumn id="11291" xr3:uid="{898DB33C-9071-4D66-A771-9CBA01DEA3E2}" name="Column11282"/>
    <tableColumn id="11292" xr3:uid="{DF981C9F-F197-4FCB-BE05-DD806791959F}" name="Column11283"/>
    <tableColumn id="11293" xr3:uid="{F833D3DC-F112-4A9D-91AC-0D08B7629582}" name="Column11284"/>
    <tableColumn id="11294" xr3:uid="{C6805740-F017-4219-A49A-598933E0EE7B}" name="Column11285"/>
    <tableColumn id="11295" xr3:uid="{F0EB6C93-E3D2-4907-85BF-9A6C2EC8C785}" name="Column11286"/>
    <tableColumn id="11296" xr3:uid="{1433EA6F-5BCA-4D20-9293-878F72FD275F}" name="Column11287"/>
    <tableColumn id="11297" xr3:uid="{7C8A8E42-3560-4B14-A977-38C1E9197AE7}" name="Column11288"/>
    <tableColumn id="11298" xr3:uid="{DB937FCA-27B5-49DD-BB97-6911063B781A}" name="Column11289"/>
    <tableColumn id="11299" xr3:uid="{279CDA6B-9FBA-4B54-8A31-C8BA8A4DD635}" name="Column11290"/>
    <tableColumn id="11300" xr3:uid="{A50E37EA-1C06-4ABF-8A0B-BEF07A6633F4}" name="Column11291"/>
    <tableColumn id="11301" xr3:uid="{7F6A3455-899B-49FD-845D-33CFED0FB368}" name="Column11292"/>
    <tableColumn id="11302" xr3:uid="{02DEEB4D-3E8C-4052-82B1-AACF598B9A57}" name="Column11293"/>
    <tableColumn id="11303" xr3:uid="{50DEC7D6-CC3F-4B9F-9EE1-F4DB319B9C88}" name="Column11294"/>
    <tableColumn id="11304" xr3:uid="{65CE09E2-5BBB-4A68-8385-E2B609453B9E}" name="Column11295"/>
    <tableColumn id="11305" xr3:uid="{F73C98C6-E5A2-4EAA-BE34-961A7734BF8B}" name="Column11296"/>
    <tableColumn id="11306" xr3:uid="{FCAC2270-F4B1-4BD3-8562-95E10A1B4050}" name="Column11297"/>
    <tableColumn id="11307" xr3:uid="{8FB647FA-F4FA-42A9-A381-551C4C85A944}" name="Column11298"/>
    <tableColumn id="11308" xr3:uid="{D73D4ECC-33E0-4557-AECD-FDBBBF5B8EEB}" name="Column11299"/>
    <tableColumn id="11309" xr3:uid="{CD5D1A2B-CE0A-4CE4-96EB-201340306877}" name="Column11300"/>
    <tableColumn id="11310" xr3:uid="{32DD42AC-4D33-44C0-8A63-E5CACF33629C}" name="Column11301"/>
    <tableColumn id="11311" xr3:uid="{E0E6A1F5-D32E-49A3-9DE1-5726BBE714BF}" name="Column11302"/>
    <tableColumn id="11312" xr3:uid="{0E3B994F-073B-4F43-8985-86480C79F2F6}" name="Column11303"/>
    <tableColumn id="11313" xr3:uid="{32EEFAA4-9F73-49FE-B832-94B40C2009CE}" name="Column11304"/>
    <tableColumn id="11314" xr3:uid="{56A2CF0D-5502-4032-8660-F38B6A1EDAD0}" name="Column11305"/>
    <tableColumn id="11315" xr3:uid="{85A6D844-C159-45AE-9FAD-DDF992C4D5D3}" name="Column11306"/>
    <tableColumn id="11316" xr3:uid="{AC002885-0C9D-497A-9B2E-AB2C8B8E7081}" name="Column11307"/>
    <tableColumn id="11317" xr3:uid="{A44B0D6F-A31D-4E86-B1CC-2E3FCE3D328D}" name="Column11308"/>
    <tableColumn id="11318" xr3:uid="{9153ECBA-5AF4-4A6F-8C58-F8C2A3C1403F}" name="Column11309"/>
    <tableColumn id="11319" xr3:uid="{786E8EFC-95FF-4B64-B5E2-6E84C1D82874}" name="Column11310"/>
    <tableColumn id="11320" xr3:uid="{72FFF4BB-04F6-4ACC-A76D-BB36D1BC9375}" name="Column11311"/>
    <tableColumn id="11321" xr3:uid="{99DA4EE9-F5E6-43C2-9E0C-8227BE5E609B}" name="Column11312"/>
    <tableColumn id="11322" xr3:uid="{EF03AAB8-0905-4AB5-BA0E-C5847BE9A0E8}" name="Column11313"/>
    <tableColumn id="11323" xr3:uid="{DEB4B150-97DE-4A0E-A94C-A67A1E0E5714}" name="Column11314"/>
    <tableColumn id="11324" xr3:uid="{A9928B6F-060F-4F45-831E-1C12F21C8C0D}" name="Column11315"/>
    <tableColumn id="11325" xr3:uid="{F85FF7F8-DB7F-4967-9876-F90079D42293}" name="Column11316"/>
    <tableColumn id="11326" xr3:uid="{31240F30-11A7-445C-9CAE-220DAF897502}" name="Column11317"/>
    <tableColumn id="11327" xr3:uid="{BDACAD28-86D4-4190-A94D-B58B6C73635A}" name="Column11318"/>
    <tableColumn id="11328" xr3:uid="{1A025117-0C05-464B-9066-83B0E69EA866}" name="Column11319"/>
    <tableColumn id="11329" xr3:uid="{1DDDB97A-5799-4535-A7AB-CFA0E9EC7E67}" name="Column11320"/>
    <tableColumn id="11330" xr3:uid="{B3E1BD1A-2404-4095-ACF5-541F93FD9482}" name="Column11321"/>
    <tableColumn id="11331" xr3:uid="{75E71AE3-F8E1-467F-B02A-F167620961C9}" name="Column11322"/>
    <tableColumn id="11332" xr3:uid="{D84315F2-3DAE-4AE4-B6B0-A4BC5F1877A3}" name="Column11323"/>
    <tableColumn id="11333" xr3:uid="{AE876A11-1DFD-4EEB-843C-B0FBE3957A9C}" name="Column11324"/>
    <tableColumn id="11334" xr3:uid="{7485F42D-4C04-456C-94D1-3A6BBEDF1B30}" name="Column11325"/>
    <tableColumn id="11335" xr3:uid="{D48C7D63-0798-4923-9D6F-841F87CE0C91}" name="Column11326"/>
    <tableColumn id="11336" xr3:uid="{94D9E8EA-97FA-441B-89F3-06F985E46FC5}" name="Column11327"/>
    <tableColumn id="11337" xr3:uid="{85087447-D68B-4854-A7CC-2CBAF6ADE97D}" name="Column11328"/>
    <tableColumn id="11338" xr3:uid="{AE16DC41-4EC2-4CB4-A30F-FD9386FE1827}" name="Column11329"/>
    <tableColumn id="11339" xr3:uid="{63FC6130-CF8A-4E71-BB89-C026F4854A20}" name="Column11330"/>
    <tableColumn id="11340" xr3:uid="{EADE642D-444C-4132-A3C9-752257AA38BE}" name="Column11331"/>
    <tableColumn id="11341" xr3:uid="{681B1B94-2B16-45BF-A3DC-0618D838B9F1}" name="Column11332"/>
    <tableColumn id="11342" xr3:uid="{483362D6-BD14-450A-936D-8FD3A1D6176A}" name="Column11333"/>
    <tableColumn id="11343" xr3:uid="{22365E44-993E-4E71-B59F-AD4D1074A981}" name="Column11334"/>
    <tableColumn id="11344" xr3:uid="{A9A3B5C9-3E4C-43B9-98E2-B897FA20A668}" name="Column11335"/>
    <tableColumn id="11345" xr3:uid="{6A9B540F-89A1-4B74-97BD-8267477E19FE}" name="Column11336"/>
    <tableColumn id="11346" xr3:uid="{C1301030-7F1D-423A-8AE5-C49501D57D72}" name="Column11337"/>
    <tableColumn id="11347" xr3:uid="{9E9948A5-6C12-40DB-A92D-107692866C39}" name="Column11338"/>
    <tableColumn id="11348" xr3:uid="{A92B7102-0E45-4BBC-8E90-40E5D377FEB1}" name="Column11339"/>
    <tableColumn id="11349" xr3:uid="{1557B6EA-CD56-4DDC-99C8-45B9944F9975}" name="Column11340"/>
    <tableColumn id="11350" xr3:uid="{810690B8-6EE2-4022-BBE5-63953FEBAB6D}" name="Column11341"/>
    <tableColumn id="11351" xr3:uid="{72AE1DD3-6FF8-48B1-A7DA-F9A01C147A93}" name="Column11342"/>
    <tableColumn id="11352" xr3:uid="{3D190C9C-D8A3-4478-8A19-36D3F6FD5838}" name="Column11343"/>
    <tableColumn id="11353" xr3:uid="{DF1CB96D-F040-4295-B7A4-C81610E89A0B}" name="Column11344"/>
    <tableColumn id="11354" xr3:uid="{26D24A74-1526-4771-A1DE-495A2A35922D}" name="Column11345"/>
    <tableColumn id="11355" xr3:uid="{78AC4542-0DEC-4811-9F14-5CBC18CF74D8}" name="Column11346"/>
    <tableColumn id="11356" xr3:uid="{29EF62F0-5ED0-4A59-B7D9-BADA38A5EF71}" name="Column11347"/>
    <tableColumn id="11357" xr3:uid="{477D3317-3731-4FF2-A24B-F9595730A00A}" name="Column11348"/>
    <tableColumn id="11358" xr3:uid="{976A4F96-C163-4D48-A903-C49CB65A59A3}" name="Column11349"/>
    <tableColumn id="11359" xr3:uid="{DD057CB0-EB99-4EE5-BC2E-FB5A91F437DF}" name="Column11350"/>
    <tableColumn id="11360" xr3:uid="{53C00407-FDF1-4137-B218-ECC36054BDEF}" name="Column11351"/>
    <tableColumn id="11361" xr3:uid="{F25385BD-CF7A-4180-9F65-4234598C5FC1}" name="Column11352"/>
    <tableColumn id="11362" xr3:uid="{F8757A30-370B-4CAF-9EA9-6DC494331825}" name="Column11353"/>
    <tableColumn id="11363" xr3:uid="{EEC0F2A1-0270-4E93-9F60-67596AD3295C}" name="Column11354"/>
    <tableColumn id="11364" xr3:uid="{FABCD459-E58D-4F05-AF13-7DF1C764742C}" name="Column11355"/>
    <tableColumn id="11365" xr3:uid="{C6AF5ED8-F206-4E1A-922E-2B4B55164C58}" name="Column11356"/>
    <tableColumn id="11366" xr3:uid="{9FEB39B9-C155-4513-9841-8E9ABC453D53}" name="Column11357"/>
    <tableColumn id="11367" xr3:uid="{4D81828E-7148-4B0D-9518-363831F7DF27}" name="Column11358"/>
    <tableColumn id="11368" xr3:uid="{9C295326-24B5-4994-9A0C-8F6024C2301A}" name="Column11359"/>
    <tableColumn id="11369" xr3:uid="{D5339B2F-FD1E-41A8-A8DD-C4FCCEFFACC1}" name="Column11360"/>
    <tableColumn id="11370" xr3:uid="{CE94DB0E-955F-4957-8370-19FB6EEE747F}" name="Column11361"/>
    <tableColumn id="11371" xr3:uid="{1129323A-24CA-4A73-91E5-DE5326901C4B}" name="Column11362"/>
    <tableColumn id="11372" xr3:uid="{7F201B44-12E2-4ED5-A206-6CD54D5E6165}" name="Column11363"/>
    <tableColumn id="11373" xr3:uid="{27CFE39C-2E50-4682-82D2-AC45FCFC1714}" name="Column11364"/>
    <tableColumn id="11374" xr3:uid="{E5909F6C-ABA0-449C-B9B0-5E26770FC627}" name="Column11365"/>
    <tableColumn id="11375" xr3:uid="{B6784975-E96B-4926-93E7-5B823B47A7A6}" name="Column11366"/>
    <tableColumn id="11376" xr3:uid="{734294FE-B054-44EA-B534-E47B0F777BD6}" name="Column11367"/>
    <tableColumn id="11377" xr3:uid="{C856A61D-FE3B-4B14-80B7-B3B9A677E7B9}" name="Column11368"/>
    <tableColumn id="11378" xr3:uid="{491B0B91-9FBB-404D-90C2-EA83BFE6256C}" name="Column11369"/>
    <tableColumn id="11379" xr3:uid="{FCD8D7CD-F0F4-4EF0-85CF-D6F976D470AA}" name="Column11370"/>
    <tableColumn id="11380" xr3:uid="{7932F970-AD96-4D01-89A9-F7C06B4CB4FB}" name="Column11371"/>
    <tableColumn id="11381" xr3:uid="{8EE68341-A88B-434A-A105-567EC7D7D76B}" name="Column11372"/>
    <tableColumn id="11382" xr3:uid="{F949EA8A-6EC0-4FF6-8723-949A2A668579}" name="Column11373"/>
    <tableColumn id="11383" xr3:uid="{44092128-A264-4266-91EF-0C8761654871}" name="Column11374"/>
    <tableColumn id="11384" xr3:uid="{7FF9D444-4D1E-406A-9EF5-D8CE17D5958D}" name="Column11375"/>
    <tableColumn id="11385" xr3:uid="{50129443-6EA2-47DE-A146-99CC0C8B30C3}" name="Column11376"/>
    <tableColumn id="11386" xr3:uid="{7E8AC5EB-6BDF-47F6-B14E-A7A4E07851B1}" name="Column11377"/>
    <tableColumn id="11387" xr3:uid="{18460524-7F62-46BE-A24F-230B9B3FF450}" name="Column11378"/>
    <tableColumn id="11388" xr3:uid="{46BF9460-7740-4E5B-B075-851ACCCD15F9}" name="Column11379"/>
    <tableColumn id="11389" xr3:uid="{649CA555-0A4A-4A7E-BC3C-7A08450C432B}" name="Column11380"/>
    <tableColumn id="11390" xr3:uid="{67FC1677-40BA-4A92-B835-2BCBFFB2AF04}" name="Column11381"/>
    <tableColumn id="11391" xr3:uid="{22DACDC8-CBF9-4F24-832B-7A5554172CBB}" name="Column11382"/>
    <tableColumn id="11392" xr3:uid="{E9D017CE-97D1-4316-A2A3-71480879F8ED}" name="Column11383"/>
    <tableColumn id="11393" xr3:uid="{FD6BD0B3-2547-4F0E-8A67-D0AA61F450A9}" name="Column11384"/>
    <tableColumn id="11394" xr3:uid="{98F5CACF-3D9D-4371-B63C-6F6152E75590}" name="Column11385"/>
    <tableColumn id="11395" xr3:uid="{1C096395-05F5-435D-BE39-A23744C56390}" name="Column11386"/>
    <tableColumn id="11396" xr3:uid="{ACC82851-CE0B-4F3F-8ACF-AEF12AEBE6BC}" name="Column11387"/>
    <tableColumn id="11397" xr3:uid="{5A825E43-C2F5-46FE-8F35-49A1B72313AB}" name="Column11388"/>
    <tableColumn id="11398" xr3:uid="{7CD69709-89B8-413E-A0BF-4C9A8EFCD699}" name="Column11389"/>
    <tableColumn id="11399" xr3:uid="{BBA7791B-1F31-416F-B64C-FC08978B6D2E}" name="Column11390"/>
    <tableColumn id="11400" xr3:uid="{9F297E0A-319A-4F2B-A4B2-9D88D27E0660}" name="Column11391"/>
    <tableColumn id="11401" xr3:uid="{5DC2A0DD-24F4-492C-B4AE-5F79E371A14C}" name="Column11392"/>
    <tableColumn id="11402" xr3:uid="{20BFFF61-20DD-43DF-8F6E-D97A50D0641C}" name="Column11393"/>
    <tableColumn id="11403" xr3:uid="{F9ED79F3-94EC-4631-95DC-DAC278946951}" name="Column11394"/>
    <tableColumn id="11404" xr3:uid="{5A66CF1C-276F-4303-9646-9BA90B127311}" name="Column11395"/>
    <tableColumn id="11405" xr3:uid="{75D867A6-016B-4F83-ADC1-324FDA97E2BA}" name="Column11396"/>
    <tableColumn id="11406" xr3:uid="{8D8E43A1-DBB9-4C8F-BE8D-7A534578F2ED}" name="Column11397"/>
    <tableColumn id="11407" xr3:uid="{6BE23D5B-B72B-454E-B65D-E91202EBA7E4}" name="Column11398"/>
    <tableColumn id="11408" xr3:uid="{8EAAEF54-9D12-4B3A-9FA5-F8311CA97BC3}" name="Column11399"/>
    <tableColumn id="11409" xr3:uid="{909B96E8-E0D6-48FD-AB5F-B9D4800F4ECD}" name="Column11400"/>
    <tableColumn id="11410" xr3:uid="{181055A2-E86B-49F5-A20F-E902896B34CF}" name="Column11401"/>
    <tableColumn id="11411" xr3:uid="{D59292E4-8CA0-4B12-84A2-08A9C8233FD2}" name="Column11402"/>
    <tableColumn id="11412" xr3:uid="{5E9D481B-4170-4DA5-AF90-B69A1B45F855}" name="Column11403"/>
    <tableColumn id="11413" xr3:uid="{375F4F94-F4DF-491A-8EBD-E939DF58D1B2}" name="Column11404"/>
    <tableColumn id="11414" xr3:uid="{3D78E31F-00E7-4A5F-8ABF-7A42C2F3ED17}" name="Column11405"/>
    <tableColumn id="11415" xr3:uid="{D98315C9-603E-46EC-A2D2-0F9E0CCEB3B8}" name="Column11406"/>
    <tableColumn id="11416" xr3:uid="{5B999316-8CA0-45DD-8884-061B5F5F29F0}" name="Column11407"/>
    <tableColumn id="11417" xr3:uid="{84585AEA-B013-49AA-867B-1EBD972140C9}" name="Column11408"/>
    <tableColumn id="11418" xr3:uid="{5774C283-ABED-46C7-9364-7A49F6B4135B}" name="Column11409"/>
    <tableColumn id="11419" xr3:uid="{72C84E60-AD2D-4786-A689-88D652CCCDE1}" name="Column11410"/>
    <tableColumn id="11420" xr3:uid="{6B6217B9-3B33-4E5B-96DB-EE8ABD876441}" name="Column11411"/>
    <tableColumn id="11421" xr3:uid="{A78483E8-EB24-490C-874A-EF0D0531C3BF}" name="Column11412"/>
    <tableColumn id="11422" xr3:uid="{0153DAB6-5FFC-4DED-9BA0-E8D76A611864}" name="Column11413"/>
    <tableColumn id="11423" xr3:uid="{24478EEC-0451-4D97-AE4C-BFE4B86E7EE6}" name="Column11414"/>
    <tableColumn id="11424" xr3:uid="{528FC8B2-ADEC-4552-91BB-359363549E94}" name="Column11415"/>
    <tableColumn id="11425" xr3:uid="{696338C0-469D-4696-B58A-041CB3A90B58}" name="Column11416"/>
    <tableColumn id="11426" xr3:uid="{89F923A8-520B-4D77-8DC9-DFA3FF4C0AE9}" name="Column11417"/>
    <tableColumn id="11427" xr3:uid="{42449C25-DB68-48EC-A1EC-311A8472C4FF}" name="Column11418"/>
    <tableColumn id="11428" xr3:uid="{519F8646-1EC6-40EB-8149-C5C4F3DFEBC8}" name="Column11419"/>
    <tableColumn id="11429" xr3:uid="{766BA806-21B4-4377-82F4-F4B3B216D88A}" name="Column11420"/>
    <tableColumn id="11430" xr3:uid="{107A3EB2-C4C9-464B-8750-599642ED593E}" name="Column11421"/>
    <tableColumn id="11431" xr3:uid="{DC7FA50F-E5C9-4028-BEE3-0DE3481BA6BC}" name="Column11422"/>
    <tableColumn id="11432" xr3:uid="{1072E077-5812-4C14-8221-CF616BED7C39}" name="Column11423"/>
    <tableColumn id="11433" xr3:uid="{ED989454-CDCF-4D15-B683-5A073EEED883}" name="Column11424"/>
    <tableColumn id="11434" xr3:uid="{1AB54F12-25E9-4500-8DEF-A7FA88E2D23A}" name="Column11425"/>
    <tableColumn id="11435" xr3:uid="{110780A4-680E-4054-A986-5F32B6831EDD}" name="Column11426"/>
    <tableColumn id="11436" xr3:uid="{4CF68376-0336-4279-9C0C-4E950B7339EC}" name="Column11427"/>
    <tableColumn id="11437" xr3:uid="{EAD587FF-5A69-4476-864D-51B78F4C029D}" name="Column11428"/>
    <tableColumn id="11438" xr3:uid="{542A2DE7-545B-43C1-A517-55797A837F56}" name="Column11429"/>
    <tableColumn id="11439" xr3:uid="{C7473118-A346-434A-A2C1-CC9D769C36CF}" name="Column11430"/>
    <tableColumn id="11440" xr3:uid="{FE6558B0-E45E-4561-99D5-A9A053483007}" name="Column11431"/>
    <tableColumn id="11441" xr3:uid="{D99300E0-6893-44AA-96DD-4E92089AC45B}" name="Column11432"/>
    <tableColumn id="11442" xr3:uid="{4BFB37C2-961B-419F-AB14-811419BD1FBD}" name="Column11433"/>
    <tableColumn id="11443" xr3:uid="{E472AC4F-93D0-470C-9A17-9F8548E53EFD}" name="Column11434"/>
    <tableColumn id="11444" xr3:uid="{C0D12CED-6750-4C40-9DC0-AE1D483F76A9}" name="Column11435"/>
    <tableColumn id="11445" xr3:uid="{6150EEF2-22F7-4ACE-A6D1-1CA4580F0D9D}" name="Column11436"/>
    <tableColumn id="11446" xr3:uid="{E3D865AF-F310-486F-B004-8E48D6F18677}" name="Column11437"/>
    <tableColumn id="11447" xr3:uid="{F1E168EE-24DC-4CEA-BCEC-1C4E298A8CA0}" name="Column11438"/>
    <tableColumn id="11448" xr3:uid="{090D1152-4ADB-4CB7-80A7-AFF8584662DE}" name="Column11439"/>
    <tableColumn id="11449" xr3:uid="{D5AC9BE0-0883-42BF-8725-23A328EE9E5E}" name="Column11440"/>
    <tableColumn id="11450" xr3:uid="{8AA0EB0F-4423-4DAF-ABBE-697CBB38B3C8}" name="Column11441"/>
    <tableColumn id="11451" xr3:uid="{55A4951C-92DB-4A81-9C4C-BD56C76DE0D6}" name="Column11442"/>
    <tableColumn id="11452" xr3:uid="{3DB84381-3903-4A68-BDF7-3AB38592F560}" name="Column11443"/>
    <tableColumn id="11453" xr3:uid="{BF6E11A6-7371-404B-BD77-BC94B9185108}" name="Column11444"/>
    <tableColumn id="11454" xr3:uid="{CB2E6EF5-67F7-441B-97E2-B4B7BA3BEADF}" name="Column11445"/>
    <tableColumn id="11455" xr3:uid="{80C549F8-DE50-4A69-87FB-4405D1DCD76A}" name="Column11446"/>
    <tableColumn id="11456" xr3:uid="{E629F617-6AC8-475E-9664-78D570107337}" name="Column11447"/>
    <tableColumn id="11457" xr3:uid="{CA8F9E76-DA9E-4C1C-A1D1-1F5FA0AFE027}" name="Column11448"/>
    <tableColumn id="11458" xr3:uid="{B0150179-DBC4-476C-8F07-FB4FB161851D}" name="Column11449"/>
    <tableColumn id="11459" xr3:uid="{B27B714D-24E9-4238-8521-87993F4FE63B}" name="Column11450"/>
    <tableColumn id="11460" xr3:uid="{587BCF61-2192-4F44-90D2-E973CFE4F969}" name="Column11451"/>
    <tableColumn id="11461" xr3:uid="{19A5D09E-CFF4-46D5-8A64-063F3A7BC7A7}" name="Column11452"/>
    <tableColumn id="11462" xr3:uid="{58CBE6DA-260D-4858-BE98-32C97B1E9AFE}" name="Column11453"/>
    <tableColumn id="11463" xr3:uid="{4589F993-D854-4FBA-B872-828195BB1FDF}" name="Column11454"/>
    <tableColumn id="11464" xr3:uid="{CF069F11-5518-4163-AE0F-A7D4FB8B2A3C}" name="Column11455"/>
    <tableColumn id="11465" xr3:uid="{D6C2B849-70D7-4C29-9E39-F96E162B2BFA}" name="Column11456"/>
    <tableColumn id="11466" xr3:uid="{957F2820-16F5-4128-AE07-505D28A7B192}" name="Column11457"/>
    <tableColumn id="11467" xr3:uid="{73F85B16-759A-45CE-AC8D-1DC5225872F0}" name="Column11458"/>
    <tableColumn id="11468" xr3:uid="{32E8C6BE-DD4C-47BE-9A1F-7A6F0BEEC297}" name="Column11459"/>
    <tableColumn id="11469" xr3:uid="{0BEA84B4-74FC-44DA-9076-AAA0DFC80FF0}" name="Column11460"/>
    <tableColumn id="11470" xr3:uid="{00FC2B3C-4491-48C2-9976-81C8BBFCC078}" name="Column11461"/>
    <tableColumn id="11471" xr3:uid="{869D0172-1FF8-4298-8DC6-ED80E2EAC6F6}" name="Column11462"/>
    <tableColumn id="11472" xr3:uid="{9DCEA53C-4A14-44AF-B081-556978ED1979}" name="Column11463"/>
    <tableColumn id="11473" xr3:uid="{77E50F26-BE81-4211-A7CD-A2FA874DD80C}" name="Column11464"/>
    <tableColumn id="11474" xr3:uid="{1EE9121E-11EC-4D31-8316-A093F25760AE}" name="Column11465"/>
    <tableColumn id="11475" xr3:uid="{24342F61-81B5-414B-86CC-162C86ADBBF0}" name="Column11466"/>
    <tableColumn id="11476" xr3:uid="{B4CEE633-86B9-4218-B7D7-C7B92A718174}" name="Column11467"/>
    <tableColumn id="11477" xr3:uid="{B61F4729-2EE4-4971-BF05-3CE5186200F4}" name="Column11468"/>
    <tableColumn id="11478" xr3:uid="{0C0DE729-0D54-4D51-B810-EEAC8F367D0B}" name="Column11469"/>
    <tableColumn id="11479" xr3:uid="{6021FEE8-945D-41F8-AB7D-04F068034B16}" name="Column11470"/>
    <tableColumn id="11480" xr3:uid="{538E2AD5-30E2-4141-B9A7-D8ADECF99717}" name="Column11471"/>
    <tableColumn id="11481" xr3:uid="{51A02777-F5C0-42BF-AA4C-2022C2FEF336}" name="Column11472"/>
    <tableColumn id="11482" xr3:uid="{CECA1B3E-4DA3-4802-B534-A13663C17CC5}" name="Column11473"/>
    <tableColumn id="11483" xr3:uid="{F733D8C4-8421-4C0B-9A1C-E5BF7CBE98CE}" name="Column11474"/>
    <tableColumn id="11484" xr3:uid="{0B6D92C2-6A35-4AC9-8079-4ACFC3078644}" name="Column11475"/>
    <tableColumn id="11485" xr3:uid="{8875BD2E-B1E2-4CE3-AA10-600A56A58A23}" name="Column11476"/>
    <tableColumn id="11486" xr3:uid="{2A75FC8B-4FD4-4263-AA3B-641A4EAC2774}" name="Column11477"/>
    <tableColumn id="11487" xr3:uid="{2700BCDB-C556-4708-ACF5-E6B21E4C81B1}" name="Column11478"/>
    <tableColumn id="11488" xr3:uid="{95E6CF2D-27C3-4477-A0E4-29ADF2B1E8DD}" name="Column11479"/>
    <tableColumn id="11489" xr3:uid="{D2F280F7-226E-464D-AEE5-6D77B2A79C84}" name="Column11480"/>
    <tableColumn id="11490" xr3:uid="{3F2E7409-E758-40B9-841F-1585A6AAAD81}" name="Column11481"/>
    <tableColumn id="11491" xr3:uid="{C1500F2F-95D8-4391-9E08-BF4505C8762B}" name="Column11482"/>
    <tableColumn id="11492" xr3:uid="{4264730F-535D-4CEF-A5C0-BE1DA64D0A32}" name="Column11483"/>
    <tableColumn id="11493" xr3:uid="{687E4394-96DA-4476-87A2-4ACAF26C965F}" name="Column11484"/>
    <tableColumn id="11494" xr3:uid="{09124DE8-DE26-477C-9C94-AC890B58E6FB}" name="Column11485"/>
    <tableColumn id="11495" xr3:uid="{0C2DDACE-B617-41CA-9362-C84D7FD5C153}" name="Column11486"/>
    <tableColumn id="11496" xr3:uid="{53C59912-DC41-46DF-BD44-E7D2664644CC}" name="Column11487"/>
    <tableColumn id="11497" xr3:uid="{E5CA7231-FDD5-4CE2-9290-BC5210C57451}" name="Column11488"/>
    <tableColumn id="11498" xr3:uid="{1AE4D558-9A03-4D32-A745-40AD5962E85D}" name="Column11489"/>
    <tableColumn id="11499" xr3:uid="{CB79A363-CC84-4286-BADC-3E734970F03C}" name="Column11490"/>
    <tableColumn id="11500" xr3:uid="{60945DEC-8422-4461-8825-6639F38D94B9}" name="Column11491"/>
    <tableColumn id="11501" xr3:uid="{203CEAB7-1E06-476D-A593-7BD90805DA42}" name="Column11492"/>
    <tableColumn id="11502" xr3:uid="{D2F0F159-59A5-4A52-970C-816378F0E75E}" name="Column11493"/>
    <tableColumn id="11503" xr3:uid="{59B27DF7-CCAA-460E-89FC-1EB7AAEC8AAB}" name="Column11494"/>
    <tableColumn id="11504" xr3:uid="{FB0AC623-3ECC-48C7-B037-AB4EE9D7CD44}" name="Column11495"/>
    <tableColumn id="11505" xr3:uid="{6C337BA8-680E-4945-93B1-55A48575A962}" name="Column11496"/>
    <tableColumn id="11506" xr3:uid="{46C5D239-B359-4A97-BD24-B5D3D2B4B1B2}" name="Column11497"/>
    <tableColumn id="11507" xr3:uid="{8AD79A7F-3959-4AF3-9E98-CF49F0E353F4}" name="Column11498"/>
    <tableColumn id="11508" xr3:uid="{199D50E7-9C7D-4DC0-A304-3A546217414C}" name="Column11499"/>
    <tableColumn id="11509" xr3:uid="{D6C71036-8182-4E84-8798-2350C7EE0B7C}" name="Column11500"/>
    <tableColumn id="11510" xr3:uid="{4233C709-D587-4714-B97F-1B10AD6BA71E}" name="Column11501"/>
    <tableColumn id="11511" xr3:uid="{581B7524-7666-4F88-B23B-9E993BFE7753}" name="Column11502"/>
    <tableColumn id="11512" xr3:uid="{7E4EA77E-8261-4DC1-AAC4-2FF7AC255197}" name="Column11503"/>
    <tableColumn id="11513" xr3:uid="{6975C66D-D9B7-4A82-80EF-160DC2AB1A66}" name="Column11504"/>
    <tableColumn id="11514" xr3:uid="{2D77068C-4688-4E94-AF51-B869AC01DAEE}" name="Column11505"/>
    <tableColumn id="11515" xr3:uid="{482FAF9F-9299-4D84-90BC-D7784E4E83A6}" name="Column11506"/>
    <tableColumn id="11516" xr3:uid="{3CD7D179-BC72-437D-A0A6-682343D90160}" name="Column11507"/>
    <tableColumn id="11517" xr3:uid="{AE1D81F2-D1E3-47EA-B579-F24C7CAC7077}" name="Column11508"/>
    <tableColumn id="11518" xr3:uid="{627D722E-1D00-4903-8A24-C9E97032BA20}" name="Column11509"/>
    <tableColumn id="11519" xr3:uid="{094416A4-B9F2-4D01-9850-86016B6FC161}" name="Column11510"/>
    <tableColumn id="11520" xr3:uid="{06F56975-8BEE-482D-98D0-7F3A90DC9143}" name="Column11511"/>
    <tableColumn id="11521" xr3:uid="{72D32EF9-6E6E-4D80-B860-E7B4D72FE48F}" name="Column11512"/>
    <tableColumn id="11522" xr3:uid="{637CDEB9-E141-4986-ADB2-F4B6443E2B99}" name="Column11513"/>
    <tableColumn id="11523" xr3:uid="{0B267DF2-6015-433D-9C78-F7E3202277E6}" name="Column11514"/>
    <tableColumn id="11524" xr3:uid="{9D06F003-2F3A-455D-AEBC-79F1A1412C3E}" name="Column11515"/>
    <tableColumn id="11525" xr3:uid="{582BC17D-D017-4E11-B9F0-6E2C6C8C98B0}" name="Column11516"/>
    <tableColumn id="11526" xr3:uid="{A1735D2C-7405-4C41-9CAE-CE13902D7E4B}" name="Column11517"/>
    <tableColumn id="11527" xr3:uid="{914D5704-696F-4BD8-86D3-B56386F54B29}" name="Column11518"/>
    <tableColumn id="11528" xr3:uid="{AC116D6F-3BD2-44C5-8799-08D2CEEB9CD9}" name="Column11519"/>
    <tableColumn id="11529" xr3:uid="{A80CD64C-A199-46DF-BFB5-7D6BE58CF6AB}" name="Column11520"/>
    <tableColumn id="11530" xr3:uid="{7B733CB8-0C1D-49CA-8946-C6D7349444A4}" name="Column11521"/>
    <tableColumn id="11531" xr3:uid="{FF3F974A-9CC7-4E53-8677-AB6B64452AF2}" name="Column11522"/>
    <tableColumn id="11532" xr3:uid="{EBCC2E26-CC0D-4F12-A73B-34CB49B54AA9}" name="Column11523"/>
    <tableColumn id="11533" xr3:uid="{30E8C960-A614-4175-BDAB-6DA5C15F1670}" name="Column11524"/>
    <tableColumn id="11534" xr3:uid="{683EB708-0F3D-4A95-9A09-8CB735CC82EF}" name="Column11525"/>
    <tableColumn id="11535" xr3:uid="{ABB49F5D-A7B1-4008-AFF5-AC99AB368879}" name="Column11526"/>
    <tableColumn id="11536" xr3:uid="{FBBFDFF1-F3A1-4C16-80A7-56E96029BFC6}" name="Column11527"/>
    <tableColumn id="11537" xr3:uid="{B712759D-AAB4-48FD-B0CB-29FEE7EA563F}" name="Column11528"/>
    <tableColumn id="11538" xr3:uid="{3DD43E69-AE9E-4306-BC7A-2056326D2929}" name="Column11529"/>
    <tableColumn id="11539" xr3:uid="{6D04E2BD-A2F7-4649-BE49-9600173ADF09}" name="Column11530"/>
    <tableColumn id="11540" xr3:uid="{1E8371AE-43F7-43FE-81B2-26AE8383AB70}" name="Column11531"/>
    <tableColumn id="11541" xr3:uid="{F8426D2F-01CC-46F5-A861-8730D71198EA}" name="Column11532"/>
    <tableColumn id="11542" xr3:uid="{C62699B8-0409-4A76-8648-8A15EF4DAB69}" name="Column11533"/>
    <tableColumn id="11543" xr3:uid="{143E3317-C2D1-4710-890E-261578F4DF28}" name="Column11534"/>
    <tableColumn id="11544" xr3:uid="{B915E8DE-2C97-4A9C-A40E-67719043AD48}" name="Column11535"/>
    <tableColumn id="11545" xr3:uid="{749E955F-47B3-4B7B-8B66-ABD7B2F3147B}" name="Column11536"/>
    <tableColumn id="11546" xr3:uid="{FC0B997E-63AB-4D45-84D3-8CB584B88193}" name="Column11537"/>
    <tableColumn id="11547" xr3:uid="{6BC86393-BB09-4806-966F-903018F5A135}" name="Column11538"/>
    <tableColumn id="11548" xr3:uid="{D9F06252-1951-4E84-A6D1-E690A10B99C3}" name="Column11539"/>
    <tableColumn id="11549" xr3:uid="{9E34CF24-2821-4119-9698-050CBFA2F848}" name="Column11540"/>
    <tableColumn id="11550" xr3:uid="{E3BC2A8A-31BB-4A26-AA96-8DAE02456F2C}" name="Column11541"/>
    <tableColumn id="11551" xr3:uid="{4F5C06DF-7D1C-4150-A779-2E9F72C90C0C}" name="Column11542"/>
    <tableColumn id="11552" xr3:uid="{5F1F0997-0D30-4375-BED1-E237A6807566}" name="Column11543"/>
    <tableColumn id="11553" xr3:uid="{61E4A0CB-48DD-43F9-B5F6-76B9A2F15751}" name="Column11544"/>
    <tableColumn id="11554" xr3:uid="{D4678BAB-73D5-40A0-BB27-8A30DA8DA665}" name="Column11545"/>
    <tableColumn id="11555" xr3:uid="{36F56FCF-7CF0-4745-9378-20A338535F87}" name="Column11546"/>
    <tableColumn id="11556" xr3:uid="{ABD877BF-F481-4E18-949E-E20730368484}" name="Column11547"/>
    <tableColumn id="11557" xr3:uid="{281ECD51-4F1A-4876-8811-CF9EB6E33296}" name="Column11548"/>
    <tableColumn id="11558" xr3:uid="{34A3E256-0EA0-4F04-9B2C-0B011E3B869E}" name="Column11549"/>
    <tableColumn id="11559" xr3:uid="{9CE84C84-64EA-4198-9D01-521ECB363516}" name="Column11550"/>
    <tableColumn id="11560" xr3:uid="{33825839-AE41-4EC8-B48B-3B19E515DCEC}" name="Column11551"/>
    <tableColumn id="11561" xr3:uid="{FAAF568B-8303-4F49-A8EC-14486CBABA4D}" name="Column11552"/>
    <tableColumn id="11562" xr3:uid="{2C908AE6-707F-49EA-96D1-503A5B74FBCB}" name="Column11553"/>
    <tableColumn id="11563" xr3:uid="{57F4FA94-339C-49CA-813B-7BCC60EF2887}" name="Column11554"/>
    <tableColumn id="11564" xr3:uid="{3768FA4F-259E-465D-8B22-54E88B1A7521}" name="Column11555"/>
    <tableColumn id="11565" xr3:uid="{1D36E228-86E3-43BC-BAE6-17B606E49D1D}" name="Column11556"/>
    <tableColumn id="11566" xr3:uid="{110D53DA-4FAC-4030-8681-014C91D1DFBB}" name="Column11557"/>
    <tableColumn id="11567" xr3:uid="{CF9E1687-1980-4744-81CD-F582D45AA240}" name="Column11558"/>
    <tableColumn id="11568" xr3:uid="{F81981A2-011D-4C00-8E4D-A0BFC8D6223A}" name="Column11559"/>
    <tableColumn id="11569" xr3:uid="{0F7E2D67-52C6-4707-8205-181AC7736D8A}" name="Column11560"/>
    <tableColumn id="11570" xr3:uid="{5BC0BEBF-D8F0-492E-9998-132658625692}" name="Column11561"/>
    <tableColumn id="11571" xr3:uid="{F874D368-AB8A-43A9-8AFC-2AE3D11258C2}" name="Column11562"/>
    <tableColumn id="11572" xr3:uid="{1F3DE7A3-816C-47DE-A42B-B8E2AE521CA1}" name="Column11563"/>
    <tableColumn id="11573" xr3:uid="{4044D6AC-AC23-401B-9359-607610B56901}" name="Column11564"/>
    <tableColumn id="11574" xr3:uid="{9D93B611-254C-4D26-8DC0-1C0BDE906648}" name="Column11565"/>
    <tableColumn id="11575" xr3:uid="{155EDA78-C0B1-44A7-AEAF-74C3593B3476}" name="Column11566"/>
    <tableColumn id="11576" xr3:uid="{DB73FA95-D46C-467A-BA00-5BAD9684E5D0}" name="Column11567"/>
    <tableColumn id="11577" xr3:uid="{8298374B-9115-4CD6-B750-E2E48C259E14}" name="Column11568"/>
    <tableColumn id="11578" xr3:uid="{AA5F7896-9DB8-4A11-AB0D-AB5038089D82}" name="Column11569"/>
    <tableColumn id="11579" xr3:uid="{4E7A6710-38DD-4A37-A97A-A0EEBEEB7123}" name="Column11570"/>
    <tableColumn id="11580" xr3:uid="{8F3A362E-D360-44C9-ACF6-810292925299}" name="Column11571"/>
    <tableColumn id="11581" xr3:uid="{A83761DA-BAD0-4884-A233-F52EF5A52389}" name="Column11572"/>
    <tableColumn id="11582" xr3:uid="{A33996B1-7BF6-4F17-A981-2531EF9A865F}" name="Column11573"/>
    <tableColumn id="11583" xr3:uid="{39461F63-5C6C-498D-BAA9-A7B27C8D2C40}" name="Column11574"/>
    <tableColumn id="11584" xr3:uid="{FBD57962-3A7B-44DC-85D5-83E8AE6C8B57}" name="Column11575"/>
    <tableColumn id="11585" xr3:uid="{0C18AFAA-B6DF-44F6-B165-1EBB563F5D9E}" name="Column11576"/>
    <tableColumn id="11586" xr3:uid="{DC6EBD2D-D55C-4F78-9665-35512AD16380}" name="Column11577"/>
    <tableColumn id="11587" xr3:uid="{75C9FD51-19B9-4EE3-8F9B-9467F41501D6}" name="Column11578"/>
    <tableColumn id="11588" xr3:uid="{D7523A0D-1102-4640-8A8B-E57ACC62A7FE}" name="Column11579"/>
    <tableColumn id="11589" xr3:uid="{7E59A0D3-141D-4E5E-9E40-AFEC256255C5}" name="Column11580"/>
    <tableColumn id="11590" xr3:uid="{EF272D03-CDDE-46EC-BF2C-5CB0B5B46AA8}" name="Column11581"/>
    <tableColumn id="11591" xr3:uid="{10070C40-F702-4998-826F-363CAFC12104}" name="Column11582"/>
    <tableColumn id="11592" xr3:uid="{A60D01A1-D188-4B28-A200-8D7ED50F0E35}" name="Column11583"/>
    <tableColumn id="11593" xr3:uid="{3917D746-24E8-48CE-9EA7-8F3CFB6B1973}" name="Column11584"/>
    <tableColumn id="11594" xr3:uid="{00785921-978E-46F5-8C92-AC9A80D6DB20}" name="Column11585"/>
    <tableColumn id="11595" xr3:uid="{BB5FC60B-FB36-4CB9-A139-AE18EA7F7A28}" name="Column11586"/>
    <tableColumn id="11596" xr3:uid="{1A797A4A-39FD-4D44-AA47-151F6D909E6B}" name="Column11587"/>
    <tableColumn id="11597" xr3:uid="{5853D310-22FB-4515-80DF-691AB755B3A4}" name="Column11588"/>
    <tableColumn id="11598" xr3:uid="{57E23646-847B-4860-959D-49A88567B099}" name="Column11589"/>
    <tableColumn id="11599" xr3:uid="{52C3162E-6515-47CE-8727-F1B76CDE853A}" name="Column11590"/>
    <tableColumn id="11600" xr3:uid="{C1DF6F51-1FE3-429E-8A43-DAE95A046C96}" name="Column11591"/>
    <tableColumn id="11601" xr3:uid="{7BAA9DA5-D71C-4403-8095-40F54AACA50C}" name="Column11592"/>
    <tableColumn id="11602" xr3:uid="{C0EEF6C7-D0DA-41CB-B642-ADACA9EA5C10}" name="Column11593"/>
    <tableColumn id="11603" xr3:uid="{E3B5D86C-EDD2-454D-9AB5-558F8F547FC2}" name="Column11594"/>
    <tableColumn id="11604" xr3:uid="{E2F94C32-BA90-4EBE-AF00-3463A0CE67BE}" name="Column11595"/>
    <tableColumn id="11605" xr3:uid="{B53D5766-3ACC-44FB-A704-F20CDA21F2D7}" name="Column11596"/>
    <tableColumn id="11606" xr3:uid="{4598370D-7C85-4BB8-BB07-890C23510973}" name="Column11597"/>
    <tableColumn id="11607" xr3:uid="{D58240F3-A8B5-4895-B253-4D5BADF45B2E}" name="Column11598"/>
    <tableColumn id="11608" xr3:uid="{F3E6E523-9290-450A-A691-01F02CE01FD8}" name="Column11599"/>
    <tableColumn id="11609" xr3:uid="{BDD2DE9A-5EFE-4225-86EA-489B4BF04FAD}" name="Column11600"/>
    <tableColumn id="11610" xr3:uid="{ABEF79CF-CD89-4E35-9C55-04ACA14FF550}" name="Column11601"/>
    <tableColumn id="11611" xr3:uid="{095B2CEC-8FBF-44D2-AE2A-5899F91F5D90}" name="Column11602"/>
    <tableColumn id="11612" xr3:uid="{AEB4086F-3147-41C1-A37B-6B809FCA746F}" name="Column11603"/>
    <tableColumn id="11613" xr3:uid="{65525072-0202-4895-8EB9-1B2952EF7DB2}" name="Column11604"/>
    <tableColumn id="11614" xr3:uid="{F1464522-EAC0-469A-9E50-F85FDC332ECE}" name="Column11605"/>
    <tableColumn id="11615" xr3:uid="{ED91B8A0-DD7E-4E80-AD7A-16D2719360C0}" name="Column11606"/>
    <tableColumn id="11616" xr3:uid="{4E2BF954-145E-49DA-A88D-B865AA888DDE}" name="Column11607"/>
    <tableColumn id="11617" xr3:uid="{C0D269EA-156E-426F-B692-9ACB02D183F6}" name="Column11608"/>
    <tableColumn id="11618" xr3:uid="{B7C10E0E-9A29-4B20-8475-E8E07D38A300}" name="Column11609"/>
    <tableColumn id="11619" xr3:uid="{20BF505C-7134-4C46-B549-945AB4C5612B}" name="Column11610"/>
    <tableColumn id="11620" xr3:uid="{EEB17959-C8F5-4284-8282-DCED2587F9EA}" name="Column11611"/>
    <tableColumn id="11621" xr3:uid="{013B759A-ACA4-42FF-8658-A2AFF7B8D431}" name="Column11612"/>
    <tableColumn id="11622" xr3:uid="{69A27176-D1EA-4D8A-A219-51503680BAA7}" name="Column11613"/>
    <tableColumn id="11623" xr3:uid="{51E293AA-222D-4948-838B-0CD516CB3C61}" name="Column11614"/>
    <tableColumn id="11624" xr3:uid="{B1BCFC07-1A4D-4B80-AE3C-879C03FAF79B}" name="Column11615"/>
    <tableColumn id="11625" xr3:uid="{A4F0E7A3-C52B-4089-A78A-D34FBF7B56DD}" name="Column11616"/>
    <tableColumn id="11626" xr3:uid="{A5835FAA-F580-4CA4-9695-548D9011C50E}" name="Column11617"/>
    <tableColumn id="11627" xr3:uid="{AC0AEC8C-0BB1-4BF6-857F-51B29D3948C3}" name="Column11618"/>
    <tableColumn id="11628" xr3:uid="{DC12D1F7-7FED-46DB-821E-4453CA1BBB2E}" name="Column11619"/>
    <tableColumn id="11629" xr3:uid="{C9AA6748-FF79-4929-97F5-BABE076D8ED4}" name="Column11620"/>
    <tableColumn id="11630" xr3:uid="{14A1A5C9-DDB8-484F-BB2E-59A5DFF97908}" name="Column11621"/>
    <tableColumn id="11631" xr3:uid="{E0D36092-7569-41A2-ACD7-5A262873A2A1}" name="Column11622"/>
    <tableColumn id="11632" xr3:uid="{CE71213A-73DA-4275-AA24-EF457616672F}" name="Column11623"/>
    <tableColumn id="11633" xr3:uid="{CB3B0155-E53A-4C95-9938-3467DA4B8C62}" name="Column11624"/>
    <tableColumn id="11634" xr3:uid="{C9C42A3B-3785-4C05-9357-D534879BDAFD}" name="Column11625"/>
    <tableColumn id="11635" xr3:uid="{F1652691-8101-4D72-8E38-12F973B9C59D}" name="Column11626"/>
    <tableColumn id="11636" xr3:uid="{E719ED9C-35FB-4984-B532-E6B4DCE54873}" name="Column11627"/>
    <tableColumn id="11637" xr3:uid="{ED986127-32E0-4AFA-8EB0-9D16AEE6AD69}" name="Column11628"/>
    <tableColumn id="11638" xr3:uid="{5495CDF8-9005-4DF3-85B0-1EFC537FF202}" name="Column11629"/>
    <tableColumn id="11639" xr3:uid="{7CFA07E0-A48F-4C89-BFEB-B7990927CF29}" name="Column11630"/>
    <tableColumn id="11640" xr3:uid="{523AE03C-B2A6-440B-B73F-5DEF6C2E41F2}" name="Column11631"/>
    <tableColumn id="11641" xr3:uid="{34D4EFBA-1E44-45D3-9113-B3D74283EBE1}" name="Column11632"/>
    <tableColumn id="11642" xr3:uid="{F3DAD26A-3E0B-44E2-AE74-D0B1F49030E7}" name="Column11633"/>
    <tableColumn id="11643" xr3:uid="{2B1162C3-E287-47BD-A906-CAA2A0487E89}" name="Column11634"/>
    <tableColumn id="11644" xr3:uid="{C62419B4-25A2-44C1-8D74-5F2CEFF6A05A}" name="Column11635"/>
    <tableColumn id="11645" xr3:uid="{82CC1F4D-C96C-4701-B9BF-CA720F9A9183}" name="Column11636"/>
    <tableColumn id="11646" xr3:uid="{D85BDD82-E225-43F8-AE85-00AAE6837A9E}" name="Column11637"/>
    <tableColumn id="11647" xr3:uid="{857DBF59-2552-41FF-86E6-AC24A1CCD185}" name="Column11638"/>
    <tableColumn id="11648" xr3:uid="{AACC620B-8D75-40F3-A48F-619B2A159A03}" name="Column11639"/>
    <tableColumn id="11649" xr3:uid="{5AEC1112-DB6B-4E78-976B-942A95168AA5}" name="Column11640"/>
    <tableColumn id="11650" xr3:uid="{F3F31C31-6CCF-460A-BC89-36E22125CFFE}" name="Column11641"/>
    <tableColumn id="11651" xr3:uid="{E1753529-D6F3-45D3-8EEB-5E704BEE0529}" name="Column11642"/>
    <tableColumn id="11652" xr3:uid="{DE467087-BE17-4A00-8ED6-24B403E87AE9}" name="Column11643"/>
    <tableColumn id="11653" xr3:uid="{C424E1FF-095A-4309-A33B-7306AE44272A}" name="Column11644"/>
    <tableColumn id="11654" xr3:uid="{1A2D23BA-F10F-42F6-8E7D-8C577C5F1697}" name="Column11645"/>
    <tableColumn id="11655" xr3:uid="{F040144C-57D8-4C9B-A508-05E67013AE1E}" name="Column11646"/>
    <tableColumn id="11656" xr3:uid="{1E5F84F8-29AE-4342-A880-DC4AA4BE3853}" name="Column11647"/>
    <tableColumn id="11657" xr3:uid="{A674BEC9-3FD2-45CE-B61D-68FD4BFF9581}" name="Column11648"/>
    <tableColumn id="11658" xr3:uid="{21EDBF00-1CDC-45B8-990A-3899F26A4468}" name="Column11649"/>
    <tableColumn id="11659" xr3:uid="{BE5AE5E1-E51C-4ABA-9AE3-638FF377796E}" name="Column11650"/>
    <tableColumn id="11660" xr3:uid="{6ECD5F12-F96C-4B19-8CDD-7651F95F26A1}" name="Column11651"/>
    <tableColumn id="11661" xr3:uid="{BB3C5C87-EF03-49EC-8C9D-15F5157220A9}" name="Column11652"/>
    <tableColumn id="11662" xr3:uid="{5FC7A748-3B26-4449-8C50-141FCC90AB8F}" name="Column11653"/>
    <tableColumn id="11663" xr3:uid="{08A1D5EE-8798-4B03-B19A-7B5EC7CF3716}" name="Column11654"/>
    <tableColumn id="11664" xr3:uid="{959719FE-A399-4928-8FAE-03F5EB735B95}" name="Column11655"/>
    <tableColumn id="11665" xr3:uid="{1933AB64-E87E-4C44-A49D-72C50970109D}" name="Column11656"/>
    <tableColumn id="11666" xr3:uid="{5FC140F1-862E-4B10-AB56-6D4F95697B3C}" name="Column11657"/>
    <tableColumn id="11667" xr3:uid="{61B245F1-12B7-468C-8FD4-8BE229FEDA68}" name="Column11658"/>
    <tableColumn id="11668" xr3:uid="{E89A6DC3-34F8-4ED2-9E4F-80C37933959B}" name="Column11659"/>
    <tableColumn id="11669" xr3:uid="{021A810D-64F5-43D4-9D28-40E0555E024A}" name="Column11660"/>
    <tableColumn id="11670" xr3:uid="{D81E7EA4-0B1E-49CA-BB30-9B0921E0DA00}" name="Column11661"/>
    <tableColumn id="11671" xr3:uid="{1CE9F19B-0E47-4D1F-A94E-E7E25C151E60}" name="Column11662"/>
    <tableColumn id="11672" xr3:uid="{6E65E246-ABEA-4EA1-A174-8E9521C8469B}" name="Column11663"/>
    <tableColumn id="11673" xr3:uid="{DAA45EFB-E6B1-4374-B9E8-D15552734BCE}" name="Column11664"/>
    <tableColumn id="11674" xr3:uid="{2E7C136E-CF06-47DB-A15B-55F7E617F2B6}" name="Column11665"/>
    <tableColumn id="11675" xr3:uid="{1CDA403E-149A-4DCB-BE67-008DD1528023}" name="Column11666"/>
    <tableColumn id="11676" xr3:uid="{78651DF0-2ADC-4346-97BC-DAF7BCA46F0D}" name="Column11667"/>
    <tableColumn id="11677" xr3:uid="{BD8015D5-772C-414F-AD00-C6DB0CEB6AAD}" name="Column11668"/>
    <tableColumn id="11678" xr3:uid="{1C0685AB-6585-4063-BD60-4EA515B1390E}" name="Column11669"/>
    <tableColumn id="11679" xr3:uid="{64A05F6B-1C61-440C-9DE3-6BEC451A3013}" name="Column11670"/>
    <tableColumn id="11680" xr3:uid="{E0E108DF-FF4F-4A20-972C-05660BDCBE61}" name="Column11671"/>
    <tableColumn id="11681" xr3:uid="{720BD28C-B3C5-41D3-A4F6-FDAEC5F3DCE1}" name="Column11672"/>
    <tableColumn id="11682" xr3:uid="{1101FD90-1896-4BFE-A830-5047AB79A41F}" name="Column11673"/>
    <tableColumn id="11683" xr3:uid="{5B02B6D5-8C82-458B-93D5-9FF60E27A288}" name="Column11674"/>
    <tableColumn id="11684" xr3:uid="{A985A66B-1C52-40D6-886A-5EBDDBB44294}" name="Column11675"/>
    <tableColumn id="11685" xr3:uid="{4654BA0C-6A62-489B-9677-756F945EAAD3}" name="Column11676"/>
    <tableColumn id="11686" xr3:uid="{21291A53-3CC2-4D83-B8DD-891BE407467F}" name="Column11677"/>
    <tableColumn id="11687" xr3:uid="{E088615C-62F1-4994-B9D7-5C957070DAA6}" name="Column11678"/>
    <tableColumn id="11688" xr3:uid="{743CA037-92D0-49BA-A4C0-ED8B561A124C}" name="Column11679"/>
    <tableColumn id="11689" xr3:uid="{D2AED484-0552-4089-8BB4-47681DFF1847}" name="Column11680"/>
    <tableColumn id="11690" xr3:uid="{867A6094-6FC3-41F0-8E2E-4DB6E0B4B648}" name="Column11681"/>
    <tableColumn id="11691" xr3:uid="{9B8CFB93-5530-436D-A73E-D6C5DC0C360D}" name="Column11682"/>
    <tableColumn id="11692" xr3:uid="{FE89EA5F-B95F-485F-BF79-A10C2A9487A2}" name="Column11683"/>
    <tableColumn id="11693" xr3:uid="{388D2FC3-9688-4E3F-BA5B-0056652671AD}" name="Column11684"/>
    <tableColumn id="11694" xr3:uid="{E047C79E-F495-474F-BB85-3EF2BFE64E6E}" name="Column11685"/>
    <tableColumn id="11695" xr3:uid="{2F7DCAB5-FE0A-4452-AC88-6518C75E0598}" name="Column11686"/>
    <tableColumn id="11696" xr3:uid="{02F876F6-1907-4B40-AE50-8877C5FED9B1}" name="Column11687"/>
    <tableColumn id="11697" xr3:uid="{1DC5DA29-E925-44BD-80D8-525C1341CB61}" name="Column11688"/>
    <tableColumn id="11698" xr3:uid="{82D0620C-90A0-467C-9FF8-11629B48F9E7}" name="Column11689"/>
    <tableColumn id="11699" xr3:uid="{A46B22ED-56B1-4437-B622-62A987D1158D}" name="Column11690"/>
    <tableColumn id="11700" xr3:uid="{7A73CD05-9F83-462C-82C2-96033A49FBEB}" name="Column11691"/>
    <tableColumn id="11701" xr3:uid="{7F4A2B2B-899C-44B4-8266-30D1A2095548}" name="Column11692"/>
    <tableColumn id="11702" xr3:uid="{D3034E37-7428-47F8-8A81-8C9D1FC58175}" name="Column11693"/>
    <tableColumn id="11703" xr3:uid="{BB72350D-A8CB-46B8-8F30-8DFE8247A7F1}" name="Column11694"/>
    <tableColumn id="11704" xr3:uid="{963EC76E-B359-4EAC-AB63-DD4DC4195CD4}" name="Column11695"/>
    <tableColumn id="11705" xr3:uid="{B49A7895-2A60-4C71-BCA8-BFE39E1FD442}" name="Column11696"/>
    <tableColumn id="11706" xr3:uid="{34267475-470B-44E3-AC46-10920D6C5C2C}" name="Column11697"/>
    <tableColumn id="11707" xr3:uid="{FBEBCDDA-A438-4C55-A929-A09D5F465E50}" name="Column11698"/>
    <tableColumn id="11708" xr3:uid="{6DF62A52-B743-4DD4-A549-FAC4410B6248}" name="Column11699"/>
    <tableColumn id="11709" xr3:uid="{8BCD76AD-3CC9-4D04-B8A2-2513EF426849}" name="Column11700"/>
    <tableColumn id="11710" xr3:uid="{655594A3-FCED-4969-AE3F-605F4761A89D}" name="Column11701"/>
    <tableColumn id="11711" xr3:uid="{2F88B2FD-1209-4E2C-99C7-7594CF309E53}" name="Column11702"/>
    <tableColumn id="11712" xr3:uid="{38C15B3B-4680-4344-AA2D-8DC49F2B2946}" name="Column11703"/>
    <tableColumn id="11713" xr3:uid="{2D877EB9-6ADA-49C8-8E78-87A0B8FBC4EB}" name="Column11704"/>
    <tableColumn id="11714" xr3:uid="{204C24B2-F8F9-489E-987D-E0F6B63EE54A}" name="Column11705"/>
    <tableColumn id="11715" xr3:uid="{009DE95B-891E-4D44-A929-77E08644BB3B}" name="Column11706"/>
    <tableColumn id="11716" xr3:uid="{A6D7416D-6FC4-4672-BFED-32885E9BF122}" name="Column11707"/>
    <tableColumn id="11717" xr3:uid="{089EB2A9-6DB3-46B8-9070-6F3582E62B34}" name="Column11708"/>
    <tableColumn id="11718" xr3:uid="{AF18FA40-E623-44EC-B817-957422FC8086}" name="Column11709"/>
    <tableColumn id="11719" xr3:uid="{72AD01F8-D220-48DA-AD4A-8EAA27C6F4DB}" name="Column11710"/>
    <tableColumn id="11720" xr3:uid="{804A39B6-5379-4B2A-865B-E5B89CB734A9}" name="Column11711"/>
    <tableColumn id="11721" xr3:uid="{D7EB8A84-F684-4F8E-87B1-8AA6AA485FAC}" name="Column11712"/>
    <tableColumn id="11722" xr3:uid="{1FA0C090-7FEA-4D5B-BB40-F72F953E6BE0}" name="Column11713"/>
    <tableColumn id="11723" xr3:uid="{58E44D92-CF88-40D5-8891-AC22EEE8F7AE}" name="Column11714"/>
    <tableColumn id="11724" xr3:uid="{FB088B3D-E62C-4EBA-836B-837CF48FC5BB}" name="Column11715"/>
    <tableColumn id="11725" xr3:uid="{F0B74ECF-7E62-4FA1-9991-DAA9FCB0E5A0}" name="Column11716"/>
    <tableColumn id="11726" xr3:uid="{40C92B05-76CC-4580-A2FD-ACE94F69A574}" name="Column11717"/>
    <tableColumn id="11727" xr3:uid="{8F8AA075-6CF1-4D7D-9413-38570593D853}" name="Column11718"/>
    <tableColumn id="11728" xr3:uid="{4E93619B-E182-4D62-9E8A-D833D328E158}" name="Column11719"/>
    <tableColumn id="11729" xr3:uid="{EED0030B-3680-4BA9-A598-72C94C3DC140}" name="Column11720"/>
    <tableColumn id="11730" xr3:uid="{362D6CB9-96FB-40A8-B8FE-D6BF880B77A2}" name="Column11721"/>
    <tableColumn id="11731" xr3:uid="{5D09BC01-553C-47D2-AD0F-0597AF5B29A4}" name="Column11722"/>
    <tableColumn id="11732" xr3:uid="{F832D6B3-6163-471E-9CB9-3A19281B4133}" name="Column11723"/>
    <tableColumn id="11733" xr3:uid="{6A9BE1DF-D94D-4DF8-AC47-F3E121C1FE4A}" name="Column11724"/>
    <tableColumn id="11734" xr3:uid="{6BF04C8B-A895-42F8-8386-95E243229605}" name="Column11725"/>
    <tableColumn id="11735" xr3:uid="{C78093D5-E607-4B54-B1B1-1D9E5B60A6C6}" name="Column11726"/>
    <tableColumn id="11736" xr3:uid="{98255248-D2D7-4BA9-BD84-7D9AA8657CDE}" name="Column11727"/>
    <tableColumn id="11737" xr3:uid="{148FFE25-8E3F-4CC2-85E8-06D6CF5C366F}" name="Column11728"/>
    <tableColumn id="11738" xr3:uid="{650A05E9-FA30-4098-92BD-74479C4B59E8}" name="Column11729"/>
    <tableColumn id="11739" xr3:uid="{9B2FC34F-4879-4998-BED4-AD0DD298B7A5}" name="Column11730"/>
    <tableColumn id="11740" xr3:uid="{F707D409-FA3F-42EE-B1C6-4F2D4464CC44}" name="Column11731"/>
    <tableColumn id="11741" xr3:uid="{C716D3E6-C790-40F2-82C3-9DA9374A5F41}" name="Column11732"/>
    <tableColumn id="11742" xr3:uid="{2F64B3E9-BBB4-4DEF-9E47-060B3586355F}" name="Column11733"/>
    <tableColumn id="11743" xr3:uid="{765773D6-E8B0-4809-8E44-6AA644D89BB4}" name="Column11734"/>
    <tableColumn id="11744" xr3:uid="{B39C0E7B-48BE-4E49-A9B5-9EB7925F5E84}" name="Column11735"/>
    <tableColumn id="11745" xr3:uid="{92F96598-2AB2-4C09-83CC-3C522A673428}" name="Column11736"/>
    <tableColumn id="11746" xr3:uid="{8ACB1E09-3A0C-401E-8675-6A77A034075D}" name="Column11737"/>
    <tableColumn id="11747" xr3:uid="{14F7E566-C47E-44AB-981B-B54375131FB4}" name="Column11738"/>
    <tableColumn id="11748" xr3:uid="{EA8C4020-4A3B-4571-B92F-9B8398BC2558}" name="Column11739"/>
    <tableColumn id="11749" xr3:uid="{96C6DDE2-0F06-435E-8084-4A0A2E3BF695}" name="Column11740"/>
    <tableColumn id="11750" xr3:uid="{A672BE1C-136E-41C7-9CB3-6322FFAF0422}" name="Column11741"/>
    <tableColumn id="11751" xr3:uid="{5D87FFA8-AEA8-4AAB-A36D-E25234CC81F5}" name="Column11742"/>
    <tableColumn id="11752" xr3:uid="{8859675B-1889-4A08-83DD-4E22B6E4CEEA}" name="Column11743"/>
    <tableColumn id="11753" xr3:uid="{60BFCEA6-4680-4D48-9C18-F0A27316D732}" name="Column11744"/>
    <tableColumn id="11754" xr3:uid="{F983CFAC-C978-4BCB-B651-35EF3F5FB159}" name="Column11745"/>
    <tableColumn id="11755" xr3:uid="{E7FE235B-7263-4C47-98E6-8E8BE82A4D0D}" name="Column11746"/>
    <tableColumn id="11756" xr3:uid="{CB3DC252-1A54-475D-952B-045A002B781C}" name="Column11747"/>
    <tableColumn id="11757" xr3:uid="{E563A9DD-86B6-4DC2-81FD-97BA6162097F}" name="Column11748"/>
    <tableColumn id="11758" xr3:uid="{BE29E3CB-602E-41FD-A6EA-576EC0CF386F}" name="Column11749"/>
    <tableColumn id="11759" xr3:uid="{FB28D769-F153-4828-9787-5FFA132D963B}" name="Column11750"/>
    <tableColumn id="11760" xr3:uid="{5950A6D2-C4CE-4C8E-92C0-5F3B50671E39}" name="Column11751"/>
    <tableColumn id="11761" xr3:uid="{C51F5DB2-629E-4DB0-865F-5ADA5C25387E}" name="Column11752"/>
    <tableColumn id="11762" xr3:uid="{9E27BE89-4080-4B21-BFAC-30F6CA430EE3}" name="Column11753"/>
    <tableColumn id="11763" xr3:uid="{FC638F23-EED0-4E18-8AD1-9B035E65848B}" name="Column11754"/>
    <tableColumn id="11764" xr3:uid="{CED3B77C-623C-49DE-932C-F4709985DDB3}" name="Column11755"/>
    <tableColumn id="11765" xr3:uid="{2FE8356C-6B60-4395-8D83-41340CC58542}" name="Column11756"/>
    <tableColumn id="11766" xr3:uid="{B70B171F-7768-4D1B-81BA-505B5EFC55C7}" name="Column11757"/>
    <tableColumn id="11767" xr3:uid="{B5F9DEAE-EE43-4B6A-8224-502C6E41BAE8}" name="Column11758"/>
    <tableColumn id="11768" xr3:uid="{CB51BFB7-224B-4DF8-88F9-C2039BC76559}" name="Column11759"/>
    <tableColumn id="11769" xr3:uid="{4286A9F1-6FA5-46AD-9CB1-3D747FA5E961}" name="Column11760"/>
    <tableColumn id="11770" xr3:uid="{655CB1C9-7FA5-4BED-8E78-C463A3F2911C}" name="Column11761"/>
    <tableColumn id="11771" xr3:uid="{733CD87D-EB4C-43BC-8D65-A5BF59C6C514}" name="Column11762"/>
    <tableColumn id="11772" xr3:uid="{EB577B35-3967-4008-BE95-8879B012A3FE}" name="Column11763"/>
    <tableColumn id="11773" xr3:uid="{ABFB7124-4FF1-472B-85B7-492F75F7DFDD}" name="Column11764"/>
    <tableColumn id="11774" xr3:uid="{0DCFA809-C00E-4FDB-8036-A8BB019A3F24}" name="Column11765"/>
    <tableColumn id="11775" xr3:uid="{225C651D-0C28-488F-8DEF-5327E56E308B}" name="Column11766"/>
    <tableColumn id="11776" xr3:uid="{33678F36-2FEC-41D1-AD96-630ADCB6E16B}" name="Column11767"/>
    <tableColumn id="11777" xr3:uid="{120CCBF8-D133-400D-B063-0426755DBE21}" name="Column11768"/>
    <tableColumn id="11778" xr3:uid="{24B68E97-07EB-47D2-8600-CD2903E2BC15}" name="Column11769"/>
    <tableColumn id="11779" xr3:uid="{CEB4EA91-8E46-4E8E-8077-64A44513D4A8}" name="Column11770"/>
    <tableColumn id="11780" xr3:uid="{2F43F5FE-2869-458A-BBF8-703A02DD5E0F}" name="Column11771"/>
    <tableColumn id="11781" xr3:uid="{B935BDF8-3658-423D-92A6-BBE0112612D5}" name="Column11772"/>
    <tableColumn id="11782" xr3:uid="{D3471E21-4A7F-41D9-801A-14FCAA3F9855}" name="Column11773"/>
    <tableColumn id="11783" xr3:uid="{1E2FC1ED-A356-4734-96FD-EA00A2182EDF}" name="Column11774"/>
    <tableColumn id="11784" xr3:uid="{C873BDF0-2D3D-4D2C-9BFB-A4277DC17166}" name="Column11775"/>
    <tableColumn id="11785" xr3:uid="{DABB7C0D-8DB6-407C-A391-6AF6D2DF81E3}" name="Column11776"/>
    <tableColumn id="11786" xr3:uid="{BF9DC237-A0A0-4323-B63C-563697BFB2D3}" name="Column11777"/>
    <tableColumn id="11787" xr3:uid="{90A6126F-E888-4E38-8217-47702795D696}" name="Column11778"/>
    <tableColumn id="11788" xr3:uid="{3E072C94-6FAB-4945-A6FC-6E4C0185E28A}" name="Column11779"/>
    <tableColumn id="11789" xr3:uid="{87A13AA3-6A4E-486D-9E67-2DB565EBF76E}" name="Column11780"/>
    <tableColumn id="11790" xr3:uid="{CE90CF5E-BE8B-4166-B779-77E54EE0AE3C}" name="Column11781"/>
    <tableColumn id="11791" xr3:uid="{49C14F4B-9210-4D46-A476-B7A3C658505C}" name="Column11782"/>
    <tableColumn id="11792" xr3:uid="{A5492622-24B3-4279-918C-B01E3EF5AC57}" name="Column11783"/>
    <tableColumn id="11793" xr3:uid="{2D5A26D4-C2FB-45FA-B726-179E7DC48F6D}" name="Column11784"/>
    <tableColumn id="11794" xr3:uid="{DE93CC23-079E-4CC3-8FA9-E9BC10A9AE61}" name="Column11785"/>
    <tableColumn id="11795" xr3:uid="{2B9A0F0E-4C4D-48B2-BAC0-DABC9CE083C2}" name="Column11786"/>
    <tableColumn id="11796" xr3:uid="{C71C6B50-4444-4198-8382-6EA16CC1074B}" name="Column11787"/>
    <tableColumn id="11797" xr3:uid="{5D534833-3358-4CC7-A3D9-61A000A87F20}" name="Column11788"/>
    <tableColumn id="11798" xr3:uid="{72BDFD05-C661-4873-9534-397B5F9F9261}" name="Column11789"/>
    <tableColumn id="11799" xr3:uid="{E759590B-C414-483D-BBD7-B57E341AAC8F}" name="Column11790"/>
    <tableColumn id="11800" xr3:uid="{B1FD30BF-3B12-44E4-B3C1-322F2932E6D0}" name="Column11791"/>
    <tableColumn id="11801" xr3:uid="{D8B6086F-CBBB-4E54-B5C4-C22057C1BB2A}" name="Column11792"/>
    <tableColumn id="11802" xr3:uid="{970BFD11-0AAB-4A44-AEE7-F7B9B19BE636}" name="Column11793"/>
    <tableColumn id="11803" xr3:uid="{D894F08C-46F3-4CC1-9C92-9399D492E4E4}" name="Column11794"/>
    <tableColumn id="11804" xr3:uid="{E248EB0C-CC31-49E6-9618-A6B0CA015C2E}" name="Column11795"/>
    <tableColumn id="11805" xr3:uid="{43ED090B-F993-4FDA-9086-72060EBF56C0}" name="Column11796"/>
    <tableColumn id="11806" xr3:uid="{1B88F1B1-62FA-4957-995E-F7D04860AF16}" name="Column11797"/>
    <tableColumn id="11807" xr3:uid="{70BE79F7-E507-4303-BE2D-5814A8DB4A00}" name="Column11798"/>
    <tableColumn id="11808" xr3:uid="{D179AE06-2476-4D86-AF84-202B6D069918}" name="Column11799"/>
    <tableColumn id="11809" xr3:uid="{4C5AB4FA-E770-4B9F-B640-8D7D75D6C479}" name="Column11800"/>
    <tableColumn id="11810" xr3:uid="{D6127999-0A2B-41E1-980B-5B31F5860630}" name="Column11801"/>
    <tableColumn id="11811" xr3:uid="{625DF26A-D95A-4AFF-8996-36BC9830D666}" name="Column11802"/>
    <tableColumn id="11812" xr3:uid="{441A7463-9D08-4855-81AC-98DDA7416244}" name="Column11803"/>
    <tableColumn id="11813" xr3:uid="{C615D8C2-E60E-48E0-A266-AA7F89EB34E2}" name="Column11804"/>
    <tableColumn id="11814" xr3:uid="{CA928942-9F0F-4FBF-B892-0707392FBB55}" name="Column11805"/>
    <tableColumn id="11815" xr3:uid="{35CF3463-4253-46D5-93B7-E907BB708006}" name="Column11806"/>
    <tableColumn id="11816" xr3:uid="{3367DD1C-8508-4BA5-A083-58E686352D67}" name="Column11807"/>
    <tableColumn id="11817" xr3:uid="{DF99CFF4-B0F9-4B9A-A7DB-CE9F22A3D2E5}" name="Column11808"/>
    <tableColumn id="11818" xr3:uid="{6DA67706-7A75-41A8-8294-48C27BE90CB9}" name="Column11809"/>
    <tableColumn id="11819" xr3:uid="{0A07CD5A-8493-43AD-B6DF-112D0A9DDEFB}" name="Column11810"/>
    <tableColumn id="11820" xr3:uid="{095D0C39-00BD-4773-B64B-4D74FAEF9D4F}" name="Column11811"/>
    <tableColumn id="11821" xr3:uid="{A46DF867-5775-46CC-B0B7-D8417FC48DFF}" name="Column11812"/>
    <tableColumn id="11822" xr3:uid="{0F8C98C7-287C-471C-B303-D0CF8324BBA8}" name="Column11813"/>
    <tableColumn id="11823" xr3:uid="{1BED88C0-9A57-46A4-BD4B-725592DE4D6A}" name="Column11814"/>
    <tableColumn id="11824" xr3:uid="{884742AF-119B-49D0-B500-8D2F82755908}" name="Column11815"/>
    <tableColumn id="11825" xr3:uid="{1D3CB7E7-7D55-4167-8992-E990DFF333C8}" name="Column11816"/>
    <tableColumn id="11826" xr3:uid="{53798BE2-4A30-41D8-B6E8-515F93085F6A}" name="Column11817"/>
    <tableColumn id="11827" xr3:uid="{8BCC5891-8163-4CD1-AE60-1D37F509FD00}" name="Column11818"/>
    <tableColumn id="11828" xr3:uid="{42AF911B-E18A-43DF-BC6D-77767769C7D0}" name="Column11819"/>
    <tableColumn id="11829" xr3:uid="{8FDE7251-175B-4A92-B728-32DE1B5603AA}" name="Column11820"/>
    <tableColumn id="11830" xr3:uid="{449311DD-4D9C-40E1-B400-6E1A21986AC4}" name="Column11821"/>
    <tableColumn id="11831" xr3:uid="{F181D0EC-0AA6-4380-A2E2-D8AD53768EA8}" name="Column11822"/>
    <tableColumn id="11832" xr3:uid="{8015CD5F-7029-4184-9C42-72A6EEFA99AC}" name="Column11823"/>
    <tableColumn id="11833" xr3:uid="{47935223-8E2A-4527-BC17-AF44FCF0D5ED}" name="Column11824"/>
    <tableColumn id="11834" xr3:uid="{DF4A1724-2C1D-4BA8-8C9E-17BBC22A748F}" name="Column11825"/>
    <tableColumn id="11835" xr3:uid="{13DB4A33-3E65-4863-8693-18F5CF18B9DE}" name="Column11826"/>
    <tableColumn id="11836" xr3:uid="{807FA47A-82D9-43FA-8788-2849C2DCEDA2}" name="Column11827"/>
    <tableColumn id="11837" xr3:uid="{B84695B5-A394-4498-9C80-DF9A9DA02C06}" name="Column11828"/>
    <tableColumn id="11838" xr3:uid="{253FEE3A-CA25-4FD7-B39C-0454C0AB4191}" name="Column11829"/>
    <tableColumn id="11839" xr3:uid="{026F17B7-BAD0-4387-999C-D62F39959E30}" name="Column11830"/>
    <tableColumn id="11840" xr3:uid="{0082895A-A94A-48EC-BF6A-145D1014B77B}" name="Column11831"/>
    <tableColumn id="11841" xr3:uid="{00CE8F5E-5F9B-435D-920F-A075BECF1DF4}" name="Column11832"/>
    <tableColumn id="11842" xr3:uid="{F2FA6DFF-66E5-496C-ADC7-8B2FF35BAAC2}" name="Column11833"/>
    <tableColumn id="11843" xr3:uid="{E04A617C-CAC8-4DC9-9656-561E784DD4E8}" name="Column11834"/>
    <tableColumn id="11844" xr3:uid="{B03CE352-BE87-4A2D-BDE9-ECB5E4025841}" name="Column11835"/>
    <tableColumn id="11845" xr3:uid="{2D970495-E095-49E5-8A01-EB5D8B856385}" name="Column11836"/>
    <tableColumn id="11846" xr3:uid="{1EECAF3A-3CBD-4EC1-B5B4-C656102A6298}" name="Column11837"/>
    <tableColumn id="11847" xr3:uid="{6349260C-AD05-4989-866D-98121509B814}" name="Column11838"/>
    <tableColumn id="11848" xr3:uid="{46D045D5-0867-46A7-B3E0-015DC0FB6245}" name="Column11839"/>
    <tableColumn id="11849" xr3:uid="{962754D7-AC5C-4CC6-8AF7-41EFFB7B613C}" name="Column11840"/>
    <tableColumn id="11850" xr3:uid="{16C0C0E3-1572-454C-B190-DF11B73E8CD3}" name="Column11841"/>
    <tableColumn id="11851" xr3:uid="{FA7E79B9-90A7-4B16-887C-5705EC405060}" name="Column11842"/>
    <tableColumn id="11852" xr3:uid="{01BD7E0F-672A-43CF-934D-AF378349CA93}" name="Column11843"/>
    <tableColumn id="11853" xr3:uid="{9A506E8B-B6E9-4F71-BE04-22A1D7312482}" name="Column11844"/>
    <tableColumn id="11854" xr3:uid="{DF99CB75-41EA-4966-9146-3B5F9AF5FC62}" name="Column11845"/>
    <tableColumn id="11855" xr3:uid="{9721E26E-FB14-4D97-B941-BAACC3530F47}" name="Column11846"/>
    <tableColumn id="11856" xr3:uid="{AF8F94CB-F725-465C-B0F2-EF720AC0C71E}" name="Column11847"/>
    <tableColumn id="11857" xr3:uid="{D4BD41F2-4D61-4489-9E6C-4A34F474AD7C}" name="Column11848"/>
    <tableColumn id="11858" xr3:uid="{86335488-314F-444D-89F0-051EDF69C189}" name="Column11849"/>
    <tableColumn id="11859" xr3:uid="{65D0B23E-7BB1-4B92-9948-86EECC262F87}" name="Column11850"/>
    <tableColumn id="11860" xr3:uid="{5C220AE1-D4B1-47A8-BC8D-E05C3D269829}" name="Column11851"/>
    <tableColumn id="11861" xr3:uid="{D826D23E-CBDA-4114-B206-D7B4F39EA039}" name="Column11852"/>
    <tableColumn id="11862" xr3:uid="{24E206F6-BED9-4408-9271-0552FB62F419}" name="Column11853"/>
    <tableColumn id="11863" xr3:uid="{22BF648E-372E-4FAB-B5EE-8A9B84C5CBA7}" name="Column11854"/>
    <tableColumn id="11864" xr3:uid="{477C9EAE-A10E-4AB9-8C3A-0BC45218BFEA}" name="Column11855"/>
    <tableColumn id="11865" xr3:uid="{BCD4804D-6B0A-4160-81C5-7FEFC18E52A3}" name="Column11856"/>
    <tableColumn id="11866" xr3:uid="{DA282A68-5E3E-4F67-A768-73BCE1CA574F}" name="Column11857"/>
    <tableColumn id="11867" xr3:uid="{C000CA2F-5C8C-458A-B52E-0EAE7C3DD022}" name="Column11858"/>
    <tableColumn id="11868" xr3:uid="{095C1E9E-C44A-4AE2-853C-56B4A704F76F}" name="Column11859"/>
    <tableColumn id="11869" xr3:uid="{AD89E1A6-D6A0-433E-8C8C-FB6AC9A7AE21}" name="Column11860"/>
    <tableColumn id="11870" xr3:uid="{1AE6FC0F-3F98-4191-93FF-B8D571E0ECDA}" name="Column11861"/>
    <tableColumn id="11871" xr3:uid="{66C42A7C-E535-4486-9B36-21FA61B9B3BD}" name="Column11862"/>
    <tableColumn id="11872" xr3:uid="{7A091FFF-4523-441C-B790-61E25A1C7AFA}" name="Column11863"/>
    <tableColumn id="11873" xr3:uid="{6BDC64A4-B6D0-4D09-8E97-A68AAD38BB62}" name="Column11864"/>
    <tableColumn id="11874" xr3:uid="{994873EA-C2AE-4C67-B3A6-42EC7DBBA5AA}" name="Column11865"/>
    <tableColumn id="11875" xr3:uid="{657DEB08-0D64-4D5D-98C1-B4251C8ADCE8}" name="Column11866"/>
    <tableColumn id="11876" xr3:uid="{F8610DF7-ABF2-4E7D-A145-346489F0D314}" name="Column11867"/>
    <tableColumn id="11877" xr3:uid="{9B5893ED-1782-468A-B0F5-6B4E47E1AA3B}" name="Column11868"/>
    <tableColumn id="11878" xr3:uid="{DDBB076E-57E9-42C7-B98E-3266B7BD72FD}" name="Column11869"/>
    <tableColumn id="11879" xr3:uid="{32A5E588-CCEA-4DDF-AE09-F50822FC33D1}" name="Column11870"/>
    <tableColumn id="11880" xr3:uid="{BBB47078-67D8-4925-86CC-0A120A94736C}" name="Column11871"/>
    <tableColumn id="11881" xr3:uid="{43F4555E-C3AA-408A-B2CF-774DCDF63C8C}" name="Column11872"/>
    <tableColumn id="11882" xr3:uid="{BDDE7B60-35ED-4F7C-956C-324D96B2AD83}" name="Column11873"/>
    <tableColumn id="11883" xr3:uid="{7F62960D-C745-4AFA-823B-542999340AB0}" name="Column11874"/>
    <tableColumn id="11884" xr3:uid="{E1A0C2FA-573A-45E4-A410-EB72357EA08E}" name="Column11875"/>
    <tableColumn id="11885" xr3:uid="{CCB4B7EA-0897-4DCF-9700-52F7CA203A57}" name="Column11876"/>
    <tableColumn id="11886" xr3:uid="{A17800DB-512B-4D19-ABA5-5CDF193BF086}" name="Column11877"/>
    <tableColumn id="11887" xr3:uid="{B14722AB-6599-43BE-934D-5B5A14B88C15}" name="Column11878"/>
    <tableColumn id="11888" xr3:uid="{5AAAEC93-C91F-41D7-8F95-9A840327EDEA}" name="Column11879"/>
    <tableColumn id="11889" xr3:uid="{BCA822B6-0435-4FB7-8E57-AE42E080A240}" name="Column11880"/>
    <tableColumn id="11890" xr3:uid="{FB468B33-5C0D-4162-AD06-AC485B83E0D5}" name="Column11881"/>
    <tableColumn id="11891" xr3:uid="{2F69401F-5206-454D-99AA-B80BB164861A}" name="Column11882"/>
    <tableColumn id="11892" xr3:uid="{FFF0F420-55DB-4196-A8AE-AD38D0AECB3B}" name="Column11883"/>
    <tableColumn id="11893" xr3:uid="{0A4E73C1-21C3-4575-A108-96E5FB3831C8}" name="Column11884"/>
    <tableColumn id="11894" xr3:uid="{0AA84CC9-E4E2-450D-B86C-E1EC71D73C82}" name="Column11885"/>
    <tableColumn id="11895" xr3:uid="{C581DB10-DDD6-4749-AC8B-D8D993D34EBD}" name="Column11886"/>
    <tableColumn id="11896" xr3:uid="{BEC8ACE6-DE97-4673-967E-2EEF7DE6782D}" name="Column11887"/>
    <tableColumn id="11897" xr3:uid="{21D54AD4-1E8B-42C2-A846-133B195750D2}" name="Column11888"/>
    <tableColumn id="11898" xr3:uid="{747875AB-9F25-49E6-869B-19765F7054F0}" name="Column11889"/>
    <tableColumn id="11899" xr3:uid="{71C56FB9-06BC-4806-8AF3-7A10401E7FA1}" name="Column11890"/>
    <tableColumn id="11900" xr3:uid="{0D0A6053-B0D5-4291-BA4A-400A321ED9FF}" name="Column11891"/>
    <tableColumn id="11901" xr3:uid="{B5DA7814-1A44-4CC2-8D85-E36477778FB0}" name="Column11892"/>
    <tableColumn id="11902" xr3:uid="{BD9E33C5-6271-4ACE-A943-9A8E58962813}" name="Column11893"/>
    <tableColumn id="11903" xr3:uid="{92813174-E4A0-46B0-A328-3F30E11B7BFC}" name="Column11894"/>
    <tableColumn id="11904" xr3:uid="{AE1A42C3-FFEA-4120-BDC8-015F67CEA119}" name="Column11895"/>
    <tableColumn id="11905" xr3:uid="{D5E45F93-F581-4CAF-BD3C-FB7568351376}" name="Column11896"/>
    <tableColumn id="11906" xr3:uid="{A4DB8949-272D-45E1-8C1D-D8AE41FE1187}" name="Column11897"/>
    <tableColumn id="11907" xr3:uid="{2071A07E-C5B1-42E6-AB08-90FCDCCE5226}" name="Column11898"/>
    <tableColumn id="11908" xr3:uid="{4D08FBC3-5347-4E39-9277-ED4B2AD30F20}" name="Column11899"/>
    <tableColumn id="11909" xr3:uid="{3A225B62-3CF8-4689-9EAC-3584D5DA4853}" name="Column11900"/>
    <tableColumn id="11910" xr3:uid="{786CE913-B19B-4537-A5C2-169B015B67EB}" name="Column11901"/>
    <tableColumn id="11911" xr3:uid="{2719BC38-CEEB-42E6-BA4A-3E1F4605958A}" name="Column11902"/>
    <tableColumn id="11912" xr3:uid="{4B0C9228-2E6E-4A79-A464-EF38123E01DD}" name="Column11903"/>
    <tableColumn id="11913" xr3:uid="{6A1E6C4D-FCFA-49E8-8A6E-2891374D6604}" name="Column11904"/>
    <tableColumn id="11914" xr3:uid="{47848FA1-1201-4C37-B452-8345A4C17AFE}" name="Column11905"/>
    <tableColumn id="11915" xr3:uid="{F1EEBC4B-B905-488C-9DE2-8823C6829729}" name="Column11906"/>
    <tableColumn id="11916" xr3:uid="{C66D76C9-27EE-44DF-A8DB-2F5BAF7494DF}" name="Column11907"/>
    <tableColumn id="11917" xr3:uid="{900F9641-7A6A-44C9-A192-E95B85026120}" name="Column11908"/>
    <tableColumn id="11918" xr3:uid="{3444B5BC-EC76-488A-9C42-BA78C3AD14E8}" name="Column11909"/>
    <tableColumn id="11919" xr3:uid="{BA497311-F783-45F6-B606-1D78D54634FD}" name="Column11910"/>
    <tableColumn id="11920" xr3:uid="{CB193D57-B739-473E-8BD8-E3EB55C15BAA}" name="Column11911"/>
    <tableColumn id="11921" xr3:uid="{67A42337-5DFA-4F99-8A9B-42F44AA315BF}" name="Column11912"/>
    <tableColumn id="11922" xr3:uid="{8AE74247-F6D9-41C8-A891-A70BD51293E6}" name="Column11913"/>
    <tableColumn id="11923" xr3:uid="{C6F1B975-A1CE-47D7-ACC2-9B2A89B2C0C4}" name="Column11914"/>
    <tableColumn id="11924" xr3:uid="{D3FBD672-6E18-4E13-A714-4BC8B5D99CB6}" name="Column11915"/>
    <tableColumn id="11925" xr3:uid="{667CD00E-7994-4A3B-9823-B0CCF8C8C705}" name="Column11916"/>
    <tableColumn id="11926" xr3:uid="{9FD3B7EE-16D4-4352-B6EF-4ACC32C220CB}" name="Column11917"/>
    <tableColumn id="11927" xr3:uid="{02CBC3ED-053C-40A8-9DA5-0305F929D45C}" name="Column11918"/>
    <tableColumn id="11928" xr3:uid="{4E76E41A-B1CE-49A0-9FCA-1747D674B4E2}" name="Column11919"/>
    <tableColumn id="11929" xr3:uid="{F9AAC1F8-DCA2-43F6-81CB-CE7FF2152F75}" name="Column11920"/>
    <tableColumn id="11930" xr3:uid="{2B418DD1-358D-408B-B48D-254D935572BD}" name="Column11921"/>
    <tableColumn id="11931" xr3:uid="{0F6FD9B7-BBCE-4913-BCB6-659447C7EF8A}" name="Column11922"/>
    <tableColumn id="11932" xr3:uid="{EC0EC305-DBC7-4DCA-AA5D-51BD57E4ED3F}" name="Column11923"/>
    <tableColumn id="11933" xr3:uid="{AF13FAAA-52CD-41BA-96D0-5372A3A85633}" name="Column11924"/>
    <tableColumn id="11934" xr3:uid="{F56E9F47-60A0-47B6-9363-7672A6D2A098}" name="Column11925"/>
    <tableColumn id="11935" xr3:uid="{349D2F82-BCEC-4392-812D-A8BD7970BA1D}" name="Column11926"/>
    <tableColumn id="11936" xr3:uid="{6B22E378-1A11-42F9-B4DD-5BACCDC35865}" name="Column11927"/>
    <tableColumn id="11937" xr3:uid="{853AE349-0835-47B1-AA9F-EEC545172BA5}" name="Column11928"/>
    <tableColumn id="11938" xr3:uid="{38F4A9BA-8BEF-43E8-941B-5C9D3E7948C4}" name="Column11929"/>
    <tableColumn id="11939" xr3:uid="{537268D5-328C-40AE-A9A9-FC95BD51D6BE}" name="Column11930"/>
    <tableColumn id="11940" xr3:uid="{BA05DD00-BD51-4DE0-B302-3E5ECDE97019}" name="Column11931"/>
    <tableColumn id="11941" xr3:uid="{C81CED37-DE3E-41B8-A041-235EB9DEEDDA}" name="Column11932"/>
    <tableColumn id="11942" xr3:uid="{B6B44ECA-A311-4BAD-9B67-625FE559E760}" name="Column11933"/>
    <tableColumn id="11943" xr3:uid="{746D3E5F-5E72-4244-8A19-26F4CF0363B0}" name="Column11934"/>
    <tableColumn id="11944" xr3:uid="{59F40768-5434-4BCE-B410-656CB54021B2}" name="Column11935"/>
    <tableColumn id="11945" xr3:uid="{CA661835-6E08-4704-9049-3679EE5EE4AA}" name="Column11936"/>
    <tableColumn id="11946" xr3:uid="{6F1AAE37-6419-4C7C-BC27-B92B2738B8A5}" name="Column11937"/>
    <tableColumn id="11947" xr3:uid="{4EC40B0C-69C3-46A7-9CA7-0B3580EC5DCA}" name="Column11938"/>
    <tableColumn id="11948" xr3:uid="{2C554C47-5976-4F90-860F-5338353F3300}" name="Column11939"/>
    <tableColumn id="11949" xr3:uid="{38F2D124-5740-4160-A4A1-722E8AC3F995}" name="Column11940"/>
    <tableColumn id="11950" xr3:uid="{5E189F4C-A42F-4E62-868B-A484C090EC71}" name="Column11941"/>
    <tableColumn id="11951" xr3:uid="{D3D0DFD1-02A1-4068-834B-B8B150A3B3A9}" name="Column11942"/>
    <tableColumn id="11952" xr3:uid="{1EAA86AB-C7D2-4296-825B-E44C9F4206A2}" name="Column11943"/>
    <tableColumn id="11953" xr3:uid="{C07FCE07-6377-4E3F-8F2D-84DE4C9FCAF0}" name="Column11944"/>
    <tableColumn id="11954" xr3:uid="{F789C96E-784D-461B-8A88-871C2BA46B50}" name="Column11945"/>
    <tableColumn id="11955" xr3:uid="{6A78928D-D232-4709-9BB4-E24F99F8C7C5}" name="Column11946"/>
    <tableColumn id="11956" xr3:uid="{C8DA436D-A2F1-45A4-923A-6C469B3FA47A}" name="Column11947"/>
    <tableColumn id="11957" xr3:uid="{A474AF62-6CC1-4455-BF18-090517C05E72}" name="Column11948"/>
    <tableColumn id="11958" xr3:uid="{93556FA5-673F-4C02-8132-7CD293392C92}" name="Column11949"/>
    <tableColumn id="11959" xr3:uid="{9C25E8B8-3F18-4DA6-AD5B-9AE0F88465D3}" name="Column11950"/>
    <tableColumn id="11960" xr3:uid="{AF1E161A-79AF-4CB6-8408-3CF69A1BC1C2}" name="Column11951"/>
    <tableColumn id="11961" xr3:uid="{39D74655-19F9-4092-AB75-25246ED07F1C}" name="Column11952"/>
    <tableColumn id="11962" xr3:uid="{0F334E10-AEC2-4FEE-8B4D-A6E93F6F7339}" name="Column11953"/>
    <tableColumn id="11963" xr3:uid="{523EDCD3-AE2F-4A23-857E-3B87376B0EF3}" name="Column11954"/>
    <tableColumn id="11964" xr3:uid="{57973472-CC69-4973-BCB1-9BC54A946B08}" name="Column11955"/>
    <tableColumn id="11965" xr3:uid="{0E14B174-3181-4B48-8041-602CCD9D3C0B}" name="Column11956"/>
    <tableColumn id="11966" xr3:uid="{9CB5D8DA-8C7E-4F87-B70E-F6867016FEAC}" name="Column11957"/>
    <tableColumn id="11967" xr3:uid="{2656360C-85F9-4423-9E29-120555078785}" name="Column11958"/>
    <tableColumn id="11968" xr3:uid="{03161AC7-DB43-4556-B065-CAA229D1F319}" name="Column11959"/>
    <tableColumn id="11969" xr3:uid="{0946669D-CF1F-4251-9E9D-C77BC9D1BC20}" name="Column11960"/>
    <tableColumn id="11970" xr3:uid="{37299DB8-EA38-4A48-9019-3F63C5C4801E}" name="Column11961"/>
    <tableColumn id="11971" xr3:uid="{494A6F85-9268-4E2B-9B89-F1A207CB3BE1}" name="Column11962"/>
    <tableColumn id="11972" xr3:uid="{ACF5FF79-31E8-421E-A495-D0B8B877584C}" name="Column11963"/>
    <tableColumn id="11973" xr3:uid="{DF50B374-15EF-4106-AE44-B41873199A28}" name="Column11964"/>
    <tableColumn id="11974" xr3:uid="{E59AF740-F069-48DA-8C74-533DACE7D79A}" name="Column11965"/>
    <tableColumn id="11975" xr3:uid="{4AC71E1C-28FE-44AF-A918-604EBDB02BBF}" name="Column11966"/>
    <tableColumn id="11976" xr3:uid="{323D440C-06EA-488F-A2F9-CF0F511A0546}" name="Column11967"/>
    <tableColumn id="11977" xr3:uid="{73EED8DF-6B05-4AC9-B5E4-5AA3A3F00B56}" name="Column11968"/>
    <tableColumn id="11978" xr3:uid="{2B4E5C9B-8069-4ADE-A27E-BA58900FA3F4}" name="Column11969"/>
    <tableColumn id="11979" xr3:uid="{A67C7E9F-1CC6-4624-8ADB-58C81C8C31E8}" name="Column11970"/>
    <tableColumn id="11980" xr3:uid="{F66EFAF8-982A-4977-9E3C-A78F7366F29E}" name="Column11971"/>
    <tableColumn id="11981" xr3:uid="{B6E68A4E-5D55-446D-9C8A-AACD2BB28389}" name="Column11972"/>
    <tableColumn id="11982" xr3:uid="{CE48E52D-9845-41B2-9695-32AC76C66D2D}" name="Column11973"/>
    <tableColumn id="11983" xr3:uid="{27A1F30D-77AE-42C9-B8FD-2A7178A9F98A}" name="Column11974"/>
    <tableColumn id="11984" xr3:uid="{242B0E35-BECC-4952-8045-737E742BAF16}" name="Column11975"/>
    <tableColumn id="11985" xr3:uid="{2CF4D80B-65BA-481C-AF46-08B147E4F30B}" name="Column11976"/>
    <tableColumn id="11986" xr3:uid="{E63DFDEB-1335-45C5-B94B-985A537FA661}" name="Column11977"/>
    <tableColumn id="11987" xr3:uid="{AC274A96-FDF7-4A44-84DA-FAEB84EDFBF9}" name="Column11978"/>
    <tableColumn id="11988" xr3:uid="{20098C98-8D8C-4300-A92D-71C4B1898D1C}" name="Column11979"/>
    <tableColumn id="11989" xr3:uid="{6BC481F1-44BA-4E6B-9E41-90651DCC68D9}" name="Column11980"/>
    <tableColumn id="11990" xr3:uid="{95D45417-FCD5-417B-BECB-433C9B20FB38}" name="Column11981"/>
    <tableColumn id="11991" xr3:uid="{4B5CEE96-CDF2-4ECE-9A71-BF269951E1C2}" name="Column11982"/>
    <tableColumn id="11992" xr3:uid="{09467AB1-D723-4982-8F7C-28E132FABC15}" name="Column11983"/>
    <tableColumn id="11993" xr3:uid="{811C3504-5368-42BD-8B73-B662B729F3F9}" name="Column11984"/>
    <tableColumn id="11994" xr3:uid="{CB46571F-DFD3-444B-89D0-641ACB0EC02E}" name="Column11985"/>
    <tableColumn id="11995" xr3:uid="{38B4AFE6-9AF7-446C-877F-FBD93F99ADEC}" name="Column11986"/>
    <tableColumn id="11996" xr3:uid="{D272D5B2-9B35-451F-B824-EAFA44569C37}" name="Column11987"/>
    <tableColumn id="11997" xr3:uid="{0EBE1BB6-A965-453B-A4CF-8B3DC13DC7BD}" name="Column11988"/>
    <tableColumn id="11998" xr3:uid="{C0AE58D5-0AAF-4D02-8155-CFA9F422D062}" name="Column11989"/>
    <tableColumn id="11999" xr3:uid="{25D5D6EF-6B03-4206-B2F6-5FE735796C80}" name="Column11990"/>
    <tableColumn id="12000" xr3:uid="{361598DE-9B00-4108-AF72-B00CE5E802BD}" name="Column11991"/>
    <tableColumn id="12001" xr3:uid="{A79920FE-D7B0-4CB0-9F21-4FCF1624AFC1}" name="Column11992"/>
    <tableColumn id="12002" xr3:uid="{F1445B3F-30CA-4FFC-A474-239E3ABD1060}" name="Column11993"/>
    <tableColumn id="12003" xr3:uid="{480BEA52-8AF7-439C-B653-9A15D5DB6039}" name="Column11994"/>
    <tableColumn id="12004" xr3:uid="{5444AD21-111E-4758-828F-7C488990579B}" name="Column11995"/>
    <tableColumn id="12005" xr3:uid="{35591C3F-47AD-4C8D-B08F-53A86E70E0BC}" name="Column11996"/>
    <tableColumn id="12006" xr3:uid="{21AB1208-98D2-4A8A-A6DD-471EFF5FE9C7}" name="Column11997"/>
    <tableColumn id="12007" xr3:uid="{0F5EAF91-72DF-4557-94C2-37A58F8BC235}" name="Column11998"/>
    <tableColumn id="12008" xr3:uid="{5C6D38E8-3088-468A-BFBD-AA30E82CCC42}" name="Column11999"/>
    <tableColumn id="12009" xr3:uid="{A5F0BA5E-AC01-49E7-B2B6-36CCEAE485DF}" name="Column12000"/>
    <tableColumn id="12010" xr3:uid="{B0BF2A2A-9613-48CA-8974-CDCEAA2D49CD}" name="Column12001"/>
    <tableColumn id="12011" xr3:uid="{9B72FF4E-892F-463F-8BDF-00F8D8B296E9}" name="Column12002"/>
    <tableColumn id="12012" xr3:uid="{7DD9C494-0E0A-4356-B4B5-01308433570C}" name="Column12003"/>
    <tableColumn id="12013" xr3:uid="{C87CAE3B-93F7-41AE-BBB8-64C8702A2476}" name="Column12004"/>
    <tableColumn id="12014" xr3:uid="{B9C85FAE-8CE2-4620-BBA3-6A0E993706F5}" name="Column12005"/>
    <tableColumn id="12015" xr3:uid="{4ECE5233-9544-4313-9D6B-1F1CEA4CCA59}" name="Column12006"/>
    <tableColumn id="12016" xr3:uid="{871EBD06-7DFC-4F38-A25C-832D38C64A42}" name="Column12007"/>
    <tableColumn id="12017" xr3:uid="{1A75FE78-B261-4B97-ACA4-0E4AE4D50F06}" name="Column12008"/>
    <tableColumn id="12018" xr3:uid="{47417F4B-11DC-40BA-8561-2A16F4196E6B}" name="Column12009"/>
    <tableColumn id="12019" xr3:uid="{6BDB7A62-C0B0-42EA-B829-F6CCA21C355C}" name="Column12010"/>
    <tableColumn id="12020" xr3:uid="{A4E3A2C0-0EE7-4CB2-ADD7-1F754B15F02C}" name="Column12011"/>
    <tableColumn id="12021" xr3:uid="{E518E795-879A-4A23-8FBB-9A8FDCC06AA4}" name="Column12012"/>
    <tableColumn id="12022" xr3:uid="{B4E992B2-D610-4914-B26B-4431586BABBF}" name="Column12013"/>
    <tableColumn id="12023" xr3:uid="{F53776FE-4289-421E-8CCF-9AE0198BF650}" name="Column12014"/>
    <tableColumn id="12024" xr3:uid="{3E3E1211-F985-48E8-96EA-5A272AF947CB}" name="Column12015"/>
    <tableColumn id="12025" xr3:uid="{BDC6D01D-BB01-4CFD-B0D4-1AB584EED5E1}" name="Column12016"/>
    <tableColumn id="12026" xr3:uid="{47969203-75F3-49AA-824B-0F88FD49F5B7}" name="Column12017"/>
    <tableColumn id="12027" xr3:uid="{7EC165F2-81E8-4439-B6E9-5E7F7735C1A5}" name="Column12018"/>
    <tableColumn id="12028" xr3:uid="{082E1040-C71D-4B80-908F-14450FF57E6A}" name="Column12019"/>
    <tableColumn id="12029" xr3:uid="{301B576F-A3CA-42C7-9839-BDF7807B5D83}" name="Column12020"/>
    <tableColumn id="12030" xr3:uid="{8B27872A-5184-4ED8-8019-65A313A7B3A9}" name="Column12021"/>
    <tableColumn id="12031" xr3:uid="{7AABD680-84DA-4EDE-BF86-9C6673EE8DB7}" name="Column12022"/>
    <tableColumn id="12032" xr3:uid="{EF4E6187-A1CF-4DCD-AAB2-8B433347FEAF}" name="Column12023"/>
    <tableColumn id="12033" xr3:uid="{56B83A56-F41D-4BCA-95A5-F76A35DDBF15}" name="Column12024"/>
    <tableColumn id="12034" xr3:uid="{31E38484-EE0E-4C9A-8931-2E4F257D6108}" name="Column12025"/>
    <tableColumn id="12035" xr3:uid="{D06FA0F3-0208-4964-B6DF-91253A3C8590}" name="Column12026"/>
    <tableColumn id="12036" xr3:uid="{5DA2C7C1-5D4E-47BD-BEE0-E9B84C870D8A}" name="Column12027"/>
    <tableColumn id="12037" xr3:uid="{E167C2B6-552A-47F2-BFAD-8537E74354F0}" name="Column12028"/>
    <tableColumn id="12038" xr3:uid="{C7EE9055-5E7C-4FE6-87AD-69210D91A28B}" name="Column12029"/>
    <tableColumn id="12039" xr3:uid="{43E9BED6-824B-4DDB-87BF-55E5A81B6D02}" name="Column12030"/>
    <tableColumn id="12040" xr3:uid="{D067809D-66BD-4514-8E16-519443A5DF76}" name="Column12031"/>
    <tableColumn id="12041" xr3:uid="{112A98B9-569F-44A6-AC5C-2D13EFBAB95D}" name="Column12032"/>
    <tableColumn id="12042" xr3:uid="{654D2DE6-DEC4-494C-B6F5-0299BCDC204D}" name="Column12033"/>
    <tableColumn id="12043" xr3:uid="{1FE34E0D-AABF-4E3F-B4A3-13E8D09FE29C}" name="Column12034"/>
    <tableColumn id="12044" xr3:uid="{9E02E400-37DF-4EC9-84C2-ED708D2EF85C}" name="Column12035"/>
    <tableColumn id="12045" xr3:uid="{9DB9A909-CC4B-4408-AD2C-F681CA5B51F7}" name="Column12036"/>
    <tableColumn id="12046" xr3:uid="{84EB0048-491E-4848-A0D8-3D3CE67F2BB9}" name="Column12037"/>
    <tableColumn id="12047" xr3:uid="{98E49E1A-4A12-414B-869D-52C34605BD1A}" name="Column12038"/>
    <tableColumn id="12048" xr3:uid="{51AC6B45-5023-4C84-AF5F-B9E32F32A81D}" name="Column12039"/>
    <tableColumn id="12049" xr3:uid="{2D602DF7-F2D1-4F69-9218-ADA36B4427FA}" name="Column12040"/>
    <tableColumn id="12050" xr3:uid="{EE1B2164-7F75-4DD0-8ECB-B72D994CAF73}" name="Column12041"/>
    <tableColumn id="12051" xr3:uid="{CAE077F3-3E5F-40F9-AF3A-B37540FBCFF2}" name="Column12042"/>
    <tableColumn id="12052" xr3:uid="{39481EDC-AFC7-42C9-8494-452DD174E524}" name="Column12043"/>
    <tableColumn id="12053" xr3:uid="{F738C1C2-F6E0-464B-9A21-08B18BA2B482}" name="Column12044"/>
    <tableColumn id="12054" xr3:uid="{2CAEA6A6-813B-4112-83C6-C46A21F6240D}" name="Column12045"/>
    <tableColumn id="12055" xr3:uid="{CFE030E8-EAE7-49DC-887E-0E3A900FFE4B}" name="Column12046"/>
    <tableColumn id="12056" xr3:uid="{3C71F66E-95E3-4851-9D1F-8724445C8D87}" name="Column12047"/>
    <tableColumn id="12057" xr3:uid="{6142FFF8-D373-4A9F-B185-76B6774FB4C1}" name="Column12048"/>
    <tableColumn id="12058" xr3:uid="{1C6E63EF-3D3E-4F16-9EE1-1B9EF984005C}" name="Column12049"/>
    <tableColumn id="12059" xr3:uid="{D2B34695-ECB7-4E67-A4FF-212636B98F51}" name="Column12050"/>
    <tableColumn id="12060" xr3:uid="{2FAE6A5B-9DA3-4419-A81C-78A6ED73C83F}" name="Column12051"/>
    <tableColumn id="12061" xr3:uid="{36243FC8-B723-4D0A-84B4-24F7C5D3B85E}" name="Column12052"/>
    <tableColumn id="12062" xr3:uid="{004ECA3A-195D-4FCC-85B4-C19F103567A8}" name="Column12053"/>
    <tableColumn id="12063" xr3:uid="{77A6AB51-49A6-4A61-876C-8C14ACE06266}" name="Column12054"/>
    <tableColumn id="12064" xr3:uid="{4B73320A-546B-4FE8-8903-8E6EC12F82E3}" name="Column12055"/>
    <tableColumn id="12065" xr3:uid="{C3B69469-71AF-4789-86D7-9F944B9678DB}" name="Column12056"/>
    <tableColumn id="12066" xr3:uid="{7DB64311-2200-4BEF-B985-3599DDAB5366}" name="Column12057"/>
    <tableColumn id="12067" xr3:uid="{022DB12B-F311-4E84-B049-8F264C68666B}" name="Column12058"/>
    <tableColumn id="12068" xr3:uid="{FCDA39AD-5644-4A60-93AD-90E13465187A}" name="Column12059"/>
    <tableColumn id="12069" xr3:uid="{187FB4C0-D7C0-481B-AB50-9A9A40A30433}" name="Column12060"/>
    <tableColumn id="12070" xr3:uid="{CEEAB93B-8BB4-475C-A625-EEB3156BBA1E}" name="Column12061"/>
    <tableColumn id="12071" xr3:uid="{586CE76E-C6C5-443A-B6C6-2C4B3AF8BAF1}" name="Column12062"/>
    <tableColumn id="12072" xr3:uid="{17A6DE74-BC89-4EEB-8B33-662D3F963A67}" name="Column12063"/>
    <tableColumn id="12073" xr3:uid="{087D3F04-6F14-426D-8959-7F85FF3809BC}" name="Column12064"/>
    <tableColumn id="12074" xr3:uid="{36DC5398-1536-4213-87C2-79B9162A5EF7}" name="Column12065"/>
    <tableColumn id="12075" xr3:uid="{AE597715-4026-4050-A1CB-2E66D12F7F1F}" name="Column12066"/>
    <tableColumn id="12076" xr3:uid="{C993961C-63AE-47DD-9D9F-0C8C7ECF607C}" name="Column12067"/>
    <tableColumn id="12077" xr3:uid="{4639F484-173D-4431-BD95-4BF32319DAB2}" name="Column12068"/>
    <tableColumn id="12078" xr3:uid="{8F20F9D8-7FEF-4209-8BEF-C1A46436D78E}" name="Column12069"/>
    <tableColumn id="12079" xr3:uid="{63360A8E-9106-43C6-A3A7-A8FC1E0F5D75}" name="Column12070"/>
    <tableColumn id="12080" xr3:uid="{CF37892B-15F5-4FEF-96DE-22244009CA3E}" name="Column12071"/>
    <tableColumn id="12081" xr3:uid="{C7E6547A-227D-4ADE-BAE8-0629EAB92423}" name="Column12072"/>
    <tableColumn id="12082" xr3:uid="{0DA40A4A-94B5-40D8-82ED-C7D07A143030}" name="Column12073"/>
    <tableColumn id="12083" xr3:uid="{7F890D96-A76B-4BEE-A001-3D6835F1CDDF}" name="Column12074"/>
    <tableColumn id="12084" xr3:uid="{B2658AEE-07B4-41C3-9CC4-ED8670C6C473}" name="Column12075"/>
    <tableColumn id="12085" xr3:uid="{D82774FA-48E4-4528-8F16-1F2638E10090}" name="Column12076"/>
    <tableColumn id="12086" xr3:uid="{978E52A5-83FC-4367-8549-20304F9566EE}" name="Column12077"/>
    <tableColumn id="12087" xr3:uid="{6D62B4CF-6548-408E-B052-1B1C013D46F3}" name="Column12078"/>
    <tableColumn id="12088" xr3:uid="{F76CA838-4E26-46D0-872A-AF2D564F5C5C}" name="Column12079"/>
    <tableColumn id="12089" xr3:uid="{796D614F-D3D4-4CE6-9E4F-0389E951C58A}" name="Column12080"/>
    <tableColumn id="12090" xr3:uid="{E134EAE3-ED78-4C9A-A29F-ADBC75866FBA}" name="Column12081"/>
    <tableColumn id="12091" xr3:uid="{96E34D26-6689-4651-AE67-E18BAA80ACDD}" name="Column12082"/>
    <tableColumn id="12092" xr3:uid="{19F3668F-92A8-4DCC-B041-06FA3DD40774}" name="Column12083"/>
    <tableColumn id="12093" xr3:uid="{FB4B921E-50D0-47FA-AD03-610F68E4360B}" name="Column12084"/>
    <tableColumn id="12094" xr3:uid="{F3116F4E-0C9C-4D5F-A8FF-FFD260441D2C}" name="Column12085"/>
    <tableColumn id="12095" xr3:uid="{87CFB568-FA08-406F-A726-5B8C0633B9A3}" name="Column12086"/>
    <tableColumn id="12096" xr3:uid="{F65A52C2-2AB4-491C-B5BD-0DB7E73A12A6}" name="Column12087"/>
    <tableColumn id="12097" xr3:uid="{097E7824-2F52-4153-AE57-9AF28ECAAC37}" name="Column12088"/>
    <tableColumn id="12098" xr3:uid="{750D150D-7017-4FB8-93FE-5496B8CF2848}" name="Column12089"/>
    <tableColumn id="12099" xr3:uid="{E5FD0CD4-EA67-4E28-90E0-0CE658DDEE0D}" name="Column12090"/>
    <tableColumn id="12100" xr3:uid="{7EEE6F7D-2230-4B0E-879D-363A737A70E4}" name="Column12091"/>
    <tableColumn id="12101" xr3:uid="{9B930E66-C0BE-484E-9A95-51D0BD0C2ED3}" name="Column12092"/>
    <tableColumn id="12102" xr3:uid="{51AB5FAA-18E2-43C1-AD6B-DC21763FEBC0}" name="Column12093"/>
    <tableColumn id="12103" xr3:uid="{DDC73145-8195-4DFD-B678-8F7021AC2108}" name="Column12094"/>
    <tableColumn id="12104" xr3:uid="{8ACDD0F2-2AF7-41BC-8A0A-1A544ADFAD7E}" name="Column12095"/>
    <tableColumn id="12105" xr3:uid="{91898AB2-4988-4360-84C2-3CB9097FD877}" name="Column12096"/>
    <tableColumn id="12106" xr3:uid="{1F0B5361-292A-45B8-BB50-6737B0EEBCB0}" name="Column12097"/>
    <tableColumn id="12107" xr3:uid="{E92D8FF8-E193-4C2E-B90A-7A4C3094AFAC}" name="Column12098"/>
    <tableColumn id="12108" xr3:uid="{2D900D38-F34D-4312-8A93-219ECDD522D9}" name="Column12099"/>
    <tableColumn id="12109" xr3:uid="{3FC332C0-1F4F-4379-A83C-B8FB3FAC1303}" name="Column12100"/>
    <tableColumn id="12110" xr3:uid="{B440C1F1-577A-446F-9519-5A772952EA5F}" name="Column12101"/>
    <tableColumn id="12111" xr3:uid="{3EBE6B6C-8D36-4C62-BB88-E10D6BB34732}" name="Column12102"/>
    <tableColumn id="12112" xr3:uid="{0103D865-1AFF-4F4A-8585-03FC2455CF18}" name="Column12103"/>
    <tableColumn id="12113" xr3:uid="{3C503486-AAF7-4DC5-8576-2A288033CF80}" name="Column12104"/>
    <tableColumn id="12114" xr3:uid="{E908ABC2-105E-4CB5-B62A-168BB92F6CD4}" name="Column12105"/>
    <tableColumn id="12115" xr3:uid="{9E58A4EB-B800-46F7-B398-A721F58BB45A}" name="Column12106"/>
    <tableColumn id="12116" xr3:uid="{84B67EC2-DABB-4062-BF2A-75965421BDF3}" name="Column12107"/>
    <tableColumn id="12117" xr3:uid="{CE65823E-9002-4E60-9261-2E807D9B99DA}" name="Column12108"/>
    <tableColumn id="12118" xr3:uid="{8FDC250B-C7C5-4F3D-B425-298AB5537237}" name="Column12109"/>
    <tableColumn id="12119" xr3:uid="{2EBE5C19-43CC-48B5-95C8-D798BEF0CBE6}" name="Column12110"/>
    <tableColumn id="12120" xr3:uid="{82AD0A59-A93D-4AB5-9FCC-C1B876B110F7}" name="Column12111"/>
    <tableColumn id="12121" xr3:uid="{8DD248EF-201D-4147-91BE-646EC751CDD6}" name="Column12112"/>
    <tableColumn id="12122" xr3:uid="{FF3D1122-85F6-458F-A82C-6077D6071A86}" name="Column12113"/>
    <tableColumn id="12123" xr3:uid="{A16F64D3-F293-409C-953D-937F78ED2DB8}" name="Column12114"/>
    <tableColumn id="12124" xr3:uid="{AAF78D51-85C7-480D-9FF4-F43F798B867D}" name="Column12115"/>
    <tableColumn id="12125" xr3:uid="{9024553E-3C14-4351-9E1F-076F3931A300}" name="Column12116"/>
    <tableColumn id="12126" xr3:uid="{5793C4DA-E8F7-4D18-9E62-D8FB57B97450}" name="Column12117"/>
    <tableColumn id="12127" xr3:uid="{68FEE79E-B0C9-4674-814D-599F61F9FF2B}" name="Column12118"/>
    <tableColumn id="12128" xr3:uid="{9176EA5B-32C4-4116-A17D-6F2C4CAD21EA}" name="Column12119"/>
    <tableColumn id="12129" xr3:uid="{040CC921-BC0C-47D9-A763-B5EBC384A02B}" name="Column12120"/>
    <tableColumn id="12130" xr3:uid="{8AEE6A81-DEB3-40E7-9CF5-F2A1A2577D38}" name="Column12121"/>
    <tableColumn id="12131" xr3:uid="{EE31968F-05DC-4DEC-B079-E0B15D83CB46}" name="Column12122"/>
    <tableColumn id="12132" xr3:uid="{C7BAAE91-C52F-4D43-BBDB-986BF3A38A44}" name="Column12123"/>
    <tableColumn id="12133" xr3:uid="{6C8B1715-1C28-488A-A28B-677850387207}" name="Column12124"/>
    <tableColumn id="12134" xr3:uid="{F9A3D2DE-51BF-446A-A07E-49D9C3AD6FA9}" name="Column12125"/>
    <tableColumn id="12135" xr3:uid="{54C0EB5E-4DB7-4F1F-9985-69FCC8A0A161}" name="Column12126"/>
    <tableColumn id="12136" xr3:uid="{071F3D0E-C1EC-4C94-8105-BF8F5CF1821F}" name="Column12127"/>
    <tableColumn id="12137" xr3:uid="{A8765342-2720-4C68-8FF5-BD65694EA6AF}" name="Column12128"/>
    <tableColumn id="12138" xr3:uid="{26A47B1B-90F0-406F-9585-B547168D4346}" name="Column12129"/>
    <tableColumn id="12139" xr3:uid="{402F3DE0-01D4-43B9-A456-327A2A51C059}" name="Column12130"/>
    <tableColumn id="12140" xr3:uid="{DF8376AE-51EB-4183-921A-E3789535664F}" name="Column12131"/>
    <tableColumn id="12141" xr3:uid="{D06E2B4A-7AB0-44F2-81D3-BA5D4A6390FB}" name="Column12132"/>
    <tableColumn id="12142" xr3:uid="{26A73C99-65F8-4BC4-A0ED-6C8AD45A5F4B}" name="Column12133"/>
    <tableColumn id="12143" xr3:uid="{FC1DF050-D20D-46A3-B485-8B708AD89469}" name="Column12134"/>
    <tableColumn id="12144" xr3:uid="{A4F212BC-E816-46EA-A7A3-AA1277873F26}" name="Column12135"/>
    <tableColumn id="12145" xr3:uid="{C1A2E3A0-0835-497D-BE21-F7F6C8BB54C2}" name="Column12136"/>
    <tableColumn id="12146" xr3:uid="{578EAD24-9BF2-435C-BCAB-2CA11FC66551}" name="Column12137"/>
    <tableColumn id="12147" xr3:uid="{9BA38360-1497-4475-8817-C7C900DC0627}" name="Column12138"/>
    <tableColumn id="12148" xr3:uid="{25586CD1-7CD8-4A14-B67E-DCD48F240176}" name="Column12139"/>
    <tableColumn id="12149" xr3:uid="{4A8FCCDC-B7DD-4926-B61F-89D794E5B074}" name="Column12140"/>
    <tableColumn id="12150" xr3:uid="{DD9326D3-C164-49C3-BF84-4E2609DB7034}" name="Column12141"/>
    <tableColumn id="12151" xr3:uid="{4AE8CC33-965E-4D48-963C-82D8B26C03AE}" name="Column12142"/>
    <tableColumn id="12152" xr3:uid="{E0A7D94A-A072-4853-9271-50517F400EEF}" name="Column12143"/>
    <tableColumn id="12153" xr3:uid="{0F8BEB37-BC23-40D2-AE97-259C62355D73}" name="Column12144"/>
    <tableColumn id="12154" xr3:uid="{0799D10B-4D70-407E-81EC-770852D04E49}" name="Column12145"/>
    <tableColumn id="12155" xr3:uid="{4FB55A99-1016-43DB-9D47-47FADECDA98A}" name="Column12146"/>
    <tableColumn id="12156" xr3:uid="{4ADE2E5B-56FF-45D9-A13E-D7167A39F201}" name="Column12147"/>
    <tableColumn id="12157" xr3:uid="{29A65C36-2795-46FC-943C-145ACDE29D41}" name="Column12148"/>
    <tableColumn id="12158" xr3:uid="{36C551CE-F145-4A51-9537-CE7AE39034D9}" name="Column12149"/>
    <tableColumn id="12159" xr3:uid="{EF9917AB-500C-4DC2-B189-145342647972}" name="Column12150"/>
    <tableColumn id="12160" xr3:uid="{90E91A22-F085-49E0-80E3-1FFDA985DE41}" name="Column12151"/>
    <tableColumn id="12161" xr3:uid="{134A05B1-CA11-41C4-8CAC-CEE50BB69596}" name="Column12152"/>
    <tableColumn id="12162" xr3:uid="{5680EE72-8EE7-4033-AF5A-CF2E91618084}" name="Column12153"/>
    <tableColumn id="12163" xr3:uid="{9F5674E4-5F84-4977-ABBE-FEA316A9C483}" name="Column12154"/>
    <tableColumn id="12164" xr3:uid="{7C05F9D1-F6A5-4805-A6E1-92703932D5A6}" name="Column12155"/>
    <tableColumn id="12165" xr3:uid="{D7F7E03A-ADFE-4602-A903-04FE7CC8D59D}" name="Column12156"/>
    <tableColumn id="12166" xr3:uid="{CF8C46B0-750E-4FCD-8CF6-B62548137DB7}" name="Column12157"/>
    <tableColumn id="12167" xr3:uid="{82943475-CFAA-4B1B-A5E2-2CC511F6E5D1}" name="Column12158"/>
    <tableColumn id="12168" xr3:uid="{83192FA4-F097-485E-B944-49EE4D2DCB8B}" name="Column12159"/>
    <tableColumn id="12169" xr3:uid="{B5683150-4551-4EA3-8D07-7C83DD323FD5}" name="Column12160"/>
    <tableColumn id="12170" xr3:uid="{C065F703-0389-4AC1-BEBE-8ADC06E149F4}" name="Column12161"/>
    <tableColumn id="12171" xr3:uid="{FC4190C1-3519-4B88-92C6-86E536090410}" name="Column12162"/>
    <tableColumn id="12172" xr3:uid="{7E9E01A9-F652-413C-8A25-B9E1F55CD3DC}" name="Column12163"/>
    <tableColumn id="12173" xr3:uid="{A60261DE-510A-437B-96CB-F1AC80C126F8}" name="Column12164"/>
    <tableColumn id="12174" xr3:uid="{25623C98-12D4-42EC-A532-E86556299B0D}" name="Column12165"/>
    <tableColumn id="12175" xr3:uid="{6CFC579D-E59E-4985-81B6-DB0EFDCBCD91}" name="Column12166"/>
    <tableColumn id="12176" xr3:uid="{09DBD7A2-5A7D-404D-9ACA-F61173E65506}" name="Column12167"/>
    <tableColumn id="12177" xr3:uid="{6511EE1A-5A35-4D69-9B84-5657F509CF69}" name="Column12168"/>
    <tableColumn id="12178" xr3:uid="{3D343BB1-B197-4EDB-A7CC-DEEF4D80AF83}" name="Column12169"/>
    <tableColumn id="12179" xr3:uid="{AD50A452-CA95-44F9-AEFF-24D945066108}" name="Column12170"/>
    <tableColumn id="12180" xr3:uid="{60876FB8-8B58-4F35-8422-F01BE85A30DC}" name="Column12171"/>
    <tableColumn id="12181" xr3:uid="{FB4049C6-302A-4388-B6BF-9A5DAF107403}" name="Column12172"/>
    <tableColumn id="12182" xr3:uid="{1E5F9EE2-0ABE-4402-96B3-0C7F55B34B3E}" name="Column12173"/>
    <tableColumn id="12183" xr3:uid="{B4339BF4-C646-4E96-A0E9-4F724A38D5D4}" name="Column12174"/>
    <tableColumn id="12184" xr3:uid="{9A411513-8DF2-4DB4-B197-D122546E0A75}" name="Column12175"/>
    <tableColumn id="12185" xr3:uid="{09647B59-6F32-4D6B-8850-4DDC7A0D32A3}" name="Column12176"/>
    <tableColumn id="12186" xr3:uid="{12CD7014-2CBB-4B87-A3F3-1E9917CD7902}" name="Column12177"/>
    <tableColumn id="12187" xr3:uid="{02662663-0D51-42A5-84BE-73529C4832F2}" name="Column12178"/>
    <tableColumn id="12188" xr3:uid="{E837BE93-A2EA-41FB-8AD7-A0AC04E6F63C}" name="Column12179"/>
    <tableColumn id="12189" xr3:uid="{3266F120-0E0E-4D13-8CD1-7C720DD07F9C}" name="Column12180"/>
    <tableColumn id="12190" xr3:uid="{682ED7C7-6F9E-4B9B-9803-8D5EF82E2692}" name="Column12181"/>
    <tableColumn id="12191" xr3:uid="{E0070548-085A-4E0F-96D5-0CC7C221CC43}" name="Column12182"/>
    <tableColumn id="12192" xr3:uid="{C7D7F2C9-81F1-430A-9F7B-13BCED698863}" name="Column12183"/>
    <tableColumn id="12193" xr3:uid="{B8B657AB-9FA8-4E79-9ACE-E81F89C9220E}" name="Column12184"/>
    <tableColumn id="12194" xr3:uid="{BF7D0B7F-2BE3-4F55-9EEA-3F7715C09458}" name="Column12185"/>
    <tableColumn id="12195" xr3:uid="{4B86025E-D045-4789-B0AA-222943B1A710}" name="Column12186"/>
    <tableColumn id="12196" xr3:uid="{9D3FE26E-B8FE-4E1A-8E79-615D03F1E8E5}" name="Column12187"/>
    <tableColumn id="12197" xr3:uid="{8A802607-1216-4919-80E1-45ACF4A0B9BE}" name="Column12188"/>
    <tableColumn id="12198" xr3:uid="{7BDEF30E-C2F2-4191-A34F-48855D9B04D1}" name="Column12189"/>
    <tableColumn id="12199" xr3:uid="{FBC02A2C-DA71-4F8D-BC56-52608A63868C}" name="Column12190"/>
    <tableColumn id="12200" xr3:uid="{93532A1F-2014-4BEC-AF3E-63F44351A663}" name="Column12191"/>
    <tableColumn id="12201" xr3:uid="{FC850F41-60A7-4CFF-A6B2-3C3795733425}" name="Column12192"/>
    <tableColumn id="12202" xr3:uid="{C2642451-A578-42ED-B496-03752E2BB5A5}" name="Column12193"/>
    <tableColumn id="12203" xr3:uid="{0DDC8BE8-6857-45DD-9EE4-700442A4944F}" name="Column12194"/>
    <tableColumn id="12204" xr3:uid="{C3FD282A-4D1F-4BC1-9E7E-6D5147A94CF9}" name="Column12195"/>
    <tableColumn id="12205" xr3:uid="{8B917B35-A976-4230-8A37-2589F51CB8EF}" name="Column12196"/>
    <tableColumn id="12206" xr3:uid="{F23AA862-B44B-4B0C-979E-3ABC8F70A9E2}" name="Column12197"/>
    <tableColumn id="12207" xr3:uid="{EFE5E658-4B38-451C-9417-D01B560FB050}" name="Column12198"/>
    <tableColumn id="12208" xr3:uid="{A9CB5909-2A34-4217-8772-01D2C2C4F479}" name="Column12199"/>
    <tableColumn id="12209" xr3:uid="{813ED99B-5327-4CDF-9890-0332E827FBD0}" name="Column12200"/>
    <tableColumn id="12210" xr3:uid="{FDDA48A5-C5A2-4E8B-BB1D-D5C5F7FA147D}" name="Column12201"/>
    <tableColumn id="12211" xr3:uid="{16929290-0E90-49EA-A731-4BF0A5816506}" name="Column12202"/>
    <tableColumn id="12212" xr3:uid="{7ECCA763-7C59-42B4-9FB7-E5B41FCD29A7}" name="Column12203"/>
    <tableColumn id="12213" xr3:uid="{89BCE50A-01C2-480F-A155-CF4C69C63EB1}" name="Column12204"/>
    <tableColumn id="12214" xr3:uid="{647B0BED-BBD0-4B88-A7CB-13BF08D23B64}" name="Column12205"/>
    <tableColumn id="12215" xr3:uid="{36EEC888-F165-4830-BDD2-E55D5B3A728C}" name="Column12206"/>
    <tableColumn id="12216" xr3:uid="{2A6085EC-7528-4DBA-B9D9-6F8AA7F8CC5E}" name="Column12207"/>
    <tableColumn id="12217" xr3:uid="{959239B1-8B6D-4375-8CFF-B2DB7F4915A8}" name="Column12208"/>
    <tableColumn id="12218" xr3:uid="{929A74D1-1B81-4D25-B38B-FB2DF2C31DF7}" name="Column12209"/>
    <tableColumn id="12219" xr3:uid="{04B5E05D-78A1-48C4-8A94-2F313C5940E8}" name="Column12210"/>
    <tableColumn id="12220" xr3:uid="{24EF79EA-490D-4EC9-802E-C027377B7918}" name="Column12211"/>
    <tableColumn id="12221" xr3:uid="{21FE5D82-BE19-432D-A334-C2C97B010514}" name="Column12212"/>
    <tableColumn id="12222" xr3:uid="{229E9490-85E4-451F-B277-1D1698052EF0}" name="Column12213"/>
    <tableColumn id="12223" xr3:uid="{CB258E72-5E7C-4591-BF31-A4C6596D074E}" name="Column12214"/>
    <tableColumn id="12224" xr3:uid="{49096189-1ADC-41A5-AAE9-31693A207218}" name="Column12215"/>
    <tableColumn id="12225" xr3:uid="{E1298D8B-9525-4F9C-BBDC-4E4125815462}" name="Column12216"/>
    <tableColumn id="12226" xr3:uid="{6CDC8AC8-349A-4B8A-99FE-7A323C81F2E7}" name="Column12217"/>
    <tableColumn id="12227" xr3:uid="{EA75D651-329D-43E4-86E9-D5669E80DB0D}" name="Column12218"/>
    <tableColumn id="12228" xr3:uid="{518FD101-63BA-4284-8AAF-C2AD6DD07C49}" name="Column12219"/>
    <tableColumn id="12229" xr3:uid="{1242019B-7708-4929-95ED-8614E5242F73}" name="Column12220"/>
    <tableColumn id="12230" xr3:uid="{77CAEACF-F861-4EE9-ADA9-DD4716DC8BF7}" name="Column12221"/>
    <tableColumn id="12231" xr3:uid="{2FDEDD01-A16E-4591-AC01-B65428B0F3D6}" name="Column12222"/>
    <tableColumn id="12232" xr3:uid="{FA91AB7F-B6DC-4341-9A69-64D04B424046}" name="Column12223"/>
    <tableColumn id="12233" xr3:uid="{99CE54C5-4F3D-4461-8074-861B42059E50}" name="Column12224"/>
    <tableColumn id="12234" xr3:uid="{4E428A39-89D1-4CFA-B13B-143657B3E842}" name="Column12225"/>
    <tableColumn id="12235" xr3:uid="{F62B7998-B2B1-4A28-B5B6-FF5E7FDCB7E6}" name="Column12226"/>
    <tableColumn id="12236" xr3:uid="{D0661B1B-BD45-4247-B61A-19BE4DF2721E}" name="Column12227"/>
    <tableColumn id="12237" xr3:uid="{43741ACE-0313-47C2-9BAB-BF0604C3E195}" name="Column12228"/>
    <tableColumn id="12238" xr3:uid="{BA69A2FF-11BC-4196-9905-CC7B4241E0E0}" name="Column12229"/>
    <tableColumn id="12239" xr3:uid="{FDDC2333-B895-4CE0-AACE-700BF09C177E}" name="Column12230"/>
    <tableColumn id="12240" xr3:uid="{7D1C526F-76BF-4953-8431-88492F32BA87}" name="Column12231"/>
    <tableColumn id="12241" xr3:uid="{5F241757-B434-4707-8DCF-44B9E7927B44}" name="Column12232"/>
    <tableColumn id="12242" xr3:uid="{13F1395D-9E59-4583-BDC5-553E6C177D9A}" name="Column12233"/>
    <tableColumn id="12243" xr3:uid="{5B087308-6949-4E9D-B76A-E1CE150239C4}" name="Column12234"/>
    <tableColumn id="12244" xr3:uid="{CD000944-B0B4-43B0-8FE8-A2EC36DE2FC9}" name="Column12235"/>
    <tableColumn id="12245" xr3:uid="{02DAF4F5-3CC3-4445-AF09-42D1CCE661C1}" name="Column12236"/>
    <tableColumn id="12246" xr3:uid="{35B3FD51-AB2B-411F-8735-8EBE9E857A3F}" name="Column12237"/>
    <tableColumn id="12247" xr3:uid="{48696004-30C5-4B4D-9833-70D5021E7619}" name="Column12238"/>
    <tableColumn id="12248" xr3:uid="{C83A388E-9E2C-4D1C-90EC-9D7523BADB46}" name="Column12239"/>
    <tableColumn id="12249" xr3:uid="{13C24A77-B230-406E-8FF1-D539A66C36CC}" name="Column12240"/>
    <tableColumn id="12250" xr3:uid="{824D490A-A200-4672-BA86-7281FBF71371}" name="Column12241"/>
    <tableColumn id="12251" xr3:uid="{BD4884BC-2038-4AE7-9AF4-177C2826898A}" name="Column12242"/>
    <tableColumn id="12252" xr3:uid="{C23DBF4C-310E-4E52-9354-95706AFA83D0}" name="Column12243"/>
    <tableColumn id="12253" xr3:uid="{7487F65E-03B5-4341-A649-9DD8630FB61D}" name="Column12244"/>
    <tableColumn id="12254" xr3:uid="{202304AD-8036-4091-B1D6-7229D2C22495}" name="Column12245"/>
    <tableColumn id="12255" xr3:uid="{826B6372-C1B6-46E9-8B2D-84664498EDB7}" name="Column12246"/>
    <tableColumn id="12256" xr3:uid="{B675F2B6-9D87-4DA7-9BCA-53B3BC865045}" name="Column12247"/>
    <tableColumn id="12257" xr3:uid="{62823959-55EC-4A19-BE01-CB7DE9FEDC19}" name="Column12248"/>
    <tableColumn id="12258" xr3:uid="{AD875B5E-9035-46B0-99AD-29F9166AA6D0}" name="Column12249"/>
    <tableColumn id="12259" xr3:uid="{1AC8081F-0809-4ECA-9187-4C5EA1747D34}" name="Column12250"/>
    <tableColumn id="12260" xr3:uid="{034A606D-36A2-4883-B176-63DC52B1EA1E}" name="Column12251"/>
    <tableColumn id="12261" xr3:uid="{286F4183-DCF3-4E27-9926-9DDB2E71D021}" name="Column12252"/>
    <tableColumn id="12262" xr3:uid="{F49E7614-5F19-43A4-9593-03658E693CEA}" name="Column12253"/>
    <tableColumn id="12263" xr3:uid="{7C2C774B-13AB-4591-A03D-B4A0C90F0613}" name="Column12254"/>
    <tableColumn id="12264" xr3:uid="{5E21DFB9-63FA-4D5D-9C48-EC9CCB3B4066}" name="Column12255"/>
    <tableColumn id="12265" xr3:uid="{292060DC-BD4E-4B2C-91F0-004EC3AEE346}" name="Column12256"/>
    <tableColumn id="12266" xr3:uid="{BB5CD8BE-C8FB-492D-B511-E44C8335DA8B}" name="Column12257"/>
    <tableColumn id="12267" xr3:uid="{AC5666E4-C5A5-401D-8202-9A7A1128A2EA}" name="Column12258"/>
    <tableColumn id="12268" xr3:uid="{FD672724-85E0-40AF-B53E-8D5FA7A0E393}" name="Column12259"/>
    <tableColumn id="12269" xr3:uid="{28107B4C-96B1-490C-BADD-E86EC8C2CF79}" name="Column12260"/>
    <tableColumn id="12270" xr3:uid="{A0B5C8B0-09C9-4AF0-8869-7B01B1A63A1E}" name="Column12261"/>
    <tableColumn id="12271" xr3:uid="{E1ED33D8-2D4F-4E70-ADD6-B7D3CAB3262E}" name="Column12262"/>
    <tableColumn id="12272" xr3:uid="{6640DA14-B3D6-4206-9019-8527C8650341}" name="Column12263"/>
    <tableColumn id="12273" xr3:uid="{5285D91A-100D-4F50-8B41-E643EB2F86F9}" name="Column12264"/>
    <tableColumn id="12274" xr3:uid="{B56FCE80-15C5-4215-8527-6DD26BD746A7}" name="Column12265"/>
    <tableColumn id="12275" xr3:uid="{07D64A95-855F-45B1-B9EA-C4F28113C264}" name="Column12266"/>
    <tableColumn id="12276" xr3:uid="{5511AE68-136A-4BA3-B9F8-B1752DFBC801}" name="Column12267"/>
    <tableColumn id="12277" xr3:uid="{7923B74E-1DBE-4616-AA1C-170768C79E9F}" name="Column12268"/>
    <tableColumn id="12278" xr3:uid="{EE4EDFC9-6C3B-4A01-A766-1E42B8FCF800}" name="Column12269"/>
    <tableColumn id="12279" xr3:uid="{A33C6F1A-AD42-434F-B23A-D8E3EA26DF81}" name="Column12270"/>
    <tableColumn id="12280" xr3:uid="{CD4132DA-B300-402B-BD51-D821908A7549}" name="Column12271"/>
    <tableColumn id="12281" xr3:uid="{9F9C8E8F-6DC0-4585-9F65-A4F5B440D1C3}" name="Column12272"/>
    <tableColumn id="12282" xr3:uid="{F47B4F7D-34CC-463D-A683-197F5B1CB2DE}" name="Column12273"/>
    <tableColumn id="12283" xr3:uid="{AC58A318-8F58-4193-9E2D-5BDBC42CB2FD}" name="Column12274"/>
    <tableColumn id="12284" xr3:uid="{DFCD63EF-94D3-4F1E-8AC2-8012797699D9}" name="Column12275"/>
    <tableColumn id="12285" xr3:uid="{400DBF30-9DA4-4FF0-A9B7-55DEEFB36FD5}" name="Column12276"/>
    <tableColumn id="12286" xr3:uid="{56064093-2158-485D-8E87-D578C3EFF6ED}" name="Column12277"/>
    <tableColumn id="12287" xr3:uid="{FCECFB9F-A93A-44C0-8CB2-A5D46C379734}" name="Column12278"/>
    <tableColumn id="12288" xr3:uid="{58B7663D-C1B0-4F4F-AFEF-0C4914118BCC}" name="Column12279"/>
    <tableColumn id="12289" xr3:uid="{CCA4D6AF-6C3E-4139-AB38-6B72F25874F9}" name="Column12280"/>
    <tableColumn id="12290" xr3:uid="{71D9A966-1C7B-4F24-9820-4770AC67227F}" name="Column12281"/>
    <tableColumn id="12291" xr3:uid="{1BD3E359-5BDB-4F8B-9119-7412EFA0889A}" name="Column12282"/>
    <tableColumn id="12292" xr3:uid="{F932CD55-F999-4E01-83AF-3724F44CC2DC}" name="Column12283"/>
    <tableColumn id="12293" xr3:uid="{69B421C3-E935-4E9D-81BE-ABC9805CC4E7}" name="Column12284"/>
    <tableColumn id="12294" xr3:uid="{25F0E941-CA77-4366-A9AF-91EDC0F6768C}" name="Column12285"/>
    <tableColumn id="12295" xr3:uid="{58AFA40D-8544-4F0D-A614-F01E4ED3F8AE}" name="Column12286"/>
    <tableColumn id="12296" xr3:uid="{2A31AF9A-E3A9-438B-8D3F-149CCB9643C2}" name="Column12287"/>
    <tableColumn id="12297" xr3:uid="{8CE6A7FB-C531-4AB4-A994-A22CC025D652}" name="Column12288"/>
    <tableColumn id="12298" xr3:uid="{006528B8-047F-4001-BFF2-96655D00C751}" name="Column12289"/>
    <tableColumn id="12299" xr3:uid="{C407A73F-2820-47F7-8A51-6A3AAB342E4C}" name="Column12290"/>
    <tableColumn id="12300" xr3:uid="{A9F87725-8E18-49CC-98DD-D18F4416F395}" name="Column12291"/>
    <tableColumn id="12301" xr3:uid="{B7FC6B65-0963-44F3-B3E7-978523B34EAB}" name="Column12292"/>
    <tableColumn id="12302" xr3:uid="{5633A8EF-D1A4-4F3A-8681-910B1ADE1C8C}" name="Column12293"/>
    <tableColumn id="12303" xr3:uid="{6ED73DDF-3A1D-4E8F-8907-BC68F43F8A83}" name="Column12294"/>
    <tableColumn id="12304" xr3:uid="{7A1A4998-1646-415C-9A91-59559BA4DC0A}" name="Column12295"/>
    <tableColumn id="12305" xr3:uid="{52F992FB-743C-4C76-A447-4FCEF2B8C87E}" name="Column12296"/>
    <tableColumn id="12306" xr3:uid="{05E87E0B-0B8D-4FE0-91F1-BA5C1CA740DD}" name="Column12297"/>
    <tableColumn id="12307" xr3:uid="{DAAD3AD4-482B-4F13-A28B-821BC4979508}" name="Column12298"/>
    <tableColumn id="12308" xr3:uid="{4BD244FF-5561-4AFD-97CA-01A1289359E1}" name="Column12299"/>
    <tableColumn id="12309" xr3:uid="{56D345FE-57CA-4400-99A0-A32625136FBB}" name="Column12300"/>
    <tableColumn id="12310" xr3:uid="{4A8E249C-2614-4BA5-BB91-8902644302E8}" name="Column12301"/>
    <tableColumn id="12311" xr3:uid="{F0F11A7E-EBD6-433D-B715-7D7D761F7738}" name="Column12302"/>
    <tableColumn id="12312" xr3:uid="{06EF5720-F98D-4714-9B46-A6228219F323}" name="Column12303"/>
    <tableColumn id="12313" xr3:uid="{1D8462DE-4A2B-4FBD-AD45-106BFF00354D}" name="Column12304"/>
    <tableColumn id="12314" xr3:uid="{ECFC9266-2872-48C7-A16C-137654AC9170}" name="Column12305"/>
    <tableColumn id="12315" xr3:uid="{7BE7F08F-22EB-4115-8800-E187E22F630A}" name="Column12306"/>
    <tableColumn id="12316" xr3:uid="{21BCD070-6998-4573-A9C6-0645514A2050}" name="Column12307"/>
    <tableColumn id="12317" xr3:uid="{0D379004-850C-413D-A249-E4736D2977C1}" name="Column12308"/>
    <tableColumn id="12318" xr3:uid="{9D945499-33A8-426B-8095-BF97FEE775D7}" name="Column12309"/>
    <tableColumn id="12319" xr3:uid="{123F7A2E-B59A-4FE8-9C14-CB27CBC26E52}" name="Column12310"/>
    <tableColumn id="12320" xr3:uid="{BBE96475-592A-4469-AE8F-3953A795789C}" name="Column12311"/>
    <tableColumn id="12321" xr3:uid="{2A27401F-05B9-42D3-8FC2-E77A55E9C6C5}" name="Column12312"/>
    <tableColumn id="12322" xr3:uid="{8CB0F81D-47F9-41EE-B54B-6421D3D53578}" name="Column12313"/>
    <tableColumn id="12323" xr3:uid="{37362144-5E91-48A4-A6B1-7F4FC5468121}" name="Column12314"/>
    <tableColumn id="12324" xr3:uid="{C98B0188-A36F-4B23-A7A7-D0F22FA24D84}" name="Column12315"/>
    <tableColumn id="12325" xr3:uid="{4DE21CB1-6547-4959-9FE2-B0219B93129D}" name="Column12316"/>
    <tableColumn id="12326" xr3:uid="{CD57F950-3E85-4914-8AA6-065F929A9FD2}" name="Column12317"/>
    <tableColumn id="12327" xr3:uid="{8444510E-B350-4B1F-855A-B41068A3B939}" name="Column12318"/>
    <tableColumn id="12328" xr3:uid="{A81FCE11-0CF5-4BD8-909B-3432851610A1}" name="Column12319"/>
    <tableColumn id="12329" xr3:uid="{A37975A2-4EF6-4CFB-85DB-2B399D5480CC}" name="Column12320"/>
    <tableColumn id="12330" xr3:uid="{AC9758B9-210F-4235-863A-7E5079562449}" name="Column12321"/>
    <tableColumn id="12331" xr3:uid="{28EBAD80-E41F-4B0E-AABB-9043BF591B5E}" name="Column12322"/>
    <tableColumn id="12332" xr3:uid="{3FD3EEAE-14C1-4406-A4DF-3149E5FC56DA}" name="Column12323"/>
    <tableColumn id="12333" xr3:uid="{EC28C08F-5433-484F-AFE8-5F317CBFAC9E}" name="Column12324"/>
    <tableColumn id="12334" xr3:uid="{065BE6C4-AF41-4CE9-944F-F602DD3CF3A7}" name="Column12325"/>
    <tableColumn id="12335" xr3:uid="{40E3F417-1963-47B8-B94B-E3BA94038130}" name="Column12326"/>
    <tableColumn id="12336" xr3:uid="{470ED2C5-02B3-419B-BCED-49725379433B}" name="Column12327"/>
    <tableColumn id="12337" xr3:uid="{06D78F9B-CAA3-4602-A704-482EAFC90023}" name="Column12328"/>
    <tableColumn id="12338" xr3:uid="{F26B76D5-1AF6-4407-9135-925064C185EC}" name="Column12329"/>
    <tableColumn id="12339" xr3:uid="{B1BDEB66-C692-4FE8-9620-01EF812F8870}" name="Column12330"/>
    <tableColumn id="12340" xr3:uid="{6286F2A5-D31C-484F-8D95-A276CA893D37}" name="Column12331"/>
    <tableColumn id="12341" xr3:uid="{12092B20-E8E7-4D8C-A6F0-C4555B9782C9}" name="Column12332"/>
    <tableColumn id="12342" xr3:uid="{BAFE335F-754B-4720-9575-5EDD3011A300}" name="Column12333"/>
    <tableColumn id="12343" xr3:uid="{4DDA863A-975D-4FBE-A2BA-2DFC740B5485}" name="Column12334"/>
    <tableColumn id="12344" xr3:uid="{9D0CB460-762E-41FF-BF64-43396B0A322D}" name="Column12335"/>
    <tableColumn id="12345" xr3:uid="{F480ACE7-AA01-4B1A-81D0-047A1B5AB77F}" name="Column12336"/>
    <tableColumn id="12346" xr3:uid="{9C5ED73A-7E75-48E1-B302-C077511AE81F}" name="Column12337"/>
    <tableColumn id="12347" xr3:uid="{CD65FF10-6DFD-40EF-8B5A-E9541E745F6B}" name="Column12338"/>
    <tableColumn id="12348" xr3:uid="{20006AC1-04C7-49D4-BB50-5BB4CA09E5D8}" name="Column12339"/>
    <tableColumn id="12349" xr3:uid="{58938769-90DE-4720-93A5-55E19FAC78CC}" name="Column12340"/>
    <tableColumn id="12350" xr3:uid="{A9392A3B-8507-439A-A8AB-6B562CCBF549}" name="Column12341"/>
    <tableColumn id="12351" xr3:uid="{DC26748C-6D70-4028-B0D4-987790052831}" name="Column12342"/>
    <tableColumn id="12352" xr3:uid="{5C0C0F63-156D-4D9E-9EB5-2ACFD6568C71}" name="Column12343"/>
    <tableColumn id="12353" xr3:uid="{1F348100-EAB3-4EC1-AE00-784940A44547}" name="Column12344"/>
    <tableColumn id="12354" xr3:uid="{196FEFC4-67CA-4A82-A3F0-B73BC7126813}" name="Column12345"/>
    <tableColumn id="12355" xr3:uid="{B6DA4E35-4E87-4D6C-8719-778BDEB317F9}" name="Column12346"/>
    <tableColumn id="12356" xr3:uid="{36B39A4A-810D-4474-91CC-C79D59220C8C}" name="Column12347"/>
    <tableColumn id="12357" xr3:uid="{0539A4C4-529B-48A9-A3FB-C47E4037F88D}" name="Column12348"/>
    <tableColumn id="12358" xr3:uid="{A1C4C2BC-FC09-4800-99EE-6333E5CDA687}" name="Column12349"/>
    <tableColumn id="12359" xr3:uid="{039BEF54-8B93-4554-AACD-4E2874092A03}" name="Column12350"/>
    <tableColumn id="12360" xr3:uid="{5A9F2BB5-6882-479C-A4DB-8FE3DF504172}" name="Column12351"/>
    <tableColumn id="12361" xr3:uid="{AD9592FA-A204-4463-80F2-7FE908A00DB9}" name="Column12352"/>
    <tableColumn id="12362" xr3:uid="{BA38F155-4D2D-429C-8CC3-E86BE98AA995}" name="Column12353"/>
    <tableColumn id="12363" xr3:uid="{396FB459-7679-40E4-B9EE-7E044D40A005}" name="Column12354"/>
    <tableColumn id="12364" xr3:uid="{7A19514F-8BC4-40AB-96C9-A31129583771}" name="Column12355"/>
    <tableColumn id="12365" xr3:uid="{0CACF332-68C6-4172-9B7F-82CBF3DA5DFF}" name="Column12356"/>
    <tableColumn id="12366" xr3:uid="{F0FA6DBC-19DB-4274-961C-FFF9C48DCD50}" name="Column12357"/>
    <tableColumn id="12367" xr3:uid="{122A9D2F-ED20-4DD7-8E07-1D192897A5B8}" name="Column12358"/>
    <tableColumn id="12368" xr3:uid="{C9853609-744E-4271-8FC7-B7BDB52ABA79}" name="Column12359"/>
    <tableColumn id="12369" xr3:uid="{7EAF1D49-0A5D-4EB6-9B7E-40A087514221}" name="Column12360"/>
    <tableColumn id="12370" xr3:uid="{E667318C-B2C4-477A-947B-74A0C1F08E2F}" name="Column12361"/>
    <tableColumn id="12371" xr3:uid="{9C83B8C7-7734-44C5-B289-64BAC818C76C}" name="Column12362"/>
    <tableColumn id="12372" xr3:uid="{2E990E38-7309-427D-9E36-8A3086C495E6}" name="Column12363"/>
    <tableColumn id="12373" xr3:uid="{FBDE2FFB-B7D3-450A-BD00-68A9F05C2F7F}" name="Column12364"/>
    <tableColumn id="12374" xr3:uid="{89FA3071-E9A4-403E-95B8-2706C51261DC}" name="Column12365"/>
    <tableColumn id="12375" xr3:uid="{879CBF0D-969E-4E5B-A245-6A1A7DDD1698}" name="Column12366"/>
    <tableColumn id="12376" xr3:uid="{C8EDFD27-D588-4DA1-B3F2-28AE2A0EA446}" name="Column12367"/>
    <tableColumn id="12377" xr3:uid="{41679EF0-4C58-4040-B3D4-7A05B60FE217}" name="Column12368"/>
    <tableColumn id="12378" xr3:uid="{F08A42C1-6A90-4D36-95BE-82C0FBA34BE5}" name="Column12369"/>
    <tableColumn id="12379" xr3:uid="{75A0CA5B-2A3D-4E71-933A-CFFC93A896D9}" name="Column12370"/>
    <tableColumn id="12380" xr3:uid="{D73CF346-378D-4759-8E7A-70EFB7006306}" name="Column12371"/>
    <tableColumn id="12381" xr3:uid="{1A3CAD21-9D17-49EA-9C73-747AF3F106C0}" name="Column12372"/>
    <tableColumn id="12382" xr3:uid="{2A38CE9F-280B-46FC-8A67-54A299C5121E}" name="Column12373"/>
    <tableColumn id="12383" xr3:uid="{6CF05D69-486A-4753-8F32-B52F00AE2097}" name="Column12374"/>
    <tableColumn id="12384" xr3:uid="{318288D0-EFEA-4DAA-A983-65C05496195E}" name="Column12375"/>
    <tableColumn id="12385" xr3:uid="{CC685C7E-5BE3-4360-BDCE-D42BA5DDAF88}" name="Column12376"/>
    <tableColumn id="12386" xr3:uid="{E0FB85D3-B9E5-49DF-903A-632046F4D740}" name="Column12377"/>
    <tableColumn id="12387" xr3:uid="{49EEF443-0345-483E-9111-841E41718AC5}" name="Column12378"/>
    <tableColumn id="12388" xr3:uid="{E0609F81-5986-44F4-A1A8-2F19CF9994C2}" name="Column12379"/>
    <tableColumn id="12389" xr3:uid="{6F862E8A-DA0B-483B-831E-1C14F76FBC1A}" name="Column12380"/>
    <tableColumn id="12390" xr3:uid="{8FF2408F-7BC0-443B-9BC1-7B49FDA680AF}" name="Column12381"/>
    <tableColumn id="12391" xr3:uid="{5A8F3814-5BF1-46BB-BD76-7CFA4990C089}" name="Column12382"/>
    <tableColumn id="12392" xr3:uid="{9E44CB11-9C75-45A3-AB93-446CDCB56C32}" name="Column12383"/>
    <tableColumn id="12393" xr3:uid="{E771D71D-88B7-43CD-BA29-205F3C8DD5F3}" name="Column12384"/>
    <tableColumn id="12394" xr3:uid="{F68FBCE2-8A12-4CA0-B0B6-1A895B44AE0C}" name="Column12385"/>
    <tableColumn id="12395" xr3:uid="{4F800C32-1F57-446E-B85E-43D73F176631}" name="Column12386"/>
    <tableColumn id="12396" xr3:uid="{889DF672-2CA4-4441-935D-30D125AAC237}" name="Column12387"/>
    <tableColumn id="12397" xr3:uid="{DCAEDB28-FEA1-47D4-8192-44E4526C46B7}" name="Column12388"/>
    <tableColumn id="12398" xr3:uid="{07F845D0-C826-4A4A-A510-3A3524DC747F}" name="Column12389"/>
    <tableColumn id="12399" xr3:uid="{3771CCCD-B8DE-494B-8576-C1B5A28B38B0}" name="Column12390"/>
    <tableColumn id="12400" xr3:uid="{FFCE9217-E9C5-44CC-B592-1BBAE51753E8}" name="Column12391"/>
    <tableColumn id="12401" xr3:uid="{581CCDB8-915A-49C2-A5B6-ED62032D6DD0}" name="Column12392"/>
    <tableColumn id="12402" xr3:uid="{25ED4327-BFE9-4966-8EFF-051FE9F8AF2B}" name="Column12393"/>
    <tableColumn id="12403" xr3:uid="{C23247BC-F841-49F9-967F-B9E44AF1A0A7}" name="Column12394"/>
    <tableColumn id="12404" xr3:uid="{B1BC4754-1D46-42C9-A0A6-AEB95F353AD5}" name="Column12395"/>
    <tableColumn id="12405" xr3:uid="{252D3A68-0EBC-4EA4-BE21-917A0945BF59}" name="Column12396"/>
    <tableColumn id="12406" xr3:uid="{1EB678C1-C089-4E91-B274-AD087D04D8C7}" name="Column12397"/>
    <tableColumn id="12407" xr3:uid="{E484C0BC-93EE-48E3-8AD2-5BE8A227B158}" name="Column12398"/>
    <tableColumn id="12408" xr3:uid="{291ED1C6-FB7F-4AE0-9397-E1724219B61C}" name="Column12399"/>
    <tableColumn id="12409" xr3:uid="{D1D9F119-141C-456C-93A5-98CC4ED92821}" name="Column12400"/>
    <tableColumn id="12410" xr3:uid="{642239FF-A239-4013-8D18-ACFC5316C8C7}" name="Column12401"/>
    <tableColumn id="12411" xr3:uid="{4897E585-F6A7-40CD-8A92-44A5D3B06EE6}" name="Column12402"/>
    <tableColumn id="12412" xr3:uid="{B7885AA2-A228-4153-8E02-98A437D2545C}" name="Column12403"/>
    <tableColumn id="12413" xr3:uid="{84D6F883-F587-407D-B5C7-10DE7656ADAB}" name="Column12404"/>
    <tableColumn id="12414" xr3:uid="{9A6DC250-FBFF-4E13-82E0-CE6E494665EA}" name="Column12405"/>
    <tableColumn id="12415" xr3:uid="{527863EC-F4C7-42E4-A9C9-E14420E7142F}" name="Column12406"/>
    <tableColumn id="12416" xr3:uid="{D51D697A-8AEE-4E6E-B2CB-1346AF46BFC9}" name="Column12407"/>
    <tableColumn id="12417" xr3:uid="{C41BE50A-B2E3-49AA-889A-8F18FF456F43}" name="Column12408"/>
    <tableColumn id="12418" xr3:uid="{5C131140-94E7-4F94-A9FB-864E67564603}" name="Column12409"/>
    <tableColumn id="12419" xr3:uid="{E0533441-C716-4E7C-9AF4-2D3E71F5973F}" name="Column12410"/>
    <tableColumn id="12420" xr3:uid="{8B47AE37-D45A-487C-BB31-E8B4267DCE5F}" name="Column12411"/>
    <tableColumn id="12421" xr3:uid="{6387786B-287D-49D4-9BED-C1C6FE3E4D9A}" name="Column12412"/>
    <tableColumn id="12422" xr3:uid="{23FB465F-79EA-4C0E-A4A5-BE17CB69BEFF}" name="Column12413"/>
    <tableColumn id="12423" xr3:uid="{DFDB3ECF-399A-4646-A86F-69C4A78845B8}" name="Column12414"/>
    <tableColumn id="12424" xr3:uid="{246843D6-567D-4B27-BF33-88056FFB249E}" name="Column12415"/>
    <tableColumn id="12425" xr3:uid="{DD10D989-9FEC-4597-8242-F34BB7E809FD}" name="Column12416"/>
    <tableColumn id="12426" xr3:uid="{B8BA4D48-E211-4552-8C5C-2BC2E7BB0675}" name="Column12417"/>
    <tableColumn id="12427" xr3:uid="{B6096663-53CB-419A-810B-2288D3B72AF2}" name="Column12418"/>
    <tableColumn id="12428" xr3:uid="{C90AD88D-6B1B-4C49-A6E3-DDC24944F4D0}" name="Column12419"/>
    <tableColumn id="12429" xr3:uid="{68453C6E-6BF5-43A7-97F0-77CE4197A358}" name="Column12420"/>
    <tableColumn id="12430" xr3:uid="{17507974-C99E-49E9-BADB-F00619126EC5}" name="Column12421"/>
    <tableColumn id="12431" xr3:uid="{DFEA3B99-455B-4A6D-877A-AEAF6CD7BCFD}" name="Column12422"/>
    <tableColumn id="12432" xr3:uid="{423B053E-9043-4EE6-8A1C-8A06F17AE2B2}" name="Column12423"/>
    <tableColumn id="12433" xr3:uid="{99D7D517-E29D-47E9-ABD3-A9126C9E2C5C}" name="Column12424"/>
    <tableColumn id="12434" xr3:uid="{967395FD-8FA8-4042-89E4-BAD3A67D106D}" name="Column12425"/>
    <tableColumn id="12435" xr3:uid="{5F17441C-941E-4780-9587-B2AD219FCD83}" name="Column12426"/>
    <tableColumn id="12436" xr3:uid="{136D0526-1D84-4B02-B17F-051C5FE4EF53}" name="Column12427"/>
    <tableColumn id="12437" xr3:uid="{310572C4-DF42-4DDD-9F1A-653613C5F02E}" name="Column12428"/>
    <tableColumn id="12438" xr3:uid="{E2D65E5B-5340-4F35-BB19-EF100055EDE2}" name="Column12429"/>
    <tableColumn id="12439" xr3:uid="{99222CFF-AAF4-4D23-8C36-B9E364D894B4}" name="Column12430"/>
    <tableColumn id="12440" xr3:uid="{980C3245-FE45-4932-8A02-30A4226B6C4A}" name="Column12431"/>
    <tableColumn id="12441" xr3:uid="{D952095E-F608-44EE-AEA1-BAFD13B61EA1}" name="Column12432"/>
    <tableColumn id="12442" xr3:uid="{12E223B6-64CA-41F6-9ACB-06CC3F20704D}" name="Column12433"/>
    <tableColumn id="12443" xr3:uid="{C1A227C0-657A-4945-899C-6BD56C645193}" name="Column12434"/>
    <tableColumn id="12444" xr3:uid="{DBE82A67-F6C6-4C85-85FF-B58400AD7B66}" name="Column12435"/>
    <tableColumn id="12445" xr3:uid="{841DD614-0D0D-4FEB-8AB2-021906AAB5F6}" name="Column12436"/>
    <tableColumn id="12446" xr3:uid="{04A4601A-0BB3-4CB5-B96F-028E2761AF6F}" name="Column12437"/>
    <tableColumn id="12447" xr3:uid="{45919C04-9CEB-404F-A39E-4E5EAF0C5907}" name="Column12438"/>
    <tableColumn id="12448" xr3:uid="{49923D9B-3506-41F4-9968-972E76EA86BF}" name="Column12439"/>
    <tableColumn id="12449" xr3:uid="{4DB6E4A0-8F97-4A91-AB50-2AA7915AB191}" name="Column12440"/>
    <tableColumn id="12450" xr3:uid="{9DB408A7-58AD-410A-A4CB-990DE8499DE8}" name="Column12441"/>
    <tableColumn id="12451" xr3:uid="{7FF26523-A69E-4B59-8698-071B31A23180}" name="Column12442"/>
    <tableColumn id="12452" xr3:uid="{F7A20636-5373-4053-B163-93A74130B60A}" name="Column12443"/>
    <tableColumn id="12453" xr3:uid="{D3943624-B8D9-4B5D-A6BD-5076A79A91D8}" name="Column12444"/>
    <tableColumn id="12454" xr3:uid="{10EE05CF-72A5-473A-8ED2-AFC6DAD5E6F2}" name="Column12445"/>
    <tableColumn id="12455" xr3:uid="{E8BD540E-36B6-4283-AAC3-577D77D158F9}" name="Column12446"/>
    <tableColumn id="12456" xr3:uid="{75ECDC98-251A-4A68-B286-E689729B1296}" name="Column12447"/>
    <tableColumn id="12457" xr3:uid="{5A62291B-6A8F-47B2-92A6-11AE76AB7430}" name="Column12448"/>
    <tableColumn id="12458" xr3:uid="{08733016-64E6-4BE1-8D36-75C355D6BD04}" name="Column12449"/>
    <tableColumn id="12459" xr3:uid="{13027321-6B60-45EF-A29C-B0FB2F559260}" name="Column12450"/>
    <tableColumn id="12460" xr3:uid="{D56E1DE9-839E-4DC9-876C-AD9F331A1B23}" name="Column12451"/>
    <tableColumn id="12461" xr3:uid="{B48A1F92-6F7D-4AA2-B401-E715108A3D09}" name="Column12452"/>
    <tableColumn id="12462" xr3:uid="{5C286E79-D4BC-4B2A-AAE6-9862DC0AAF67}" name="Column12453"/>
    <tableColumn id="12463" xr3:uid="{31D8E2FD-1173-457A-AAE0-2BFE40996BD1}" name="Column12454"/>
    <tableColumn id="12464" xr3:uid="{FB4C99C6-A8E2-42E2-9004-EECAB4F70A30}" name="Column12455"/>
    <tableColumn id="12465" xr3:uid="{2CA0F389-2EC5-4F75-A0BD-F1DCA7222378}" name="Column12456"/>
    <tableColumn id="12466" xr3:uid="{C94DA6EE-375A-4B5D-B418-332F8944C947}" name="Column12457"/>
    <tableColumn id="12467" xr3:uid="{F34785A3-E735-4653-AF25-01AA7A4EE490}" name="Column12458"/>
    <tableColumn id="12468" xr3:uid="{1B5D6244-3ABA-44DB-96B8-2C9F8D802834}" name="Column12459"/>
    <tableColumn id="12469" xr3:uid="{3275A4AF-3165-4F16-B8DF-DECDA03DDB9D}" name="Column12460"/>
    <tableColumn id="12470" xr3:uid="{F61A2703-AD89-4FB4-AAC7-05594728DFBE}" name="Column12461"/>
    <tableColumn id="12471" xr3:uid="{880F634C-F6C8-4803-8F20-B39352245FF6}" name="Column12462"/>
    <tableColumn id="12472" xr3:uid="{056EF692-CE37-4108-8A5C-AF06AC296085}" name="Column12463"/>
    <tableColumn id="12473" xr3:uid="{67DE416F-4C0F-4380-8A13-AACC311DA2C4}" name="Column12464"/>
    <tableColumn id="12474" xr3:uid="{617749FD-D356-4B08-B67C-25B61B222FCD}" name="Column12465"/>
    <tableColumn id="12475" xr3:uid="{27CB758E-5C8D-4C74-BD8C-AF9A498B17B0}" name="Column12466"/>
    <tableColumn id="12476" xr3:uid="{B5C5175F-2B89-40D1-A5CA-E091E19C4972}" name="Column12467"/>
    <tableColumn id="12477" xr3:uid="{54A8F31D-5D5C-4E88-98B2-7D7896125740}" name="Column12468"/>
    <tableColumn id="12478" xr3:uid="{06CEE909-997C-47D5-80AE-1A611DF3CD7B}" name="Column12469"/>
    <tableColumn id="12479" xr3:uid="{D930FDB4-66B8-41DE-A26F-057A520BACF8}" name="Column12470"/>
    <tableColumn id="12480" xr3:uid="{B4E3404A-8AFE-4AEE-833A-AA555FB8B3E3}" name="Column12471"/>
    <tableColumn id="12481" xr3:uid="{253CE7E1-F2E0-4205-BFD0-2AFB3AB5918B}" name="Column12472"/>
    <tableColumn id="12482" xr3:uid="{8013B5C9-0C44-4DF2-9C19-15EB3B6FD709}" name="Column12473"/>
    <tableColumn id="12483" xr3:uid="{22E891A9-FFB8-496C-BDF6-31791FFF6CF0}" name="Column12474"/>
    <tableColumn id="12484" xr3:uid="{5FA8B315-90D7-447F-9128-C02FBE85AE97}" name="Column12475"/>
    <tableColumn id="12485" xr3:uid="{34DA156C-7DCF-4E61-BAC0-01FAA9D8BF2F}" name="Column12476"/>
    <tableColumn id="12486" xr3:uid="{732A9035-6F80-425B-A05E-44E719A73B06}" name="Column12477"/>
    <tableColumn id="12487" xr3:uid="{FC8B93B0-1CEE-42B7-AB2F-D8FB4AE49C8F}" name="Column12478"/>
    <tableColumn id="12488" xr3:uid="{3E6D0F63-1343-4F5D-B152-4CA9C7CDDEB7}" name="Column12479"/>
    <tableColumn id="12489" xr3:uid="{8375266F-2473-47B5-8887-54263E515CCA}" name="Column12480"/>
    <tableColumn id="12490" xr3:uid="{5AC3740F-4532-4248-9581-23A4ECEAB69D}" name="Column12481"/>
    <tableColumn id="12491" xr3:uid="{45199722-1411-4B58-964C-B38D6F4E99CF}" name="Column12482"/>
    <tableColumn id="12492" xr3:uid="{7803E328-3825-40D2-B6D4-FCA81C5BA514}" name="Column12483"/>
    <tableColumn id="12493" xr3:uid="{416C2F25-AD5A-4E7F-ACF9-737E46B4A780}" name="Column12484"/>
    <tableColumn id="12494" xr3:uid="{D1E09FF1-322E-4D7F-A7C7-260FD3BF777D}" name="Column12485"/>
    <tableColumn id="12495" xr3:uid="{3B244AB6-0113-463B-98B3-09B105E10D2E}" name="Column12486"/>
    <tableColumn id="12496" xr3:uid="{2374A4A7-019C-41C0-BF69-107D22C49CA9}" name="Column12487"/>
    <tableColumn id="12497" xr3:uid="{98A2A3E5-3816-4BD1-A96B-FC557EF9F0BB}" name="Column12488"/>
    <tableColumn id="12498" xr3:uid="{D29C8D03-55D6-437F-A0BE-63828E2D93BC}" name="Column12489"/>
    <tableColumn id="12499" xr3:uid="{FB20951A-F8B4-4A15-9144-506E1BE83DAD}" name="Column12490"/>
    <tableColumn id="12500" xr3:uid="{8F6DF5FC-7344-4B67-89FE-169CA27D058A}" name="Column12491"/>
    <tableColumn id="12501" xr3:uid="{0A5E1DD7-5E80-4A9F-BDFB-573294078068}" name="Column12492"/>
    <tableColumn id="12502" xr3:uid="{72002EFD-0DD9-4193-9310-BD27E033A559}" name="Column12493"/>
    <tableColumn id="12503" xr3:uid="{94589600-5E2E-49F9-AB43-6632E0C4DAEF}" name="Column12494"/>
    <tableColumn id="12504" xr3:uid="{8DDC06A3-853C-4E9D-B52A-5AAA0208890C}" name="Column12495"/>
    <tableColumn id="12505" xr3:uid="{FE2998D5-4A39-4F3D-8818-D2CC5F739A93}" name="Column12496"/>
    <tableColumn id="12506" xr3:uid="{39DE9095-6925-400B-967B-8A2C9D32CF9F}" name="Column12497"/>
    <tableColumn id="12507" xr3:uid="{F068F2E3-CAD0-4E56-8D4F-A56581559435}" name="Column12498"/>
    <tableColumn id="12508" xr3:uid="{94DC84E6-DBC3-47EC-B4E0-BA95153429EB}" name="Column12499"/>
    <tableColumn id="12509" xr3:uid="{EAB9E63E-3975-4CC6-BB9A-93BF5BEE5283}" name="Column12500"/>
    <tableColumn id="12510" xr3:uid="{C14FDE07-995D-469D-8031-BAD6A8711897}" name="Column12501"/>
    <tableColumn id="12511" xr3:uid="{E7BE514D-E451-4966-9715-021D97521550}" name="Column12502"/>
    <tableColumn id="12512" xr3:uid="{14FF9F35-21E4-4A62-9BD4-68CC4950FA11}" name="Column12503"/>
    <tableColumn id="12513" xr3:uid="{242BF2F5-D403-49CA-A317-831A191455D2}" name="Column12504"/>
    <tableColumn id="12514" xr3:uid="{ED42A75B-A5E5-4229-B9D1-FE7499670BC1}" name="Column12505"/>
    <tableColumn id="12515" xr3:uid="{BEE030C8-1514-4254-AAF0-075A5A056503}" name="Column12506"/>
    <tableColumn id="12516" xr3:uid="{B3C09C18-16C4-42BA-A34B-8E6AB4573114}" name="Column12507"/>
    <tableColumn id="12517" xr3:uid="{865E79C1-D97A-466E-A4A4-292822D21B08}" name="Column12508"/>
    <tableColumn id="12518" xr3:uid="{2F802CE1-9858-4223-AD11-1D25C0F91041}" name="Column12509"/>
    <tableColumn id="12519" xr3:uid="{FE657466-43F3-43E1-98EA-8A4D8A520655}" name="Column12510"/>
    <tableColumn id="12520" xr3:uid="{CA786DF1-97C4-4A93-9C6B-125AFCB50514}" name="Column12511"/>
    <tableColumn id="12521" xr3:uid="{27175E5B-A98D-451D-BAED-BACD6FA334DE}" name="Column12512"/>
    <tableColumn id="12522" xr3:uid="{C16C4210-D291-4DF4-B3EC-D86AC4B89457}" name="Column12513"/>
    <tableColumn id="12523" xr3:uid="{37EDA23B-2E8E-4F01-893B-D29BA40B6772}" name="Column12514"/>
    <tableColumn id="12524" xr3:uid="{B26DB67B-8B4D-4A67-AAA7-8B230E7CF214}" name="Column12515"/>
    <tableColumn id="12525" xr3:uid="{A6DBB0F9-CBF0-4426-BC82-922EE8F74B7B}" name="Column12516"/>
    <tableColumn id="12526" xr3:uid="{C691CB9F-D3C7-4354-A67E-DD2659A15ED8}" name="Column12517"/>
    <tableColumn id="12527" xr3:uid="{D286C5A5-8ED1-4CCE-8CE2-8D7EB95F277A}" name="Column12518"/>
    <tableColumn id="12528" xr3:uid="{1A8A9B3A-5CE4-487D-8273-D8E7E3864BD6}" name="Column12519"/>
    <tableColumn id="12529" xr3:uid="{9C0A3BBF-544F-48C0-AB9E-8D9E1CEF6E21}" name="Column12520"/>
    <tableColumn id="12530" xr3:uid="{0BC800BD-1AC6-416C-8310-E1E7A237B353}" name="Column12521"/>
    <tableColumn id="12531" xr3:uid="{CD3B168C-25EA-4C6F-A506-83820000033C}" name="Column12522"/>
    <tableColumn id="12532" xr3:uid="{36E49C80-37A3-4DCF-B9C8-571664D86401}" name="Column12523"/>
    <tableColumn id="12533" xr3:uid="{B16D38F2-68A1-42BA-9124-673C8D0B5353}" name="Column12524"/>
    <tableColumn id="12534" xr3:uid="{21AEFCD4-B8BB-4FCD-B4FA-37BA9CF47471}" name="Column12525"/>
    <tableColumn id="12535" xr3:uid="{A6EF6CEE-82F2-4726-A481-361FC14D00BB}" name="Column12526"/>
    <tableColumn id="12536" xr3:uid="{12F604F9-F172-4E4E-BEB5-DB0D3AA9B42F}" name="Column12527"/>
    <tableColumn id="12537" xr3:uid="{D3CFC98B-26E9-4818-9DF0-6D2587E78F08}" name="Column12528"/>
    <tableColumn id="12538" xr3:uid="{AB02A014-44BE-453B-A3A2-A33FC4E61662}" name="Column12529"/>
    <tableColumn id="12539" xr3:uid="{7D124728-C16D-4EEE-AF9A-BE8BA7294D6F}" name="Column12530"/>
    <tableColumn id="12540" xr3:uid="{3F04AFBB-B899-4E38-B9D6-E9705CD1784E}" name="Column12531"/>
    <tableColumn id="12541" xr3:uid="{B4F03531-522E-494F-9833-521C6B66BC40}" name="Column12532"/>
    <tableColumn id="12542" xr3:uid="{2889116C-6DFB-4448-9ACC-745296CC6A99}" name="Column12533"/>
    <tableColumn id="12543" xr3:uid="{8FD44B06-D9C6-4C31-B242-45556E1A8527}" name="Column12534"/>
    <tableColumn id="12544" xr3:uid="{1D179A64-4B33-444F-BF29-18052D714A8A}" name="Column12535"/>
    <tableColumn id="12545" xr3:uid="{E48043A0-1D22-4763-B395-1D1254C7BED9}" name="Column12536"/>
    <tableColumn id="12546" xr3:uid="{F9198A04-DEEC-43A4-B0CB-5BCBB1F5F8D1}" name="Column12537"/>
    <tableColumn id="12547" xr3:uid="{3A9CF609-FFA3-4654-AEB9-A9004681978D}" name="Column12538"/>
    <tableColumn id="12548" xr3:uid="{49B4223E-06A5-46B5-B82B-09706956B115}" name="Column12539"/>
    <tableColumn id="12549" xr3:uid="{2BA1E3DB-25FE-4066-9F3B-6D27CA48B070}" name="Column12540"/>
    <tableColumn id="12550" xr3:uid="{D4D2CBD4-FBF8-459D-AE77-956D6948F2A9}" name="Column12541"/>
    <tableColumn id="12551" xr3:uid="{A9DDA583-D854-408B-BCE0-DA7DFFC1B930}" name="Column12542"/>
    <tableColumn id="12552" xr3:uid="{8987893D-446C-4BC6-B10E-640216CD0307}" name="Column12543"/>
    <tableColumn id="12553" xr3:uid="{037F0990-10E2-4E1F-9112-85223F4B978D}" name="Column12544"/>
    <tableColumn id="12554" xr3:uid="{79E5AB67-A5E1-4D43-B617-0D262BD895BC}" name="Column12545"/>
    <tableColumn id="12555" xr3:uid="{CDDF9136-A111-4F82-A2F4-CDA49FCAFD58}" name="Column12546"/>
    <tableColumn id="12556" xr3:uid="{FC77A627-B56F-446F-9C3D-39AC65F22667}" name="Column12547"/>
    <tableColumn id="12557" xr3:uid="{A019FC99-010C-4D0B-BEF0-A702FEDCA353}" name="Column12548"/>
    <tableColumn id="12558" xr3:uid="{DBAEBFE7-A090-4077-B1B4-DD319EC6B492}" name="Column12549"/>
    <tableColumn id="12559" xr3:uid="{F87251F0-88E5-4C31-9B2A-0BBA41B5D7C3}" name="Column12550"/>
    <tableColumn id="12560" xr3:uid="{52B1184B-48DD-4696-BD0A-D9EE90E3338F}" name="Column12551"/>
    <tableColumn id="12561" xr3:uid="{1F2F6B71-9665-4168-8C0C-2C9F62FDD99E}" name="Column12552"/>
    <tableColumn id="12562" xr3:uid="{150102D2-1080-4262-B735-F62A08F3E424}" name="Column12553"/>
    <tableColumn id="12563" xr3:uid="{F0F4AE9A-8527-4625-8F11-D35695E343A7}" name="Column12554"/>
    <tableColumn id="12564" xr3:uid="{6431CD68-AFD4-4F19-9A89-39DE9F533D45}" name="Column12555"/>
    <tableColumn id="12565" xr3:uid="{61196412-2EBC-45A0-8A7D-4BF91AE921D0}" name="Column12556"/>
    <tableColumn id="12566" xr3:uid="{C8522937-0D2A-4422-90FE-2973B6C67996}" name="Column12557"/>
    <tableColumn id="12567" xr3:uid="{A4FA5F99-F866-4519-BA40-3B8DDB12F1F2}" name="Column12558"/>
    <tableColumn id="12568" xr3:uid="{76018ABC-DD78-4E68-A7FE-43E97C8BBA68}" name="Column12559"/>
    <tableColumn id="12569" xr3:uid="{694824C5-4C49-4AF5-9D18-2367B0C0BA37}" name="Column12560"/>
    <tableColumn id="12570" xr3:uid="{55659F09-BCA3-4F31-A261-9D05A8C7A571}" name="Column12561"/>
    <tableColumn id="12571" xr3:uid="{06278A3B-00B3-43E4-AA27-D05320B3EC62}" name="Column12562"/>
    <tableColumn id="12572" xr3:uid="{8E74D516-BFAF-4F32-AC24-A5BEFEEFDCC7}" name="Column12563"/>
    <tableColumn id="12573" xr3:uid="{57DAB2B8-ECA7-49C3-A6E8-32515CCB8EFF}" name="Column12564"/>
    <tableColumn id="12574" xr3:uid="{1C75073D-6F0A-4B1D-AFFD-E0FA84787799}" name="Column12565"/>
    <tableColumn id="12575" xr3:uid="{46C26F69-E0D4-473C-A879-81BFB9F9B8F4}" name="Column12566"/>
    <tableColumn id="12576" xr3:uid="{632C712C-73CA-4A24-B9D4-4DC55933A565}" name="Column12567"/>
    <tableColumn id="12577" xr3:uid="{172AD21F-64F2-4177-BB21-5D985757A7C5}" name="Column12568"/>
    <tableColumn id="12578" xr3:uid="{03B44C3E-44C1-4687-B6E0-1BF607732276}" name="Column12569"/>
    <tableColumn id="12579" xr3:uid="{BCD542A4-9514-46E1-9D6B-D95E9B8B9084}" name="Column12570"/>
    <tableColumn id="12580" xr3:uid="{8C839680-3F24-442D-A811-DDA0327BBDCA}" name="Column12571"/>
    <tableColumn id="12581" xr3:uid="{39955672-02E5-4ADF-BD54-58FACCD1C338}" name="Column12572"/>
    <tableColumn id="12582" xr3:uid="{3BA371C4-F242-40EF-A7C5-FB96F49EF57B}" name="Column12573"/>
    <tableColumn id="12583" xr3:uid="{44831A89-6A21-434F-BA2C-F170D8C46CCE}" name="Column12574"/>
    <tableColumn id="12584" xr3:uid="{C5FD2556-53B0-4329-848C-1142E7475C69}" name="Column12575"/>
    <tableColumn id="12585" xr3:uid="{AEBFECAC-B24C-4C28-A883-E3E2FEAF9DE9}" name="Column12576"/>
    <tableColumn id="12586" xr3:uid="{59BE5A17-2487-46F9-B76B-4E2BF8414D3C}" name="Column12577"/>
    <tableColumn id="12587" xr3:uid="{2A096452-219D-4B1C-91AF-DD701A1BE9C2}" name="Column12578"/>
    <tableColumn id="12588" xr3:uid="{BCFA8945-408B-4500-99CD-B58BB2B97574}" name="Column12579"/>
    <tableColumn id="12589" xr3:uid="{793DBB3F-7A69-464E-8413-B2303046F4C3}" name="Column12580"/>
    <tableColumn id="12590" xr3:uid="{CF084A3C-AB32-449A-BA5A-8D2F07416B6E}" name="Column12581"/>
    <tableColumn id="12591" xr3:uid="{824207DF-A9A9-4260-B302-94C93D536FC9}" name="Column12582"/>
    <tableColumn id="12592" xr3:uid="{F972DFDA-3EF1-4456-ABE4-321AF5777BA4}" name="Column12583"/>
    <tableColumn id="12593" xr3:uid="{579CDEC6-F6F5-4F3E-AD76-458E5FF53477}" name="Column12584"/>
    <tableColumn id="12594" xr3:uid="{0E7DD928-E636-4F57-B486-CC0E2F23FDEA}" name="Column12585"/>
    <tableColumn id="12595" xr3:uid="{81AC45C3-F49E-45F8-A140-299AC3409BAF}" name="Column12586"/>
    <tableColumn id="12596" xr3:uid="{A719F2E9-4A03-4981-BF0B-BC9087B7167E}" name="Column12587"/>
    <tableColumn id="12597" xr3:uid="{F12DE016-F0EA-48C4-9327-F4C3CD50D04F}" name="Column12588"/>
    <tableColumn id="12598" xr3:uid="{E547FFEF-FAC4-4494-B8C9-B854FF127026}" name="Column12589"/>
    <tableColumn id="12599" xr3:uid="{2C7634CF-8131-4D5C-BE40-E39CB1CD5399}" name="Column12590"/>
    <tableColumn id="12600" xr3:uid="{0F092A28-6B16-4DA6-AA32-10E0D7734F14}" name="Column12591"/>
    <tableColumn id="12601" xr3:uid="{D3661C5A-0551-40AD-B3FE-173AF20465BB}" name="Column12592"/>
    <tableColumn id="12602" xr3:uid="{2D008E01-B5DF-46F6-9483-936178C1B6CE}" name="Column12593"/>
    <tableColumn id="12603" xr3:uid="{AAC9330F-D096-4040-8BAD-802212A9E2AA}" name="Column12594"/>
    <tableColumn id="12604" xr3:uid="{AE08582F-99F3-44CD-83DB-7CA861D16A4F}" name="Column12595"/>
    <tableColumn id="12605" xr3:uid="{AED5A1FB-3C92-4DE3-81F0-6711D6F0E472}" name="Column12596"/>
    <tableColumn id="12606" xr3:uid="{EE9C1757-DCAD-4F87-B6B4-58759D3F5D79}" name="Column12597"/>
    <tableColumn id="12607" xr3:uid="{4924FF1C-C18A-4F12-9BF6-DDCC1625E62C}" name="Column12598"/>
    <tableColumn id="12608" xr3:uid="{6FB22A74-4537-4284-AAAE-74DB5919DB78}" name="Column12599"/>
    <tableColumn id="12609" xr3:uid="{D8DB8236-C875-464E-B334-171995B7AB12}" name="Column12600"/>
    <tableColumn id="12610" xr3:uid="{404D1937-BA15-4FDB-B7C6-46C2D4C7B810}" name="Column12601"/>
    <tableColumn id="12611" xr3:uid="{CDCDA321-5A50-4B4C-851A-8DDC0D133201}" name="Column12602"/>
    <tableColumn id="12612" xr3:uid="{3209877D-A7F7-4F4F-A53A-DFA295240797}" name="Column12603"/>
    <tableColumn id="12613" xr3:uid="{28D00552-4044-4C04-8EF2-20165891CC19}" name="Column12604"/>
    <tableColumn id="12614" xr3:uid="{02A318C3-7157-41E5-B19F-0047C9E2AE28}" name="Column12605"/>
    <tableColumn id="12615" xr3:uid="{C9FB2881-4B34-4D42-A460-6E36038310AA}" name="Column12606"/>
    <tableColumn id="12616" xr3:uid="{F9625B3D-70A9-44A8-8E72-7C85F441B547}" name="Column12607"/>
    <tableColumn id="12617" xr3:uid="{565CB253-0CA5-4042-886D-4EA2394BCEEB}" name="Column12608"/>
    <tableColumn id="12618" xr3:uid="{1D8ABEA0-3115-4A20-95F1-B1EAD22CBC3C}" name="Column12609"/>
    <tableColumn id="12619" xr3:uid="{1B5F2E28-5572-4D97-AE5B-5CF218E83A17}" name="Column12610"/>
    <tableColumn id="12620" xr3:uid="{0E049523-A848-4245-BF14-915D3951DDDB}" name="Column12611"/>
    <tableColumn id="12621" xr3:uid="{2FC86925-F24D-4109-BD6C-E8786A113052}" name="Column12612"/>
    <tableColumn id="12622" xr3:uid="{F22E2CC7-8F6E-4901-8712-0FAE24534A67}" name="Column12613"/>
    <tableColumn id="12623" xr3:uid="{0D2A37B5-84A1-4A43-903D-D9EA89D04381}" name="Column12614"/>
    <tableColumn id="12624" xr3:uid="{8783F74E-D877-4F38-9888-3075E082374F}" name="Column12615"/>
    <tableColumn id="12625" xr3:uid="{B27DAEA5-82C7-4522-B164-73B3B1CE32A2}" name="Column12616"/>
    <tableColumn id="12626" xr3:uid="{7ED54904-4763-4C3F-AE0A-8E5960E69A16}" name="Column12617"/>
    <tableColumn id="12627" xr3:uid="{E7A027CB-5437-4C1C-946F-454DDB0C8018}" name="Column12618"/>
    <tableColumn id="12628" xr3:uid="{002D79F3-2895-41D7-B217-72F6D3575B53}" name="Column12619"/>
    <tableColumn id="12629" xr3:uid="{E021A319-4B84-4093-A5DB-ACC24B9F2DA1}" name="Column12620"/>
    <tableColumn id="12630" xr3:uid="{0ADBAB59-846F-4B40-BB84-ACB8C48FD754}" name="Column12621"/>
    <tableColumn id="12631" xr3:uid="{EDACA5E5-DB7F-438B-9859-ED08C8A2487E}" name="Column12622"/>
    <tableColumn id="12632" xr3:uid="{512D1DE1-F4F1-44BF-BD6A-9F0ED3B1264F}" name="Column12623"/>
    <tableColumn id="12633" xr3:uid="{B19C3C39-99CF-435D-8AF3-D7153BCEF257}" name="Column12624"/>
    <tableColumn id="12634" xr3:uid="{B6FD1A7F-1FE9-4D8D-9458-8101DD019DF8}" name="Column12625"/>
    <tableColumn id="12635" xr3:uid="{A0A30C5F-3DF5-4F86-83EC-885F995C6194}" name="Column12626"/>
    <tableColumn id="12636" xr3:uid="{29625569-3AA6-4A98-9D81-7C62547BCD08}" name="Column12627"/>
    <tableColumn id="12637" xr3:uid="{E2BAC986-7D59-4F13-991F-55BB296CAA86}" name="Column12628"/>
    <tableColumn id="12638" xr3:uid="{862EB6F5-6EE0-4D0B-88D9-48278DFB7B0A}" name="Column12629"/>
    <tableColumn id="12639" xr3:uid="{33D94746-9DF1-47C1-B52D-554EC484EE4F}" name="Column12630"/>
    <tableColumn id="12640" xr3:uid="{477E5319-23B4-47CC-B5A5-FBDF78894450}" name="Column12631"/>
    <tableColumn id="12641" xr3:uid="{00D3FBD8-B346-4566-98EB-4B03453FE81E}" name="Column12632"/>
    <tableColumn id="12642" xr3:uid="{2430835D-6BD8-430D-892F-E13BAE2A09A5}" name="Column12633"/>
    <tableColumn id="12643" xr3:uid="{F6F0ADBB-0A8A-42F9-BE5E-397F3AB5C7F0}" name="Column12634"/>
    <tableColumn id="12644" xr3:uid="{32F7481B-36AE-4E78-A974-8DD9C14D0F5D}" name="Column12635"/>
    <tableColumn id="12645" xr3:uid="{A454B4BD-7827-4DE4-90E4-4B672721BA15}" name="Column12636"/>
    <tableColumn id="12646" xr3:uid="{131A2C3F-21D7-441E-B101-BB71B0CAEF6E}" name="Column12637"/>
    <tableColumn id="12647" xr3:uid="{51000CBD-3E8E-43FB-9845-8D6C1DBA71B1}" name="Column12638"/>
    <tableColumn id="12648" xr3:uid="{CD40A5D3-9D98-494F-95B0-D435991FB87A}" name="Column12639"/>
    <tableColumn id="12649" xr3:uid="{2CCE7AE1-38FA-435C-ACE1-83AB8B7453A2}" name="Column12640"/>
    <tableColumn id="12650" xr3:uid="{323FA787-013E-4AC3-B807-0A243FB6376C}" name="Column12641"/>
    <tableColumn id="12651" xr3:uid="{4EE524DF-4171-4289-8565-D6DB494F1FC2}" name="Column12642"/>
    <tableColumn id="12652" xr3:uid="{0174D43C-B56D-4CB4-968B-1E7192CD5342}" name="Column12643"/>
    <tableColumn id="12653" xr3:uid="{FF92917D-9D55-44A3-AE19-601F1C218B99}" name="Column12644"/>
    <tableColumn id="12654" xr3:uid="{0BB4C154-9C61-4AEF-BBD1-9C13430781DB}" name="Column12645"/>
    <tableColumn id="12655" xr3:uid="{B5940F25-6AA1-4DBB-9596-CFC5B70704C2}" name="Column12646"/>
    <tableColumn id="12656" xr3:uid="{12660E64-3E68-46B9-9CDD-DCF46093FE47}" name="Column12647"/>
    <tableColumn id="12657" xr3:uid="{990CBE75-7D19-4221-9CB7-74C6783F5715}" name="Column12648"/>
    <tableColumn id="12658" xr3:uid="{E8B84B78-8B1B-4032-AC29-0502A5CEA0C7}" name="Column12649"/>
    <tableColumn id="12659" xr3:uid="{90598756-BC83-4A4E-89B9-10B8A16B3E21}" name="Column12650"/>
    <tableColumn id="12660" xr3:uid="{AEA08EEA-DBCC-4CB3-B797-3533BEF1A614}" name="Column12651"/>
    <tableColumn id="12661" xr3:uid="{4F1591EF-F9FD-4DD9-AB4D-A41F736F5EC1}" name="Column12652"/>
    <tableColumn id="12662" xr3:uid="{5D8D80E3-FBF8-4B92-90EE-491F3BF02369}" name="Column12653"/>
    <tableColumn id="12663" xr3:uid="{A53BB01F-8CE3-4B87-9637-FDD90044BE2E}" name="Column12654"/>
    <tableColumn id="12664" xr3:uid="{A81A50A2-14D4-401E-952A-70935D6079AD}" name="Column12655"/>
    <tableColumn id="12665" xr3:uid="{9F7EEA45-49DB-4D0C-841E-B1DD8EC953B5}" name="Column12656"/>
    <tableColumn id="12666" xr3:uid="{525C615A-7F12-4B72-9CE8-2B952F7CDE9C}" name="Column12657"/>
    <tableColumn id="12667" xr3:uid="{63629284-B89C-403B-AA95-6029E0619487}" name="Column12658"/>
    <tableColumn id="12668" xr3:uid="{D1A40BB1-7452-47FC-A690-8FD2C17CDB04}" name="Column12659"/>
    <tableColumn id="12669" xr3:uid="{D58F034B-A6B5-4685-9A74-4A051DBC0C25}" name="Column12660"/>
    <tableColumn id="12670" xr3:uid="{5750195A-3306-4596-9B45-D53B9AE43BBC}" name="Column12661"/>
    <tableColumn id="12671" xr3:uid="{E124324F-3AB4-4E18-8D83-2DCFF0009E48}" name="Column12662"/>
    <tableColumn id="12672" xr3:uid="{BEC1F4DC-7E54-45D5-ADA2-A6D222BF6015}" name="Column12663"/>
    <tableColumn id="12673" xr3:uid="{F4C95802-53AD-4302-B804-28A074B02D3B}" name="Column12664"/>
    <tableColumn id="12674" xr3:uid="{CFE70653-60DD-4A32-9042-332254E42F7C}" name="Column12665"/>
    <tableColumn id="12675" xr3:uid="{08C5BE19-E5E1-44DF-AE4A-31D5B8DA5A0A}" name="Column12666"/>
    <tableColumn id="12676" xr3:uid="{631D4EC2-E003-4A3C-B62A-F49040BD3AB3}" name="Column12667"/>
    <tableColumn id="12677" xr3:uid="{C1C21092-37B9-4A57-B2A6-B102117372B5}" name="Column12668"/>
    <tableColumn id="12678" xr3:uid="{9823B670-80F1-4802-89CB-D72B66032F2D}" name="Column12669"/>
    <tableColumn id="12679" xr3:uid="{817C5D41-96F1-4A41-B00F-6563299B8F93}" name="Column12670"/>
    <tableColumn id="12680" xr3:uid="{43CB381D-B110-40B9-9C8E-6F13AEE50D05}" name="Column12671"/>
    <tableColumn id="12681" xr3:uid="{4145AF32-B851-4248-AECC-AA9EE7C9325F}" name="Column12672"/>
    <tableColumn id="12682" xr3:uid="{CE571191-9D44-4AFE-8FCE-5AC3861B2CCC}" name="Column12673"/>
    <tableColumn id="12683" xr3:uid="{B118EBC8-9789-436B-8117-137B911D6749}" name="Column12674"/>
    <tableColumn id="12684" xr3:uid="{3287B5E1-C226-472E-92BB-348451BB812D}" name="Column12675"/>
    <tableColumn id="12685" xr3:uid="{44C5C880-A8A6-4DD8-9D6F-9AAEAD809E2F}" name="Column12676"/>
    <tableColumn id="12686" xr3:uid="{8E03420D-4849-44BC-B538-207977A36DE9}" name="Column12677"/>
    <tableColumn id="12687" xr3:uid="{1F61F621-999B-4975-8C21-551D7995111A}" name="Column12678"/>
    <tableColumn id="12688" xr3:uid="{52F3CCAA-F82B-4A2D-84FF-B70006ADA7B2}" name="Column12679"/>
    <tableColumn id="12689" xr3:uid="{E6E12858-8BAB-491F-9156-0E7FF0E8F97A}" name="Column12680"/>
    <tableColumn id="12690" xr3:uid="{407FE11D-50E1-414E-85ED-ABB006D87E69}" name="Column12681"/>
    <tableColumn id="12691" xr3:uid="{FEF3BD16-6B94-4AE5-A69A-19CC6713B4FD}" name="Column12682"/>
    <tableColumn id="12692" xr3:uid="{A09CF50B-CDDC-46C3-9D48-B0F68641A0AF}" name="Column12683"/>
    <tableColumn id="12693" xr3:uid="{9CC0D2B4-003C-4107-92E0-7D7BBCE5A8E6}" name="Column12684"/>
    <tableColumn id="12694" xr3:uid="{5071E507-4703-4B29-B9DB-E9AF8C9E3215}" name="Column12685"/>
    <tableColumn id="12695" xr3:uid="{3FE21CDD-B558-462C-94C5-943789E0B6A8}" name="Column12686"/>
    <tableColumn id="12696" xr3:uid="{65EB1325-4C6B-4541-8824-287D48970BF5}" name="Column12687"/>
    <tableColumn id="12697" xr3:uid="{690591FF-8246-47EB-AB85-1EF009CF8AF3}" name="Column12688"/>
    <tableColumn id="12698" xr3:uid="{F0239B9D-98D9-4A21-A8FE-4CB82EEFDD95}" name="Column12689"/>
    <tableColumn id="12699" xr3:uid="{850B6E65-79CE-4993-9F55-EA8FF703495F}" name="Column12690"/>
    <tableColumn id="12700" xr3:uid="{45734028-1B8F-4E28-8949-7943D9D3A365}" name="Column12691"/>
    <tableColumn id="12701" xr3:uid="{B05657CA-E17B-4E09-8F1E-E2F99712B6FB}" name="Column12692"/>
    <tableColumn id="12702" xr3:uid="{82076260-9A48-4FE5-822B-A4B5A3421374}" name="Column12693"/>
    <tableColumn id="12703" xr3:uid="{4433CBEA-ECB3-4478-9484-EA64FEEFF8F7}" name="Column12694"/>
    <tableColumn id="12704" xr3:uid="{94478AC7-6D5C-48D3-8131-981C9B4B0A86}" name="Column12695"/>
    <tableColumn id="12705" xr3:uid="{6430B55E-125E-411D-8029-EF1E26F48CD1}" name="Column12696"/>
    <tableColumn id="12706" xr3:uid="{DAF3D682-50A2-44BE-95DB-0F87C2DC6C61}" name="Column12697"/>
    <tableColumn id="12707" xr3:uid="{A6AF017F-55C3-4A3C-9BFE-4DA9D95ED255}" name="Column12698"/>
    <tableColumn id="12708" xr3:uid="{8AC102C3-9ED5-4C40-9DFE-101EAC1B02E4}" name="Column12699"/>
    <tableColumn id="12709" xr3:uid="{AE06864F-82F3-47B9-BAE1-08E2CFA5B208}" name="Column12700"/>
    <tableColumn id="12710" xr3:uid="{DAEF605A-B654-4326-95F8-32B2582381C3}" name="Column12701"/>
    <tableColumn id="12711" xr3:uid="{9AEF9677-854C-4741-8DB9-332A70E8829D}" name="Column12702"/>
    <tableColumn id="12712" xr3:uid="{2E672304-D6EB-42E7-AB80-E0C42CF5D7DF}" name="Column12703"/>
    <tableColumn id="12713" xr3:uid="{4B2A6642-C6F4-4316-A302-C95AF551135A}" name="Column12704"/>
    <tableColumn id="12714" xr3:uid="{C814F4D6-6A2D-46D6-B1B3-DC738D83C81A}" name="Column12705"/>
    <tableColumn id="12715" xr3:uid="{3916D278-19F7-4E03-8FE6-2A4937F1C0B9}" name="Column12706"/>
    <tableColumn id="12716" xr3:uid="{C9FBEC40-F47C-4485-BAFA-848B1D20A9A2}" name="Column12707"/>
    <tableColumn id="12717" xr3:uid="{C8312EB0-2DCD-4EA6-892A-902127DFB25C}" name="Column12708"/>
    <tableColumn id="12718" xr3:uid="{6E4708B2-AAD9-4400-97F0-E25CB82C527D}" name="Column12709"/>
    <tableColumn id="12719" xr3:uid="{5362D0AC-CA62-4A40-A8E7-68507F5B5DB9}" name="Column12710"/>
    <tableColumn id="12720" xr3:uid="{87695572-69D3-443D-BC2F-72312709A73F}" name="Column12711"/>
    <tableColumn id="12721" xr3:uid="{EEE22A4C-A7D9-475E-BA2D-5E1B2995F4D1}" name="Column12712"/>
    <tableColumn id="12722" xr3:uid="{6E0E037E-BFF9-4C12-BF5C-17216D4A6F21}" name="Column12713"/>
    <tableColumn id="12723" xr3:uid="{85120300-CC63-4D28-9EA7-3E6F9B24D16B}" name="Column12714"/>
    <tableColumn id="12724" xr3:uid="{EF13145A-FD4A-4E01-AD14-C4AF464939DC}" name="Column12715"/>
    <tableColumn id="12725" xr3:uid="{CF2DE9A3-F8A3-4FAA-94CC-EFFC55907D53}" name="Column12716"/>
    <tableColumn id="12726" xr3:uid="{F250038E-5CC0-4854-9543-D965644E1E18}" name="Column12717"/>
    <tableColumn id="12727" xr3:uid="{10FD9216-8E90-4ECC-B4C6-772B8CFA5ADD}" name="Column12718"/>
    <tableColumn id="12728" xr3:uid="{A1A42381-3004-4A0F-8B59-C69B37D5AA4A}" name="Column12719"/>
    <tableColumn id="12729" xr3:uid="{61F227CD-74E1-4008-8566-1102150100E5}" name="Column12720"/>
    <tableColumn id="12730" xr3:uid="{47A32B97-BAB2-488E-B198-435B99E9CBF8}" name="Column12721"/>
    <tableColumn id="12731" xr3:uid="{2CF8A9AC-F895-4847-8823-0ED5AD441804}" name="Column12722"/>
    <tableColumn id="12732" xr3:uid="{61AA2A76-F47E-4EEF-B5EF-1FF3A5A9CE9A}" name="Column12723"/>
    <tableColumn id="12733" xr3:uid="{04534F77-C944-464E-B46D-625C20F3A086}" name="Column12724"/>
    <tableColumn id="12734" xr3:uid="{7A6F90A5-CD97-4FC9-AE23-2C425725D8B1}" name="Column12725"/>
    <tableColumn id="12735" xr3:uid="{B804D2C7-5BB3-4C6B-9420-2EAABE3632E2}" name="Column12726"/>
    <tableColumn id="12736" xr3:uid="{793C7256-1090-4687-8D78-567817F81579}" name="Column12727"/>
    <tableColumn id="12737" xr3:uid="{E746C1BE-5F13-482F-8A1B-9AF39C763DC9}" name="Column12728"/>
    <tableColumn id="12738" xr3:uid="{0C8B1D29-F459-4CCF-B8E5-4DC4590A6C06}" name="Column12729"/>
    <tableColumn id="12739" xr3:uid="{B508DE6A-9097-4437-8F89-9E057B56EEF5}" name="Column12730"/>
    <tableColumn id="12740" xr3:uid="{EDD97217-8889-46FF-B4D3-B483B49990A5}" name="Column12731"/>
    <tableColumn id="12741" xr3:uid="{52446697-098D-4507-9B49-6595E6E6DFDB}" name="Column12732"/>
    <tableColumn id="12742" xr3:uid="{9C70009A-707F-4E1C-B0E6-8B395AB96329}" name="Column12733"/>
    <tableColumn id="12743" xr3:uid="{3A97FB0C-FAEB-47E0-BD32-3A641E45DFD5}" name="Column12734"/>
    <tableColumn id="12744" xr3:uid="{0C453984-5BB7-48A6-93AE-4E4A4F51944F}" name="Column12735"/>
    <tableColumn id="12745" xr3:uid="{9117F66A-B76B-4317-9B4F-09641A9F5E88}" name="Column12736"/>
    <tableColumn id="12746" xr3:uid="{496F9D1A-30B7-407E-8FA0-9DCDF60E522D}" name="Column12737"/>
    <tableColumn id="12747" xr3:uid="{D387E3FE-E650-4536-AAB4-8401DDEB07B3}" name="Column12738"/>
    <tableColumn id="12748" xr3:uid="{FE9B4DF0-49F7-4E2D-94FC-73872C5BAACE}" name="Column12739"/>
    <tableColumn id="12749" xr3:uid="{E62832A5-8261-40A1-9A3B-28C649589CE8}" name="Column12740"/>
    <tableColumn id="12750" xr3:uid="{1DBA4DC3-BDD6-431D-850B-06409C9F1754}" name="Column12741"/>
    <tableColumn id="12751" xr3:uid="{90F98B9C-90FA-49CC-BB45-B1E53AB29B59}" name="Column12742"/>
    <tableColumn id="12752" xr3:uid="{89249336-AED7-4472-A915-265804A0EA8E}" name="Column12743"/>
    <tableColumn id="12753" xr3:uid="{EA45228B-6206-4AEB-A4AA-F8FD92B8B224}" name="Column12744"/>
    <tableColumn id="12754" xr3:uid="{417ECE3E-3220-4156-AB00-3F48CD6F2F3A}" name="Column12745"/>
    <tableColumn id="12755" xr3:uid="{43D6D354-4D7B-4812-A951-7369DD886EA9}" name="Column12746"/>
    <tableColumn id="12756" xr3:uid="{C376E438-686B-4FCB-981D-C0153AEC3151}" name="Column12747"/>
    <tableColumn id="12757" xr3:uid="{53728BF8-B874-4B7F-960A-F6C38C22D611}" name="Column12748"/>
    <tableColumn id="12758" xr3:uid="{2C765F35-1719-4B4F-BBE0-F88D4ED26373}" name="Column12749"/>
    <tableColumn id="12759" xr3:uid="{AF9AB868-16E9-4A1B-8958-93FE14DB3F10}" name="Column12750"/>
    <tableColumn id="12760" xr3:uid="{3CE8862D-C087-42C7-85D5-55AC47061720}" name="Column12751"/>
    <tableColumn id="12761" xr3:uid="{CC449197-A4FD-469B-B7D2-56CC1DE2D3F4}" name="Column12752"/>
    <tableColumn id="12762" xr3:uid="{A18F4C84-C55B-4512-B6FE-C4727F5E9A3C}" name="Column12753"/>
    <tableColumn id="12763" xr3:uid="{CC421C37-58CC-455B-82C0-7449E4D480AE}" name="Column12754"/>
    <tableColumn id="12764" xr3:uid="{DA13A7F6-0E16-400E-8D81-9F63BB2C3EAB}" name="Column12755"/>
    <tableColumn id="12765" xr3:uid="{C4F39039-012D-4EAA-B019-CACB4D0B1E46}" name="Column12756"/>
    <tableColumn id="12766" xr3:uid="{8636D0B9-4EA6-4000-9E4D-440C6B28CEAE}" name="Column12757"/>
    <tableColumn id="12767" xr3:uid="{2F8322E5-51D4-4500-88A6-4E31F5E03CCA}" name="Column12758"/>
    <tableColumn id="12768" xr3:uid="{AF448EFE-D8F1-4D9E-839C-4B2E9A9FA564}" name="Column12759"/>
    <tableColumn id="12769" xr3:uid="{960D7151-0A6D-40AA-89C0-AEE4DF8487A3}" name="Column12760"/>
    <tableColumn id="12770" xr3:uid="{64355962-FCA4-4AFD-A32A-C0E6DD4116E6}" name="Column12761"/>
    <tableColumn id="12771" xr3:uid="{16A9C1FA-1343-45FB-B2B1-A45D7042C0C4}" name="Column12762"/>
    <tableColumn id="12772" xr3:uid="{AD08DDC9-2C23-478E-BF5D-CD494D8AD426}" name="Column12763"/>
    <tableColumn id="12773" xr3:uid="{23F485DD-CBA1-45F1-9F6E-2B4508579BA0}" name="Column12764"/>
    <tableColumn id="12774" xr3:uid="{93855F25-80B0-4BE3-935C-1BD8A50D4A43}" name="Column12765"/>
    <tableColumn id="12775" xr3:uid="{7E2C7FF2-DB13-4026-A1EF-F9AB2A618F13}" name="Column12766"/>
    <tableColumn id="12776" xr3:uid="{1D2812E1-A7F8-496C-8873-164B342AFF59}" name="Column12767"/>
    <tableColumn id="12777" xr3:uid="{991EE7EF-977B-4C99-A28A-B5AC706A08E3}" name="Column12768"/>
    <tableColumn id="12778" xr3:uid="{5488AD79-12EB-49D5-BC4C-944E81EEEFE1}" name="Column12769"/>
    <tableColumn id="12779" xr3:uid="{8E3A8B22-2364-4EA8-8C5F-6268E6AB4B70}" name="Column12770"/>
    <tableColumn id="12780" xr3:uid="{7BC895FB-4006-4F4B-870F-FA3AA9FCD920}" name="Column12771"/>
    <tableColumn id="12781" xr3:uid="{A4CF86CE-A32D-4E19-A645-9F1192D7E0CA}" name="Column12772"/>
    <tableColumn id="12782" xr3:uid="{679ACEF4-31C1-4952-9690-0D7BA5A1D5E6}" name="Column12773"/>
    <tableColumn id="12783" xr3:uid="{99E975E4-9F94-4688-8A75-84CC5B86AAB3}" name="Column12774"/>
    <tableColumn id="12784" xr3:uid="{9B24B405-EA87-4A85-A4F6-723D82CF5193}" name="Column12775"/>
    <tableColumn id="12785" xr3:uid="{551F1AE8-AADA-4218-B2B2-C1B8CCCD2F13}" name="Column12776"/>
    <tableColumn id="12786" xr3:uid="{DB766DBD-5F42-4CF5-8E68-2E13DD1AC3A5}" name="Column12777"/>
    <tableColumn id="12787" xr3:uid="{EFE9F9D7-01E5-429E-AEA7-E265E2CBB61C}" name="Column12778"/>
    <tableColumn id="12788" xr3:uid="{FDB516E5-8878-4D48-A077-78F2CCCC2E30}" name="Column12779"/>
    <tableColumn id="12789" xr3:uid="{6E783B5D-3B0D-463A-8F74-BAA0D6E343C6}" name="Column12780"/>
    <tableColumn id="12790" xr3:uid="{4E467287-1D1F-4DD4-937D-C0A73E873ED7}" name="Column12781"/>
    <tableColumn id="12791" xr3:uid="{2BB9E157-22BD-433B-A159-4E3995017E48}" name="Column12782"/>
    <tableColumn id="12792" xr3:uid="{1F8EDA4C-1F71-4BAA-9C9C-AB4F0854E3B3}" name="Column12783"/>
    <tableColumn id="12793" xr3:uid="{FF8B3E04-4F67-4E3C-ADA4-171006490BBE}" name="Column12784"/>
    <tableColumn id="12794" xr3:uid="{C7383FA1-8683-4DBB-8620-67F1D7B4EC03}" name="Column12785"/>
    <tableColumn id="12795" xr3:uid="{F2E6CBEA-24B8-4F89-96E9-1AF7B904B35A}" name="Column12786"/>
    <tableColumn id="12796" xr3:uid="{B5FBD89D-6438-4D90-AC16-39E0EB6758FD}" name="Column12787"/>
    <tableColumn id="12797" xr3:uid="{E58163F3-E66B-4341-B5E5-0FD5EDA28EF8}" name="Column12788"/>
    <tableColumn id="12798" xr3:uid="{3641517E-66AC-46AB-A9EA-E7522940DD58}" name="Column12789"/>
    <tableColumn id="12799" xr3:uid="{6A02B4BD-5A0E-4C2C-82D2-23246043E0D5}" name="Column12790"/>
    <tableColumn id="12800" xr3:uid="{7767E62A-37C8-4C9F-96B6-C4BD7F07E072}" name="Column12791"/>
    <tableColumn id="12801" xr3:uid="{C4A2FD5E-E55A-4717-AFC8-699D37CFE60E}" name="Column12792"/>
    <tableColumn id="12802" xr3:uid="{D82E8BEB-B1BF-4AED-8E7C-0931D6F18F6B}" name="Column12793"/>
    <tableColumn id="12803" xr3:uid="{A38A142B-55D6-4579-807F-3DFA7383472A}" name="Column12794"/>
    <tableColumn id="12804" xr3:uid="{62F592C8-3C60-4057-8DAC-8B62373A301B}" name="Column12795"/>
    <tableColumn id="12805" xr3:uid="{29AFAFDF-04F9-4B9D-8C02-366BBD5AA86A}" name="Column12796"/>
    <tableColumn id="12806" xr3:uid="{1052611C-94E9-4492-8C29-85E6C1A0681F}" name="Column12797"/>
    <tableColumn id="12807" xr3:uid="{64D328FB-E958-4ADA-8311-9CEC5EF2E1B0}" name="Column12798"/>
    <tableColumn id="12808" xr3:uid="{176D17C0-E253-4467-802E-A32FE3225587}" name="Column12799"/>
    <tableColumn id="12809" xr3:uid="{D29CD925-DAEB-4E47-BF9A-F4EC9E5D5CF1}" name="Column12800"/>
    <tableColumn id="12810" xr3:uid="{B4A14A1A-A1DB-4CF8-976A-B3AF79BE92BC}" name="Column12801"/>
    <tableColumn id="12811" xr3:uid="{CC7A5B90-E2AB-4B9B-B8A5-7E2F63AA1A4F}" name="Column12802"/>
    <tableColumn id="12812" xr3:uid="{98771153-CCE7-4ADD-A861-210D4890333D}" name="Column12803"/>
    <tableColumn id="12813" xr3:uid="{E5FE0CAC-0ADA-4A1A-AAA7-BB8124E7F2CE}" name="Column12804"/>
    <tableColumn id="12814" xr3:uid="{B2439740-4891-4966-A39F-D933E739AD56}" name="Column12805"/>
    <tableColumn id="12815" xr3:uid="{C405A260-4652-4786-ADEC-24D05170F72D}" name="Column12806"/>
    <tableColumn id="12816" xr3:uid="{4FBE6B51-38E4-4790-92EA-4CEA1EFB3C77}" name="Column12807"/>
    <tableColumn id="12817" xr3:uid="{864560FA-0CDF-4836-87B6-9FD2EFD1C0BE}" name="Column12808"/>
    <tableColumn id="12818" xr3:uid="{417DB1C4-576E-48A4-A116-2077B8FEFD06}" name="Column12809"/>
    <tableColumn id="12819" xr3:uid="{2C369F9F-839C-4705-9905-194EC737F48F}" name="Column12810"/>
    <tableColumn id="12820" xr3:uid="{33A0E383-1AB8-4D28-9394-B486CA5FFD42}" name="Column12811"/>
    <tableColumn id="12821" xr3:uid="{6903EB46-7D67-4A08-8C24-5116314AF912}" name="Column12812"/>
    <tableColumn id="12822" xr3:uid="{A3DBCF3D-DDBE-4955-AAEF-D9523C7054D1}" name="Column12813"/>
    <tableColumn id="12823" xr3:uid="{1E475325-72FE-4D50-86E4-4EC0277C394B}" name="Column12814"/>
    <tableColumn id="12824" xr3:uid="{C2EDDD11-380D-4417-A176-F3182A401135}" name="Column12815"/>
    <tableColumn id="12825" xr3:uid="{3647529A-0FB5-4386-A470-0BEDBF3A1619}" name="Column12816"/>
    <tableColumn id="12826" xr3:uid="{0CC7A2D0-C88E-4C2C-84C3-D1CDFFDFD81B}" name="Column12817"/>
    <tableColumn id="12827" xr3:uid="{235A8F08-F673-4F37-AC67-AC4D0876D539}" name="Column12818"/>
    <tableColumn id="12828" xr3:uid="{A84A6606-B603-4CA3-962C-9FD7D24DA202}" name="Column12819"/>
    <tableColumn id="12829" xr3:uid="{3BEA7EA0-DEB0-49C4-B780-6AD773FF29C6}" name="Column12820"/>
    <tableColumn id="12830" xr3:uid="{DBB0BC55-77B2-4B4A-BC57-0DAC2A1B27C0}" name="Column12821"/>
    <tableColumn id="12831" xr3:uid="{2D3D3491-D8D7-45AE-8AAF-978ABB9C6491}" name="Column12822"/>
    <tableColumn id="12832" xr3:uid="{90C0862D-0C18-48BB-9E7D-1C6606A07236}" name="Column12823"/>
    <tableColumn id="12833" xr3:uid="{1A21D335-1AF9-4C8E-B173-CB1A473F103A}" name="Column12824"/>
    <tableColumn id="12834" xr3:uid="{36D9F454-F43F-43BC-81BC-35AA65B116BA}" name="Column12825"/>
    <tableColumn id="12835" xr3:uid="{073ED098-B3C7-4F14-A93D-8ABE5878DFD3}" name="Column12826"/>
    <tableColumn id="12836" xr3:uid="{C82812AA-C2F6-4F42-8F9F-2C08B61F969C}" name="Column12827"/>
    <tableColumn id="12837" xr3:uid="{50B8DF06-4021-488F-8973-3448958FC8BA}" name="Column12828"/>
    <tableColumn id="12838" xr3:uid="{90932F27-DA9F-43E8-8675-6A900EBCECCF}" name="Column12829"/>
    <tableColumn id="12839" xr3:uid="{F86CCEAF-50F8-466A-B7F0-5597E27BAC3C}" name="Column12830"/>
    <tableColumn id="12840" xr3:uid="{BDC00417-50C3-4256-B1A5-BE809A4A0798}" name="Column12831"/>
    <tableColumn id="12841" xr3:uid="{CD99AE2F-B9F7-48E7-BDBB-660CC3353F07}" name="Column12832"/>
    <tableColumn id="12842" xr3:uid="{BF7AD922-5BD8-41AF-8989-FA4424FA2292}" name="Column12833"/>
    <tableColumn id="12843" xr3:uid="{B2D4E44A-3511-4FD8-BA20-9EA024FC07E8}" name="Column12834"/>
    <tableColumn id="12844" xr3:uid="{6BE03CF4-3423-44A4-A2CD-AA41DA588FAB}" name="Column12835"/>
    <tableColumn id="12845" xr3:uid="{74B5B77C-3F6D-47AF-AE13-63D78866679A}" name="Column12836"/>
    <tableColumn id="12846" xr3:uid="{B7DD2FB7-5358-4FDB-B2D9-8168596E4E2C}" name="Column12837"/>
    <tableColumn id="12847" xr3:uid="{DED35D5F-0291-43BD-A79C-B5793E989DCB}" name="Column12838"/>
    <tableColumn id="12848" xr3:uid="{5851F7D6-CE96-4B08-A20A-00431E7FAE8E}" name="Column12839"/>
    <tableColumn id="12849" xr3:uid="{C7AED594-7009-42CF-9518-F8311F66C7E1}" name="Column12840"/>
    <tableColumn id="12850" xr3:uid="{3AEA0D86-011E-413A-953A-F46371BD5ACE}" name="Column12841"/>
    <tableColumn id="12851" xr3:uid="{00F366D8-6A8C-41B6-8EA6-53EC49242837}" name="Column12842"/>
    <tableColumn id="12852" xr3:uid="{4D77DDAC-A43F-4C7E-B4D6-ECCE4123BA03}" name="Column12843"/>
    <tableColumn id="12853" xr3:uid="{2A4E7C5C-18EF-4921-ACC8-794C0899FE2A}" name="Column12844"/>
    <tableColumn id="12854" xr3:uid="{90F328F9-A2B2-48FF-98AB-3DD64D4EBAA8}" name="Column12845"/>
    <tableColumn id="12855" xr3:uid="{F8804DD4-8459-472A-A1A6-C641BD3EC4BD}" name="Column12846"/>
    <tableColumn id="12856" xr3:uid="{11F63C91-3A9F-4F1B-869D-CD2C30060AC7}" name="Column12847"/>
    <tableColumn id="12857" xr3:uid="{566DC310-A75D-4E94-B340-03AC4D11E31B}" name="Column12848"/>
    <tableColumn id="12858" xr3:uid="{DFCA7897-5F58-449A-9EC2-286591805DE3}" name="Column12849"/>
    <tableColumn id="12859" xr3:uid="{6322A9DC-D48D-48D1-B045-6FC25743E6EE}" name="Column12850"/>
    <tableColumn id="12860" xr3:uid="{D977722A-A696-4319-959E-E515B8D59068}" name="Column12851"/>
    <tableColumn id="12861" xr3:uid="{075D2919-2E4F-45F3-8715-BFABD82E1BC9}" name="Column12852"/>
    <tableColumn id="12862" xr3:uid="{F894F235-A053-44E1-8ADD-4E27FB5EDCE9}" name="Column12853"/>
    <tableColumn id="12863" xr3:uid="{1D7D0056-EBF8-47E8-8B41-B77950820CEA}" name="Column12854"/>
    <tableColumn id="12864" xr3:uid="{2D43123C-34BE-4546-A32C-76B5A1E97D59}" name="Column12855"/>
    <tableColumn id="12865" xr3:uid="{6A7A368F-8274-40B5-A95D-31BCF98993DA}" name="Column12856"/>
    <tableColumn id="12866" xr3:uid="{92DC9D65-7644-4BF7-85C5-780371E148F0}" name="Column12857"/>
    <tableColumn id="12867" xr3:uid="{775B6339-26D3-474C-8554-CAD0C20A6F26}" name="Column12858"/>
    <tableColumn id="12868" xr3:uid="{C93A6D51-680C-432D-B0C0-49362B796D70}" name="Column12859"/>
    <tableColumn id="12869" xr3:uid="{E913B56C-C85C-4C89-A5FF-7704C6CE902F}" name="Column12860"/>
    <tableColumn id="12870" xr3:uid="{BBEB0FC7-EAC6-48CC-914D-346CD30289B0}" name="Column12861"/>
    <tableColumn id="12871" xr3:uid="{67EB412F-C4DF-4E21-9040-04BFCE1A185A}" name="Column12862"/>
    <tableColumn id="12872" xr3:uid="{95C78BFE-43B3-4270-97A2-3E54C05BD8D4}" name="Column12863"/>
    <tableColumn id="12873" xr3:uid="{EF81D5D4-25E3-44CE-B39E-77F367CCBF5C}" name="Column12864"/>
    <tableColumn id="12874" xr3:uid="{09A09F36-84B2-4AFD-A6EE-E0E6C8B6954D}" name="Column12865"/>
    <tableColumn id="12875" xr3:uid="{6B19B8A2-64B8-450C-B45D-2E353F560522}" name="Column12866"/>
    <tableColumn id="12876" xr3:uid="{23DB1B64-3A52-4872-BCAB-BD85E9E1431D}" name="Column12867"/>
    <tableColumn id="12877" xr3:uid="{8F196E1C-2691-48F1-8864-EB3741D3F826}" name="Column12868"/>
    <tableColumn id="12878" xr3:uid="{33FA8CB6-88E5-4178-BE5C-6F016616FC48}" name="Column12869"/>
    <tableColumn id="12879" xr3:uid="{FA2FDF05-C51F-4493-BFC4-7A9072481405}" name="Column12870"/>
    <tableColumn id="12880" xr3:uid="{77235972-D1BA-4EEF-8884-65339EAA0C86}" name="Column12871"/>
    <tableColumn id="12881" xr3:uid="{5AE5DA7A-8E68-4576-946B-2CD3777AAFAF}" name="Column12872"/>
    <tableColumn id="12882" xr3:uid="{D9804BF0-7E27-4DEF-9A3B-B5A42DD718AE}" name="Column12873"/>
    <tableColumn id="12883" xr3:uid="{7F21C1CC-77F0-45F4-9A46-EF1A8DAB51F1}" name="Column12874"/>
    <tableColumn id="12884" xr3:uid="{52443E84-33FA-4E06-9FF4-205D093F5A9A}" name="Column12875"/>
    <tableColumn id="12885" xr3:uid="{7D160D7C-9C29-49A1-AACF-5BF57EE28CE9}" name="Column12876"/>
    <tableColumn id="12886" xr3:uid="{B1DBD257-F733-4A74-80EA-49879EB4A0BC}" name="Column12877"/>
    <tableColumn id="12887" xr3:uid="{BC4E1D65-C407-41C6-B9CC-8889F07659B1}" name="Column12878"/>
    <tableColumn id="12888" xr3:uid="{EDEB564C-F7EE-4AB3-B306-FEAEC713A694}" name="Column12879"/>
    <tableColumn id="12889" xr3:uid="{C18FA5B5-EEE6-4872-980A-C9255183BB4C}" name="Column12880"/>
    <tableColumn id="12890" xr3:uid="{E8890517-D349-4798-AC13-4C10A8E470EC}" name="Column12881"/>
    <tableColumn id="12891" xr3:uid="{2F93EB71-1C64-4CF2-B3A6-B1F3A29100B6}" name="Column12882"/>
    <tableColumn id="12892" xr3:uid="{44FE69FD-8BA2-4B96-80BF-669E3BCD3C7B}" name="Column12883"/>
    <tableColumn id="12893" xr3:uid="{10788C32-682E-4447-AF40-709E0169E3A4}" name="Column12884"/>
    <tableColumn id="12894" xr3:uid="{68ABD7F8-5DFA-46C3-A0A5-5762AE19B53B}" name="Column12885"/>
    <tableColumn id="12895" xr3:uid="{B6E40D48-C216-4315-8C7B-A12B17A2A810}" name="Column12886"/>
    <tableColumn id="12896" xr3:uid="{0E1383D6-A3B1-4B2E-81F5-A66B33AAF25F}" name="Column12887"/>
    <tableColumn id="12897" xr3:uid="{2970E377-0AE9-4B1B-A18F-83B25CABEF9F}" name="Column12888"/>
    <tableColumn id="12898" xr3:uid="{169FA2D0-E103-44C8-A04B-E1E06EB48C0C}" name="Column12889"/>
    <tableColumn id="12899" xr3:uid="{4CD66AA2-2F6B-49EA-B9EB-94937D3FF8AE}" name="Column12890"/>
    <tableColumn id="12900" xr3:uid="{C03D0864-EE37-498F-9F14-0738ED4521B5}" name="Column12891"/>
    <tableColumn id="12901" xr3:uid="{A474F40B-F968-433B-A13C-BD1CB65D363B}" name="Column12892"/>
    <tableColumn id="12902" xr3:uid="{E8A7299D-F052-4225-9718-D6790AD2B89C}" name="Column12893"/>
    <tableColumn id="12903" xr3:uid="{51C9759C-9221-4728-98E8-C80D7EDC7AD3}" name="Column12894"/>
    <tableColumn id="12904" xr3:uid="{6D1B6F85-3B5A-4802-B04E-D259A272F750}" name="Column12895"/>
    <tableColumn id="12905" xr3:uid="{56BBE5B1-5951-4169-BA89-DB6D0AA5F895}" name="Column12896"/>
    <tableColumn id="12906" xr3:uid="{50F7AAE1-A13E-483A-98A1-336E7025ECE6}" name="Column12897"/>
    <tableColumn id="12907" xr3:uid="{10209D4E-F9A5-4DA6-B0A1-414853F0BFF1}" name="Column12898"/>
    <tableColumn id="12908" xr3:uid="{1DB4B883-5B4B-48BE-95CA-CABFF68029DB}" name="Column12899"/>
    <tableColumn id="12909" xr3:uid="{F7525650-F4F9-4B80-9935-0FF1E6EFFA18}" name="Column12900"/>
    <tableColumn id="12910" xr3:uid="{6E395B8E-48D7-469F-921C-42DC919DCE1B}" name="Column12901"/>
    <tableColumn id="12911" xr3:uid="{A4855309-6280-45CC-AF8A-0C46CF4BC4BE}" name="Column12902"/>
    <tableColumn id="12912" xr3:uid="{AEE27256-12CC-414D-A091-7B83B4A1F484}" name="Column12903"/>
    <tableColumn id="12913" xr3:uid="{64E0AAE0-C330-43CF-A709-B9D703706875}" name="Column12904"/>
    <tableColumn id="12914" xr3:uid="{B62F7421-8BE7-48B3-951A-C391E7B84C88}" name="Column12905"/>
    <tableColumn id="12915" xr3:uid="{E0D321C4-2788-44C1-BA21-A721C1485503}" name="Column12906"/>
    <tableColumn id="12916" xr3:uid="{21E0D670-521E-40CC-A240-126D738A0128}" name="Column12907"/>
    <tableColumn id="12917" xr3:uid="{EC843A9F-075E-46D9-944F-6D951CFF9F4A}" name="Column12908"/>
    <tableColumn id="12918" xr3:uid="{3F1D5027-F4CF-46E6-BF4A-A2B7FF42B003}" name="Column12909"/>
    <tableColumn id="12919" xr3:uid="{83108D14-EB4F-4134-8C53-5D5E1DAFE22F}" name="Column12910"/>
    <tableColumn id="12920" xr3:uid="{FE1C6B23-2AC5-42B3-B53B-5B599534331E}" name="Column12911"/>
    <tableColumn id="12921" xr3:uid="{452C9918-49F7-4B1D-9EC5-0BCA7D45AE73}" name="Column12912"/>
    <tableColumn id="12922" xr3:uid="{4FB04DF7-08AE-47AF-946D-167ABAE1482E}" name="Column12913"/>
    <tableColumn id="12923" xr3:uid="{6A6EE88F-DBF3-482E-9150-3B0BFAC23300}" name="Column12914"/>
    <tableColumn id="12924" xr3:uid="{A2ABAFFC-4C28-461C-AD02-AAF720D0CC62}" name="Column12915"/>
    <tableColumn id="12925" xr3:uid="{AE11C125-FAF5-42A3-8B6D-217B20209BE1}" name="Column12916"/>
    <tableColumn id="12926" xr3:uid="{8ACF62A6-0C09-4E36-8FF0-7E8064360277}" name="Column12917"/>
    <tableColumn id="12927" xr3:uid="{C961D368-2DC8-42CC-8E0E-98482046C678}" name="Column12918"/>
    <tableColumn id="12928" xr3:uid="{A446092F-3C4C-424E-9B4D-0B6F44C31992}" name="Column12919"/>
    <tableColumn id="12929" xr3:uid="{067B777F-1E77-4858-925A-8597DF02245B}" name="Column12920"/>
    <tableColumn id="12930" xr3:uid="{1D68E666-3A85-4C59-BB90-58C30B0D2D66}" name="Column12921"/>
    <tableColumn id="12931" xr3:uid="{CD479CB1-90D6-48D2-AE31-D4358EADF153}" name="Column12922"/>
    <tableColumn id="12932" xr3:uid="{AD658194-374D-4E87-90F6-10A3D3937BF5}" name="Column12923"/>
    <tableColumn id="12933" xr3:uid="{E11A3FE9-54AF-441F-936A-7FC4F68A4669}" name="Column12924"/>
    <tableColumn id="12934" xr3:uid="{6F4E7134-9DBC-41C8-8A05-B0E407085431}" name="Column12925"/>
    <tableColumn id="12935" xr3:uid="{A95B9CEE-7DF6-477D-ADCA-9AEBFD151DC7}" name="Column12926"/>
    <tableColumn id="12936" xr3:uid="{8169E898-DCAB-4C1F-B467-8CD5DC377121}" name="Column12927"/>
    <tableColumn id="12937" xr3:uid="{D15DF0B6-AC88-43DA-9E1E-A4909F90EB37}" name="Column12928"/>
    <tableColumn id="12938" xr3:uid="{FB53A5C1-23FD-421E-9616-123FBC406418}" name="Column12929"/>
    <tableColumn id="12939" xr3:uid="{91053352-2226-48EF-BB0D-84043EEC7F49}" name="Column12930"/>
    <tableColumn id="12940" xr3:uid="{95B89D5E-4C3F-4E0D-B76B-B866826227BF}" name="Column12931"/>
    <tableColumn id="12941" xr3:uid="{ACFE1134-96DC-41C4-8EEF-51EA302FC569}" name="Column12932"/>
    <tableColumn id="12942" xr3:uid="{93C8C3CC-E85A-489F-A653-68EF458BC8DB}" name="Column12933"/>
    <tableColumn id="12943" xr3:uid="{8A5E0F6C-0031-47DB-AFDF-D68618D64E0A}" name="Column12934"/>
    <tableColumn id="12944" xr3:uid="{6224A98C-22D5-4669-AED4-25A608BA9996}" name="Column12935"/>
    <tableColumn id="12945" xr3:uid="{6D3D9E56-37A0-452D-80B2-15B05004463A}" name="Column12936"/>
    <tableColumn id="12946" xr3:uid="{049F5411-1A5A-42AC-97D0-CFF1E96E0A93}" name="Column12937"/>
    <tableColumn id="12947" xr3:uid="{9CB83638-D3EC-400B-B122-5B59FDFF482B}" name="Column12938"/>
    <tableColumn id="12948" xr3:uid="{E6F24EF3-9942-47DE-845E-0791957B99BD}" name="Column12939"/>
    <tableColumn id="12949" xr3:uid="{7F6E0755-B54C-48DA-8146-0F57D36B0BFC}" name="Column12940"/>
    <tableColumn id="12950" xr3:uid="{0BD018FB-F74C-46D0-8933-DB8F73FB1291}" name="Column12941"/>
    <tableColumn id="12951" xr3:uid="{02023D4D-F736-4447-A7A7-0CABE366E0F6}" name="Column12942"/>
    <tableColumn id="12952" xr3:uid="{495AC314-D567-41AC-B0A3-7D5A984B4354}" name="Column12943"/>
    <tableColumn id="12953" xr3:uid="{FBDD1819-DEF3-4B0B-834E-1D23812349EC}" name="Column12944"/>
    <tableColumn id="12954" xr3:uid="{B9516165-3FB1-488E-AC38-545A84B26B0E}" name="Column12945"/>
    <tableColumn id="12955" xr3:uid="{6CB36D1C-4C94-4765-ACD9-F2E347DB7694}" name="Column12946"/>
    <tableColumn id="12956" xr3:uid="{0D4A238D-B5A7-4843-BBF3-3AD6843FD939}" name="Column12947"/>
    <tableColumn id="12957" xr3:uid="{7A67BA1E-1F48-4A42-9D2B-D18F95E5DD95}" name="Column12948"/>
    <tableColumn id="12958" xr3:uid="{9E425847-5C9F-445B-B84B-68D9B3480D03}" name="Column12949"/>
    <tableColumn id="12959" xr3:uid="{EA47B390-D3EF-4B8B-975B-AFEDE65294B2}" name="Column12950"/>
    <tableColumn id="12960" xr3:uid="{0BCFA5E6-3ACE-4E1E-8385-41E849600EC5}" name="Column12951"/>
    <tableColumn id="12961" xr3:uid="{2D857A3C-E9B7-4112-B857-3598FBEE6164}" name="Column12952"/>
    <tableColumn id="12962" xr3:uid="{1A0D09F3-5D48-411F-BE78-6B1846C7FAC9}" name="Column12953"/>
    <tableColumn id="12963" xr3:uid="{7E1329D5-56DC-4EEC-8BC5-A0118A436329}" name="Column12954"/>
    <tableColumn id="12964" xr3:uid="{B9338684-D8EC-41AF-8FB7-633FD75ECBCD}" name="Column12955"/>
    <tableColumn id="12965" xr3:uid="{2A345EEE-5E83-4949-98A9-27D908F66FAF}" name="Column12956"/>
    <tableColumn id="12966" xr3:uid="{50AC20BF-45E5-4343-B1E6-1F319215CA58}" name="Column12957"/>
    <tableColumn id="12967" xr3:uid="{09AEAB51-BF87-42A6-A76B-5C2B4DC6A646}" name="Column12958"/>
    <tableColumn id="12968" xr3:uid="{40277DA4-3434-4B75-ACF7-F521E2FB683E}" name="Column12959"/>
    <tableColumn id="12969" xr3:uid="{B11E2AA5-0BE6-40B4-9F1B-651E8955FA18}" name="Column12960"/>
    <tableColumn id="12970" xr3:uid="{F5256E46-489F-4B4E-910C-95CEC26D259D}" name="Column12961"/>
    <tableColumn id="12971" xr3:uid="{77746E01-9CFF-4489-B5BA-82187A346C1D}" name="Column12962"/>
    <tableColumn id="12972" xr3:uid="{64917530-09F9-4704-A67B-EA6D475D9FF7}" name="Column12963"/>
    <tableColumn id="12973" xr3:uid="{3A940DA7-5732-4E29-9409-74EAE4AACD44}" name="Column12964"/>
    <tableColumn id="12974" xr3:uid="{0063C171-E66C-4E2D-B6F6-E21978D85908}" name="Column12965"/>
    <tableColumn id="12975" xr3:uid="{8E2F709E-8800-4FFA-8667-D3E8E7564363}" name="Column12966"/>
    <tableColumn id="12976" xr3:uid="{FC668D4E-D4FA-4F3E-B2D4-9A6E91C3142A}" name="Column12967"/>
    <tableColumn id="12977" xr3:uid="{1C95F16E-E21C-476E-98CF-558ABC8E52EB}" name="Column12968"/>
    <tableColumn id="12978" xr3:uid="{E3359E05-2243-4DA2-A145-698C5117CC7F}" name="Column12969"/>
    <tableColumn id="12979" xr3:uid="{D6E6F3F0-0D12-4B1A-8AD5-328210184452}" name="Column12970"/>
    <tableColumn id="12980" xr3:uid="{86780BDE-3CE6-4190-A340-EAE2A1D9EF5A}" name="Column12971"/>
    <tableColumn id="12981" xr3:uid="{62F2AF62-6D34-421F-94DA-01D0D0064EA3}" name="Column12972"/>
    <tableColumn id="12982" xr3:uid="{67C66E04-1EEF-4B87-8AA6-A123FF6B4A98}" name="Column12973"/>
    <tableColumn id="12983" xr3:uid="{A2D9B59C-1E3D-4AA3-B1F5-3E25D40D8778}" name="Column12974"/>
    <tableColumn id="12984" xr3:uid="{877F7E7D-957B-43F5-AD26-79ED16037C4C}" name="Column12975"/>
    <tableColumn id="12985" xr3:uid="{D983104D-3D52-4ED1-912A-F40DF433B703}" name="Column12976"/>
    <tableColumn id="12986" xr3:uid="{ED580243-1692-4C29-962D-2703F5E0962B}" name="Column12977"/>
    <tableColumn id="12987" xr3:uid="{02AC6241-5645-4ED4-B0C2-13E29101C3D9}" name="Column12978"/>
    <tableColumn id="12988" xr3:uid="{61423793-95E3-40B0-8812-DF9E7802FA6A}" name="Column12979"/>
    <tableColumn id="12989" xr3:uid="{049E00B0-CD52-43A1-BA27-6B6E6CDBD0A2}" name="Column12980"/>
    <tableColumn id="12990" xr3:uid="{96732139-E1C2-49DA-8CC4-A8FA6A40D410}" name="Column12981"/>
    <tableColumn id="12991" xr3:uid="{4C69DFB2-DBBB-4698-83E5-6B5286021890}" name="Column12982"/>
    <tableColumn id="12992" xr3:uid="{16E005D9-519C-4C4C-92B4-532470CCEFDB}" name="Column12983"/>
    <tableColumn id="12993" xr3:uid="{465F8194-DA44-4F96-A599-654132462E51}" name="Column12984"/>
    <tableColumn id="12994" xr3:uid="{5321E08E-572B-41EE-875A-A9B1DEEC56A2}" name="Column12985"/>
    <tableColumn id="12995" xr3:uid="{09BD9735-0897-42AA-9611-C90A6797207D}" name="Column12986"/>
    <tableColumn id="12996" xr3:uid="{D4B53415-03B2-480D-AF6A-9A789BEA23DC}" name="Column12987"/>
    <tableColumn id="12997" xr3:uid="{BEF024BC-DC9A-4C56-87BC-97F4C2647321}" name="Column12988"/>
    <tableColumn id="12998" xr3:uid="{2B676529-92BF-4A0E-9923-713961752B3F}" name="Column12989"/>
    <tableColumn id="12999" xr3:uid="{ACDF79A1-C4F6-4ECF-99A8-BC637F0327B7}" name="Column12990"/>
    <tableColumn id="13000" xr3:uid="{4B50CDC0-89BB-4004-BEAC-73729C6E60CD}" name="Column12991"/>
    <tableColumn id="13001" xr3:uid="{084A2772-1444-4D12-8789-49AAB17C2372}" name="Column12992"/>
    <tableColumn id="13002" xr3:uid="{EB0ECDA0-85B6-4CAB-96EF-5DC72902CE6D}" name="Column12993"/>
    <tableColumn id="13003" xr3:uid="{C104792A-7332-49F9-AD2C-3221ED65C01B}" name="Column12994"/>
    <tableColumn id="13004" xr3:uid="{C774EA80-0761-43D2-B4B8-8BD99C26DFB2}" name="Column12995"/>
    <tableColumn id="13005" xr3:uid="{90438BAC-4FAA-4823-8044-1D2DF0A0095A}" name="Column12996"/>
    <tableColumn id="13006" xr3:uid="{61934A60-5806-43EC-928F-E8532C0C830D}" name="Column12997"/>
    <tableColumn id="13007" xr3:uid="{4E2627AA-3F91-4286-BB74-EC2377AC7AA0}" name="Column12998"/>
    <tableColumn id="13008" xr3:uid="{50CDFAD0-D719-47D8-B474-7A78C17E220A}" name="Column12999"/>
    <tableColumn id="13009" xr3:uid="{41681BE8-D389-4264-BAF4-6AAA5FB12BCF}" name="Column13000"/>
    <tableColumn id="13010" xr3:uid="{7333A069-E00B-4442-92F5-3D1B73D38095}" name="Column13001"/>
    <tableColumn id="13011" xr3:uid="{D7B514E4-3600-4751-B297-4E346B8C1A26}" name="Column13002"/>
    <tableColumn id="13012" xr3:uid="{A98C36B7-E7CF-4120-87D8-032B83160569}" name="Column13003"/>
    <tableColumn id="13013" xr3:uid="{966803D3-9041-435F-BFB0-65A67CA8A9A9}" name="Column13004"/>
    <tableColumn id="13014" xr3:uid="{51DCDE77-92CF-4E1C-B8E3-EAC01F2FEC03}" name="Column13005"/>
    <tableColumn id="13015" xr3:uid="{1960E47E-63A1-4C75-A639-FF70197AE724}" name="Column13006"/>
    <tableColumn id="13016" xr3:uid="{07F501E1-6C5B-496C-8F07-55DB85E39398}" name="Column13007"/>
    <tableColumn id="13017" xr3:uid="{5D043669-8891-4445-9A6C-91C7378E858C}" name="Column13008"/>
    <tableColumn id="13018" xr3:uid="{EF4167BD-EDD2-4616-B00F-8871BA08162A}" name="Column13009"/>
    <tableColumn id="13019" xr3:uid="{C48253F8-EDDF-43D4-903D-35A8AF4F9CAD}" name="Column13010"/>
    <tableColumn id="13020" xr3:uid="{06163CB8-75B2-462C-94AA-9E1BF261EFA5}" name="Column13011"/>
    <tableColumn id="13021" xr3:uid="{B9D73107-AF24-4991-800C-DAAA12C82113}" name="Column13012"/>
    <tableColumn id="13022" xr3:uid="{788D3854-4AD7-4D65-A168-DD9E97BC00B2}" name="Column13013"/>
    <tableColumn id="13023" xr3:uid="{944498F9-FDAD-403B-8856-A3B18C6FEA58}" name="Column13014"/>
    <tableColumn id="13024" xr3:uid="{D1D070E4-A655-4D7E-839E-72E1178A4A9D}" name="Column13015"/>
    <tableColumn id="13025" xr3:uid="{2172116F-0BC9-4BEA-8666-B30464FA515A}" name="Column13016"/>
    <tableColumn id="13026" xr3:uid="{F06795C8-9A09-4BA6-9DF1-1B5859FBA4EE}" name="Column13017"/>
    <tableColumn id="13027" xr3:uid="{EA3ADC3A-2F3C-4D58-8A3F-4669364D8DD6}" name="Column13018"/>
    <tableColumn id="13028" xr3:uid="{F2FAB19C-68C0-47AA-918B-B88680ACE78E}" name="Column13019"/>
    <tableColumn id="13029" xr3:uid="{F470631E-478A-411D-A361-ED69589A22E0}" name="Column13020"/>
    <tableColumn id="13030" xr3:uid="{4DBFDC63-CAD7-4725-A7F0-D4C700D40C21}" name="Column13021"/>
    <tableColumn id="13031" xr3:uid="{38C4B0FC-1B3A-439F-BB55-8AA9DBD35D92}" name="Column13022"/>
    <tableColumn id="13032" xr3:uid="{FE66E658-AA8D-4C71-A5A8-F048FF3A719E}" name="Column13023"/>
    <tableColumn id="13033" xr3:uid="{18357F43-9FED-458D-B418-6C2D57921936}" name="Column13024"/>
    <tableColumn id="13034" xr3:uid="{B972C29A-B5BF-4EED-9687-E4A2E1AC4ECB}" name="Column13025"/>
    <tableColumn id="13035" xr3:uid="{F19BD512-BDCD-492D-9E01-7C20CDFBA160}" name="Column13026"/>
    <tableColumn id="13036" xr3:uid="{8700849E-8128-4662-BD1A-FA932E089816}" name="Column13027"/>
    <tableColumn id="13037" xr3:uid="{157DD270-0A07-4010-86A9-2556C977C8A9}" name="Column13028"/>
    <tableColumn id="13038" xr3:uid="{4A1A2A38-CC4C-43A6-B3C6-98F7B7474637}" name="Column13029"/>
    <tableColumn id="13039" xr3:uid="{9F3B3268-23E7-4F02-B52F-B1D49ECD6F01}" name="Column13030"/>
    <tableColumn id="13040" xr3:uid="{3117AD8A-935B-47EA-8FAE-EC2CC6B8F24B}" name="Column13031"/>
    <tableColumn id="13041" xr3:uid="{2B687794-4BCF-45BB-9553-97D5F7D75A8D}" name="Column13032"/>
    <tableColumn id="13042" xr3:uid="{0BC4043D-FF29-43FC-8642-C60A6DD2B5AF}" name="Column13033"/>
    <tableColumn id="13043" xr3:uid="{A05F738F-DF0E-47C2-963E-EC5549A00151}" name="Column13034"/>
    <tableColumn id="13044" xr3:uid="{9C983848-0FAC-4FC0-B110-40A76FF79884}" name="Column13035"/>
    <tableColumn id="13045" xr3:uid="{B4B0942B-E1F9-48BC-BA94-BB665DBA3A25}" name="Column13036"/>
    <tableColumn id="13046" xr3:uid="{AC49A17F-6549-48B1-AA5B-D7167DF2D9F9}" name="Column13037"/>
    <tableColumn id="13047" xr3:uid="{5467BA9B-F99E-4B45-97F2-6C806776DC5F}" name="Column13038"/>
    <tableColumn id="13048" xr3:uid="{46E21DA8-D645-4695-AF80-500E70EE5D49}" name="Column13039"/>
    <tableColumn id="13049" xr3:uid="{D0199CEC-F96F-4AAD-BA49-0925ECDC862A}" name="Column13040"/>
    <tableColumn id="13050" xr3:uid="{2B406B5E-B03E-4363-B9EB-3BFD7329E70C}" name="Column13041"/>
    <tableColumn id="13051" xr3:uid="{B7374C18-018A-49CF-964F-50D95F36C78D}" name="Column13042"/>
    <tableColumn id="13052" xr3:uid="{9EFB9DE2-9EFA-4F34-8CD5-9D7B020A4827}" name="Column13043"/>
    <tableColumn id="13053" xr3:uid="{6B46AD08-0285-4160-8310-9D197BD23215}" name="Column13044"/>
    <tableColumn id="13054" xr3:uid="{1D146E14-E752-4C47-B51A-18847096B198}" name="Column13045"/>
    <tableColumn id="13055" xr3:uid="{CB7A78C8-C203-432C-8CC5-672EA5D6263C}" name="Column13046"/>
    <tableColumn id="13056" xr3:uid="{D7862D46-7021-44A1-9950-FC23A76EC298}" name="Column13047"/>
    <tableColumn id="13057" xr3:uid="{373B28C9-2CE8-486B-916E-DEFB6271995C}" name="Column13048"/>
    <tableColumn id="13058" xr3:uid="{70C68F5F-C79A-48A5-9F76-DDFA3A722F96}" name="Column13049"/>
    <tableColumn id="13059" xr3:uid="{C528841A-4323-40AE-9CFC-E742FC54DC82}" name="Column13050"/>
    <tableColumn id="13060" xr3:uid="{C3D611C8-B0F1-432C-BB1A-200EC9072643}" name="Column13051"/>
    <tableColumn id="13061" xr3:uid="{18202559-030F-476D-B7D0-14ECC796A8DD}" name="Column13052"/>
    <tableColumn id="13062" xr3:uid="{66B8EAEA-9428-4867-8B0A-1155BEBC98AF}" name="Column13053"/>
    <tableColumn id="13063" xr3:uid="{A798CCCF-C1CA-46F3-97CA-380F37E0AD0B}" name="Column13054"/>
    <tableColumn id="13064" xr3:uid="{E6C6CD3D-1EE4-4FE0-864C-4D3CC25F48D8}" name="Column13055"/>
    <tableColumn id="13065" xr3:uid="{76EFAC48-B62F-4D68-8B64-932148A89E27}" name="Column13056"/>
    <tableColumn id="13066" xr3:uid="{202BEDA5-9337-4F6E-A046-3FB2D705577C}" name="Column13057"/>
    <tableColumn id="13067" xr3:uid="{3B8EC43C-1E87-45EC-A44A-98E347DE25C5}" name="Column13058"/>
    <tableColumn id="13068" xr3:uid="{5A2FF8E7-064B-45F1-9921-C58605D744B8}" name="Column13059"/>
    <tableColumn id="13069" xr3:uid="{5C4E72CC-AE41-4D48-90CD-C5274B31165E}" name="Column13060"/>
    <tableColumn id="13070" xr3:uid="{23D90E25-25B5-4517-8EDD-068A6ADC3334}" name="Column13061"/>
    <tableColumn id="13071" xr3:uid="{737A2235-8209-4427-BCCB-609CA2BDFD8F}" name="Column13062"/>
    <tableColumn id="13072" xr3:uid="{9974520B-DD11-4557-BA37-D1FF0657353A}" name="Column13063"/>
    <tableColumn id="13073" xr3:uid="{A582B237-A4AD-4D0E-94FA-65A43B7DCD5C}" name="Column13064"/>
    <tableColumn id="13074" xr3:uid="{15FDDCF7-1545-44CA-89A3-71000AF6E4EB}" name="Column13065"/>
    <tableColumn id="13075" xr3:uid="{5C2385D7-2753-4F1B-AD88-6DEDDEF5CCFD}" name="Column13066"/>
    <tableColumn id="13076" xr3:uid="{A0697DFF-7C2A-44D5-9181-293A17F64C66}" name="Column13067"/>
    <tableColumn id="13077" xr3:uid="{EF8A3AA5-D7F5-4AB3-BA3A-A6455DA5395A}" name="Column13068"/>
    <tableColumn id="13078" xr3:uid="{2B270245-278B-4394-B872-EB93395B1BC8}" name="Column13069"/>
    <tableColumn id="13079" xr3:uid="{1E7ABF39-CDD5-4F91-A6CE-221E44B82BCC}" name="Column13070"/>
    <tableColumn id="13080" xr3:uid="{8BE64931-BD9B-4DCE-93CA-C91322E87EEC}" name="Column13071"/>
    <tableColumn id="13081" xr3:uid="{2603B019-B243-46EF-B3CE-27944577044C}" name="Column13072"/>
    <tableColumn id="13082" xr3:uid="{E87D4567-FDA0-4F27-86CE-9703EFA5F49A}" name="Column13073"/>
    <tableColumn id="13083" xr3:uid="{A6E44A72-051D-44AE-B8BE-71E408890D06}" name="Column13074"/>
    <tableColumn id="13084" xr3:uid="{DB117E02-B340-44AD-8DAE-2A20F7FC35DF}" name="Column13075"/>
    <tableColumn id="13085" xr3:uid="{ACDA3283-E7EA-4303-9788-29C92478B149}" name="Column13076"/>
    <tableColumn id="13086" xr3:uid="{C78F5ADC-8501-427B-9A6E-E3DE7A5DB407}" name="Column13077"/>
    <tableColumn id="13087" xr3:uid="{D0EEF3AC-90DC-4E98-89F5-2746113DDD17}" name="Column13078"/>
    <tableColumn id="13088" xr3:uid="{50B1DE6B-6202-40C6-9A13-9AF2D916D480}" name="Column13079"/>
    <tableColumn id="13089" xr3:uid="{53E5561F-F109-4C0F-8F70-A4900715E904}" name="Column13080"/>
    <tableColumn id="13090" xr3:uid="{C3D2DD6D-1325-46E4-8D0A-629B24523186}" name="Column13081"/>
    <tableColumn id="13091" xr3:uid="{FB4D182D-173A-4D29-982E-FA49697C6FAE}" name="Column13082"/>
    <tableColumn id="13092" xr3:uid="{BA0376D1-A438-45DB-8DDB-4B72E9A13EFB}" name="Column13083"/>
    <tableColumn id="13093" xr3:uid="{5D528979-03D9-477E-AE13-3E15CD12D0FE}" name="Column13084"/>
    <tableColumn id="13094" xr3:uid="{A8FF6B32-D2D8-4869-9003-AE9C76396F53}" name="Column13085"/>
    <tableColumn id="13095" xr3:uid="{3B11EB2E-39DC-4590-9F30-55F9E2389CF5}" name="Column13086"/>
    <tableColumn id="13096" xr3:uid="{D00F5B8E-379F-497C-BE5C-FBF00AD8094F}" name="Column13087"/>
    <tableColumn id="13097" xr3:uid="{467EBB06-06E9-4181-A96F-5779DBDDED10}" name="Column13088"/>
    <tableColumn id="13098" xr3:uid="{CCE26589-F3D6-4305-824E-19F5806D3E8A}" name="Column13089"/>
    <tableColumn id="13099" xr3:uid="{D0A9A792-25C9-4085-B5AD-B8C814D4FE71}" name="Column13090"/>
    <tableColumn id="13100" xr3:uid="{F5F57330-F4DF-432F-B634-7385BF3FBE2C}" name="Column13091"/>
    <tableColumn id="13101" xr3:uid="{88274903-88E1-4EF2-B6F6-99BBED98AA6E}" name="Column13092"/>
    <tableColumn id="13102" xr3:uid="{EBCCAFEA-E7C5-4B39-87C8-D386023BBCF2}" name="Column13093"/>
    <tableColumn id="13103" xr3:uid="{CA275338-C00E-4317-8E0B-16DF88FDB2BA}" name="Column13094"/>
    <tableColumn id="13104" xr3:uid="{E0285E56-ACDC-4850-A7F1-61689B7E7D0A}" name="Column13095"/>
    <tableColumn id="13105" xr3:uid="{54F4CD3C-8EC9-4C06-9E7E-08087D442536}" name="Column13096"/>
    <tableColumn id="13106" xr3:uid="{650B6EFC-A172-4927-A853-8740ABEB115C}" name="Column13097"/>
    <tableColumn id="13107" xr3:uid="{0ACAD96F-1309-4543-A413-C039FB21CD8D}" name="Column13098"/>
    <tableColumn id="13108" xr3:uid="{59889C40-A668-4C31-BE61-8D51F7EB88A9}" name="Column13099"/>
    <tableColumn id="13109" xr3:uid="{F846DB63-A5CC-47ED-B6BB-7C6D84E59FD5}" name="Column13100"/>
    <tableColumn id="13110" xr3:uid="{484C6DDB-7422-4FB8-8398-BE2CFD077D9A}" name="Column13101"/>
    <tableColumn id="13111" xr3:uid="{AC28FDA8-623E-4010-8FF8-3D1C03DA8C7B}" name="Column13102"/>
    <tableColumn id="13112" xr3:uid="{03EF4C68-01E7-471D-B601-8F1767DC7956}" name="Column13103"/>
    <tableColumn id="13113" xr3:uid="{4AD94A39-9AF3-4387-8445-829411567AFC}" name="Column13104"/>
    <tableColumn id="13114" xr3:uid="{D4ECC847-A2F8-4D56-89DD-68D6F2473CCC}" name="Column13105"/>
    <tableColumn id="13115" xr3:uid="{02E10A06-E426-4F27-BF26-7B76529F69A5}" name="Column13106"/>
    <tableColumn id="13116" xr3:uid="{25E321AF-3BF4-4169-A2EF-3C463507BCDD}" name="Column13107"/>
    <tableColumn id="13117" xr3:uid="{4172B2EE-3DBB-49A6-B000-FE046FB54065}" name="Column13108"/>
    <tableColumn id="13118" xr3:uid="{C9641242-39FB-4496-B159-DE8CE94A7247}" name="Column13109"/>
    <tableColumn id="13119" xr3:uid="{9A5E980C-D56F-4669-A726-DB2B22422605}" name="Column13110"/>
    <tableColumn id="13120" xr3:uid="{E5E2DEEC-85EF-4C6C-B971-4C0B2E640BCD}" name="Column13111"/>
    <tableColumn id="13121" xr3:uid="{2FA2B457-8B07-42D0-804A-72ECB6895A25}" name="Column13112"/>
    <tableColumn id="13122" xr3:uid="{91DD4357-BFD8-45D8-8544-3F1658BB00C0}" name="Column13113"/>
    <tableColumn id="13123" xr3:uid="{589B76F2-6ACF-43C9-BB79-1BDEA97D6136}" name="Column13114"/>
    <tableColumn id="13124" xr3:uid="{34189EF6-DD5E-410D-87B4-DD55B85140E2}" name="Column13115"/>
    <tableColumn id="13125" xr3:uid="{682FDB23-9EDD-4183-A642-DB11BD0C2438}" name="Column13116"/>
    <tableColumn id="13126" xr3:uid="{850F70B9-2E48-4627-8D38-6C8BC5612212}" name="Column13117"/>
    <tableColumn id="13127" xr3:uid="{F2300AC2-D56E-4B4E-AEC2-B63C67205D98}" name="Column13118"/>
    <tableColumn id="13128" xr3:uid="{22DC3B02-EF16-474B-B011-BE4848ACD604}" name="Column13119"/>
    <tableColumn id="13129" xr3:uid="{868F89D2-A7E7-45CB-82CF-2ED83A868A5E}" name="Column13120"/>
    <tableColumn id="13130" xr3:uid="{944D60BA-CBE9-4D74-9282-385C91689B8C}" name="Column13121"/>
    <tableColumn id="13131" xr3:uid="{EB4D6233-9795-480C-B4CD-BCC8F7733258}" name="Column13122"/>
    <tableColumn id="13132" xr3:uid="{DA000D71-F3D7-436E-ADDF-22A7542A331C}" name="Column13123"/>
    <tableColumn id="13133" xr3:uid="{3148D629-7C3F-46B5-A898-C8B07FA81309}" name="Column13124"/>
    <tableColumn id="13134" xr3:uid="{A1BB46AA-1132-47F0-9ACA-9E3293CF2435}" name="Column13125"/>
    <tableColumn id="13135" xr3:uid="{5F96D2D4-D9EE-4515-A9F9-E99B6F8C476C}" name="Column13126"/>
    <tableColumn id="13136" xr3:uid="{0144E0AB-D29E-4C57-8752-8D0C4F622804}" name="Column13127"/>
    <tableColumn id="13137" xr3:uid="{A4377058-7BD6-4488-9226-3DA73656A52C}" name="Column13128"/>
    <tableColumn id="13138" xr3:uid="{774622E3-C09F-4D50-9D84-F71BE7E0BC1C}" name="Column13129"/>
    <tableColumn id="13139" xr3:uid="{746F02DF-FF08-496C-A974-A63B9E865E34}" name="Column13130"/>
    <tableColumn id="13140" xr3:uid="{EFF2FC10-DF3A-4D08-BE54-5FF5B25598BE}" name="Column13131"/>
    <tableColumn id="13141" xr3:uid="{B3016833-926F-4B2C-B353-F094DE502316}" name="Column13132"/>
    <tableColumn id="13142" xr3:uid="{765E27B9-3FF6-4AAB-9F93-61607E540048}" name="Column13133"/>
    <tableColumn id="13143" xr3:uid="{3653F6B2-14FC-4045-8CDC-7E99F5DF8293}" name="Column13134"/>
    <tableColumn id="13144" xr3:uid="{A0500738-07A3-4384-8E8B-79259289DDF6}" name="Column13135"/>
    <tableColumn id="13145" xr3:uid="{C94D61A1-F401-4DB4-9588-AC5B8F609B6D}" name="Column13136"/>
    <tableColumn id="13146" xr3:uid="{407F413F-8E77-4881-BA67-5C1355F00EEB}" name="Column13137"/>
    <tableColumn id="13147" xr3:uid="{E50B7436-CC97-4FDC-B373-F279E236529A}" name="Column13138"/>
    <tableColumn id="13148" xr3:uid="{6394F87F-6BBF-4CEB-BD18-F83B19A76EFC}" name="Column13139"/>
    <tableColumn id="13149" xr3:uid="{435D2A9F-C9CD-4016-882D-40DC1ACEB2BA}" name="Column13140"/>
    <tableColumn id="13150" xr3:uid="{E3092B17-4753-47B2-B8CE-8BC76A9DFF38}" name="Column13141"/>
    <tableColumn id="13151" xr3:uid="{06537E6E-FE1D-4A80-9E50-AF44087FFD00}" name="Column13142"/>
    <tableColumn id="13152" xr3:uid="{C370951C-F79D-4BA8-BFA3-2E24A005DFCF}" name="Column13143"/>
    <tableColumn id="13153" xr3:uid="{1265B665-1DC2-4892-BF8D-EEDA686085F1}" name="Column13144"/>
    <tableColumn id="13154" xr3:uid="{C8863412-C2D2-475C-A216-C92DA2C4C785}" name="Column13145"/>
    <tableColumn id="13155" xr3:uid="{421ADDB7-D2BE-4645-ABB0-961F419DD176}" name="Column13146"/>
    <tableColumn id="13156" xr3:uid="{BA0FFD00-8ADF-4421-916C-0C79FDC99011}" name="Column13147"/>
    <tableColumn id="13157" xr3:uid="{EFC1FB50-8BE5-4F3D-B46C-E86F75595653}" name="Column13148"/>
    <tableColumn id="13158" xr3:uid="{6887DF4A-A51B-44F0-A6DD-43F9F56FE44A}" name="Column13149"/>
    <tableColumn id="13159" xr3:uid="{482386FC-A053-4654-88DE-C93B412B534A}" name="Column13150"/>
    <tableColumn id="13160" xr3:uid="{647A7A67-B310-4821-8586-627E2F2E4A2F}" name="Column13151"/>
    <tableColumn id="13161" xr3:uid="{CA9C969B-E3D9-45A6-BAE3-52F091B69C98}" name="Column13152"/>
    <tableColumn id="13162" xr3:uid="{B3F1BF4C-FCBF-47EC-8504-D85D7ABAEF44}" name="Column13153"/>
    <tableColumn id="13163" xr3:uid="{F660C8FF-669C-4F14-AFF8-2AD606898104}" name="Column13154"/>
    <tableColumn id="13164" xr3:uid="{619392E3-3EB6-47F5-B8A7-03C545E830D8}" name="Column13155"/>
    <tableColumn id="13165" xr3:uid="{D433D8BC-A1D1-440C-8931-7209E9F817A1}" name="Column13156"/>
    <tableColumn id="13166" xr3:uid="{745FAAFB-1D4A-4F18-ADFA-0A6C2B47EFB9}" name="Column13157"/>
    <tableColumn id="13167" xr3:uid="{6F1E279A-2748-4F40-B6AD-31A9AF51309B}" name="Column13158"/>
    <tableColumn id="13168" xr3:uid="{8D5D2886-6A77-4288-B292-77A36AA48CB6}" name="Column13159"/>
    <tableColumn id="13169" xr3:uid="{FB44F70A-593B-42BE-BA85-A6887FEA90F1}" name="Column13160"/>
    <tableColumn id="13170" xr3:uid="{EA5D1152-3FD2-4B5C-B280-E252EC3E49D1}" name="Column13161"/>
    <tableColumn id="13171" xr3:uid="{BA5C40F5-79F3-4730-9932-1617E067D23F}" name="Column13162"/>
    <tableColumn id="13172" xr3:uid="{3AFFD1EC-52EF-44D8-9D15-5D360BF4539E}" name="Column13163"/>
    <tableColumn id="13173" xr3:uid="{0DF4AB62-59D1-41B8-9B19-E7AB82E6CC1C}" name="Column13164"/>
    <tableColumn id="13174" xr3:uid="{76E1FBFE-EECF-40E9-BD54-43A131F24C08}" name="Column13165"/>
    <tableColumn id="13175" xr3:uid="{79407C4B-3556-463B-9613-C8ECFB47BB9C}" name="Column13166"/>
    <tableColumn id="13176" xr3:uid="{4C08ED45-0C63-49A3-AA47-09EDB736F693}" name="Column13167"/>
    <tableColumn id="13177" xr3:uid="{097963AA-283F-4C0C-8B2E-14EC0A8E91D7}" name="Column13168"/>
    <tableColumn id="13178" xr3:uid="{8F316942-3718-4BFA-86EE-2C94DB1E3E43}" name="Column13169"/>
    <tableColumn id="13179" xr3:uid="{809CCC5F-A186-4C46-919B-BA468D498100}" name="Column13170"/>
    <tableColumn id="13180" xr3:uid="{05F1B4D6-9FEB-47DB-AE85-BC4CA3F913D0}" name="Column13171"/>
    <tableColumn id="13181" xr3:uid="{5E9E813D-B1B9-4209-876E-CFDF892CE028}" name="Column13172"/>
    <tableColumn id="13182" xr3:uid="{A77DA439-3EA2-4A5A-8FBF-B00FE4C9900D}" name="Column13173"/>
    <tableColumn id="13183" xr3:uid="{AB5D1BDD-9353-46D4-87E9-154779CE07DC}" name="Column13174"/>
    <tableColumn id="13184" xr3:uid="{37B87799-A055-4019-A23C-4E088FC29939}" name="Column13175"/>
    <tableColumn id="13185" xr3:uid="{7A2A3C8A-A488-4CE8-93C2-39D5850E1BAC}" name="Column13176"/>
    <tableColumn id="13186" xr3:uid="{FF1160C3-8F4D-4498-8E5C-E5E2E9BFEB5D}" name="Column13177"/>
    <tableColumn id="13187" xr3:uid="{04C183AA-B952-43A7-8B2E-F2FA1464913F}" name="Column13178"/>
    <tableColumn id="13188" xr3:uid="{57B40D7C-F88A-4B4B-BBDD-67C00A8EA03F}" name="Column13179"/>
    <tableColumn id="13189" xr3:uid="{08C8FAB9-0D1A-484D-B8E7-3211EAF26BEF}" name="Column13180"/>
    <tableColumn id="13190" xr3:uid="{AE120357-2789-4F3B-9DDE-2B911EA75837}" name="Column13181"/>
    <tableColumn id="13191" xr3:uid="{EB5983B5-1FFF-4E60-BDC3-42C3775390B9}" name="Column13182"/>
    <tableColumn id="13192" xr3:uid="{35E10B4D-C280-4A0A-907B-7E98365D3547}" name="Column13183"/>
    <tableColumn id="13193" xr3:uid="{87780829-90C3-4886-A81D-7EE2E7C3B2ED}" name="Column13184"/>
    <tableColumn id="13194" xr3:uid="{3BBC0844-69A5-490B-B343-7C91E48310E7}" name="Column13185"/>
    <tableColumn id="13195" xr3:uid="{BDFA20A6-50EC-4E17-B793-9333D540E133}" name="Column13186"/>
    <tableColumn id="13196" xr3:uid="{40A4731D-27D7-4E97-83DB-32893C6F6B96}" name="Column13187"/>
    <tableColumn id="13197" xr3:uid="{A9629B48-ABE2-4F00-91CC-EF4EB08E6159}" name="Column13188"/>
    <tableColumn id="13198" xr3:uid="{EC23B372-B317-49AF-9EAF-9B4A4AC73B42}" name="Column13189"/>
    <tableColumn id="13199" xr3:uid="{3B8F3233-06C1-49FD-B0B4-B6C5E1E8BA22}" name="Column13190"/>
    <tableColumn id="13200" xr3:uid="{562ED7E7-12FF-4F70-B9AB-DDB83685158E}" name="Column13191"/>
    <tableColumn id="13201" xr3:uid="{D8025B79-23D4-4BC6-AA78-088D0B73E6A7}" name="Column13192"/>
    <tableColumn id="13202" xr3:uid="{AF784158-DE4E-44D4-93A4-2AA19EA3E242}" name="Column13193"/>
    <tableColumn id="13203" xr3:uid="{48C8490B-128F-4BB6-B24D-ABE92030FCEA}" name="Column13194"/>
    <tableColumn id="13204" xr3:uid="{DE91F5C7-2DDD-4C09-9993-9FCAC2B8BB63}" name="Column13195"/>
    <tableColumn id="13205" xr3:uid="{91CD342A-D3EA-4B4D-BACB-1A407364A6C1}" name="Column13196"/>
    <tableColumn id="13206" xr3:uid="{B9A3756A-2F32-4FBF-B5F1-77A24466670F}" name="Column13197"/>
    <tableColumn id="13207" xr3:uid="{A92B7F1A-7A6B-461E-A254-209D2BCE3340}" name="Column13198"/>
    <tableColumn id="13208" xr3:uid="{72982749-E402-454C-B66F-4C96ADAFAF61}" name="Column13199"/>
    <tableColumn id="13209" xr3:uid="{C42597C6-AD11-4FD3-BB2D-71A15DB6FD36}" name="Column13200"/>
    <tableColumn id="13210" xr3:uid="{4623C6FA-3421-439E-B0ED-A66A853DC035}" name="Column13201"/>
    <tableColumn id="13211" xr3:uid="{479FDDE4-6CBB-4733-BC08-8156CD784B15}" name="Column13202"/>
    <tableColumn id="13212" xr3:uid="{0F07EC18-AEC3-49FD-B3AF-4D1577992D87}" name="Column13203"/>
    <tableColumn id="13213" xr3:uid="{8C9FBFAA-78CD-4492-BD16-5DBA35F6939E}" name="Column13204"/>
    <tableColumn id="13214" xr3:uid="{98941DA9-63A1-40EE-891C-EA900A685922}" name="Column13205"/>
    <tableColumn id="13215" xr3:uid="{C559799D-B4F7-422E-8BB8-47CAAF9D0141}" name="Column13206"/>
    <tableColumn id="13216" xr3:uid="{069032F5-CDC1-4819-AD70-64725DEC80FF}" name="Column13207"/>
    <tableColumn id="13217" xr3:uid="{401EC21A-D841-4B2A-9943-98D67C661D5A}" name="Column13208"/>
    <tableColumn id="13218" xr3:uid="{56FCB308-92D8-4A7C-9D20-C1F6BDEA7EE9}" name="Column13209"/>
    <tableColumn id="13219" xr3:uid="{58080829-2175-470C-96CC-5AF31F9662CF}" name="Column13210"/>
    <tableColumn id="13220" xr3:uid="{EA7EB31C-6814-46BB-9BCE-686F14350D9B}" name="Column13211"/>
    <tableColumn id="13221" xr3:uid="{15E63D00-9589-4F03-8481-5D79A66E1298}" name="Column13212"/>
    <tableColumn id="13222" xr3:uid="{D2324985-BE43-4A54-84CE-2EBEE60581E5}" name="Column13213"/>
    <tableColumn id="13223" xr3:uid="{6AB7C8FD-0856-46CB-874E-7F6BD6A2C038}" name="Column13214"/>
    <tableColumn id="13224" xr3:uid="{F0DB9353-F9BA-493B-B47A-790DC41C425E}" name="Column13215"/>
    <tableColumn id="13225" xr3:uid="{355B13AA-DE93-453B-B27D-55B81C20BF44}" name="Column13216"/>
    <tableColumn id="13226" xr3:uid="{E294B1D2-DDC7-4B65-9E26-E4E3A485BF0F}" name="Column13217"/>
    <tableColumn id="13227" xr3:uid="{E2051C9E-AA0A-4D4A-BCE5-179416A5DC8D}" name="Column13218"/>
    <tableColumn id="13228" xr3:uid="{EFED0E11-B864-4068-BA2E-F7F2A0AD5355}" name="Column13219"/>
    <tableColumn id="13229" xr3:uid="{1B5FD3A3-851D-4245-94C5-08C00A71E4E3}" name="Column13220"/>
    <tableColumn id="13230" xr3:uid="{A5BF4230-A9F7-497E-9C6A-FA30186AA9A4}" name="Column13221"/>
    <tableColumn id="13231" xr3:uid="{5C73E3B1-DB52-408C-9F71-CD45A627F382}" name="Column13222"/>
    <tableColumn id="13232" xr3:uid="{206A9CC5-3224-4544-B2E7-DC7B91F43281}" name="Column13223"/>
    <tableColumn id="13233" xr3:uid="{4EF8BE62-5EB2-4C91-AB87-F4A4E2DA3A33}" name="Column13224"/>
    <tableColumn id="13234" xr3:uid="{E61AE3CC-B5A6-4A01-8CA8-5FCC3B697B5F}" name="Column13225"/>
    <tableColumn id="13235" xr3:uid="{F2587483-FB4A-40C8-9861-1CD3932973E4}" name="Column13226"/>
    <tableColumn id="13236" xr3:uid="{8D0D1DA0-694D-4087-8BCD-874943F0B27E}" name="Column13227"/>
    <tableColumn id="13237" xr3:uid="{C701B4BA-E461-4709-B71F-D086002FD35A}" name="Column13228"/>
    <tableColumn id="13238" xr3:uid="{C084CCB3-4D18-4F4E-8DAF-E0442B16EE94}" name="Column13229"/>
    <tableColumn id="13239" xr3:uid="{3A33EB47-E70F-4D9B-AA97-7443903A6310}" name="Column13230"/>
    <tableColumn id="13240" xr3:uid="{E9D98AAC-7BB8-42FE-9A81-29593D3A4C13}" name="Column13231"/>
    <tableColumn id="13241" xr3:uid="{B55643FF-7A4A-47E1-B6A2-1474EA1FF562}" name="Column13232"/>
    <tableColumn id="13242" xr3:uid="{A0079E5E-57F5-4D5B-8EB9-7CC2B989A6C1}" name="Column13233"/>
    <tableColumn id="13243" xr3:uid="{2F628FD2-1B5A-4E95-8453-02FC252F0096}" name="Column13234"/>
    <tableColumn id="13244" xr3:uid="{C5BDEE06-EB94-454B-A28F-90D48B948861}" name="Column13235"/>
    <tableColumn id="13245" xr3:uid="{CE350B1F-53EB-4FC1-B441-D456678DAF48}" name="Column13236"/>
    <tableColumn id="13246" xr3:uid="{33C05AE8-F6BE-4B9B-98E7-B1B92F409656}" name="Column13237"/>
    <tableColumn id="13247" xr3:uid="{B1700AF4-4FF6-4049-8CE7-BB5C2758CAB2}" name="Column13238"/>
    <tableColumn id="13248" xr3:uid="{84B7D9F4-06F4-4F6B-AEBD-9A2A4338023B}" name="Column13239"/>
    <tableColumn id="13249" xr3:uid="{8A832EAC-E57B-48B7-8978-A79469B81962}" name="Column13240"/>
    <tableColumn id="13250" xr3:uid="{1F265513-97F1-4C16-9E54-7EBF72371F9E}" name="Column13241"/>
    <tableColumn id="13251" xr3:uid="{238C1F79-0EFA-4C0B-95C2-29CBC8C85F45}" name="Column13242"/>
    <tableColumn id="13252" xr3:uid="{73C1BCED-989C-48F4-B9A1-B207955AD60C}" name="Column13243"/>
    <tableColumn id="13253" xr3:uid="{B87B7F78-09F3-4141-A4C0-C414D6420E13}" name="Column13244"/>
    <tableColumn id="13254" xr3:uid="{1516EE74-E00F-47EA-88B0-7E83E21A848C}" name="Column13245"/>
    <tableColumn id="13255" xr3:uid="{A3C34C8A-4E2B-4361-B3AB-FECEE4E19C08}" name="Column13246"/>
    <tableColumn id="13256" xr3:uid="{706E0555-BD07-4BF3-93E2-E855422A4BC1}" name="Column13247"/>
    <tableColumn id="13257" xr3:uid="{911C4CBC-373D-4E70-B1A5-8F416188D457}" name="Column13248"/>
    <tableColumn id="13258" xr3:uid="{5DCDE0BD-3B49-4071-BA7C-16A8082AD3D0}" name="Column13249"/>
    <tableColumn id="13259" xr3:uid="{0CEBCC14-89F8-4CCA-872C-A6EC2D1B3FB7}" name="Column13250"/>
    <tableColumn id="13260" xr3:uid="{CDCB765D-EE47-4950-83F1-BC583C1F687F}" name="Column13251"/>
    <tableColumn id="13261" xr3:uid="{16A371C5-08B5-46E6-8C07-7BC866548A34}" name="Column13252"/>
    <tableColumn id="13262" xr3:uid="{F16DE9F3-C368-43C3-8935-915E0DC19C4F}" name="Column13253"/>
    <tableColumn id="13263" xr3:uid="{43626DBF-E267-4C34-88F7-E85E1DD02A7A}" name="Column13254"/>
    <tableColumn id="13264" xr3:uid="{0DA675DA-FE6B-4DBD-8627-FCC93F4D18E3}" name="Column13255"/>
    <tableColumn id="13265" xr3:uid="{1487B7D4-594B-4257-B5BA-C1DEC4B75639}" name="Column13256"/>
    <tableColumn id="13266" xr3:uid="{6624B786-4420-453B-9189-ACB44193285C}" name="Column13257"/>
    <tableColumn id="13267" xr3:uid="{226BCFE8-6596-4640-B41F-09749420A9FA}" name="Column13258"/>
    <tableColumn id="13268" xr3:uid="{A58848EE-5F2B-4957-A2F8-975384259B93}" name="Column13259"/>
    <tableColumn id="13269" xr3:uid="{8E5C1A4C-661D-4A99-AA92-CAC411EDD4D5}" name="Column13260"/>
    <tableColumn id="13270" xr3:uid="{E1079E2F-F3C6-4620-8B67-DA47573CC69D}" name="Column13261"/>
    <tableColumn id="13271" xr3:uid="{35AA9C32-DA52-46ED-A423-38FA919BC683}" name="Column13262"/>
    <tableColumn id="13272" xr3:uid="{ED1CBBA5-2029-459F-A268-6157F0124C89}" name="Column13263"/>
    <tableColumn id="13273" xr3:uid="{FE55E2EC-7576-431A-8590-96B794101313}" name="Column13264"/>
    <tableColumn id="13274" xr3:uid="{D7C7321A-982B-4F3F-B324-DB163CA88EE3}" name="Column13265"/>
    <tableColumn id="13275" xr3:uid="{0C9CBB20-8F33-4A7D-8DB0-5C9DD45634B5}" name="Column13266"/>
    <tableColumn id="13276" xr3:uid="{45A7FEF5-2997-4122-BA69-5DC72EFA77C8}" name="Column13267"/>
    <tableColumn id="13277" xr3:uid="{2B60E047-03FD-4D0B-AFD0-E3B36C167B20}" name="Column13268"/>
    <tableColumn id="13278" xr3:uid="{0BAB3245-1972-433B-B17F-DE269185973B}" name="Column13269"/>
    <tableColumn id="13279" xr3:uid="{4BDA9E29-B92D-4420-A493-A388B10DA05E}" name="Column13270"/>
    <tableColumn id="13280" xr3:uid="{F8357EA1-A980-4565-9FE5-D61C4217C504}" name="Column13271"/>
    <tableColumn id="13281" xr3:uid="{399AF759-18E1-41D6-A866-1D86B663732A}" name="Column13272"/>
    <tableColumn id="13282" xr3:uid="{A598FE46-A42F-42F3-9AF0-330CF71FC4A2}" name="Column13273"/>
    <tableColumn id="13283" xr3:uid="{1A8F16FE-17AF-492E-9AD8-2CCD144A9ACD}" name="Column13274"/>
    <tableColumn id="13284" xr3:uid="{3702C772-B94B-4E6A-8443-FA7AFD47E304}" name="Column13275"/>
    <tableColumn id="13285" xr3:uid="{ECF64D27-1EC6-4946-B78D-CB8F43FA1A4B}" name="Column13276"/>
    <tableColumn id="13286" xr3:uid="{F9B2BEE3-FB6D-4224-B077-22DC1EB9EA99}" name="Column13277"/>
    <tableColumn id="13287" xr3:uid="{D3E140F7-D7DA-4253-9C05-79DAC0DB1E91}" name="Column13278"/>
    <tableColumn id="13288" xr3:uid="{4998E160-333D-47E0-BDE1-C4D0AD305235}" name="Column13279"/>
    <tableColumn id="13289" xr3:uid="{0C23BC48-50EA-4460-9240-6C633252B548}" name="Column13280"/>
    <tableColumn id="13290" xr3:uid="{5258C1F1-F9BB-4CA6-9D32-2FCFAE853D99}" name="Column13281"/>
    <tableColumn id="13291" xr3:uid="{3A7C5B43-8AED-47E3-A4AA-0208F0AB487A}" name="Column13282"/>
    <tableColumn id="13292" xr3:uid="{6B8DF846-8C6D-454B-BCDA-99DC88B9D738}" name="Column13283"/>
    <tableColumn id="13293" xr3:uid="{D303BBD9-F4F0-4850-9394-D75C8E4647FE}" name="Column13284"/>
    <tableColumn id="13294" xr3:uid="{FAC0D68D-78F5-4ACD-A6BB-39F1982CD3E4}" name="Column13285"/>
    <tableColumn id="13295" xr3:uid="{99DB3A33-26D8-4BA2-9E36-5A405E8264E2}" name="Column13286"/>
    <tableColumn id="13296" xr3:uid="{B2FEBEA9-1016-43E3-9FAA-B0795D332700}" name="Column13287"/>
    <tableColumn id="13297" xr3:uid="{06D0DD30-5047-47EE-BACB-1B713F04F06A}" name="Column13288"/>
    <tableColumn id="13298" xr3:uid="{9A936B4C-F8BD-4F0F-B214-C126B990FDD2}" name="Column13289"/>
    <tableColumn id="13299" xr3:uid="{A04AC169-3BE3-41DF-8A14-FF8D1DB2113E}" name="Column13290"/>
    <tableColumn id="13300" xr3:uid="{99CA15DA-9FBC-4A7E-A57E-07A4FF8798CC}" name="Column13291"/>
    <tableColumn id="13301" xr3:uid="{07D8B54F-8E33-4829-95F5-4778E01A00C3}" name="Column13292"/>
    <tableColumn id="13302" xr3:uid="{63F48D81-4F6E-42B5-A1CF-8EDA6611924B}" name="Column13293"/>
    <tableColumn id="13303" xr3:uid="{1E3976A7-8D38-4809-98D2-366C72E85120}" name="Column13294"/>
    <tableColumn id="13304" xr3:uid="{4A37E2E6-08A8-4EE0-A8A6-5D8202EC8838}" name="Column13295"/>
    <tableColumn id="13305" xr3:uid="{98BE28E4-052C-4F65-BBE6-32C0F81BCCA1}" name="Column13296"/>
    <tableColumn id="13306" xr3:uid="{D8E93EE5-237F-4DEE-B9FA-F9E72E7BD004}" name="Column13297"/>
    <tableColumn id="13307" xr3:uid="{C487BAB2-9CA9-43AE-A06C-347E342D8BB2}" name="Column13298"/>
    <tableColumn id="13308" xr3:uid="{2422B584-59C0-44A6-8541-1C78BA665458}" name="Column13299"/>
    <tableColumn id="13309" xr3:uid="{D875D1B3-13AD-47A9-92E0-48F4E4581CF8}" name="Column13300"/>
    <tableColumn id="13310" xr3:uid="{0DAC546A-29F4-44C9-B962-778EDA4B60E6}" name="Column13301"/>
    <tableColumn id="13311" xr3:uid="{41DBD863-5699-4F55-AD4D-6D8FD86A1D8D}" name="Column13302"/>
    <tableColumn id="13312" xr3:uid="{7406E3C0-4681-480A-80A4-98F857EAC45D}" name="Column13303"/>
    <tableColumn id="13313" xr3:uid="{6B199B53-7A42-4B59-A67E-253006E67A6E}" name="Column13304"/>
    <tableColumn id="13314" xr3:uid="{AC75DC4A-5447-4C6A-A31A-6AD02EFA42A6}" name="Column13305"/>
    <tableColumn id="13315" xr3:uid="{49A13AD9-8875-4FBE-9318-80CB67A5F9D3}" name="Column13306"/>
    <tableColumn id="13316" xr3:uid="{5928EB18-B449-4649-B4E3-CC1D0722C810}" name="Column13307"/>
    <tableColumn id="13317" xr3:uid="{32BBB8DB-8BD8-4761-BCA5-2364404A8141}" name="Column13308"/>
    <tableColumn id="13318" xr3:uid="{87A4D163-F093-4463-B2B4-6BACD4D63940}" name="Column13309"/>
    <tableColumn id="13319" xr3:uid="{84DC5481-7EC7-4C3B-888A-69BEFAFF2D72}" name="Column13310"/>
    <tableColumn id="13320" xr3:uid="{C6F8FE95-5522-47E9-9FC9-950D612AAD7A}" name="Column13311"/>
    <tableColumn id="13321" xr3:uid="{9DA60F53-81C8-47C9-86D0-5028D725C334}" name="Column13312"/>
    <tableColumn id="13322" xr3:uid="{B95E1B44-BE47-43AC-B429-60791AA297FF}" name="Column13313"/>
    <tableColumn id="13323" xr3:uid="{DA2BC578-0AD2-43C1-BE3D-8C12E2FA2D78}" name="Column13314"/>
    <tableColumn id="13324" xr3:uid="{72A1E88C-2B50-490F-BF9B-E6DC2FABC455}" name="Column13315"/>
    <tableColumn id="13325" xr3:uid="{7A375AA4-05F4-4164-BBF3-C91DD9BA0848}" name="Column13316"/>
    <tableColumn id="13326" xr3:uid="{2F4F527B-CCFE-4967-B9D7-19D443183295}" name="Column13317"/>
    <tableColumn id="13327" xr3:uid="{088C893F-338E-4E78-948E-4E9030E184AC}" name="Column13318"/>
    <tableColumn id="13328" xr3:uid="{8FB7DF28-C698-4F14-81CD-63FA339AEDE1}" name="Column13319"/>
    <tableColumn id="13329" xr3:uid="{74BCD86B-2635-47B3-B645-F437B4019306}" name="Column13320"/>
    <tableColumn id="13330" xr3:uid="{4BBF9643-BD09-46D0-9C2B-66C913C5F7F1}" name="Column13321"/>
    <tableColumn id="13331" xr3:uid="{0E0FA534-BCCB-4DA6-813E-1C32B26D0922}" name="Column13322"/>
    <tableColumn id="13332" xr3:uid="{408A1B48-BDC3-413D-A9CB-4BC21CDCA365}" name="Column13323"/>
    <tableColumn id="13333" xr3:uid="{67EB1454-C944-44E3-87E8-05DFCCF50A30}" name="Column13324"/>
    <tableColumn id="13334" xr3:uid="{2F78DC8F-818E-40A6-A066-1181B8111F46}" name="Column13325"/>
    <tableColumn id="13335" xr3:uid="{6E29E998-DAD9-4DAD-A53A-39734BD7BFC8}" name="Column13326"/>
    <tableColumn id="13336" xr3:uid="{3687CE40-A307-4B82-9383-8CB56F2B04DD}" name="Column13327"/>
    <tableColumn id="13337" xr3:uid="{5082ADCE-5096-440C-897F-C8621CD83B5D}" name="Column13328"/>
    <tableColumn id="13338" xr3:uid="{FAC9C383-4092-407D-8F6F-3C5C237A9E3C}" name="Column13329"/>
    <tableColumn id="13339" xr3:uid="{3C6EBEE0-8177-4AC3-B84B-5E3F33071810}" name="Column13330"/>
    <tableColumn id="13340" xr3:uid="{4B716C75-0B78-4EF9-8C7F-9E51B2B275F4}" name="Column13331"/>
    <tableColumn id="13341" xr3:uid="{7BABE618-63F8-4610-8516-D5BDAD7B48EF}" name="Column13332"/>
    <tableColumn id="13342" xr3:uid="{BFFDA326-21BC-40DB-9E3B-46754B75CD74}" name="Column13333"/>
    <tableColumn id="13343" xr3:uid="{0F90083F-36E1-41EE-BAEC-B8C25E4C80B6}" name="Column13334"/>
    <tableColumn id="13344" xr3:uid="{9E3A9876-8906-4474-8395-2495B47B1D25}" name="Column13335"/>
    <tableColumn id="13345" xr3:uid="{08D9E3AB-EED0-4B5C-8CB2-DF4629947A21}" name="Column13336"/>
    <tableColumn id="13346" xr3:uid="{644764B6-F34C-4EF1-A25B-5F65A84F6C55}" name="Column13337"/>
    <tableColumn id="13347" xr3:uid="{CDD2BF9E-CF21-47BD-BD85-BD86D9793BA3}" name="Column13338"/>
    <tableColumn id="13348" xr3:uid="{70A18888-09CD-49CD-8F98-C1577070744A}" name="Column13339"/>
    <tableColumn id="13349" xr3:uid="{4DD4BD4F-703E-4F22-A81B-6D335F8E1201}" name="Column13340"/>
    <tableColumn id="13350" xr3:uid="{CD0585D4-0C8C-43BC-9DE5-537567AF3C86}" name="Column13341"/>
    <tableColumn id="13351" xr3:uid="{3E1D9189-F4D3-4BBE-A558-197C9AFBBC79}" name="Column13342"/>
    <tableColumn id="13352" xr3:uid="{7B23E629-8AC9-4EAF-A0A4-AFD9C4081DFA}" name="Column13343"/>
    <tableColumn id="13353" xr3:uid="{FD417E93-68E5-46D5-B0CA-6548B376B0B7}" name="Column13344"/>
    <tableColumn id="13354" xr3:uid="{61CC5C2D-41EF-4E37-972F-B3BB09ADFEB8}" name="Column13345"/>
    <tableColumn id="13355" xr3:uid="{36B5CF60-3F32-458F-AE2F-F5F11DE59450}" name="Column13346"/>
    <tableColumn id="13356" xr3:uid="{6B045EE4-7A07-4D2E-A66A-7A670A6568C8}" name="Column13347"/>
    <tableColumn id="13357" xr3:uid="{E7E6E852-07D9-4FE9-92B7-470317D425E8}" name="Column13348"/>
    <tableColumn id="13358" xr3:uid="{F464894B-7334-4978-8914-8FDC871B43F3}" name="Column13349"/>
    <tableColumn id="13359" xr3:uid="{043161AE-B6A3-4D2A-9914-CCC131F2761F}" name="Column13350"/>
    <tableColumn id="13360" xr3:uid="{4B2DC725-B17D-489F-A77E-6F8EDD7B6474}" name="Column13351"/>
    <tableColumn id="13361" xr3:uid="{768BAA0E-3ED6-4510-BACD-40748D8C1031}" name="Column13352"/>
    <tableColumn id="13362" xr3:uid="{E2642965-CC07-49AB-8522-1EEBC80F5C87}" name="Column13353"/>
    <tableColumn id="13363" xr3:uid="{AEDFC385-E216-4C5B-9A71-57ADE7E717A3}" name="Column13354"/>
    <tableColumn id="13364" xr3:uid="{33EE6216-1317-4B1A-9931-E05A86579DF3}" name="Column13355"/>
    <tableColumn id="13365" xr3:uid="{8930A4A0-5530-462C-998C-85E45572B8F7}" name="Column13356"/>
    <tableColumn id="13366" xr3:uid="{98A94644-0087-4EC0-AB96-625E8E7D60F9}" name="Column13357"/>
    <tableColumn id="13367" xr3:uid="{3143FED0-F2B9-498E-AED1-9C6F48CC6F15}" name="Column13358"/>
    <tableColumn id="13368" xr3:uid="{373F31A4-6BC5-4792-A37D-E64A9F84ADB2}" name="Column13359"/>
    <tableColumn id="13369" xr3:uid="{33B2C3D8-3593-4B4B-99C3-941568071AA0}" name="Column13360"/>
    <tableColumn id="13370" xr3:uid="{548E5EF5-828B-4A52-893A-D96918F9E4E6}" name="Column13361"/>
    <tableColumn id="13371" xr3:uid="{444D5DE9-B147-43E0-9E2C-0D10AAC5AE86}" name="Column13362"/>
    <tableColumn id="13372" xr3:uid="{2B4FED9F-7503-4951-9247-7B3C4AE8A5ED}" name="Column13363"/>
    <tableColumn id="13373" xr3:uid="{05952658-0F7E-4AAB-B8E3-046707113719}" name="Column13364"/>
    <tableColumn id="13374" xr3:uid="{F96B7F91-908E-4955-9545-BE072F8AD85D}" name="Column13365"/>
    <tableColumn id="13375" xr3:uid="{8F173A9B-B54D-47AC-A437-3D1BFAFE5C20}" name="Column13366"/>
    <tableColumn id="13376" xr3:uid="{BDAA85DE-84F1-49DD-B28E-3F0CC8E4B755}" name="Column13367"/>
    <tableColumn id="13377" xr3:uid="{43F2C937-FD9A-48E2-8AC3-147B83C4334C}" name="Column13368"/>
    <tableColumn id="13378" xr3:uid="{35115E90-D0F5-48DE-BFC1-2B8349C2C534}" name="Column13369"/>
    <tableColumn id="13379" xr3:uid="{0FFECD9B-EC60-46E5-B9C9-03FC093E3E04}" name="Column13370"/>
    <tableColumn id="13380" xr3:uid="{D9DE4A58-41C2-4F15-A81D-E3FA067030FF}" name="Column13371"/>
    <tableColumn id="13381" xr3:uid="{A3A033AD-28D5-4B60-84DF-AEDFEC488AAA}" name="Column13372"/>
    <tableColumn id="13382" xr3:uid="{289BD4E7-81FE-4E32-B4E6-3FB8191993EE}" name="Column13373"/>
    <tableColumn id="13383" xr3:uid="{EE1C7F57-F63F-490F-A0F9-A18607812198}" name="Column13374"/>
    <tableColumn id="13384" xr3:uid="{28C522AC-66F4-47AD-BBDD-A7AE75A8E9E9}" name="Column13375"/>
    <tableColumn id="13385" xr3:uid="{1B570B18-BD89-4ED2-946D-30D6D98C20B4}" name="Column13376"/>
    <tableColumn id="13386" xr3:uid="{C446845C-3893-4772-AF6C-584673D60054}" name="Column13377"/>
    <tableColumn id="13387" xr3:uid="{A9991147-A0C4-4EE0-A0E5-E7D410E3002D}" name="Column13378"/>
    <tableColumn id="13388" xr3:uid="{48CB1C6B-A288-4A23-8C7D-F3184A20EA3C}" name="Column13379"/>
    <tableColumn id="13389" xr3:uid="{A33137D5-52C5-46FC-8414-5DB713AB5F42}" name="Column13380"/>
    <tableColumn id="13390" xr3:uid="{1D254787-045A-433C-8DC8-72EAB3D6008F}" name="Column13381"/>
    <tableColumn id="13391" xr3:uid="{9E004E0C-8442-498F-A555-0C228C5977F9}" name="Column13382"/>
    <tableColumn id="13392" xr3:uid="{CAFAE48E-446E-4E43-A79A-079427C89394}" name="Column13383"/>
    <tableColumn id="13393" xr3:uid="{9C77CF6A-9EF5-4395-B8CF-A5B0445DACEE}" name="Column13384"/>
    <tableColumn id="13394" xr3:uid="{FF8F3318-58E0-4153-BF2C-644ED0AA483F}" name="Column13385"/>
    <tableColumn id="13395" xr3:uid="{09E3D85C-BFF3-499D-B23B-30BF55843B06}" name="Column13386"/>
    <tableColumn id="13396" xr3:uid="{3E52C28A-4781-46D2-984A-9F795C4DD3F5}" name="Column13387"/>
    <tableColumn id="13397" xr3:uid="{F530EA5B-057C-44B3-9D8D-E63DB086B226}" name="Column13388"/>
    <tableColumn id="13398" xr3:uid="{506934FE-B66B-4D7C-A2DE-ABA76496C61F}" name="Column13389"/>
    <tableColumn id="13399" xr3:uid="{D717D234-66DA-4AED-B270-DD09E7DA06FD}" name="Column13390"/>
    <tableColumn id="13400" xr3:uid="{45D13B9C-2A9C-4A80-B52E-5EE7055912D1}" name="Column13391"/>
    <tableColumn id="13401" xr3:uid="{76184BE1-3AAC-4C10-9FB6-B10478182DDF}" name="Column13392"/>
    <tableColumn id="13402" xr3:uid="{4D533833-3E32-425B-956C-8FF812B1A388}" name="Column13393"/>
    <tableColumn id="13403" xr3:uid="{00A7B32D-C165-47A4-8096-8FBB66B448EA}" name="Column13394"/>
    <tableColumn id="13404" xr3:uid="{EABC73A7-96C9-44AD-BAE4-A74BDF37A50B}" name="Column13395"/>
    <tableColumn id="13405" xr3:uid="{4FA2D28C-B40C-4B04-A852-1C4F8C045467}" name="Column13396"/>
    <tableColumn id="13406" xr3:uid="{CE121BE8-FD8D-4286-9981-FBBDF129CF5A}" name="Column13397"/>
    <tableColumn id="13407" xr3:uid="{6C6FDE72-BCB5-4467-B0C1-679D706C961D}" name="Column13398"/>
    <tableColumn id="13408" xr3:uid="{17C71373-E319-488F-8E1D-C6B5941E81F4}" name="Column13399"/>
    <tableColumn id="13409" xr3:uid="{46544581-55B6-4FCA-9B25-ECE06F1556C8}" name="Column13400"/>
    <tableColumn id="13410" xr3:uid="{9D22DB38-51BA-4D3C-A5B4-43FD14992D8C}" name="Column13401"/>
    <tableColumn id="13411" xr3:uid="{DA920251-272A-4CF6-807C-68C7196162C0}" name="Column13402"/>
    <tableColumn id="13412" xr3:uid="{2112696A-8F73-499C-A255-E354CD02DF61}" name="Column13403"/>
    <tableColumn id="13413" xr3:uid="{CD3C5CAB-BE86-4513-932D-EC52759CB73B}" name="Column13404"/>
    <tableColumn id="13414" xr3:uid="{0544F035-CD73-415E-A643-5E200F042E10}" name="Column13405"/>
    <tableColumn id="13415" xr3:uid="{88BFB26D-25ED-42C3-AF87-1A3832013F3E}" name="Column13406"/>
    <tableColumn id="13416" xr3:uid="{C5CC76B6-0C4C-43EF-8140-A20253C9ACB1}" name="Column13407"/>
    <tableColumn id="13417" xr3:uid="{0796ABA6-1B46-43B3-AD30-2FEF62A086A0}" name="Column13408"/>
    <tableColumn id="13418" xr3:uid="{A19F3281-FE22-4B17-82EE-17ACB042077D}" name="Column13409"/>
    <tableColumn id="13419" xr3:uid="{F7593438-6C19-4D15-9227-61F3F80F1C18}" name="Column13410"/>
    <tableColumn id="13420" xr3:uid="{64BC6DDA-1D4C-4BC8-9E63-DEAFDC5968C9}" name="Column13411"/>
    <tableColumn id="13421" xr3:uid="{8B5A02DF-9ACE-42E6-8543-2CAFD685B721}" name="Column13412"/>
    <tableColumn id="13422" xr3:uid="{9FAC7D54-907A-459D-9AE9-750560506E13}" name="Column13413"/>
    <tableColumn id="13423" xr3:uid="{C3C38B3B-670B-4AAE-8CE4-D8CC611556B0}" name="Column13414"/>
    <tableColumn id="13424" xr3:uid="{F563D590-1FD6-48FE-A7F7-26F0209E4063}" name="Column13415"/>
    <tableColumn id="13425" xr3:uid="{8647E9DA-0B80-42CB-81EF-75BDD3AF3514}" name="Column13416"/>
    <tableColumn id="13426" xr3:uid="{2128711B-029C-4BE7-BDDA-C641A18E8C39}" name="Column13417"/>
    <tableColumn id="13427" xr3:uid="{85921FC6-B46C-4F7C-8B53-766CCAAD821B}" name="Column13418"/>
    <tableColumn id="13428" xr3:uid="{4314E211-C955-48B6-849B-8F1F9078F5B1}" name="Column13419"/>
    <tableColumn id="13429" xr3:uid="{853E44B6-1AF1-49BB-8FCE-D58BCE566B6F}" name="Column13420"/>
    <tableColumn id="13430" xr3:uid="{E42E3341-3C2A-4592-B070-6B238615A459}" name="Column13421"/>
    <tableColumn id="13431" xr3:uid="{1F57E40D-D369-44B0-B9AE-2C533F027FCF}" name="Column13422"/>
    <tableColumn id="13432" xr3:uid="{11AD6738-643D-4BDD-976B-4152BC5EDE1B}" name="Column13423"/>
    <tableColumn id="13433" xr3:uid="{546B40F2-76C0-4E75-A8E1-DB7765D71CB8}" name="Column13424"/>
    <tableColumn id="13434" xr3:uid="{255D99FF-7D2E-422F-B630-BD1ACBF51CAB}" name="Column13425"/>
    <tableColumn id="13435" xr3:uid="{BE40505F-B0D6-4455-95E3-1CFF743F15A9}" name="Column13426"/>
    <tableColumn id="13436" xr3:uid="{FE068B2A-9BE8-44F9-8623-9CF9206D96AF}" name="Column13427"/>
    <tableColumn id="13437" xr3:uid="{94A8F63B-AEDE-4DE7-B6B2-18EE26A664A8}" name="Column13428"/>
    <tableColumn id="13438" xr3:uid="{A9B52B7A-410C-41D5-93D8-21F892029F27}" name="Column13429"/>
    <tableColumn id="13439" xr3:uid="{DDA6F22D-CF95-4889-A611-2A73B21A79E9}" name="Column13430"/>
    <tableColumn id="13440" xr3:uid="{0DD78842-4163-43B5-92EE-5EB3B62609EC}" name="Column13431"/>
    <tableColumn id="13441" xr3:uid="{823BE6A9-DA4D-446A-80CD-DE3E57D986FA}" name="Column13432"/>
    <tableColumn id="13442" xr3:uid="{79C9B47E-8BB4-4148-BF3E-559C7F655A3B}" name="Column13433"/>
    <tableColumn id="13443" xr3:uid="{BF9D93A7-BFDD-4F3D-A336-E0E33C719E5D}" name="Column13434"/>
    <tableColumn id="13444" xr3:uid="{6600F07E-56A5-470C-8CA8-1AB9996EA7B0}" name="Column13435"/>
    <tableColumn id="13445" xr3:uid="{9AA648D9-8D03-498D-B8D5-621406E16D2D}" name="Column13436"/>
    <tableColumn id="13446" xr3:uid="{37D29E51-59CB-4E6A-A2BD-124522228AC1}" name="Column13437"/>
    <tableColumn id="13447" xr3:uid="{E2CC686B-62CD-4EF9-AE1E-2F0369FEE86B}" name="Column13438"/>
    <tableColumn id="13448" xr3:uid="{416696F9-60AF-4532-ADB9-830CAEDF4C44}" name="Column13439"/>
    <tableColumn id="13449" xr3:uid="{9B13DFAC-7176-49CD-A388-2F4A3921DC41}" name="Column13440"/>
    <tableColumn id="13450" xr3:uid="{415171DA-5DFE-4AE8-80BA-D07B351F775C}" name="Column13441"/>
    <tableColumn id="13451" xr3:uid="{A4884844-D36C-4408-A60B-48B7933C94D9}" name="Column13442"/>
    <tableColumn id="13452" xr3:uid="{491FCCB8-EFEB-4779-8C62-49953B834D20}" name="Column13443"/>
    <tableColumn id="13453" xr3:uid="{B0F37BDC-1772-493D-B4C8-17F1869D8751}" name="Column13444"/>
    <tableColumn id="13454" xr3:uid="{A341E18F-3E3B-462A-A370-F715C213827A}" name="Column13445"/>
    <tableColumn id="13455" xr3:uid="{3A0AB408-9F64-4211-824C-3B19225FEB32}" name="Column13446"/>
    <tableColumn id="13456" xr3:uid="{5F1253AE-24A0-46CA-B4D1-B238DAE78B09}" name="Column13447"/>
    <tableColumn id="13457" xr3:uid="{D905885E-0AFD-4AE0-A4AB-C5282918C907}" name="Column13448"/>
    <tableColumn id="13458" xr3:uid="{A952D387-D300-4D3D-9BE7-5B1AB0F659A9}" name="Column13449"/>
    <tableColumn id="13459" xr3:uid="{E2F29C53-5250-4C8D-AB46-E9808530D1C3}" name="Column13450"/>
    <tableColumn id="13460" xr3:uid="{1DB93C91-6F92-4099-A91C-27C26E0C7D69}" name="Column13451"/>
    <tableColumn id="13461" xr3:uid="{E5E2CC2D-1E5E-498C-AC70-38929C679148}" name="Column13452"/>
    <tableColumn id="13462" xr3:uid="{07092945-E8C4-4C73-B2FB-7156EC7F18F9}" name="Column13453"/>
    <tableColumn id="13463" xr3:uid="{A9A0968A-0F26-48F5-8229-967FD4DCB3A0}" name="Column13454"/>
    <tableColumn id="13464" xr3:uid="{5A3130D1-5EDE-4DF8-9431-704147C46981}" name="Column13455"/>
    <tableColumn id="13465" xr3:uid="{C2D329D2-BFA0-4D79-992E-1A01CFAD3DA7}" name="Column13456"/>
    <tableColumn id="13466" xr3:uid="{B6798B31-89B6-4D59-A6D6-5304695493F6}" name="Column13457"/>
    <tableColumn id="13467" xr3:uid="{0E8FA28B-0877-4E85-AEC3-BD96731DE8F5}" name="Column13458"/>
    <tableColumn id="13468" xr3:uid="{F0B10323-7D1D-40D0-8BA5-728EEE4B5233}" name="Column13459"/>
    <tableColumn id="13469" xr3:uid="{394957CD-EAF9-4EFC-A6AA-F54CA4D4C4D1}" name="Column13460"/>
    <tableColumn id="13470" xr3:uid="{75DFDBAE-51B8-484A-8BDF-D9E9A769E22B}" name="Column13461"/>
    <tableColumn id="13471" xr3:uid="{CF071EF5-BB26-47A5-99EA-62703506335F}" name="Column13462"/>
    <tableColumn id="13472" xr3:uid="{CEC2CFDA-626B-48D6-9FEB-D7F5B549A6A6}" name="Column13463"/>
    <tableColumn id="13473" xr3:uid="{7924A290-91BB-4F09-ADC7-2789E6359506}" name="Column13464"/>
    <tableColumn id="13474" xr3:uid="{DEE9B34C-D08A-4E07-B226-936CBEBF57B0}" name="Column13465"/>
    <tableColumn id="13475" xr3:uid="{CA3E522C-8235-4324-B7E5-32EF239B2BD6}" name="Column13466"/>
    <tableColumn id="13476" xr3:uid="{A57E3545-8212-409F-96BB-76143008213A}" name="Column13467"/>
    <tableColumn id="13477" xr3:uid="{6087ECE2-7F99-4A82-B5A3-A8F6BEB2CCB8}" name="Column13468"/>
    <tableColumn id="13478" xr3:uid="{114863B9-E7B0-416D-942C-59A0F73F4FCB}" name="Column13469"/>
    <tableColumn id="13479" xr3:uid="{90F44670-727B-4C79-AD0E-E09D702876CB}" name="Column13470"/>
    <tableColumn id="13480" xr3:uid="{1381FC22-87AE-45F7-9C04-C209BE392E85}" name="Column13471"/>
    <tableColumn id="13481" xr3:uid="{3E35EF18-08C7-4D38-AD46-32C5470CB368}" name="Column13472"/>
    <tableColumn id="13482" xr3:uid="{AF924FF2-4AC7-4CB2-8F6A-2C3CD078D219}" name="Column13473"/>
    <tableColumn id="13483" xr3:uid="{6118D5BA-5DA8-4175-877A-9EC85C4F08E7}" name="Column13474"/>
    <tableColumn id="13484" xr3:uid="{5154E54D-BAAB-4CD5-AC9D-BD274DC3EF84}" name="Column13475"/>
    <tableColumn id="13485" xr3:uid="{B774C36D-9113-4BDC-A5B8-145AC6A730B2}" name="Column13476"/>
    <tableColumn id="13486" xr3:uid="{725CF47B-D3EE-416C-97AB-C02A47292797}" name="Column13477"/>
    <tableColumn id="13487" xr3:uid="{5F8DDEC0-8492-47FA-B532-923508639C8D}" name="Column13478"/>
    <tableColumn id="13488" xr3:uid="{8CACBE3B-9F2F-4AF8-85C3-4730096EB68F}" name="Column13479"/>
    <tableColumn id="13489" xr3:uid="{B326DFDC-D231-4CF1-B994-61C11AB358D5}" name="Column13480"/>
    <tableColumn id="13490" xr3:uid="{5703F62D-F7B9-454C-A8CC-14D71B756C7D}" name="Column13481"/>
    <tableColumn id="13491" xr3:uid="{B7B6AC6C-D016-42B2-BB9C-85E87272A949}" name="Column13482"/>
    <tableColumn id="13492" xr3:uid="{8CBC23BC-6417-4685-9272-CD83F7833B4A}" name="Column13483"/>
    <tableColumn id="13493" xr3:uid="{4FEB291E-BCD0-4391-AC4F-95144B800A70}" name="Column13484"/>
    <tableColumn id="13494" xr3:uid="{9420E560-6957-4B6F-AE6C-156D333591D3}" name="Column13485"/>
    <tableColumn id="13495" xr3:uid="{E1C0D428-1E89-4CDC-9559-BDE7DC7B88CE}" name="Column13486"/>
    <tableColumn id="13496" xr3:uid="{F0EA222A-086A-4201-B0B7-60D924E80D63}" name="Column13487"/>
    <tableColumn id="13497" xr3:uid="{FE160314-3858-4AD0-B6D5-BE7CFACB977C}" name="Column13488"/>
    <tableColumn id="13498" xr3:uid="{556E38BF-C833-454A-8C72-6D6650EEF52D}" name="Column13489"/>
    <tableColumn id="13499" xr3:uid="{4D860640-F0E0-4717-B130-3C4077A6289E}" name="Column13490"/>
    <tableColumn id="13500" xr3:uid="{6BDDCDD5-9104-4E46-AC05-E818CF284CE7}" name="Column13491"/>
    <tableColumn id="13501" xr3:uid="{93592C58-4702-4B60-B5DA-70AD0A2D0EF9}" name="Column13492"/>
    <tableColumn id="13502" xr3:uid="{C82D1708-0ABD-48D5-A3B4-09F6EE00A158}" name="Column13493"/>
    <tableColumn id="13503" xr3:uid="{E6996B3E-27FC-42C0-B6BE-D2B16DE545C3}" name="Column13494"/>
    <tableColumn id="13504" xr3:uid="{FC3B0587-8ED1-4E8A-943D-668E99096D7D}" name="Column13495"/>
    <tableColumn id="13505" xr3:uid="{31DE70AB-F2CF-4B21-A6C4-3733E1FDBA16}" name="Column13496"/>
    <tableColumn id="13506" xr3:uid="{9865E533-4DD2-48B1-9D73-9A142AA63300}" name="Column13497"/>
    <tableColumn id="13507" xr3:uid="{0F4A9EBA-965A-459E-8D0E-E8C54E7A90E6}" name="Column13498"/>
    <tableColumn id="13508" xr3:uid="{867286F5-5BC5-4DDC-8C9E-FFD3BF91D1A2}" name="Column13499"/>
    <tableColumn id="13509" xr3:uid="{186EC113-FFA5-4CF5-9E5A-9EC9E628E1CD}" name="Column13500"/>
    <tableColumn id="13510" xr3:uid="{6C53B0AE-93CA-405D-B4DA-40B75E6CAAC2}" name="Column13501"/>
    <tableColumn id="13511" xr3:uid="{9A1625EE-45D5-4DA0-94A4-627C7ED8E19E}" name="Column13502"/>
    <tableColumn id="13512" xr3:uid="{C0B34A2E-3B4D-48E7-89DA-1EFF3C01E388}" name="Column13503"/>
    <tableColumn id="13513" xr3:uid="{E808FEEA-7EF8-43D6-B05C-2482F49423EC}" name="Column13504"/>
    <tableColumn id="13514" xr3:uid="{226157AE-8FBA-4E9D-92E6-11C51715E674}" name="Column13505"/>
    <tableColumn id="13515" xr3:uid="{8332CCA0-858B-4859-BCF5-4E0B71AFDCCD}" name="Column13506"/>
    <tableColumn id="13516" xr3:uid="{EA9290BA-C55C-4CE1-BAA1-8CFC69C96C9C}" name="Column13507"/>
    <tableColumn id="13517" xr3:uid="{B567B3D4-047F-4500-96D3-7D4F9ED449C5}" name="Column13508"/>
    <tableColumn id="13518" xr3:uid="{407A3C9E-6A31-47AA-B43E-296F682F9E01}" name="Column13509"/>
    <tableColumn id="13519" xr3:uid="{9FEE2647-F8B7-4624-BED4-BF9599319377}" name="Column13510"/>
    <tableColumn id="13520" xr3:uid="{9D9A2E97-9761-4535-86EB-926CED36C3D0}" name="Column13511"/>
    <tableColumn id="13521" xr3:uid="{6C683CD3-543F-4614-AE8B-57DEB7C88262}" name="Column13512"/>
    <tableColumn id="13522" xr3:uid="{B7FDC122-4007-4A36-B071-1127F09A4E6A}" name="Column13513"/>
    <tableColumn id="13523" xr3:uid="{5242F3AE-7FCE-4EDE-956A-16BBB7947739}" name="Column13514"/>
    <tableColumn id="13524" xr3:uid="{A19F0158-A461-4A83-B7A6-0E2D89239386}" name="Column13515"/>
    <tableColumn id="13525" xr3:uid="{0D8AC5F0-4F12-43D8-8C4A-E5C40842EF24}" name="Column13516"/>
    <tableColumn id="13526" xr3:uid="{542C3EB1-FFDF-4554-9A90-BE2D2669FCB4}" name="Column13517"/>
    <tableColumn id="13527" xr3:uid="{2D57FFED-3231-4C6B-BBB6-7C4E591ACDA5}" name="Column13518"/>
    <tableColumn id="13528" xr3:uid="{4C480090-8D3C-40C6-88E6-66B54677C211}" name="Column13519"/>
    <tableColumn id="13529" xr3:uid="{2455A925-F7E5-47C4-83BE-E61A8FBAD620}" name="Column13520"/>
    <tableColumn id="13530" xr3:uid="{556671F1-A9FB-45C0-AC5F-A6479609DD7D}" name="Column13521"/>
    <tableColumn id="13531" xr3:uid="{09CE475E-4255-4D14-B038-3E6873DC637C}" name="Column13522"/>
    <tableColumn id="13532" xr3:uid="{9446CC91-E517-49A8-A5C2-B79F2280C718}" name="Column13523"/>
    <tableColumn id="13533" xr3:uid="{0840C954-B52B-431D-9D8E-36D7326AFE6F}" name="Column13524"/>
    <tableColumn id="13534" xr3:uid="{644913D5-341A-47A2-B7C6-EED22BCCDF85}" name="Column13525"/>
    <tableColumn id="13535" xr3:uid="{88705E46-F1B6-4E13-837B-B515D517997C}" name="Column13526"/>
    <tableColumn id="13536" xr3:uid="{A47A072E-A856-4FDE-A36B-9C00D330281B}" name="Column13527"/>
    <tableColumn id="13537" xr3:uid="{81E33738-B6A9-4BE5-A955-3489711CC9B8}" name="Column13528"/>
    <tableColumn id="13538" xr3:uid="{FB6FD732-73C7-4223-B1D8-98B09A0DB695}" name="Column13529"/>
    <tableColumn id="13539" xr3:uid="{5184451D-4523-4363-84AE-AEB75A0B72B3}" name="Column13530"/>
    <tableColumn id="13540" xr3:uid="{A19AB9A2-33BC-4387-9C0B-C9D41622D2C1}" name="Column13531"/>
    <tableColumn id="13541" xr3:uid="{9BDDF4AE-6788-45DA-A746-506629B55593}" name="Column13532"/>
    <tableColumn id="13542" xr3:uid="{9F9AFBB6-2CF2-45B5-80B5-D6F430D59500}" name="Column13533"/>
    <tableColumn id="13543" xr3:uid="{11697C23-7A00-4964-B396-DD2AF5219AC2}" name="Column13534"/>
    <tableColumn id="13544" xr3:uid="{125C84F1-97D3-4EDE-BB60-693D98C53D19}" name="Column13535"/>
    <tableColumn id="13545" xr3:uid="{EF947841-3112-421E-B6CB-EAAA9C8AD0A1}" name="Column13536"/>
    <tableColumn id="13546" xr3:uid="{0166DEA2-37B5-49EE-8F03-7EB855353C7B}" name="Column13537"/>
    <tableColumn id="13547" xr3:uid="{92ACDBFA-785A-4741-A213-C1823C4E554C}" name="Column13538"/>
    <tableColumn id="13548" xr3:uid="{3C6B8F88-8C96-4C9C-9F7B-A7FF5234DE1F}" name="Column13539"/>
    <tableColumn id="13549" xr3:uid="{A117B5FE-B225-46A4-80B1-743CFF5D1CF6}" name="Column13540"/>
    <tableColumn id="13550" xr3:uid="{6BF41008-B43E-4C38-B131-CF372793E7D6}" name="Column13541"/>
    <tableColumn id="13551" xr3:uid="{40E21F1F-EBD0-4A68-9254-0EF460C2E38F}" name="Column13542"/>
    <tableColumn id="13552" xr3:uid="{E509775B-B039-4707-8734-3B734E9699BF}" name="Column13543"/>
    <tableColumn id="13553" xr3:uid="{E0BAE6D4-08B6-40F4-AC1F-E2D9F8781629}" name="Column13544"/>
    <tableColumn id="13554" xr3:uid="{E1C11F4B-9EB7-4A53-9F2E-2EDC8E1C2529}" name="Column13545"/>
    <tableColumn id="13555" xr3:uid="{8260E0C6-403D-47DD-A838-C3537B23945B}" name="Column13546"/>
    <tableColumn id="13556" xr3:uid="{B8DF1651-3ED4-4405-88FB-5972BB14D947}" name="Column13547"/>
    <tableColumn id="13557" xr3:uid="{D892AE73-F99E-4590-82FF-4BC6C1C71C05}" name="Column13548"/>
    <tableColumn id="13558" xr3:uid="{26864353-83E3-4ECF-9427-D789E9B3CE70}" name="Column13549"/>
    <tableColumn id="13559" xr3:uid="{F09A1C7F-7FE7-4F21-B73D-CDEB487E8B8F}" name="Column13550"/>
    <tableColumn id="13560" xr3:uid="{64315E4B-D886-48DC-ACDF-32C05C3CCE19}" name="Column13551"/>
    <tableColumn id="13561" xr3:uid="{6A9D7162-B29B-4214-9134-07FC8092F811}" name="Column13552"/>
    <tableColumn id="13562" xr3:uid="{55985271-DECE-4085-A193-94AC446DCD1D}" name="Column13553"/>
    <tableColumn id="13563" xr3:uid="{721684FA-1AA5-424F-851E-00A32D48FF49}" name="Column13554"/>
    <tableColumn id="13564" xr3:uid="{91F99231-94E7-4C30-BE24-AB30E7F28B4F}" name="Column13555"/>
    <tableColumn id="13565" xr3:uid="{09DBB643-0F7E-479B-A499-F1C0E283F288}" name="Column13556"/>
    <tableColumn id="13566" xr3:uid="{117C358A-8312-413D-8BC4-ECBD35928F6E}" name="Column13557"/>
    <tableColumn id="13567" xr3:uid="{9B73243E-3720-436B-B0E3-37110A99CC35}" name="Column13558"/>
    <tableColumn id="13568" xr3:uid="{66F0A95D-50FB-4100-9F49-D7980D370AB9}" name="Column13559"/>
    <tableColumn id="13569" xr3:uid="{00F8F8F7-65B4-49C8-8210-D7C3BB11B5B5}" name="Column13560"/>
    <tableColumn id="13570" xr3:uid="{DF9EEFA8-6B6D-4F2E-A2EF-54F79F2A2517}" name="Column13561"/>
    <tableColumn id="13571" xr3:uid="{FA9333AB-E0C0-450A-8DD4-51338B79DA32}" name="Column13562"/>
    <tableColumn id="13572" xr3:uid="{C53F5AE6-5D50-471E-A7D2-D292BBFE0023}" name="Column13563"/>
    <tableColumn id="13573" xr3:uid="{C1436439-3D56-4E18-8056-1141B93C9C86}" name="Column13564"/>
    <tableColumn id="13574" xr3:uid="{35B1CB6B-33B4-4FBC-B133-C1E9306BF7DA}" name="Column13565"/>
    <tableColumn id="13575" xr3:uid="{FB29DA1E-41BA-47DB-A76E-DCAA17305775}" name="Column13566"/>
    <tableColumn id="13576" xr3:uid="{0BFB6272-1A8D-4558-957C-056A4760CC63}" name="Column13567"/>
    <tableColumn id="13577" xr3:uid="{EA71ED9D-E3DF-41BA-BBD0-80F4FEEF47E5}" name="Column13568"/>
    <tableColumn id="13578" xr3:uid="{66A2FAAA-8AFA-40CB-9E0F-7E60144DC6D8}" name="Column13569"/>
    <tableColumn id="13579" xr3:uid="{2F259E27-3BBA-48B7-BC89-D376C94A4FDC}" name="Column13570"/>
    <tableColumn id="13580" xr3:uid="{499E12FD-FFCD-464D-A964-EDE24DAC37E1}" name="Column13571"/>
    <tableColumn id="13581" xr3:uid="{00C6759E-6BD9-446A-BF8A-CC43DCDF093F}" name="Column13572"/>
    <tableColumn id="13582" xr3:uid="{20A55B55-9FEF-4D71-9EC4-1A16DF8AF1F0}" name="Column13573"/>
    <tableColumn id="13583" xr3:uid="{C1EE1D64-1733-4ABC-B9D1-BF4BA29925C4}" name="Column13574"/>
    <tableColumn id="13584" xr3:uid="{F1DED4ED-9EF2-45B3-9349-463B49237D24}" name="Column13575"/>
    <tableColumn id="13585" xr3:uid="{B620AB12-895F-4565-9313-F282E15BE316}" name="Column13576"/>
    <tableColumn id="13586" xr3:uid="{4F40D9E6-F11E-4771-9DE6-EE8BA750DD9C}" name="Column13577"/>
    <tableColumn id="13587" xr3:uid="{E37DD13C-43EF-4A4C-8E55-E6F3E3076328}" name="Column13578"/>
    <tableColumn id="13588" xr3:uid="{EC2B63BE-3C02-4F4D-BE49-C5979637DBE6}" name="Column13579"/>
    <tableColumn id="13589" xr3:uid="{23469D1F-2AD3-47E3-8F49-A3182476A6F3}" name="Column13580"/>
    <tableColumn id="13590" xr3:uid="{FDF2A3EF-B665-40EF-90E6-CD54FC019FA3}" name="Column13581"/>
    <tableColumn id="13591" xr3:uid="{BED49575-88BF-4B49-94A1-3CC17B32B1EF}" name="Column13582"/>
    <tableColumn id="13592" xr3:uid="{020084BA-4333-49F3-84D2-8F1D9034702C}" name="Column13583"/>
    <tableColumn id="13593" xr3:uid="{9F9372A3-377F-479B-8ACA-9CC0CA35C6BB}" name="Column13584"/>
    <tableColumn id="13594" xr3:uid="{07F542B5-F50F-4BA0-B8EC-C65C261CAC94}" name="Column13585"/>
    <tableColumn id="13595" xr3:uid="{DAEF78CA-4DAC-4C1A-9AB2-6D2C9DD93F98}" name="Column13586"/>
    <tableColumn id="13596" xr3:uid="{E7263F6A-881F-49D7-BE48-4BEEC5B39D08}" name="Column13587"/>
    <tableColumn id="13597" xr3:uid="{45DC84EB-02C7-4D46-A638-B9326EA96B7C}" name="Column13588"/>
    <tableColumn id="13598" xr3:uid="{42A803BC-D5CB-4BAC-BBEA-1DE8D38E141B}" name="Column13589"/>
    <tableColumn id="13599" xr3:uid="{7899D800-19BA-454C-BE70-B28C0626287E}" name="Column13590"/>
    <tableColumn id="13600" xr3:uid="{BFC0C32E-CE18-470E-8D8C-BFFA477B037A}" name="Column13591"/>
    <tableColumn id="13601" xr3:uid="{D38533E5-AD04-4658-858D-8FAAF92ED229}" name="Column13592"/>
    <tableColumn id="13602" xr3:uid="{A6E0A06A-2F0B-4127-B521-F152F1D087B7}" name="Column13593"/>
    <tableColumn id="13603" xr3:uid="{B39A2136-98B8-4901-8C4D-4D4108ADA17C}" name="Column13594"/>
    <tableColumn id="13604" xr3:uid="{1881D10A-A460-4824-8E7A-4A7363801FF6}" name="Column13595"/>
    <tableColumn id="13605" xr3:uid="{8E9141AC-D588-46CA-93BC-B767CBF94D35}" name="Column13596"/>
    <tableColumn id="13606" xr3:uid="{A20E8C32-F084-462B-8EC8-81DABC461B66}" name="Column13597"/>
    <tableColumn id="13607" xr3:uid="{3EF70BAF-1861-4F86-BD67-BA0E796E2879}" name="Column13598"/>
    <tableColumn id="13608" xr3:uid="{51C33F95-DBD7-42AC-AED2-29915CAD57FF}" name="Column13599"/>
    <tableColumn id="13609" xr3:uid="{6070929D-7E24-4E89-8988-DEB0992645F5}" name="Column13600"/>
    <tableColumn id="13610" xr3:uid="{D6B5671E-7C00-4AFA-95B4-01038F56B37A}" name="Column13601"/>
    <tableColumn id="13611" xr3:uid="{8C0153FC-A58A-4F75-BB08-72B7167A8487}" name="Column13602"/>
    <tableColumn id="13612" xr3:uid="{ED7C0B94-AF0B-428C-A757-4DCED70A6428}" name="Column13603"/>
    <tableColumn id="13613" xr3:uid="{BC4031AE-7E97-4443-9B64-D61BF225337E}" name="Column13604"/>
    <tableColumn id="13614" xr3:uid="{82E9E505-8C75-4EAF-BE02-598B8DE94928}" name="Column13605"/>
    <tableColumn id="13615" xr3:uid="{D07693BE-A7F9-4EB8-8B92-7FF3E9C98772}" name="Column13606"/>
    <tableColumn id="13616" xr3:uid="{B3B683FA-DCF1-4F14-B395-03122C61CD4C}" name="Column13607"/>
    <tableColumn id="13617" xr3:uid="{9A2DC20F-FE90-4626-9D0C-C6F369AE7386}" name="Column13608"/>
    <tableColumn id="13618" xr3:uid="{D4401B8B-DBDB-4F97-8C82-3C006EC0A3E9}" name="Column13609"/>
    <tableColumn id="13619" xr3:uid="{24528C3C-92AD-49D0-A621-4C604E496FA3}" name="Column13610"/>
    <tableColumn id="13620" xr3:uid="{783CC40E-408F-460A-B6C5-0C115443BC10}" name="Column13611"/>
    <tableColumn id="13621" xr3:uid="{AD53E8EB-7C4A-4258-9605-BCC930D4E7EF}" name="Column13612"/>
    <tableColumn id="13622" xr3:uid="{C7371F07-EBF4-4AE4-A08B-90752AFF25B8}" name="Column13613"/>
    <tableColumn id="13623" xr3:uid="{8515B45A-310B-42F1-AC55-59CBB6C36610}" name="Column13614"/>
    <tableColumn id="13624" xr3:uid="{5CD9FBE3-FE45-4D09-8A32-BF819536087F}" name="Column13615"/>
    <tableColumn id="13625" xr3:uid="{E7201389-5169-4C16-971E-B9629FCF1AEA}" name="Column13616"/>
    <tableColumn id="13626" xr3:uid="{2F194D94-BDF8-47DA-94A9-C4D27CBD3147}" name="Column13617"/>
    <tableColumn id="13627" xr3:uid="{05A4ACA6-E002-4C83-AF34-FD7C831F84C4}" name="Column13618"/>
    <tableColumn id="13628" xr3:uid="{6EAFA245-A115-4CE4-88D0-417362580A9D}" name="Column13619"/>
    <tableColumn id="13629" xr3:uid="{985F59E8-CF7D-4D0F-AAA1-3003986B58C9}" name="Column13620"/>
    <tableColumn id="13630" xr3:uid="{8D86A754-35BE-448E-BE2F-AD8EC2BA6067}" name="Column13621"/>
    <tableColumn id="13631" xr3:uid="{AB428400-E0B8-4793-8AF9-7CD4EECCEA48}" name="Column13622"/>
    <tableColumn id="13632" xr3:uid="{93338687-E6B6-4A4A-B7C5-F951EB675D0B}" name="Column13623"/>
    <tableColumn id="13633" xr3:uid="{78F27E57-5E2A-4AC1-B1F7-B6C56FDA9057}" name="Column13624"/>
    <tableColumn id="13634" xr3:uid="{4C9D6A72-95E1-4D39-BCA3-40629B31E0FC}" name="Column13625"/>
    <tableColumn id="13635" xr3:uid="{25122A67-1CAE-4590-A6EC-61858946E731}" name="Column13626"/>
    <tableColumn id="13636" xr3:uid="{C566CEF7-72C9-4DE9-8993-02C7FFB441D6}" name="Column13627"/>
    <tableColumn id="13637" xr3:uid="{269B397C-D3D0-41EE-86EA-DA534FC9E499}" name="Column13628"/>
    <tableColumn id="13638" xr3:uid="{A76DFC27-F8C4-4FC0-9C2A-70955BDECB58}" name="Column13629"/>
    <tableColumn id="13639" xr3:uid="{B71036A8-F9FB-49C4-BD03-31EC65C51125}" name="Column13630"/>
    <tableColumn id="13640" xr3:uid="{9637EC18-113B-475B-9A15-178DD161EC03}" name="Column13631"/>
    <tableColumn id="13641" xr3:uid="{5D9743B6-5EFA-4408-8DA6-64FFEDF86FE5}" name="Column13632"/>
    <tableColumn id="13642" xr3:uid="{B9D313D6-B4FC-4088-A43C-E78B005EB25F}" name="Column13633"/>
    <tableColumn id="13643" xr3:uid="{E07BFF1A-3F7F-422C-9337-279580CC6F40}" name="Column13634"/>
    <tableColumn id="13644" xr3:uid="{7F8E7A92-4E27-4D4E-BEE5-8AAC0F7FF9B2}" name="Column13635"/>
    <tableColumn id="13645" xr3:uid="{FFCB8E7D-9DC7-4269-9793-DFDBA4E79E84}" name="Column13636"/>
    <tableColumn id="13646" xr3:uid="{198D9F4F-D2B4-4439-AECC-E473D3088B36}" name="Column13637"/>
    <tableColumn id="13647" xr3:uid="{C6D221F6-16F9-4BB5-A9BA-AF91CB3B5254}" name="Column13638"/>
    <tableColumn id="13648" xr3:uid="{8E0213E6-2650-48E0-9488-D3F51A2999F2}" name="Column13639"/>
    <tableColumn id="13649" xr3:uid="{F26C2F6B-81EB-43B6-AE51-C33F7A7FDED4}" name="Column13640"/>
    <tableColumn id="13650" xr3:uid="{5C9483B5-9085-456D-AF9C-67F80B4303C4}" name="Column13641"/>
    <tableColumn id="13651" xr3:uid="{ACF60D1E-3630-4B26-979D-FA4576CA1512}" name="Column13642"/>
    <tableColumn id="13652" xr3:uid="{878737EE-9EFD-4D88-837B-5ACB5A6AC211}" name="Column13643"/>
    <tableColumn id="13653" xr3:uid="{E8A4BF6A-81FD-452F-B148-A104E8ED73E5}" name="Column13644"/>
    <tableColumn id="13654" xr3:uid="{2CF5BEBA-803F-43E4-8F50-455A742C8696}" name="Column13645"/>
    <tableColumn id="13655" xr3:uid="{32C525AA-90AD-4DE6-9D8F-6D22401D445D}" name="Column13646"/>
    <tableColumn id="13656" xr3:uid="{50552318-3720-4E62-A0CB-47398FB74FDD}" name="Column13647"/>
    <tableColumn id="13657" xr3:uid="{70A63EE7-7CC0-45DC-A6E5-F4C1EBFD965C}" name="Column13648"/>
    <tableColumn id="13658" xr3:uid="{F2DD1E56-985F-4A16-84A5-839FF12F25C1}" name="Column13649"/>
    <tableColumn id="13659" xr3:uid="{E65420B2-A2F4-40D1-8386-296CAC8074F3}" name="Column13650"/>
    <tableColumn id="13660" xr3:uid="{B77997DE-B472-45B6-A3B3-034DB6BA7542}" name="Column13651"/>
    <tableColumn id="13661" xr3:uid="{66AF4F3C-C197-4590-93FE-2FAB832E935C}" name="Column13652"/>
    <tableColumn id="13662" xr3:uid="{31A802D7-21B7-4017-ABA8-16AE61F3AD6F}" name="Column13653"/>
    <tableColumn id="13663" xr3:uid="{D2430F43-276D-4D02-8644-86784CA45609}" name="Column13654"/>
    <tableColumn id="13664" xr3:uid="{E5981EAF-E33B-4BB3-8D64-225CDA057836}" name="Column13655"/>
    <tableColumn id="13665" xr3:uid="{1CBA1CE0-2402-4E16-94AF-21B825B87178}" name="Column13656"/>
    <tableColumn id="13666" xr3:uid="{7EA84C59-BB81-4085-A448-6CE565D29087}" name="Column13657"/>
    <tableColumn id="13667" xr3:uid="{EAF50AFA-5DF9-41BE-B20A-5C8B162A4BD1}" name="Column13658"/>
    <tableColumn id="13668" xr3:uid="{A4748367-94AE-4E87-8524-ED7D3CF17F7B}" name="Column13659"/>
    <tableColumn id="13669" xr3:uid="{1B7B3CF3-94D3-4E8D-A85B-F1F33C926DB9}" name="Column13660"/>
    <tableColumn id="13670" xr3:uid="{7E2C23B2-5A47-49A2-9114-C09F884B989C}" name="Column13661"/>
    <tableColumn id="13671" xr3:uid="{CFFF2D5A-3F04-4FC7-A530-BCAFCAF483F1}" name="Column13662"/>
    <tableColumn id="13672" xr3:uid="{9E6690C7-A151-46B8-BF68-647B2EB6704F}" name="Column13663"/>
    <tableColumn id="13673" xr3:uid="{CDFADABB-A0EF-4F34-B943-A4D3A7A3ABC1}" name="Column13664"/>
    <tableColumn id="13674" xr3:uid="{E63933E0-3C3E-4997-9992-723ACCE44336}" name="Column13665"/>
    <tableColumn id="13675" xr3:uid="{664DE2F7-5B36-4A29-9F35-8AEB3DB777CC}" name="Column13666"/>
    <tableColumn id="13676" xr3:uid="{6ADFC3F5-100B-4A3F-8B09-51AFA3B2F271}" name="Column13667"/>
    <tableColumn id="13677" xr3:uid="{6C415DFC-D8F5-4F70-98B8-9C7959F11DB2}" name="Column13668"/>
    <tableColumn id="13678" xr3:uid="{BF7361C0-E0CC-4AEA-99AD-5C76D9B75D6E}" name="Column13669"/>
    <tableColumn id="13679" xr3:uid="{54484872-E08B-47D4-9835-83F58645BBCE}" name="Column13670"/>
    <tableColumn id="13680" xr3:uid="{C782DEBB-0EA6-4FF0-99B7-E3EBB8B72AE2}" name="Column13671"/>
    <tableColumn id="13681" xr3:uid="{36552950-5C33-4A3A-91E6-4ED0AA61172A}" name="Column13672"/>
    <tableColumn id="13682" xr3:uid="{768AF4B4-FB11-4275-989F-69C4993C77FF}" name="Column13673"/>
    <tableColumn id="13683" xr3:uid="{0E966F21-96E9-4D77-961D-04AB9A3AD246}" name="Column13674"/>
    <tableColumn id="13684" xr3:uid="{61DCCD37-84F3-415C-8AEF-AD279412678A}" name="Column13675"/>
    <tableColumn id="13685" xr3:uid="{139FDF85-6735-4673-A7BC-518DE4D37C12}" name="Column13676"/>
    <tableColumn id="13686" xr3:uid="{C41AFCB6-36F2-4E22-A4E6-6BC5BA97A6D6}" name="Column13677"/>
    <tableColumn id="13687" xr3:uid="{02005032-E649-464C-B45A-518FB0E003CE}" name="Column13678"/>
    <tableColumn id="13688" xr3:uid="{DF2BBE83-49E0-48D7-9840-E595A7D71919}" name="Column13679"/>
    <tableColumn id="13689" xr3:uid="{FC222386-53DA-473B-A722-48264E281EF3}" name="Column13680"/>
    <tableColumn id="13690" xr3:uid="{6F964B17-C7A1-42BE-8379-B463805B9C80}" name="Column13681"/>
    <tableColumn id="13691" xr3:uid="{46E5FD96-9FF2-4CD2-A769-6888F2398B87}" name="Column13682"/>
    <tableColumn id="13692" xr3:uid="{67B281D5-F7ED-4A7C-8A08-A141307D208A}" name="Column13683"/>
    <tableColumn id="13693" xr3:uid="{270BF6D0-9CBF-47CC-8842-CDC6CA89A2A8}" name="Column13684"/>
    <tableColumn id="13694" xr3:uid="{A0DFEDEC-5EC3-4DEA-8440-2B2922C05ADB}" name="Column13685"/>
    <tableColumn id="13695" xr3:uid="{55228C67-D31A-4EB7-AB32-92132A19B9AE}" name="Column13686"/>
    <tableColumn id="13696" xr3:uid="{7C5B3698-6101-473D-9740-7A9A10F64537}" name="Column13687"/>
    <tableColumn id="13697" xr3:uid="{2AB74D24-85AA-4862-9CC9-3A16621E1459}" name="Column13688"/>
    <tableColumn id="13698" xr3:uid="{462EF0D3-855E-4FF1-A608-AF35D522D618}" name="Column13689"/>
    <tableColumn id="13699" xr3:uid="{F0A6A5A6-87DC-498A-B0CD-4A2F834F7020}" name="Column13690"/>
    <tableColumn id="13700" xr3:uid="{71FF62B2-518A-4BA4-B68C-C2C5AFFCAACE}" name="Column13691"/>
    <tableColumn id="13701" xr3:uid="{A1F029A2-A089-4F9D-80DF-52865DEE1CF5}" name="Column13692"/>
    <tableColumn id="13702" xr3:uid="{94B7EAF0-5A98-406D-A849-509520E4FD21}" name="Column13693"/>
    <tableColumn id="13703" xr3:uid="{7B55504D-21C7-4376-93A3-6D59E55EEEF9}" name="Column13694"/>
    <tableColumn id="13704" xr3:uid="{9F3DCA9C-D2AB-456F-AACC-E2D99022E635}" name="Column13695"/>
    <tableColumn id="13705" xr3:uid="{8B8174B9-18B7-4342-99AC-9499731E1202}" name="Column13696"/>
    <tableColumn id="13706" xr3:uid="{9797E1E5-2E89-47FC-821D-200AE2AF96BC}" name="Column13697"/>
    <tableColumn id="13707" xr3:uid="{03AEFC61-2342-4FF1-A0F1-EE77201AE583}" name="Column13698"/>
    <tableColumn id="13708" xr3:uid="{FA435112-DE32-4AF7-A27B-1C87C6D413A9}" name="Column13699"/>
    <tableColumn id="13709" xr3:uid="{2AE0752F-F4B8-40D0-9013-5E10B3CD01B4}" name="Column13700"/>
    <tableColumn id="13710" xr3:uid="{6E9599B7-432B-4211-BDD4-271B2C2C802E}" name="Column13701"/>
    <tableColumn id="13711" xr3:uid="{7556F39F-FB5D-490A-BEFB-ECD497205A75}" name="Column13702"/>
    <tableColumn id="13712" xr3:uid="{39000369-DA88-4245-B3C3-A90FF52E781F}" name="Column13703"/>
    <tableColumn id="13713" xr3:uid="{A9E50BB6-0427-4EF6-AAFB-2C6EBB922066}" name="Column13704"/>
    <tableColumn id="13714" xr3:uid="{792CAAC8-B78D-4D23-B54A-12B0F287FC0C}" name="Column13705"/>
    <tableColumn id="13715" xr3:uid="{DDD026ED-0AEC-4493-BB2C-C581FF59D78B}" name="Column13706"/>
    <tableColumn id="13716" xr3:uid="{88C6298E-54EF-4570-A52A-9934DE7F713D}" name="Column13707"/>
    <tableColumn id="13717" xr3:uid="{7F0A6395-E710-423A-A381-6839DE7790F8}" name="Column13708"/>
    <tableColumn id="13718" xr3:uid="{7C6B5378-0501-449F-B366-56FE0EC000F1}" name="Column13709"/>
    <tableColumn id="13719" xr3:uid="{48314091-A80F-4FDE-A209-FF191AD0B240}" name="Column13710"/>
    <tableColumn id="13720" xr3:uid="{02D5D7B3-C2F7-4AFC-882C-D9EFC4154165}" name="Column13711"/>
    <tableColumn id="13721" xr3:uid="{98CFECFD-B5A3-4BC0-976D-DE2B37D494C9}" name="Column13712"/>
    <tableColumn id="13722" xr3:uid="{9EE4157D-2AE6-45D4-9E65-6200B1E7EA01}" name="Column13713"/>
    <tableColumn id="13723" xr3:uid="{D74A1AEE-D789-4620-8065-874EBCA6E3C9}" name="Column13714"/>
    <tableColumn id="13724" xr3:uid="{ECB132D9-E337-426C-8395-B8AF51796E57}" name="Column13715"/>
    <tableColumn id="13725" xr3:uid="{56D1C029-7478-49F5-8879-76B156B8C84E}" name="Column13716"/>
    <tableColumn id="13726" xr3:uid="{BD6AB43E-4E7F-4403-9468-BBA118E71993}" name="Column13717"/>
    <tableColumn id="13727" xr3:uid="{AE10A9BE-922B-430D-9E9E-82047B723023}" name="Column13718"/>
    <tableColumn id="13728" xr3:uid="{444C5F72-8516-4819-8A52-F841D1DF00A1}" name="Column13719"/>
    <tableColumn id="13729" xr3:uid="{B1A30BDE-B3EB-4327-A133-D1953068D48C}" name="Column13720"/>
    <tableColumn id="13730" xr3:uid="{BBD36597-185E-439D-AD5C-5ED3B67A9773}" name="Column13721"/>
    <tableColumn id="13731" xr3:uid="{BB5681A3-CD82-4843-926C-CDFCAE27C344}" name="Column13722"/>
    <tableColumn id="13732" xr3:uid="{8781AF64-321F-41B3-8607-C64B65873AF8}" name="Column13723"/>
    <tableColumn id="13733" xr3:uid="{588B3448-68B8-4FE1-99DC-8D943A119A54}" name="Column13724"/>
    <tableColumn id="13734" xr3:uid="{91136596-9C69-45A4-B56D-E52369DDADF1}" name="Column13725"/>
    <tableColumn id="13735" xr3:uid="{94EE1FD3-5FE2-46DB-B4CF-CC092FB1C2E4}" name="Column13726"/>
    <tableColumn id="13736" xr3:uid="{A817A16C-A2C3-46CD-8D52-CC2F777E8E21}" name="Column13727"/>
    <tableColumn id="13737" xr3:uid="{CA12DB96-F94A-4AA2-98D6-5ACFA311A789}" name="Column13728"/>
    <tableColumn id="13738" xr3:uid="{D354E4AE-F76A-4F40-BEA7-4D1F801CE8A6}" name="Column13729"/>
    <tableColumn id="13739" xr3:uid="{F6EAC601-1168-4078-A5EE-8634DA22F274}" name="Column13730"/>
    <tableColumn id="13740" xr3:uid="{90C9D461-BE30-4C53-BA51-A3582CA4326A}" name="Column13731"/>
    <tableColumn id="13741" xr3:uid="{0124950B-017D-4524-A0B4-7E1BB5461ED0}" name="Column13732"/>
    <tableColumn id="13742" xr3:uid="{4BCA198E-499D-47EF-A693-D422E0F78050}" name="Column13733"/>
    <tableColumn id="13743" xr3:uid="{F62EA934-80BB-4761-807B-8EB9328FBA7C}" name="Column13734"/>
    <tableColumn id="13744" xr3:uid="{93403B48-D3B0-4F0E-8EEA-94FD38785E68}" name="Column13735"/>
    <tableColumn id="13745" xr3:uid="{232156FA-8332-4EA5-916F-712D560B9A64}" name="Column13736"/>
    <tableColumn id="13746" xr3:uid="{1EA0857D-D048-4196-AACE-CF229E835224}" name="Column13737"/>
    <tableColumn id="13747" xr3:uid="{04A0BBE8-AE17-423A-A395-ED67ED58C269}" name="Column13738"/>
    <tableColumn id="13748" xr3:uid="{28F262D2-B3A5-4EFC-95B7-3239E3EBB2E7}" name="Column13739"/>
    <tableColumn id="13749" xr3:uid="{E10BBC95-775D-41AB-BC5E-176CAC19EC60}" name="Column13740"/>
    <tableColumn id="13750" xr3:uid="{8B7683DA-44B0-4D89-BADF-B0F2D4BEB0F1}" name="Column13741"/>
    <tableColumn id="13751" xr3:uid="{6E019631-B34F-48BE-BBD8-4F1728481E3A}" name="Column13742"/>
    <tableColumn id="13752" xr3:uid="{C0077BE2-497D-418F-B2DE-685FE866F4BB}" name="Column13743"/>
    <tableColumn id="13753" xr3:uid="{9CE0D9D6-AFC9-450F-B875-F5CF1D68246E}" name="Column13744"/>
    <tableColumn id="13754" xr3:uid="{25578C72-EA3B-4737-A5C1-9B99CF09B4FB}" name="Column13745"/>
    <tableColumn id="13755" xr3:uid="{37D6A3EF-FAF2-40AC-9622-FA992FBBCF00}" name="Column13746"/>
    <tableColumn id="13756" xr3:uid="{D2C8FA0E-7E41-47E4-8CCF-AE675D4427EB}" name="Column13747"/>
    <tableColumn id="13757" xr3:uid="{8E648FDE-7F32-46AA-A218-40F15A153E92}" name="Column13748"/>
    <tableColumn id="13758" xr3:uid="{2F20EFBC-8997-4D70-9CEC-0777DBE0F622}" name="Column13749"/>
    <tableColumn id="13759" xr3:uid="{0DA799A6-0558-4B80-BC0E-091BB4E53391}" name="Column13750"/>
    <tableColumn id="13760" xr3:uid="{E3805DA6-D820-4C52-AB3E-5A50C3C1DB97}" name="Column13751"/>
    <tableColumn id="13761" xr3:uid="{2DBF9365-5105-4000-B78D-B0F2C694E191}" name="Column13752"/>
    <tableColumn id="13762" xr3:uid="{36852813-0A40-471E-9B56-2CC24F4D4D3F}" name="Column13753"/>
    <tableColumn id="13763" xr3:uid="{F102B309-CC68-4889-A239-63D64AEAF576}" name="Column13754"/>
    <tableColumn id="13764" xr3:uid="{5D220565-96D2-40FF-9C1B-A67AB70F0A17}" name="Column13755"/>
    <tableColumn id="13765" xr3:uid="{912D915E-AB08-454C-88C4-659B8D881665}" name="Column13756"/>
    <tableColumn id="13766" xr3:uid="{CCCA81BD-92B4-47A1-B047-9F4A8C6B102D}" name="Column13757"/>
    <tableColumn id="13767" xr3:uid="{E8E94266-3ECA-4A81-9939-519820009F1E}" name="Column13758"/>
    <tableColumn id="13768" xr3:uid="{1963C294-6B3E-46C5-BDE3-B657942785E7}" name="Column13759"/>
    <tableColumn id="13769" xr3:uid="{F084A6C8-D53E-4657-877D-CF73FEDB0F79}" name="Column13760"/>
    <tableColumn id="13770" xr3:uid="{CE5B78A7-3C7D-44F7-8478-1F78FD5F0833}" name="Column13761"/>
    <tableColumn id="13771" xr3:uid="{D64A47B2-F156-4A58-9421-51AEC5B07B0F}" name="Column13762"/>
    <tableColumn id="13772" xr3:uid="{538EF422-43D2-4BD9-AF0B-163FC63EA08F}" name="Column13763"/>
    <tableColumn id="13773" xr3:uid="{B16A4E66-993C-48C7-B938-304D25BAE911}" name="Column13764"/>
    <tableColumn id="13774" xr3:uid="{7D986A83-2799-43E1-A42E-24F1A8C0B7B0}" name="Column13765"/>
    <tableColumn id="13775" xr3:uid="{32E08055-DCAC-4FE3-9BF2-C7789C793205}" name="Column13766"/>
    <tableColumn id="13776" xr3:uid="{00ACBE53-43F5-4F05-A847-325170B23FC0}" name="Column13767"/>
    <tableColumn id="13777" xr3:uid="{E1620C08-2610-4D19-94CC-F01325509458}" name="Column13768"/>
    <tableColumn id="13778" xr3:uid="{B5A29BBE-A22B-406B-BBAC-36ACC3985559}" name="Column13769"/>
    <tableColumn id="13779" xr3:uid="{C84A219B-A50E-417A-BDDA-74AC080F948A}" name="Column13770"/>
    <tableColumn id="13780" xr3:uid="{13DED89F-C556-4F5C-9B22-75FA65B15D4C}" name="Column13771"/>
    <tableColumn id="13781" xr3:uid="{307D4A67-F615-4318-BBF7-2C19BEE740C4}" name="Column13772"/>
    <tableColumn id="13782" xr3:uid="{52366F35-BB38-45D2-90CD-AF7CBBBEB2A2}" name="Column13773"/>
    <tableColumn id="13783" xr3:uid="{E907B66B-C9BD-460A-B955-395BBB8BEAD7}" name="Column13774"/>
    <tableColumn id="13784" xr3:uid="{2BD60938-6AE6-476D-BF7A-355B2A518520}" name="Column13775"/>
    <tableColumn id="13785" xr3:uid="{85E8708D-335C-45FB-AB40-0B3A2E567A7E}" name="Column13776"/>
    <tableColumn id="13786" xr3:uid="{CB75055D-5BE7-4AA0-AE27-D546E26E7065}" name="Column13777"/>
    <tableColumn id="13787" xr3:uid="{51437918-8C5D-4648-B66E-5680CB790E30}" name="Column13778"/>
    <tableColumn id="13788" xr3:uid="{F5A3190D-3320-4EC8-80E9-DE4E1BD20C3A}" name="Column13779"/>
    <tableColumn id="13789" xr3:uid="{65E4C493-B6F7-4FA5-8BE4-6D0A7171AD7D}" name="Column13780"/>
    <tableColumn id="13790" xr3:uid="{96B8D8F1-90A9-4805-863E-91B1189AAACF}" name="Column13781"/>
    <tableColumn id="13791" xr3:uid="{434C7253-23D3-4585-8D5B-28E45D4DC2E6}" name="Column13782"/>
    <tableColumn id="13792" xr3:uid="{CB87F09E-79E9-46C3-8CCD-89B93FD3424B}" name="Column13783"/>
    <tableColumn id="13793" xr3:uid="{4FE8B2FE-D4F0-4A53-9382-C0CF0BCE357C}" name="Column13784"/>
    <tableColumn id="13794" xr3:uid="{CD39BB3E-2E93-4ED6-955F-41418AB50610}" name="Column13785"/>
    <tableColumn id="13795" xr3:uid="{197DE519-0A3D-4915-9A68-5F2CCF1548DA}" name="Column13786"/>
    <tableColumn id="13796" xr3:uid="{EEAEC34D-417A-42DD-986D-F9D9CE80A929}" name="Column13787"/>
    <tableColumn id="13797" xr3:uid="{F9D0181F-1977-4F15-AAE2-C0795BD87482}" name="Column13788"/>
    <tableColumn id="13798" xr3:uid="{3BF73FD1-D2E2-44E5-9F3C-CD26ED34255A}" name="Column13789"/>
    <tableColumn id="13799" xr3:uid="{5C275E16-A6BE-4EF7-B1A5-6A98DFF92EE8}" name="Column13790"/>
    <tableColumn id="13800" xr3:uid="{8F2703E7-73BB-4BDF-8016-8D8773883640}" name="Column13791"/>
    <tableColumn id="13801" xr3:uid="{CF362292-D0E2-4AE8-B242-0A33CD78B720}" name="Column13792"/>
    <tableColumn id="13802" xr3:uid="{B3B65B4B-A237-47FB-B99D-FB4FA249FCFB}" name="Column13793"/>
    <tableColumn id="13803" xr3:uid="{215D6CE3-83DE-4CC5-923A-B0DCF54144EB}" name="Column13794"/>
    <tableColumn id="13804" xr3:uid="{75270930-B700-4705-A029-2D1D8AC9D191}" name="Column13795"/>
    <tableColumn id="13805" xr3:uid="{5AE82952-0014-48EA-83A8-121341F235A8}" name="Column13796"/>
    <tableColumn id="13806" xr3:uid="{DE62094E-7C2E-4E49-9D88-2EF5D006C786}" name="Column13797"/>
    <tableColumn id="13807" xr3:uid="{8A303A98-F1F8-47C0-9D30-D7B12AED8B5C}" name="Column13798"/>
    <tableColumn id="13808" xr3:uid="{6EF7E44E-F743-40B1-881C-1F6C019804C9}" name="Column13799"/>
    <tableColumn id="13809" xr3:uid="{410ACB3E-E54F-4EEB-BCCF-1A4BDA94AA31}" name="Column13800"/>
    <tableColumn id="13810" xr3:uid="{F09E4A10-F7E2-4EE2-BF30-867AD67F08D7}" name="Column13801"/>
    <tableColumn id="13811" xr3:uid="{9A6CCEFC-711B-424A-B199-80425DD693F9}" name="Column13802"/>
    <tableColumn id="13812" xr3:uid="{472507A3-30F2-4749-997D-3A2D41C57244}" name="Column13803"/>
    <tableColumn id="13813" xr3:uid="{F582F5F4-A547-4300-A643-E140AC3AA72B}" name="Column13804"/>
    <tableColumn id="13814" xr3:uid="{C65D2EF8-2DD6-444D-8DF7-19EE274E329C}" name="Column13805"/>
    <tableColumn id="13815" xr3:uid="{33BC2AD7-B66D-4671-B491-2BCDD5169400}" name="Column13806"/>
    <tableColumn id="13816" xr3:uid="{DCF0D1D2-BA2C-408F-83F0-9EB21E63962F}" name="Column13807"/>
    <tableColumn id="13817" xr3:uid="{E906BA0E-2FCA-422D-85BD-7673AE3BE293}" name="Column13808"/>
    <tableColumn id="13818" xr3:uid="{E8E6B339-36A5-4515-B20F-0B47645A4F99}" name="Column13809"/>
    <tableColumn id="13819" xr3:uid="{862B7245-CB25-44FA-AF8D-A57DA9410F60}" name="Column13810"/>
    <tableColumn id="13820" xr3:uid="{47DB974A-CB9D-4B08-91BD-80D01CFF0433}" name="Column13811"/>
    <tableColumn id="13821" xr3:uid="{5C8B130B-E02B-4B88-951E-BB4738802805}" name="Column13812"/>
    <tableColumn id="13822" xr3:uid="{F367EF57-8C1D-424D-A138-0F3D7D8AD54C}" name="Column13813"/>
    <tableColumn id="13823" xr3:uid="{18029E96-6841-448D-AEAF-5D7DBF23D5AB}" name="Column13814"/>
    <tableColumn id="13824" xr3:uid="{2D020B4F-F022-434D-A57B-0657DFF63893}" name="Column13815"/>
    <tableColumn id="13825" xr3:uid="{98F8EC41-54C7-4D36-928D-153D1FC0174A}" name="Column13816"/>
    <tableColumn id="13826" xr3:uid="{56EC0300-DEFF-4E23-BB71-C64FBD9C0D6F}" name="Column13817"/>
    <tableColumn id="13827" xr3:uid="{170D4145-D035-46A6-A256-8CB24DDB1F3A}" name="Column13818"/>
    <tableColumn id="13828" xr3:uid="{A9027A1A-C86A-4343-9E34-550D5AAF7F57}" name="Column13819"/>
    <tableColumn id="13829" xr3:uid="{2B27F68F-8F4D-454B-9149-638873569359}" name="Column13820"/>
    <tableColumn id="13830" xr3:uid="{05FF2877-6C80-441B-9D2E-C6C321C94F7B}" name="Column13821"/>
    <tableColumn id="13831" xr3:uid="{2923D6F5-F42E-4A6F-81D9-131E0305E02B}" name="Column13822"/>
    <tableColumn id="13832" xr3:uid="{4E7FB050-8AB3-482C-B789-17B70A5194E1}" name="Column13823"/>
    <tableColumn id="13833" xr3:uid="{038B1599-2838-46CB-A16F-B0A425E4FE89}" name="Column13824"/>
    <tableColumn id="13834" xr3:uid="{07A96298-D7A9-42F1-A634-78FED214E5B6}" name="Column13825"/>
    <tableColumn id="13835" xr3:uid="{6D43D0B9-73D1-4786-8BEF-9DCCC66F1FEE}" name="Column13826"/>
    <tableColumn id="13836" xr3:uid="{14740C73-E09A-4DAD-B1A2-9B5D4C6A4C85}" name="Column13827"/>
    <tableColumn id="13837" xr3:uid="{A42256A3-12DB-49C4-AA31-C6F096E8042B}" name="Column13828"/>
    <tableColumn id="13838" xr3:uid="{2F4D1026-33C0-4BA2-A2AC-C5560E0563C2}" name="Column13829"/>
    <tableColumn id="13839" xr3:uid="{9F72AF04-E0E0-4DFF-A741-808D39EEFF33}" name="Column13830"/>
    <tableColumn id="13840" xr3:uid="{4D5DC4A7-C1B8-4403-9E05-2534E4D2AB94}" name="Column13831"/>
    <tableColumn id="13841" xr3:uid="{9EBDF9F3-1A9E-404B-B8D5-8D979BA61133}" name="Column13832"/>
    <tableColumn id="13842" xr3:uid="{023C0F72-CF3F-4EC9-A649-B115B176FA66}" name="Column13833"/>
    <tableColumn id="13843" xr3:uid="{A3A397CA-21FF-4B56-BF88-CD1BE336E2EF}" name="Column13834"/>
    <tableColumn id="13844" xr3:uid="{2630786C-7A7B-4069-99DF-087EBA2F0E5B}" name="Column13835"/>
    <tableColumn id="13845" xr3:uid="{1800DA80-05A2-4A73-9679-E967A117B63B}" name="Column13836"/>
    <tableColumn id="13846" xr3:uid="{068C972A-D132-4B6E-A711-DE9BB91677C3}" name="Column13837"/>
    <tableColumn id="13847" xr3:uid="{BAE64D55-BC1A-4E06-98A4-54D647B17677}" name="Column13838"/>
    <tableColumn id="13848" xr3:uid="{4450812A-38F4-4602-BED8-A33C0CCDD8CD}" name="Column13839"/>
    <tableColumn id="13849" xr3:uid="{B955A72D-BE11-41C6-B37C-4366471841BD}" name="Column13840"/>
    <tableColumn id="13850" xr3:uid="{8EEB6627-51EE-4BE2-9D5F-DCBAC1248CF6}" name="Column13841"/>
    <tableColumn id="13851" xr3:uid="{BE95DCA5-BA08-488D-8808-C553F4DECF86}" name="Column13842"/>
    <tableColumn id="13852" xr3:uid="{1FCD0C03-9903-4F18-BD87-2BD1542E5AF0}" name="Column13843"/>
    <tableColumn id="13853" xr3:uid="{2671862C-54BD-4BB9-AE9E-560DC7C2A10B}" name="Column13844"/>
    <tableColumn id="13854" xr3:uid="{258E0896-EADE-472D-A633-46F395DEAD27}" name="Column13845"/>
    <tableColumn id="13855" xr3:uid="{567464D2-04AF-4DB1-BEA4-F88D806F0B8F}" name="Column13846"/>
    <tableColumn id="13856" xr3:uid="{79DDFF63-3766-4E83-A774-B661D132ECC2}" name="Column13847"/>
    <tableColumn id="13857" xr3:uid="{50F8BE65-5492-4D75-81BA-DD67CB2C084B}" name="Column13848"/>
    <tableColumn id="13858" xr3:uid="{30606F11-EFBA-40D6-ABBB-FC920AB2C25C}" name="Column13849"/>
    <tableColumn id="13859" xr3:uid="{2FE21D5B-A5A2-46A1-8F2A-E23DAD5C3C32}" name="Column13850"/>
    <tableColumn id="13860" xr3:uid="{AC764D15-32CF-40D5-8E96-7C95A48EC8D4}" name="Column13851"/>
    <tableColumn id="13861" xr3:uid="{63224827-823D-457F-859E-4ECFAA086CCD}" name="Column13852"/>
    <tableColumn id="13862" xr3:uid="{BAF2AF8E-95DF-409D-B538-46301CD8C70B}" name="Column13853"/>
    <tableColumn id="13863" xr3:uid="{D1DC3690-3EEE-4089-B1D2-C1E306FD6640}" name="Column13854"/>
    <tableColumn id="13864" xr3:uid="{3DD936F1-1039-44E2-A4A7-FC206644B307}" name="Column13855"/>
    <tableColumn id="13865" xr3:uid="{3AD8D3EF-8531-432C-B831-0895E5F4EF6D}" name="Column13856"/>
    <tableColumn id="13866" xr3:uid="{5045B84D-5243-475D-BCB3-97C3FC329EFF}" name="Column13857"/>
    <tableColumn id="13867" xr3:uid="{F528BCE6-F744-41F4-AD2D-A22F9C24CEF8}" name="Column13858"/>
    <tableColumn id="13868" xr3:uid="{C14EFB96-7F8B-4A39-831E-A8CD2E528914}" name="Column13859"/>
    <tableColumn id="13869" xr3:uid="{D2B51669-4D7C-430C-BBE4-B0EEE5CE2314}" name="Column13860"/>
    <tableColumn id="13870" xr3:uid="{4021A7D7-6F9D-490D-AED5-62AAC4E2666E}" name="Column13861"/>
    <tableColumn id="13871" xr3:uid="{0554BDD1-D03E-4170-BD69-970DB0861AE3}" name="Column13862"/>
    <tableColumn id="13872" xr3:uid="{E40F43A6-2127-412D-82F3-1EA776DD7111}" name="Column13863"/>
    <tableColumn id="13873" xr3:uid="{6BE1EFBD-B72F-404C-A084-5F445A7096A1}" name="Column13864"/>
    <tableColumn id="13874" xr3:uid="{46E686DD-FA7E-40FB-8BC3-8F0D8E608332}" name="Column13865"/>
    <tableColumn id="13875" xr3:uid="{267A7DD3-D2D1-463A-80C0-36CF995FF07E}" name="Column13866"/>
    <tableColumn id="13876" xr3:uid="{439848C9-7326-465F-B78F-1FDE673A93EE}" name="Column13867"/>
    <tableColumn id="13877" xr3:uid="{529F4306-6DFA-4F4A-B607-CF7FB45C25DB}" name="Column13868"/>
    <tableColumn id="13878" xr3:uid="{FFE1C27D-5B35-4B5C-8B51-304851411ACC}" name="Column13869"/>
    <tableColumn id="13879" xr3:uid="{AEF2C6FE-3C6D-48EB-B2D7-D4D2AB56B79D}" name="Column13870"/>
    <tableColumn id="13880" xr3:uid="{B77AD1E0-9BC4-4F81-A697-A6156C1D41FD}" name="Column13871"/>
    <tableColumn id="13881" xr3:uid="{461F0F7D-D7AB-474F-8BEC-2D9D363D74B7}" name="Column13872"/>
    <tableColumn id="13882" xr3:uid="{242D021D-E15E-4A20-BEFE-5A91EDB1FDDC}" name="Column13873"/>
    <tableColumn id="13883" xr3:uid="{EFE1BC87-DC6F-4545-9E8B-AECF2B02A1EE}" name="Column13874"/>
    <tableColumn id="13884" xr3:uid="{F324CF5A-BAED-4FA4-BD3E-67E3327D08E2}" name="Column13875"/>
    <tableColumn id="13885" xr3:uid="{CA21E186-B2F4-4D3B-80EB-BE62C9E96129}" name="Column13876"/>
    <tableColumn id="13886" xr3:uid="{022F3734-5C9B-48AF-ADC4-F8BBD2B16411}" name="Column13877"/>
    <tableColumn id="13887" xr3:uid="{F1C60A95-6B92-4BBC-AC7D-73B56F9B096C}" name="Column13878"/>
    <tableColumn id="13888" xr3:uid="{38D61102-8A9B-482D-8624-278995C5AAFC}" name="Column13879"/>
    <tableColumn id="13889" xr3:uid="{DFBE673B-8F37-4089-AB50-B3F6F0161FDC}" name="Column13880"/>
    <tableColumn id="13890" xr3:uid="{9C7980FF-D372-4A58-8DCF-03C72139BA38}" name="Column13881"/>
    <tableColumn id="13891" xr3:uid="{8804DC55-A8AB-4956-8FB6-48FC13CFB8F4}" name="Column13882"/>
    <tableColumn id="13892" xr3:uid="{56AEC972-E190-4B03-AA54-7E5EED135729}" name="Column13883"/>
    <tableColumn id="13893" xr3:uid="{A3DBBBF1-5FE9-47F9-B1AB-7D89D74C53E2}" name="Column13884"/>
    <tableColumn id="13894" xr3:uid="{C8524B7F-4147-4F9E-A45F-111338280185}" name="Column13885"/>
    <tableColumn id="13895" xr3:uid="{0F1B2DF9-F870-41E1-A0AC-34560842D9FF}" name="Column13886"/>
    <tableColumn id="13896" xr3:uid="{334DA242-E670-4826-B956-D321FB1EBFF8}" name="Column13887"/>
    <tableColumn id="13897" xr3:uid="{1BCE4B4A-71D0-4A2A-A0C7-A5F1BD4F581A}" name="Column13888"/>
    <tableColumn id="13898" xr3:uid="{F6223A6E-C900-4B03-ACF1-83255BB186C8}" name="Column13889"/>
    <tableColumn id="13899" xr3:uid="{F0BAEB50-B590-4FBF-A52B-B9545FCE1484}" name="Column13890"/>
    <tableColumn id="13900" xr3:uid="{BDE67923-CE8C-4EAD-B565-6FFC84E2A9C6}" name="Column13891"/>
    <tableColumn id="13901" xr3:uid="{B644DF01-D638-4975-98D5-440E941412B7}" name="Column13892"/>
    <tableColumn id="13902" xr3:uid="{073289DE-AD9C-4A38-BDC8-18199A8D8B0B}" name="Column13893"/>
    <tableColumn id="13903" xr3:uid="{7458556B-4F73-4AE3-ADA5-22FC78B42C9F}" name="Column13894"/>
    <tableColumn id="13904" xr3:uid="{4CFEF8AC-272F-4D86-B978-ABF5EABAE231}" name="Column13895"/>
    <tableColumn id="13905" xr3:uid="{844E4EB8-274E-4850-B5FD-782055219104}" name="Column13896"/>
    <tableColumn id="13906" xr3:uid="{BD05DEDB-FF63-4AE0-9C87-4C91A18E15C6}" name="Column13897"/>
    <tableColumn id="13907" xr3:uid="{49F17F85-65BC-45F7-A6ED-AFEA070D3BD5}" name="Column13898"/>
    <tableColumn id="13908" xr3:uid="{3C898122-BC9B-4EFA-B1D3-C7191000A874}" name="Column13899"/>
    <tableColumn id="13909" xr3:uid="{5286486E-C6FA-4919-BBB2-DC483549525C}" name="Column13900"/>
    <tableColumn id="13910" xr3:uid="{5E9FC3FA-5BE9-4AE6-910C-647368CAB45E}" name="Column13901"/>
    <tableColumn id="13911" xr3:uid="{615838AF-52D1-4A66-AEE8-DBDE602B8E7A}" name="Column13902"/>
    <tableColumn id="13912" xr3:uid="{41FF8AEB-8232-4BC0-B855-F395A37B2978}" name="Column13903"/>
    <tableColumn id="13913" xr3:uid="{070300B1-710A-4067-B3F7-60B4DF0A534E}" name="Column13904"/>
    <tableColumn id="13914" xr3:uid="{3FA31593-3105-42E1-B782-1DB036D99859}" name="Column13905"/>
    <tableColumn id="13915" xr3:uid="{06D30F2D-443B-4D16-B75E-FA14DF7C6C54}" name="Column13906"/>
    <tableColumn id="13916" xr3:uid="{E5C774C3-0EC5-4E0B-9F8F-AD0ECE04A478}" name="Column13907"/>
    <tableColumn id="13917" xr3:uid="{86795A5A-AD88-4812-BD56-6485FE55FA3A}" name="Column13908"/>
    <tableColumn id="13918" xr3:uid="{76280064-8E3F-462C-865A-D4DC5DA6EA09}" name="Column13909"/>
    <tableColumn id="13919" xr3:uid="{BCE6136E-F218-4948-9840-8157574C5D1C}" name="Column13910"/>
    <tableColumn id="13920" xr3:uid="{67921F18-677A-4759-BEA8-1FF0807364AB}" name="Column13911"/>
    <tableColumn id="13921" xr3:uid="{9F067AC8-853A-4D97-A387-CAAE97F5BFF0}" name="Column13912"/>
    <tableColumn id="13922" xr3:uid="{7DC04D91-558E-483B-8EA1-5ED352E5E809}" name="Column13913"/>
    <tableColumn id="13923" xr3:uid="{7C9B442D-BD9B-4148-B211-E3E3F7CAB14F}" name="Column13914"/>
    <tableColumn id="13924" xr3:uid="{BC94CD4A-E4B6-49F7-BD1D-ADA986885A86}" name="Column13915"/>
    <tableColumn id="13925" xr3:uid="{4D02932D-DDC7-42F7-9EFF-C8A0908534E6}" name="Column13916"/>
    <tableColumn id="13926" xr3:uid="{E01A435E-048E-4CFF-BD0E-CB78BE10F0F4}" name="Column13917"/>
    <tableColumn id="13927" xr3:uid="{B173D535-350D-476B-91D1-48471FC49E91}" name="Column13918"/>
    <tableColumn id="13928" xr3:uid="{503EBE47-7306-4D20-8F3F-56BEFEC4B95A}" name="Column13919"/>
    <tableColumn id="13929" xr3:uid="{B800BABA-492C-460A-A4A3-70E1A7FD39D8}" name="Column13920"/>
    <tableColumn id="13930" xr3:uid="{D25CA863-D0D5-40D2-9388-91A8E71EFECD}" name="Column13921"/>
    <tableColumn id="13931" xr3:uid="{B26F2295-C97B-4AA0-852D-FDE82AA782BF}" name="Column13922"/>
    <tableColumn id="13932" xr3:uid="{B8E3DE87-AD0A-4C96-A040-15027B3161F6}" name="Column13923"/>
    <tableColumn id="13933" xr3:uid="{F7011CB7-CB75-4D65-83E3-7EE25DAAEDDD}" name="Column13924"/>
    <tableColumn id="13934" xr3:uid="{89CF6E52-A34F-4507-B956-3CBCE5E109B1}" name="Column13925"/>
    <tableColumn id="13935" xr3:uid="{CE69A435-7917-4E03-A5ED-F0C79FCCE87A}" name="Column13926"/>
    <tableColumn id="13936" xr3:uid="{9F54585E-45CA-4F05-9363-29558DE2547D}" name="Column13927"/>
    <tableColumn id="13937" xr3:uid="{B3AFD323-B230-4069-8B44-41AFE1CBFE3D}" name="Column13928"/>
    <tableColumn id="13938" xr3:uid="{48EBBCF5-BC13-4721-A45D-100D6374281E}" name="Column13929"/>
    <tableColumn id="13939" xr3:uid="{EDA810B4-CE62-4BE9-BE43-C7DCC6C21B9F}" name="Column13930"/>
    <tableColumn id="13940" xr3:uid="{5567DDA8-908D-4219-AE2E-C158EDA67481}" name="Column13931"/>
    <tableColumn id="13941" xr3:uid="{8E428EDC-A0C8-4DB2-BBED-03BC58C395B5}" name="Column13932"/>
    <tableColumn id="13942" xr3:uid="{E65840FF-777F-4023-A286-5C753CF6B363}" name="Column13933"/>
    <tableColumn id="13943" xr3:uid="{60F20522-4B2D-4938-9C0F-5371C6287691}" name="Column13934"/>
    <tableColumn id="13944" xr3:uid="{EB169ECE-F282-4335-9FBF-30A3A3694B99}" name="Column13935"/>
    <tableColumn id="13945" xr3:uid="{89C097F4-B12E-4EB1-8CAE-F29B62186382}" name="Column13936"/>
    <tableColumn id="13946" xr3:uid="{B39511C2-0487-4138-AB9F-F312FAF7000D}" name="Column13937"/>
    <tableColumn id="13947" xr3:uid="{C1573572-C736-4D93-9139-F5E2C8DD5FEF}" name="Column13938"/>
    <tableColumn id="13948" xr3:uid="{73885AAE-91C3-421D-8F15-6A8B8246334B}" name="Column13939"/>
    <tableColumn id="13949" xr3:uid="{9373DBA3-CD07-4244-8A1F-700313178F77}" name="Column13940"/>
    <tableColumn id="13950" xr3:uid="{C67AA700-995F-4221-BAEB-5B35DAFF44CE}" name="Column13941"/>
    <tableColumn id="13951" xr3:uid="{5AE885B6-A743-46E0-98F6-30223C16D53D}" name="Column13942"/>
    <tableColumn id="13952" xr3:uid="{0AED96CD-E515-4D1A-A92C-2B5758AA81F9}" name="Column13943"/>
    <tableColumn id="13953" xr3:uid="{F886BF82-C92F-4AA5-AC70-421FA9F6FAF3}" name="Column13944"/>
    <tableColumn id="13954" xr3:uid="{3BF62FAF-163C-48D7-AAEE-38ED059A145B}" name="Column13945"/>
    <tableColumn id="13955" xr3:uid="{1619C457-4DFB-46D6-B331-FB8ADDE2E6C6}" name="Column13946"/>
    <tableColumn id="13956" xr3:uid="{D71D5EED-19D3-4E57-8DC6-5584862503DB}" name="Column13947"/>
    <tableColumn id="13957" xr3:uid="{EB4AAA5C-8284-4FCC-80BC-0B8A2839BB94}" name="Column13948"/>
    <tableColumn id="13958" xr3:uid="{71CBD954-C958-4F6C-A9BF-9B77DF7A7FDA}" name="Column13949"/>
    <tableColumn id="13959" xr3:uid="{8CF51833-AD6F-4678-801E-333F10A5FBB5}" name="Column13950"/>
    <tableColumn id="13960" xr3:uid="{393C6069-CA94-4AFF-B0C9-F03E8A3052B0}" name="Column13951"/>
    <tableColumn id="13961" xr3:uid="{D0401CD8-A6E5-4AEA-AF85-61DB5EF34C2A}" name="Column13952"/>
    <tableColumn id="13962" xr3:uid="{B0BF6F9F-261C-4446-A37D-B73FBF127F68}" name="Column13953"/>
    <tableColumn id="13963" xr3:uid="{61BF1DFA-C711-4EBF-92CC-F7CA58CA329B}" name="Column13954"/>
    <tableColumn id="13964" xr3:uid="{EAE2A0B1-A37C-4D1D-BBB4-EEAEF6FF658A}" name="Column13955"/>
    <tableColumn id="13965" xr3:uid="{2CBCB9D8-438F-49CB-A551-14208EC55BD5}" name="Column13956"/>
    <tableColumn id="13966" xr3:uid="{20544FB9-DCB8-4584-8BB5-D9B33CF86C7F}" name="Column13957"/>
    <tableColumn id="13967" xr3:uid="{0F099FB3-6861-4EDA-9D1E-37CD4D3B6C88}" name="Column13958"/>
    <tableColumn id="13968" xr3:uid="{674FFD2C-4F49-4AEA-8E6C-36C60A8BCE84}" name="Column13959"/>
    <tableColumn id="13969" xr3:uid="{55F72FBD-23EA-485E-BC6C-2D770F45D0E7}" name="Column13960"/>
    <tableColumn id="13970" xr3:uid="{BCFDB573-7104-43C7-A8CB-C1B82301DDAB}" name="Column13961"/>
    <tableColumn id="13971" xr3:uid="{EF984810-02B9-4180-8D48-650E49F14C73}" name="Column13962"/>
    <tableColumn id="13972" xr3:uid="{4E0D822A-BA44-473F-927D-C32535043836}" name="Column13963"/>
    <tableColumn id="13973" xr3:uid="{21C14DB3-E5DF-4994-817F-C24B573F7203}" name="Column13964"/>
    <tableColumn id="13974" xr3:uid="{555A9163-5FAA-4782-B874-3068B6A7A308}" name="Column13965"/>
    <tableColumn id="13975" xr3:uid="{98B1794F-37F0-48CE-A0F6-11A3BFB71B68}" name="Column13966"/>
    <tableColumn id="13976" xr3:uid="{CEA09239-C202-4785-BC91-0A6ECDE5A09A}" name="Column13967"/>
    <tableColumn id="13977" xr3:uid="{FA9104A6-32B1-43B5-A104-F3EF122F0A8D}" name="Column13968"/>
    <tableColumn id="13978" xr3:uid="{DD5586CB-4C68-4884-85D3-234A17F5FE86}" name="Column13969"/>
    <tableColumn id="13979" xr3:uid="{6F2E6987-A6BD-42EA-AAED-C422FEABDBEC}" name="Column13970"/>
    <tableColumn id="13980" xr3:uid="{752517B5-FF35-4DDE-8A17-072BE23A9F67}" name="Column13971"/>
    <tableColumn id="13981" xr3:uid="{EAE84064-C158-4C0A-995A-66F98049A7B6}" name="Column13972"/>
    <tableColumn id="13982" xr3:uid="{15E5EA92-D043-46B8-9405-206DF8CAF4E2}" name="Column13973"/>
    <tableColumn id="13983" xr3:uid="{1630778E-F9EA-4BC7-AED9-AC2351C0D9FF}" name="Column13974"/>
    <tableColumn id="13984" xr3:uid="{2562DE5E-E38E-4B4C-B952-D98F27AA211F}" name="Column13975"/>
    <tableColumn id="13985" xr3:uid="{A0EE6250-0FD5-41A2-9BB7-AB5E0E29DC00}" name="Column13976"/>
    <tableColumn id="13986" xr3:uid="{9335C0C1-821E-494C-8792-3319BB67B0AE}" name="Column13977"/>
    <tableColumn id="13987" xr3:uid="{7EE8366B-363E-439B-AD3A-01210759BF62}" name="Column13978"/>
    <tableColumn id="13988" xr3:uid="{C037C629-0D70-4E19-B503-A7EFB3DBF043}" name="Column13979"/>
    <tableColumn id="13989" xr3:uid="{2D6A3ABB-B65D-4CB3-BFD5-5133490F6C46}" name="Column13980"/>
    <tableColumn id="13990" xr3:uid="{63A95256-BD5D-48E1-A59D-1D0287728246}" name="Column13981"/>
    <tableColumn id="13991" xr3:uid="{6468EC48-35B2-4601-B77C-E2D841537570}" name="Column13982"/>
    <tableColumn id="13992" xr3:uid="{52B295D3-91EA-47C2-A960-45D6C588DBD6}" name="Column13983"/>
    <tableColumn id="13993" xr3:uid="{3179F4EB-30B2-4134-A5DE-7D3FF200A578}" name="Column13984"/>
    <tableColumn id="13994" xr3:uid="{6AC5333B-43AA-49AA-9A90-087F77F9A61A}" name="Column13985"/>
    <tableColumn id="13995" xr3:uid="{D88EB832-A555-4109-9123-3745E624E782}" name="Column13986"/>
    <tableColumn id="13996" xr3:uid="{200B4454-86A0-46B0-B039-930FB4D0FCF2}" name="Column13987"/>
    <tableColumn id="13997" xr3:uid="{7BC9C492-7CA6-4977-A199-06BDBC6D0CBE}" name="Column13988"/>
    <tableColumn id="13998" xr3:uid="{7D4EB076-E3C2-4ACB-A89D-436D7C6236F8}" name="Column13989"/>
    <tableColumn id="13999" xr3:uid="{2F7E244B-9653-4042-B16C-1017D94FE3D8}" name="Column13990"/>
    <tableColumn id="14000" xr3:uid="{E02135D4-BBB4-4ABB-BB4E-3E09B587E344}" name="Column13991"/>
    <tableColumn id="14001" xr3:uid="{26BF3CA1-ED21-4089-82F2-8FDE94421F3F}" name="Column13992"/>
    <tableColumn id="14002" xr3:uid="{E7F7B60C-99B1-4CBD-BE10-0F0AC983D09E}" name="Column13993"/>
    <tableColumn id="14003" xr3:uid="{9E9BD877-DBDE-4CFB-B9B1-39D55D30A039}" name="Column13994"/>
    <tableColumn id="14004" xr3:uid="{4C6B0401-C890-4C3A-A379-F870424DF0C3}" name="Column13995"/>
    <tableColumn id="14005" xr3:uid="{06BE4E00-C225-4523-BDB4-225C3ACF9163}" name="Column13996"/>
    <tableColumn id="14006" xr3:uid="{F66030D8-D105-4EEB-AE25-0F793F137E2C}" name="Column13997"/>
    <tableColumn id="14007" xr3:uid="{50788EE2-65A9-4A12-8D35-4C13B45994F9}" name="Column13998"/>
    <tableColumn id="14008" xr3:uid="{BCBEBD27-BC93-477A-BAD5-FE103258EE31}" name="Column13999"/>
    <tableColumn id="14009" xr3:uid="{83A241D8-7BE3-406C-81FF-91FB53FB48B4}" name="Column14000"/>
    <tableColumn id="14010" xr3:uid="{71C012F4-AF50-4F9B-912D-DEBB14F5C619}" name="Column14001"/>
    <tableColumn id="14011" xr3:uid="{0431747C-9E48-488B-91BE-9AC5E861DFB1}" name="Column14002"/>
    <tableColumn id="14012" xr3:uid="{21F7F61C-79B5-4A3F-9E01-8DE105D77F10}" name="Column14003"/>
    <tableColumn id="14013" xr3:uid="{037B19D4-9EF6-4644-BFA8-882151B7CC0B}" name="Column14004"/>
    <tableColumn id="14014" xr3:uid="{52502729-C504-4EE4-AD92-A8C397FF37D6}" name="Column14005"/>
    <tableColumn id="14015" xr3:uid="{11E1EFF3-F19B-438C-8D03-FC3A959B2B22}" name="Column14006"/>
    <tableColumn id="14016" xr3:uid="{EDAD0750-8354-48AF-8CDE-0AC5FBBEC81A}" name="Column14007"/>
    <tableColumn id="14017" xr3:uid="{5EFCD6CC-8E7F-48B2-8E12-15834A1E58F4}" name="Column14008"/>
    <tableColumn id="14018" xr3:uid="{54DA7871-BF9F-4450-AFF6-546AF61EF06D}" name="Column14009"/>
    <tableColumn id="14019" xr3:uid="{CB9BA7B0-5ACF-4F2A-B5F3-4F8E529F0863}" name="Column14010"/>
    <tableColumn id="14020" xr3:uid="{4A8F3995-904C-4252-9BF4-9F789D6FD584}" name="Column14011"/>
    <tableColumn id="14021" xr3:uid="{525DE080-C163-4551-BB24-43810623297B}" name="Column14012"/>
    <tableColumn id="14022" xr3:uid="{71423EB0-687B-4FC0-A9BD-1ED51D62FB5E}" name="Column14013"/>
    <tableColumn id="14023" xr3:uid="{7725E24C-7B29-4779-B90D-A7593F6A384C}" name="Column14014"/>
    <tableColumn id="14024" xr3:uid="{FD289CD4-AE8A-48C4-9D15-41DFCD4CDD91}" name="Column14015"/>
    <tableColumn id="14025" xr3:uid="{C23AF243-23DC-4C57-A486-75F7D3676A48}" name="Column14016"/>
    <tableColumn id="14026" xr3:uid="{7E73B455-D2FC-4E3A-AF0F-27BEE0D6FF49}" name="Column14017"/>
    <tableColumn id="14027" xr3:uid="{2AB9FDB9-1EF0-477F-BAF8-764E7038C42A}" name="Column14018"/>
    <tableColumn id="14028" xr3:uid="{8069D154-0C6F-4895-826F-24C790E7722F}" name="Column14019"/>
    <tableColumn id="14029" xr3:uid="{0250886B-4100-45D8-8B53-8A9BB429B4D6}" name="Column14020"/>
    <tableColumn id="14030" xr3:uid="{B230EDA4-C13C-4CEC-AEC4-2BEF33AF110B}" name="Column14021"/>
    <tableColumn id="14031" xr3:uid="{C4D91548-AD23-4D4A-B332-995435395FFF}" name="Column14022"/>
    <tableColumn id="14032" xr3:uid="{268704E3-5562-4293-AD24-DC13E4705E49}" name="Column14023"/>
    <tableColumn id="14033" xr3:uid="{098DA756-03C3-4D40-A2E9-E6586471DA41}" name="Column14024"/>
    <tableColumn id="14034" xr3:uid="{0928FDDB-6143-4116-B9EC-4C76F314845B}" name="Column14025"/>
    <tableColumn id="14035" xr3:uid="{2A874DC5-CC60-4454-9F25-02E3E81AEE91}" name="Column14026"/>
    <tableColumn id="14036" xr3:uid="{219A90A2-719E-4C5F-BA2B-DD294B65E0F9}" name="Column14027"/>
    <tableColumn id="14037" xr3:uid="{DBBAB8AE-1C25-4E03-9E32-8EA455542636}" name="Column14028"/>
    <tableColumn id="14038" xr3:uid="{57BE20B1-EFBE-4716-8EB2-0CF0BF8F8BEF}" name="Column14029"/>
    <tableColumn id="14039" xr3:uid="{6669BE62-1FA8-4C2C-90C7-43BE56C118BF}" name="Column14030"/>
    <tableColumn id="14040" xr3:uid="{6CE9976E-38F3-40F0-958A-A762A02481B2}" name="Column14031"/>
    <tableColumn id="14041" xr3:uid="{D8219489-DACB-45BD-A14A-FF895B3A1D60}" name="Column14032"/>
    <tableColumn id="14042" xr3:uid="{69569734-B888-4E04-A0A0-02EE9A2EA439}" name="Column14033"/>
    <tableColumn id="14043" xr3:uid="{0B867DC9-AE50-4514-A4A5-00D1EBF035D7}" name="Column14034"/>
    <tableColumn id="14044" xr3:uid="{453EE2B4-4AAC-4D95-8B40-AACCD06B675F}" name="Column14035"/>
    <tableColumn id="14045" xr3:uid="{D38C34C7-3A48-4A18-BE01-E63E6DE224BE}" name="Column14036"/>
    <tableColumn id="14046" xr3:uid="{ABC77A34-0C00-4471-89A4-2ABF6FF14F9A}" name="Column14037"/>
    <tableColumn id="14047" xr3:uid="{D3A1CC67-300B-49F8-BD4C-D54E50C54043}" name="Column14038"/>
    <tableColumn id="14048" xr3:uid="{94592700-7640-41E5-BDAF-148CE66A570D}" name="Column14039"/>
    <tableColumn id="14049" xr3:uid="{113780C8-EBED-4D1D-90D0-691D44FE7130}" name="Column14040"/>
    <tableColumn id="14050" xr3:uid="{76E688A0-485C-4D5E-B35C-F7046DBEE282}" name="Column14041"/>
    <tableColumn id="14051" xr3:uid="{BD03833B-EAE5-4238-8CAD-020158A8EF18}" name="Column14042"/>
    <tableColumn id="14052" xr3:uid="{7E1FE7C7-6450-49E3-8D80-26C11D8F4D27}" name="Column14043"/>
    <tableColumn id="14053" xr3:uid="{0327F64A-8B8B-4702-8006-09A6EE5EAB81}" name="Column14044"/>
    <tableColumn id="14054" xr3:uid="{B0BD3BD3-D3A9-43E3-8884-A133119F61EC}" name="Column14045"/>
    <tableColumn id="14055" xr3:uid="{3C113C03-8D13-4115-9F80-0722E55E33CF}" name="Column14046"/>
    <tableColumn id="14056" xr3:uid="{F1CBCBB0-AA03-434C-B4FF-65DBA32F35E6}" name="Column14047"/>
    <tableColumn id="14057" xr3:uid="{FD6A01D7-B9D3-4621-80A7-2780E0E09054}" name="Column14048"/>
    <tableColumn id="14058" xr3:uid="{150F3137-F147-410E-A73D-1845182F83F8}" name="Column14049"/>
    <tableColumn id="14059" xr3:uid="{6A30DEC6-C6A0-4DEE-AF8D-034A4C540289}" name="Column14050"/>
    <tableColumn id="14060" xr3:uid="{E133FB3D-6BCA-4AAB-AC01-58DD9639A371}" name="Column14051"/>
    <tableColumn id="14061" xr3:uid="{A94EAAEE-1C9F-48F4-A3F1-7F6CAA4A37A7}" name="Column14052"/>
    <tableColumn id="14062" xr3:uid="{C6721AD0-564F-4DE5-BECE-AD3613086289}" name="Column14053"/>
    <tableColumn id="14063" xr3:uid="{A6B75751-7FA4-47CB-B4E7-297EA64392E3}" name="Column14054"/>
    <tableColumn id="14064" xr3:uid="{DF3649D5-4C6A-4A0D-85C8-C765E0499AC6}" name="Column14055"/>
    <tableColumn id="14065" xr3:uid="{6D461D7D-4EC2-480B-A6E5-D0C84028328F}" name="Column14056"/>
    <tableColumn id="14066" xr3:uid="{D51991C8-4231-4731-86CB-F69A93A3E38F}" name="Column14057"/>
    <tableColumn id="14067" xr3:uid="{B6DBD1F8-4236-4528-9EE3-98AE8B7347F3}" name="Column14058"/>
    <tableColumn id="14068" xr3:uid="{8FE94A3F-3B52-47B1-AE8B-DFAA376DA7B4}" name="Column14059"/>
    <tableColumn id="14069" xr3:uid="{A2BDF3C9-3F28-4D0B-B47B-43751C6B834B}" name="Column14060"/>
    <tableColumn id="14070" xr3:uid="{0D32E534-6243-444D-AE12-C7AA5F9EA07B}" name="Column14061"/>
    <tableColumn id="14071" xr3:uid="{5DB7AF40-A102-4693-A231-6CC72BE54E06}" name="Column14062"/>
    <tableColumn id="14072" xr3:uid="{5E8848DD-CE8C-4700-9105-7AEABC74CB6F}" name="Column14063"/>
    <tableColumn id="14073" xr3:uid="{E71933A9-8143-42B2-9E0E-BDF94A99AE25}" name="Column14064"/>
    <tableColumn id="14074" xr3:uid="{D71424DC-DFB0-4B70-8445-5093482503A7}" name="Column14065"/>
    <tableColumn id="14075" xr3:uid="{D829E5DB-5C77-48F7-B50D-1E7964DB2260}" name="Column14066"/>
    <tableColumn id="14076" xr3:uid="{C6AFCE5A-1D78-4CF8-BD1D-D4D810D3BEC7}" name="Column14067"/>
    <tableColumn id="14077" xr3:uid="{AFAC5BA5-C8EC-4E97-9C60-7E981F23FFAE}" name="Column14068"/>
    <tableColumn id="14078" xr3:uid="{5BE18DE0-1DDC-48F4-856F-066ADAB8A40C}" name="Column14069"/>
    <tableColumn id="14079" xr3:uid="{BF18E758-A92A-45A3-AEA5-568FDB5B8F2B}" name="Column14070"/>
    <tableColumn id="14080" xr3:uid="{40698164-0726-4267-ADB3-EAC18E51817C}" name="Column14071"/>
    <tableColumn id="14081" xr3:uid="{F5FE3902-8877-43ED-8330-C6381A733F09}" name="Column14072"/>
    <tableColumn id="14082" xr3:uid="{8319F4BA-2538-461B-B27F-65AAD62DBECA}" name="Column14073"/>
    <tableColumn id="14083" xr3:uid="{0FD7F03F-6C81-4047-9119-6FCC0596F8D7}" name="Column14074"/>
    <tableColumn id="14084" xr3:uid="{121CD4D4-4AD3-405E-8DC7-62981AF89743}" name="Column14075"/>
    <tableColumn id="14085" xr3:uid="{233FDE29-5DA1-41EE-9052-CCC9B56B945F}" name="Column14076"/>
    <tableColumn id="14086" xr3:uid="{54AB9992-6281-420B-8DA6-485BAAC5E9D4}" name="Column14077"/>
    <tableColumn id="14087" xr3:uid="{F73C3F7C-D50A-4E05-BCAD-8665BDFD5D04}" name="Column14078"/>
    <tableColumn id="14088" xr3:uid="{91F55292-458B-4642-8EBB-80FCF340194A}" name="Column14079"/>
    <tableColumn id="14089" xr3:uid="{EF82949C-3491-4FE4-A533-A8273293C871}" name="Column14080"/>
    <tableColumn id="14090" xr3:uid="{570A5822-18AD-46F8-9AA3-377C32C5BE59}" name="Column14081"/>
    <tableColumn id="14091" xr3:uid="{363B8FA8-461F-4595-83C7-EA95DDD5AB12}" name="Column14082"/>
    <tableColumn id="14092" xr3:uid="{778B4900-3318-4134-BF9C-D80B722FA687}" name="Column14083"/>
    <tableColumn id="14093" xr3:uid="{420B7685-5478-4370-B4DC-3D92BA5A7FB9}" name="Column14084"/>
    <tableColumn id="14094" xr3:uid="{031FE49A-76AD-4F40-8E3A-BE75CAFDB467}" name="Column14085"/>
    <tableColumn id="14095" xr3:uid="{3FEB68B8-545D-4BEA-B62A-550F4D98B41C}" name="Column14086"/>
    <tableColumn id="14096" xr3:uid="{8020513C-FDFC-4CD3-98CB-CB501A116E24}" name="Column14087"/>
    <tableColumn id="14097" xr3:uid="{8045A397-F626-480B-B1B7-1C124C834728}" name="Column14088"/>
    <tableColumn id="14098" xr3:uid="{84FCB132-4C36-41B2-9A2C-A39C47415726}" name="Column14089"/>
    <tableColumn id="14099" xr3:uid="{BFAD0E94-57CC-4A99-8C45-7C507E983ED6}" name="Column14090"/>
    <tableColumn id="14100" xr3:uid="{680EC863-2E3B-455C-B294-2CE3BA9328A8}" name="Column14091"/>
    <tableColumn id="14101" xr3:uid="{176E3B07-027D-4FE8-86F2-7418E06BEAA7}" name="Column14092"/>
    <tableColumn id="14102" xr3:uid="{806D1E53-C93D-4B3D-B05B-47751E3B0CA4}" name="Column14093"/>
    <tableColumn id="14103" xr3:uid="{EA57B01D-A3F3-4945-8501-A44AA2DF6EF7}" name="Column14094"/>
    <tableColumn id="14104" xr3:uid="{D6EDB2A0-77BC-44F5-A619-02B4DA601AB3}" name="Column14095"/>
    <tableColumn id="14105" xr3:uid="{96DDB422-B6DE-4656-A818-6A3ECF24CDE9}" name="Column14096"/>
    <tableColumn id="14106" xr3:uid="{2E1573A3-81ED-40FF-9FE3-BEEF3AD65636}" name="Column14097"/>
    <tableColumn id="14107" xr3:uid="{8E9E3775-E65C-4959-B014-1D11F4F04508}" name="Column14098"/>
    <tableColumn id="14108" xr3:uid="{97937BC7-75F2-4196-8BD5-C71E7E9AA50E}" name="Column14099"/>
    <tableColumn id="14109" xr3:uid="{633FDC8F-80BC-4FE3-A877-D9F6F16B76C9}" name="Column14100"/>
    <tableColumn id="14110" xr3:uid="{52DBA3B4-D409-4AA1-BA59-E8E41E067256}" name="Column14101"/>
    <tableColumn id="14111" xr3:uid="{BC38EF89-7341-4FBF-979A-A952FF71C9E2}" name="Column14102"/>
    <tableColumn id="14112" xr3:uid="{1770D2F8-E20C-4E33-BFDC-EC5EF8EDA604}" name="Column14103"/>
    <tableColumn id="14113" xr3:uid="{D691D2DE-28B6-4F45-9A9D-D4CF931B1138}" name="Column14104"/>
    <tableColumn id="14114" xr3:uid="{B800F9FE-D21E-42D3-9980-5E646D9C3FB5}" name="Column14105"/>
    <tableColumn id="14115" xr3:uid="{A4543DD5-9B26-4BDA-B5EA-CA888727A7A9}" name="Column14106"/>
    <tableColumn id="14116" xr3:uid="{1DE12504-3533-4D33-B648-5F2F8FAD4DAD}" name="Column14107"/>
    <tableColumn id="14117" xr3:uid="{F6630088-DCF7-4F8D-B842-61793CAE2153}" name="Column14108"/>
    <tableColumn id="14118" xr3:uid="{5E9C9D00-279E-4704-8ABD-1499B0833397}" name="Column14109"/>
    <tableColumn id="14119" xr3:uid="{6E424173-5E55-433F-A52E-2683E4CB642A}" name="Column14110"/>
    <tableColumn id="14120" xr3:uid="{BC104F9E-8718-44F6-9B08-034DEDFB3148}" name="Column14111"/>
    <tableColumn id="14121" xr3:uid="{78D4B2EA-EB54-400A-A8D5-A75E3AE7F695}" name="Column14112"/>
    <tableColumn id="14122" xr3:uid="{EB787ED3-9C00-440C-A673-A25869BF3F2C}" name="Column14113"/>
    <tableColumn id="14123" xr3:uid="{BC16758D-C219-4871-939F-168434C79C57}" name="Column14114"/>
    <tableColumn id="14124" xr3:uid="{6F2CFC20-DC09-4E03-8190-CE27792BA4DE}" name="Column14115"/>
    <tableColumn id="14125" xr3:uid="{52C7301E-49F5-46C4-BE3D-EC056C202A26}" name="Column14116"/>
    <tableColumn id="14126" xr3:uid="{6496D52F-C688-4399-832A-93A2E03B9890}" name="Column14117"/>
    <tableColumn id="14127" xr3:uid="{A46512C5-54D5-4A18-8ACC-A37F1101EBC4}" name="Column14118"/>
    <tableColumn id="14128" xr3:uid="{E5A0C1AB-1327-42FF-AB4D-F5C68A937527}" name="Column14119"/>
    <tableColumn id="14129" xr3:uid="{71E6A0B2-548F-4949-8920-D005F79C9489}" name="Column14120"/>
    <tableColumn id="14130" xr3:uid="{CDFE2F8B-A43C-4441-B091-65AABD34EEF6}" name="Column14121"/>
    <tableColumn id="14131" xr3:uid="{F82A5948-55FD-4AEA-953C-9FEEAD850425}" name="Column14122"/>
    <tableColumn id="14132" xr3:uid="{22D8A8D2-9CA0-4EE0-9DE1-6F385DD8C154}" name="Column14123"/>
    <tableColumn id="14133" xr3:uid="{58D81544-D7AD-43B2-B2A0-B628709BB26C}" name="Column14124"/>
    <tableColumn id="14134" xr3:uid="{AD55B6A3-97C3-44D2-BBE5-5295D0645ADF}" name="Column14125"/>
    <tableColumn id="14135" xr3:uid="{81C40290-EE91-449A-BDE7-4A3CD02C6734}" name="Column14126"/>
    <tableColumn id="14136" xr3:uid="{66CCA326-5ACD-4259-8693-3F07B38F12B0}" name="Column14127"/>
    <tableColumn id="14137" xr3:uid="{3BD4522A-D2DF-4556-AC28-036209B5F986}" name="Column14128"/>
    <tableColumn id="14138" xr3:uid="{508DF5B0-AE1A-49D8-B2E0-4E456E12212E}" name="Column14129"/>
    <tableColumn id="14139" xr3:uid="{F80B0414-06A2-472C-8A07-84251E589E0C}" name="Column14130"/>
    <tableColumn id="14140" xr3:uid="{F4C1D949-9CB9-4AAE-A0D7-8B4370EE347A}" name="Column14131"/>
    <tableColumn id="14141" xr3:uid="{1B62F1DB-2EEA-4770-B1F9-DF37DDE4668C}" name="Column14132"/>
    <tableColumn id="14142" xr3:uid="{D583565D-B292-4D67-B1C3-6FFD1C718C00}" name="Column14133"/>
    <tableColumn id="14143" xr3:uid="{5B5F1FDD-790B-4229-A28E-CE95F9E805BB}" name="Column14134"/>
    <tableColumn id="14144" xr3:uid="{CFEA13E4-30FF-48DE-9329-7F957BCB1F74}" name="Column14135"/>
    <tableColumn id="14145" xr3:uid="{A1FDB8A5-271D-4C31-A4F8-92EF7073A05B}" name="Column14136"/>
    <tableColumn id="14146" xr3:uid="{D72FB20C-AACA-4DD9-B664-3375FAEDADC4}" name="Column14137"/>
    <tableColumn id="14147" xr3:uid="{D62F3670-00E9-4AC8-84DE-B72B90D1D9C3}" name="Column14138"/>
    <tableColumn id="14148" xr3:uid="{E6BAEFBA-CE65-4077-A66F-4ECE54AB78B7}" name="Column14139"/>
    <tableColumn id="14149" xr3:uid="{E8BB7295-3CD4-4484-840E-E44EBD52DD67}" name="Column14140"/>
    <tableColumn id="14150" xr3:uid="{FD7E9854-F004-4A48-99BF-C7998B06C830}" name="Column14141"/>
    <tableColumn id="14151" xr3:uid="{792B2875-8BDA-4F11-95D4-EA70A23A0B33}" name="Column14142"/>
    <tableColumn id="14152" xr3:uid="{81922C1C-A577-401E-9971-D19AA4D4D941}" name="Column14143"/>
    <tableColumn id="14153" xr3:uid="{46EC7081-213E-40E8-9A9A-01238DAA518A}" name="Column14144"/>
    <tableColumn id="14154" xr3:uid="{6412A7D6-7E19-48DD-9F26-9AC43716925C}" name="Column14145"/>
    <tableColumn id="14155" xr3:uid="{B6D4179F-21CD-4829-B84B-759FB18E32AE}" name="Column14146"/>
    <tableColumn id="14156" xr3:uid="{BAE6BA25-743A-4F10-A7F7-F6FA3AF89DDB}" name="Column14147"/>
    <tableColumn id="14157" xr3:uid="{4F744FD3-5635-41A2-A482-58B0444466C6}" name="Column14148"/>
    <tableColumn id="14158" xr3:uid="{B6E49AA3-5E59-4B4F-8246-E1A22FC5785D}" name="Column14149"/>
    <tableColumn id="14159" xr3:uid="{1288FD0B-6F55-4A96-A97B-8662D1E89CE7}" name="Column14150"/>
    <tableColumn id="14160" xr3:uid="{381A4D81-DAEF-4FF4-9363-47E49542BE91}" name="Column14151"/>
    <tableColumn id="14161" xr3:uid="{3650B8B4-7816-438E-A7D6-538464F20310}" name="Column14152"/>
    <tableColumn id="14162" xr3:uid="{094D9D02-45B3-4E6A-9008-9C774A5F3222}" name="Column14153"/>
    <tableColumn id="14163" xr3:uid="{D7073C57-03BA-4901-BCDB-F0DDAF0EC051}" name="Column14154"/>
    <tableColumn id="14164" xr3:uid="{893CEF9B-AC18-41E0-ABC6-289ABC2017C9}" name="Column14155"/>
    <tableColumn id="14165" xr3:uid="{5D6498CD-457F-4121-B323-89CA96E336FA}" name="Column14156"/>
    <tableColumn id="14166" xr3:uid="{0A98B5C4-AB66-498E-ACDA-E17BB187B97D}" name="Column14157"/>
    <tableColumn id="14167" xr3:uid="{86554B3A-BCC0-400C-85DE-A4A91986ECD3}" name="Column14158"/>
    <tableColumn id="14168" xr3:uid="{8022623B-70BC-4C37-8594-F03B9CF51DDB}" name="Column14159"/>
    <tableColumn id="14169" xr3:uid="{5C39A1B0-1D91-452E-8D80-8438122AAC0F}" name="Column14160"/>
    <tableColumn id="14170" xr3:uid="{69228B51-E56C-4E11-BCFB-92077F2BF245}" name="Column14161"/>
    <tableColumn id="14171" xr3:uid="{83DC3953-48D7-46B2-BA6D-98D99820AB2E}" name="Column14162"/>
    <tableColumn id="14172" xr3:uid="{D940E546-9A19-4D6E-8DDA-544044D753A3}" name="Column14163"/>
    <tableColumn id="14173" xr3:uid="{0DE3B90A-729D-4F29-B954-E1E5B8CCFFAF}" name="Column14164"/>
    <tableColumn id="14174" xr3:uid="{5591BC2F-5575-4F57-963F-188F606DB731}" name="Column14165"/>
    <tableColumn id="14175" xr3:uid="{6F218DDE-52BD-4597-A204-63C8E9596241}" name="Column14166"/>
    <tableColumn id="14176" xr3:uid="{D5E5274A-C8A5-4F27-96E7-D31FEDAD89FE}" name="Column14167"/>
    <tableColumn id="14177" xr3:uid="{8349EDD4-010C-4C75-A3EB-0DF2C277644E}" name="Column14168"/>
    <tableColumn id="14178" xr3:uid="{1D856013-966E-48CF-BD73-54E2220B205C}" name="Column14169"/>
    <tableColumn id="14179" xr3:uid="{0EDEB62A-A6FF-43B6-BA62-9B8CC52624CF}" name="Column14170"/>
    <tableColumn id="14180" xr3:uid="{4AB1B3BE-6343-406B-8755-CFF757079076}" name="Column14171"/>
    <tableColumn id="14181" xr3:uid="{40A24691-C442-4DAD-9042-DBBA672ACFE5}" name="Column14172"/>
    <tableColumn id="14182" xr3:uid="{A9C753CE-D095-4F0B-AD0F-75C5CDDDBB9D}" name="Column14173"/>
    <tableColumn id="14183" xr3:uid="{C6EF0D31-E920-485D-A75B-445DABE7EE19}" name="Column14174"/>
    <tableColumn id="14184" xr3:uid="{C3F7583C-8F02-4682-B119-8E0F53743563}" name="Column14175"/>
    <tableColumn id="14185" xr3:uid="{517E964A-D0C8-45CF-A73A-5D393FF2863E}" name="Column14176"/>
    <tableColumn id="14186" xr3:uid="{16581F89-77F3-4645-9295-3021BBACF7F7}" name="Column14177"/>
    <tableColumn id="14187" xr3:uid="{E079370F-1D89-431E-B67F-E3073057ECFF}" name="Column14178"/>
    <tableColumn id="14188" xr3:uid="{ADBE3396-0CDC-49D9-9CD4-8C395FC4A46F}" name="Column14179"/>
    <tableColumn id="14189" xr3:uid="{235C34CA-0464-4337-B1BB-8D898A16B0D2}" name="Column14180"/>
    <tableColumn id="14190" xr3:uid="{E36DA216-F228-4170-91B4-BF6E3099C811}" name="Column14181"/>
    <tableColumn id="14191" xr3:uid="{79324563-2A30-4102-878B-5BE48870D444}" name="Column14182"/>
    <tableColumn id="14192" xr3:uid="{08E635F3-AC45-459C-B902-5C67503844C9}" name="Column14183"/>
    <tableColumn id="14193" xr3:uid="{95814F70-1FCF-4AB5-8502-34D83EE8FF27}" name="Column14184"/>
    <tableColumn id="14194" xr3:uid="{3D2856DF-3ADA-4378-99E0-F3E1A75E2B2F}" name="Column14185"/>
    <tableColumn id="14195" xr3:uid="{8587DBEE-4531-4E34-AEF2-6E74EE819D85}" name="Column14186"/>
    <tableColumn id="14196" xr3:uid="{2EA21CE1-EBDC-4920-B884-D4658C19CE03}" name="Column14187"/>
    <tableColumn id="14197" xr3:uid="{B2C49EBE-EBFF-4375-AAF0-90B8A9467469}" name="Column14188"/>
    <tableColumn id="14198" xr3:uid="{81AF6C9F-8B2D-4279-9C83-59DDCCABEBC7}" name="Column14189"/>
    <tableColumn id="14199" xr3:uid="{626AC369-34BA-41F6-9FAF-7B61758A2320}" name="Column14190"/>
    <tableColumn id="14200" xr3:uid="{A86EE080-4C4E-4B06-867E-E11C9702EBEA}" name="Column14191"/>
    <tableColumn id="14201" xr3:uid="{6A07BFD2-2720-443E-9956-E7AD618A7FDF}" name="Column14192"/>
    <tableColumn id="14202" xr3:uid="{C68EC0D6-A801-4A13-8D91-A6AC23101499}" name="Column14193"/>
    <tableColumn id="14203" xr3:uid="{CDD06849-AB14-4AC3-BFE2-42D384C4D0C0}" name="Column14194"/>
    <tableColumn id="14204" xr3:uid="{E13066C1-94F6-4030-981D-1964FD13390F}" name="Column14195"/>
    <tableColumn id="14205" xr3:uid="{4554E2AF-622A-438F-B345-C10B1C1836C4}" name="Column14196"/>
    <tableColumn id="14206" xr3:uid="{229BE9EB-29E3-4D52-8A8E-43878104DD43}" name="Column14197"/>
    <tableColumn id="14207" xr3:uid="{C1E53B3B-2F81-471E-ACBC-945FF3B87EB1}" name="Column14198"/>
    <tableColumn id="14208" xr3:uid="{862DCA25-E392-4636-8465-138DF2D066BA}" name="Column14199"/>
    <tableColumn id="14209" xr3:uid="{5C268DCC-74B5-45D2-8912-95782095E6C8}" name="Column14200"/>
    <tableColumn id="14210" xr3:uid="{3B475BB7-16FD-4D73-BEF6-AD3FFC43AEBE}" name="Column14201"/>
    <tableColumn id="14211" xr3:uid="{7B04C78E-3590-46D4-B23B-325FEE41CA15}" name="Column14202"/>
    <tableColumn id="14212" xr3:uid="{53B689FE-96CC-469B-A8E9-DFE4347F15DB}" name="Column14203"/>
    <tableColumn id="14213" xr3:uid="{A3505F4B-7927-48D6-830B-DCC1357FDF0D}" name="Column14204"/>
    <tableColumn id="14214" xr3:uid="{F80A341D-03D6-4BCD-80AE-2D16D3926F48}" name="Column14205"/>
    <tableColumn id="14215" xr3:uid="{700B3CF3-5F56-4D35-82BD-486A5130D9F9}" name="Column14206"/>
    <tableColumn id="14216" xr3:uid="{8AC33429-B57E-4479-808F-54E0604F1E53}" name="Column14207"/>
    <tableColumn id="14217" xr3:uid="{7551143B-AC81-4A35-BFB2-B423861A7D3A}" name="Column14208"/>
    <tableColumn id="14218" xr3:uid="{1006BB9C-BDF2-4B7B-99E0-5C5535DECC97}" name="Column14209"/>
    <tableColumn id="14219" xr3:uid="{721527B0-9D4A-42B9-9902-4E2E16623F32}" name="Column14210"/>
    <tableColumn id="14220" xr3:uid="{631D9641-8353-4017-8FD6-00091F8B067E}" name="Column14211"/>
    <tableColumn id="14221" xr3:uid="{5A8DB2D2-097F-4D9A-87F5-CC2E673D1138}" name="Column14212"/>
    <tableColumn id="14222" xr3:uid="{D0000D01-150C-45B4-8284-139313425257}" name="Column14213"/>
    <tableColumn id="14223" xr3:uid="{DA681CA4-A0A4-4B81-B52A-18CBC08E9295}" name="Column14214"/>
    <tableColumn id="14224" xr3:uid="{07997F79-FC74-45B0-86B6-4B6D5D95521C}" name="Column14215"/>
    <tableColumn id="14225" xr3:uid="{C15C4684-1C6A-4491-81E7-5CBE86369137}" name="Column14216"/>
    <tableColumn id="14226" xr3:uid="{CA766B1D-C91C-465D-9B52-DA857F42F647}" name="Column14217"/>
    <tableColumn id="14227" xr3:uid="{8F3EDE9E-8FA9-4E7E-87AD-B4CC51CE887D}" name="Column14218"/>
    <tableColumn id="14228" xr3:uid="{8E084A8F-636C-493C-992E-5A1C5352B4B0}" name="Column14219"/>
    <tableColumn id="14229" xr3:uid="{65D3A84D-7CBB-474B-AEC2-871E85EF4FB9}" name="Column14220"/>
    <tableColumn id="14230" xr3:uid="{4FC5A88D-EAC3-4E25-A53A-0E8E217DBBD6}" name="Column14221"/>
    <tableColumn id="14231" xr3:uid="{CE9BBA8E-3210-4E21-AE35-B30E77911CD8}" name="Column14222"/>
    <tableColumn id="14232" xr3:uid="{0CA87B8F-6674-486B-B927-9F29830565BE}" name="Column14223"/>
    <tableColumn id="14233" xr3:uid="{23F5BFA8-838A-4F2F-B0C0-DDF1BF875D2C}" name="Column14224"/>
    <tableColumn id="14234" xr3:uid="{52300EC5-0C70-42F0-8E7C-2D73B3D9D105}" name="Column14225"/>
    <tableColumn id="14235" xr3:uid="{7001CD1D-6640-4E00-9148-22720EF3F62F}" name="Column14226"/>
    <tableColumn id="14236" xr3:uid="{C1AF0982-DECD-4FD4-90A0-77F6ECE6F55D}" name="Column14227"/>
    <tableColumn id="14237" xr3:uid="{36BD0776-EF10-4502-AC2B-95E2F0A217D7}" name="Column14228"/>
    <tableColumn id="14238" xr3:uid="{68428699-1D3E-4FED-9AC8-6DF83197C658}" name="Column14229"/>
    <tableColumn id="14239" xr3:uid="{7BDCF6A4-E405-4647-90D5-14624BCF6CC2}" name="Column14230"/>
    <tableColumn id="14240" xr3:uid="{C991E6C9-E14D-4DCF-BD45-3EF324C92A4B}" name="Column14231"/>
    <tableColumn id="14241" xr3:uid="{3120B2D1-1CA8-4556-AA18-F50E6E93B580}" name="Column14232"/>
    <tableColumn id="14242" xr3:uid="{BB7FA02E-4222-4605-B0C2-92C7636D9F17}" name="Column14233"/>
    <tableColumn id="14243" xr3:uid="{A88F83B1-4F53-4461-8102-78980EF78EC1}" name="Column14234"/>
    <tableColumn id="14244" xr3:uid="{DAEC5642-087D-4B33-AB8F-84DAD74B09FA}" name="Column14235"/>
    <tableColumn id="14245" xr3:uid="{733B509E-5501-48AF-A5ED-B517FE780BAC}" name="Column14236"/>
    <tableColumn id="14246" xr3:uid="{6D2BEF7B-ED12-4DD9-8298-9BDB6DD43E59}" name="Column14237"/>
    <tableColumn id="14247" xr3:uid="{3227D45E-5C9A-42E3-B1E2-5F3D95F882F1}" name="Column14238"/>
    <tableColumn id="14248" xr3:uid="{24CC3B74-6706-4880-83C1-62C92F23E8D6}" name="Column14239"/>
    <tableColumn id="14249" xr3:uid="{1A8C9813-0882-4C08-8627-E87E5C906925}" name="Column14240"/>
    <tableColumn id="14250" xr3:uid="{49FA7240-B53E-45AD-A100-4673F825C03A}" name="Column14241"/>
    <tableColumn id="14251" xr3:uid="{D8125B05-DD0C-4A62-8326-CFFC8F50D234}" name="Column14242"/>
    <tableColumn id="14252" xr3:uid="{0B7595AE-D254-49EC-B73D-7BBCCC0BC69D}" name="Column14243"/>
    <tableColumn id="14253" xr3:uid="{3628BF2F-A6BF-4E52-959B-5A22ECFD1790}" name="Column14244"/>
    <tableColumn id="14254" xr3:uid="{EA2094ED-1878-4BC9-9057-61C445B6D223}" name="Column14245"/>
    <tableColumn id="14255" xr3:uid="{33F49FC0-82EC-4F11-AC8A-E4D81F0E2A5D}" name="Column14246"/>
    <tableColumn id="14256" xr3:uid="{A1FAB126-9191-4E75-9CDF-B563B1A1EFF7}" name="Column14247"/>
    <tableColumn id="14257" xr3:uid="{8306253A-7DD8-41C2-9C4C-B96CF1AAF017}" name="Column14248"/>
    <tableColumn id="14258" xr3:uid="{958F46D6-9837-48CB-9F40-238B98E93BBA}" name="Column14249"/>
    <tableColumn id="14259" xr3:uid="{6D9E1349-C4AF-44EB-99B5-AAA66B6C5E88}" name="Column14250"/>
    <tableColumn id="14260" xr3:uid="{1E120D0C-D048-4251-8BC7-714A8E6E1891}" name="Column14251"/>
    <tableColumn id="14261" xr3:uid="{96D9A9E4-43CA-4CD6-8714-BB0C53C33C72}" name="Column14252"/>
    <tableColumn id="14262" xr3:uid="{FE4EB27F-1A2A-4C35-BB85-4C4CB3D69D36}" name="Column14253"/>
    <tableColumn id="14263" xr3:uid="{4DC77F01-D1DF-4FA3-BC14-617A77115DC6}" name="Column14254"/>
    <tableColumn id="14264" xr3:uid="{5C0411EE-8E82-40D5-A7BC-6AF3C3CA7C85}" name="Column14255"/>
    <tableColumn id="14265" xr3:uid="{7B15F944-55DB-4AB5-923D-A1D7974BD64C}" name="Column14256"/>
    <tableColumn id="14266" xr3:uid="{E2713A24-ACEC-4D51-9F19-700E042BFAAD}" name="Column14257"/>
    <tableColumn id="14267" xr3:uid="{DA09463B-88D6-4724-9702-D6A36C519ABA}" name="Column14258"/>
    <tableColumn id="14268" xr3:uid="{6E9C0150-8FCB-4471-828A-320751531902}" name="Column14259"/>
    <tableColumn id="14269" xr3:uid="{AAF32630-BBBF-410A-A3AB-C9F05E55B0BA}" name="Column14260"/>
    <tableColumn id="14270" xr3:uid="{B50587B3-8279-4DA5-9F83-6A3B27D7F62D}" name="Column14261"/>
    <tableColumn id="14271" xr3:uid="{968736FC-D2AF-49E6-BD5C-9DC69164D5D1}" name="Column14262"/>
    <tableColumn id="14272" xr3:uid="{368CC1BA-5388-4ECE-A1B0-A32EC9F12CEA}" name="Column14263"/>
    <tableColumn id="14273" xr3:uid="{9FEEC278-19A4-48F1-9BC4-3ABD69AF845E}" name="Column14264"/>
    <tableColumn id="14274" xr3:uid="{97199D34-88D6-40E1-B4D4-FF19D3775F7F}" name="Column14265"/>
    <tableColumn id="14275" xr3:uid="{5D1603BE-4936-472B-BC8B-27DA3481055E}" name="Column14266"/>
    <tableColumn id="14276" xr3:uid="{B6B446A5-D184-49FE-AEF5-3C4B9636B060}" name="Column14267"/>
    <tableColumn id="14277" xr3:uid="{338EE5AF-CBD8-4067-B712-C6566ADF5EC8}" name="Column14268"/>
    <tableColumn id="14278" xr3:uid="{28187089-162D-4215-81FD-941CB84A7ACB}" name="Column14269"/>
    <tableColumn id="14279" xr3:uid="{9706F3EA-028C-4E12-980A-77B14B08685B}" name="Column14270"/>
    <tableColumn id="14280" xr3:uid="{BFA89400-3762-4468-B0EB-AED7150F9B2A}" name="Column14271"/>
    <tableColumn id="14281" xr3:uid="{6D6B9657-EC38-4593-8CA4-B9734D1246FA}" name="Column14272"/>
    <tableColumn id="14282" xr3:uid="{6D44472F-D723-4FFE-B2F6-281F78F6B872}" name="Column14273"/>
    <tableColumn id="14283" xr3:uid="{9121A350-FD89-48B9-8317-FEBB4AB8897A}" name="Column14274"/>
    <tableColumn id="14284" xr3:uid="{FDFC0181-F546-436E-A2E6-B52DEF47BB4E}" name="Column14275"/>
    <tableColumn id="14285" xr3:uid="{4F1D679E-5DDB-456A-A610-8C96D42B8431}" name="Column14276"/>
    <tableColumn id="14286" xr3:uid="{D80BE3B9-9856-46A5-8979-AA3825BE434C}" name="Column14277"/>
    <tableColumn id="14287" xr3:uid="{1446910B-9457-4ACA-BEAC-5D2BDD65FE1D}" name="Column14278"/>
    <tableColumn id="14288" xr3:uid="{A815D706-D682-4148-A6AE-74A2286F96FB}" name="Column14279"/>
    <tableColumn id="14289" xr3:uid="{24C5F835-C810-40F1-A72A-0248700BA462}" name="Column14280"/>
    <tableColumn id="14290" xr3:uid="{C049CC31-9747-4048-9878-EF8F26C098A4}" name="Column14281"/>
    <tableColumn id="14291" xr3:uid="{F48D176A-C556-4D5D-8BFC-02C10093B1D8}" name="Column14282"/>
    <tableColumn id="14292" xr3:uid="{0690B11A-C16C-4E3E-A2B2-02F69348FA82}" name="Column14283"/>
    <tableColumn id="14293" xr3:uid="{32314ADE-D8BB-4F16-A247-2C405D24097A}" name="Column14284"/>
    <tableColumn id="14294" xr3:uid="{0956BDBA-4A2D-4582-A39B-83EFC0E6B76C}" name="Column14285"/>
    <tableColumn id="14295" xr3:uid="{DDA2BDA3-C47F-45E0-A6C6-04B662C2A597}" name="Column14286"/>
    <tableColumn id="14296" xr3:uid="{FD451B1F-1C15-48E9-A27D-667DDBA6609C}" name="Column14287"/>
    <tableColumn id="14297" xr3:uid="{2FBAAC41-C79B-4EB9-B533-F4B1170EDFA4}" name="Column14288"/>
    <tableColumn id="14298" xr3:uid="{F1AAD10C-87EE-4F35-9345-342B265661A6}" name="Column14289"/>
    <tableColumn id="14299" xr3:uid="{EF0DAAD8-7E40-43B2-8F2A-4822A78B663F}" name="Column14290"/>
    <tableColumn id="14300" xr3:uid="{6BD2D649-1266-44AD-9E41-EFE812CCC7FF}" name="Column14291"/>
    <tableColumn id="14301" xr3:uid="{0437DA43-8E77-4EF8-BCAC-837AF15D9F79}" name="Column14292"/>
    <tableColumn id="14302" xr3:uid="{A71899C1-6F2F-40E3-8EDA-F566138CBEB0}" name="Column14293"/>
    <tableColumn id="14303" xr3:uid="{2914908C-5A7E-4681-A4B4-965EB9C27166}" name="Column14294"/>
    <tableColumn id="14304" xr3:uid="{4B327C1B-88E7-4AF6-8BA8-EF727FC2AB07}" name="Column14295"/>
    <tableColumn id="14305" xr3:uid="{9CF085F1-67FA-439F-A2F1-6C042B675C4A}" name="Column14296"/>
    <tableColumn id="14306" xr3:uid="{2EC139C8-51AB-45B3-ADDA-647D04F30269}" name="Column14297"/>
    <tableColumn id="14307" xr3:uid="{6A38836E-32E9-4203-B442-8C76B5B85F2C}" name="Column14298"/>
    <tableColumn id="14308" xr3:uid="{B92D3BE5-7E46-4C48-B7F2-4ADEBB182A81}" name="Column14299"/>
    <tableColumn id="14309" xr3:uid="{378CBEA6-E585-4743-9BA5-0FB8CCC2C7B7}" name="Column14300"/>
    <tableColumn id="14310" xr3:uid="{8A0FE699-93D8-44D5-90CB-CFAF4B405B2F}" name="Column14301"/>
    <tableColumn id="14311" xr3:uid="{D5D781F7-6E98-4466-A7AA-76C227CECDDD}" name="Column14302"/>
    <tableColumn id="14312" xr3:uid="{8AA610FB-EAFA-4D75-8F3B-D601D4361477}" name="Column14303"/>
    <tableColumn id="14313" xr3:uid="{72B7F7B1-C194-4090-B9C3-CAC213B745C0}" name="Column14304"/>
    <tableColumn id="14314" xr3:uid="{9CAC18B8-63F3-4FD0-9A21-ECFADE84A4F7}" name="Column14305"/>
    <tableColumn id="14315" xr3:uid="{6C1DFA31-1F15-4EA8-B117-C0E45ACA9565}" name="Column14306"/>
    <tableColumn id="14316" xr3:uid="{BA594ADC-AF36-4018-8E05-EE3F4AC97F65}" name="Column14307"/>
    <tableColumn id="14317" xr3:uid="{D4212DDA-01A8-4673-9D91-4DA05EFFE57E}" name="Column14308"/>
    <tableColumn id="14318" xr3:uid="{55085A95-8C46-4DDE-A7FF-C000E91178A4}" name="Column14309"/>
    <tableColumn id="14319" xr3:uid="{BD9B3F41-8567-4C07-AFF3-233DA117505D}" name="Column14310"/>
    <tableColumn id="14320" xr3:uid="{59D1C2DA-524C-4A80-86DC-3EB0E019C01F}" name="Column14311"/>
    <tableColumn id="14321" xr3:uid="{6170DA5C-23B5-443B-9140-03A94FA6303C}" name="Column14312"/>
    <tableColumn id="14322" xr3:uid="{5C4D0AEB-0FD1-4277-BD72-D705135BB1F3}" name="Column14313"/>
    <tableColumn id="14323" xr3:uid="{FCDBF407-62E3-4D5D-8E7E-B56E9B71562A}" name="Column14314"/>
    <tableColumn id="14324" xr3:uid="{3F2CDF7B-DCBD-44AF-9D95-DCA6602900EA}" name="Column14315"/>
    <tableColumn id="14325" xr3:uid="{0868812E-B48C-41F4-BBFA-8C0846807AB9}" name="Column14316"/>
    <tableColumn id="14326" xr3:uid="{4C30416B-0E43-400A-8893-0A19FDF95292}" name="Column14317"/>
    <tableColumn id="14327" xr3:uid="{A89883BD-5157-4E0C-AB8D-B30536CAD26A}" name="Column14318"/>
    <tableColumn id="14328" xr3:uid="{4E3C79B5-7D86-4D81-8301-46A44E4FA56E}" name="Column14319"/>
    <tableColumn id="14329" xr3:uid="{5F7C7897-442C-47C5-B267-75202EF8CC30}" name="Column14320"/>
    <tableColumn id="14330" xr3:uid="{49ACEFFB-CA72-4364-8010-138BD9F9D715}" name="Column14321"/>
    <tableColumn id="14331" xr3:uid="{2CBBA765-B08D-4768-9661-A31E0323E77E}" name="Column14322"/>
    <tableColumn id="14332" xr3:uid="{6B28F107-6500-4798-B72E-DBAC50F76C3C}" name="Column14323"/>
    <tableColumn id="14333" xr3:uid="{4F491E92-4657-4301-9AE6-FFFDE388AE52}" name="Column14324"/>
    <tableColumn id="14334" xr3:uid="{38F9C89A-751B-42A4-9E24-512726C057B0}" name="Column14325"/>
    <tableColumn id="14335" xr3:uid="{F978F86C-02ED-4E03-B66B-C1A12BD69132}" name="Column14326"/>
    <tableColumn id="14336" xr3:uid="{4F1A508F-F529-427E-BAD5-9CEC25DA0A4F}" name="Column14327"/>
    <tableColumn id="14337" xr3:uid="{31311D2A-AC17-4ADB-A7EF-DEDD73EAAA32}" name="Column14328"/>
    <tableColumn id="14338" xr3:uid="{9B9BB59E-4735-41FF-BE5D-C64B6F4119DD}" name="Column14329"/>
    <tableColumn id="14339" xr3:uid="{5E08B63D-FB56-455A-9EA3-65795FD331F0}" name="Column14330"/>
    <tableColumn id="14340" xr3:uid="{7BB33537-22B8-4551-8A18-014799642F97}" name="Column14331"/>
    <tableColumn id="14341" xr3:uid="{9B980391-E7A2-4683-A88C-BF789BEF4DE1}" name="Column14332"/>
    <tableColumn id="14342" xr3:uid="{16EA37F0-8C4A-4CB3-B173-0254F1F2EF5A}" name="Column14333"/>
    <tableColumn id="14343" xr3:uid="{8B6C3ADC-99C3-448F-AD26-1D69D7B8EB0D}" name="Column14334"/>
    <tableColumn id="14344" xr3:uid="{316EC3E0-6BB1-4DA5-9E04-69F47EFF1296}" name="Column14335"/>
    <tableColumn id="14345" xr3:uid="{6DFE4F34-F2EC-4EAF-9570-7B6ADEA318E6}" name="Column14336"/>
    <tableColumn id="14346" xr3:uid="{9DDB9F8F-BCF6-4B89-99CC-811AC7C6269C}" name="Column14337"/>
    <tableColumn id="14347" xr3:uid="{02D6978B-988C-454F-9E85-569C2071E289}" name="Column14338"/>
    <tableColumn id="14348" xr3:uid="{6ED20B28-CFF9-491D-BAA2-50342FEC47DD}" name="Column14339"/>
    <tableColumn id="14349" xr3:uid="{E9AC1BC2-F6AA-4DC6-BF84-C6AB3950D04B}" name="Column14340"/>
    <tableColumn id="14350" xr3:uid="{E7528F27-9C81-4776-8B76-F92E59A6597C}" name="Column14341"/>
    <tableColumn id="14351" xr3:uid="{AF29CE7A-4271-422B-BFA5-3AC2102A3EEE}" name="Column14342"/>
    <tableColumn id="14352" xr3:uid="{098973DE-01EB-4959-8B86-67A01E5338AB}" name="Column14343"/>
    <tableColumn id="14353" xr3:uid="{7600A910-E81D-4426-80E5-D9865A2F0DAA}" name="Column14344"/>
    <tableColumn id="14354" xr3:uid="{4E0271E3-FD6B-4323-8425-E9DD9B775A06}" name="Column14345"/>
    <tableColumn id="14355" xr3:uid="{AE9BC725-FA88-4BC8-91E9-C3872AF75534}" name="Column14346"/>
    <tableColumn id="14356" xr3:uid="{1447130B-F364-432F-BABA-A6C6735B602F}" name="Column14347"/>
    <tableColumn id="14357" xr3:uid="{92110453-9238-4872-BA2F-A05C4D28DD78}" name="Column14348"/>
    <tableColumn id="14358" xr3:uid="{656A0D92-06DB-4F17-977D-801C6E30D606}" name="Column14349"/>
    <tableColumn id="14359" xr3:uid="{E6D46552-A6E7-4DD5-B07C-1AC6C6A439D1}" name="Column14350"/>
    <tableColumn id="14360" xr3:uid="{BEB7CDBE-C864-4C39-A6AD-FBF4366C17FE}" name="Column14351"/>
    <tableColumn id="14361" xr3:uid="{FD5C28E9-4BFA-473C-B5E4-DCB556EDDAC0}" name="Column14352"/>
    <tableColumn id="14362" xr3:uid="{E1C3D2EC-17CE-466A-8C56-D73A5CCE7DBE}" name="Column14353"/>
    <tableColumn id="14363" xr3:uid="{E2DCB803-6835-44F4-ADD7-1D97BD46841D}" name="Column14354"/>
    <tableColumn id="14364" xr3:uid="{7FDA3FCD-5332-4600-94D9-A3E8483A00A1}" name="Column14355"/>
    <tableColumn id="14365" xr3:uid="{F35A3ADA-2E72-46AC-ACFA-29056EC5BC2D}" name="Column14356"/>
    <tableColumn id="14366" xr3:uid="{C698D3B3-356B-4B7B-A2BC-2FB40A80F5BA}" name="Column14357"/>
    <tableColumn id="14367" xr3:uid="{501A4D05-3A29-468A-B645-A3D4A2E92397}" name="Column14358"/>
    <tableColumn id="14368" xr3:uid="{25891601-3918-4793-A787-4C577855D2C3}" name="Column14359"/>
    <tableColumn id="14369" xr3:uid="{7E35FA1C-BB0C-4258-8B1B-525C81259EED}" name="Column14360"/>
    <tableColumn id="14370" xr3:uid="{4EA75B50-8CA0-4E35-BD60-83DBA900AD02}" name="Column14361"/>
    <tableColumn id="14371" xr3:uid="{035FD3C6-A959-4F53-B295-A39512A1EFFC}" name="Column14362"/>
    <tableColumn id="14372" xr3:uid="{5464D775-7439-4EEA-B226-320D6D219E9F}" name="Column14363"/>
    <tableColumn id="14373" xr3:uid="{DCDF0A13-2668-4F94-8DA2-192922CB25DA}" name="Column14364"/>
    <tableColumn id="14374" xr3:uid="{B0B01F5E-1E5E-45F7-9FB4-BD25E284E113}" name="Column14365"/>
    <tableColumn id="14375" xr3:uid="{1FC8CCF8-1E93-41C3-9269-04F7397F51B1}" name="Column14366"/>
    <tableColumn id="14376" xr3:uid="{56E5469F-490C-4937-88B8-610B62CAB664}" name="Column14367"/>
    <tableColumn id="14377" xr3:uid="{D470A9DB-9E69-400E-BF51-71EF4C835CD0}" name="Column14368"/>
    <tableColumn id="14378" xr3:uid="{0A7475A3-0DED-43F5-8B01-FCA48BF589E5}" name="Column14369"/>
    <tableColumn id="14379" xr3:uid="{085114F3-87FA-4DD9-8D57-712736E5D452}" name="Column14370"/>
    <tableColumn id="14380" xr3:uid="{71B1C029-0C6D-4A77-A90E-3A0CE5F071A3}" name="Column14371"/>
    <tableColumn id="14381" xr3:uid="{90C090DD-3E36-4C6F-9132-AD4596F0F413}" name="Column14372"/>
    <tableColumn id="14382" xr3:uid="{30BC85C0-6C4B-4CB1-A0C1-0CF6785EC19F}" name="Column14373"/>
    <tableColumn id="14383" xr3:uid="{C1B39FD3-2307-4F36-A1E2-E648E70D7474}" name="Column14374"/>
    <tableColumn id="14384" xr3:uid="{5959886D-D6FB-41A4-9876-C8B14AAD430D}" name="Column14375"/>
    <tableColumn id="14385" xr3:uid="{BAF957D0-6A24-4C6C-AF8E-7DE3AF1D8150}" name="Column14376"/>
    <tableColumn id="14386" xr3:uid="{17F5739B-9C06-4FBC-B7B2-BA6C8CC79EAE}" name="Column14377"/>
    <tableColumn id="14387" xr3:uid="{320E3814-BA8D-4C29-A439-C53FF0729221}" name="Column14378"/>
    <tableColumn id="14388" xr3:uid="{82EA95F6-6F32-4A5A-9671-EED036FBE7A6}" name="Column14379"/>
    <tableColumn id="14389" xr3:uid="{E8A9DBF2-866E-405A-AA00-B2BBDD0908A9}" name="Column14380"/>
    <tableColumn id="14390" xr3:uid="{C817863D-43DA-4B67-99F0-3C06B2062F0F}" name="Column14381"/>
    <tableColumn id="14391" xr3:uid="{BE87FFA6-B7C0-4457-B576-0D35EF3482FD}" name="Column14382"/>
    <tableColumn id="14392" xr3:uid="{EF34362A-5043-4C47-8CE1-D3D84E4BFC38}" name="Column14383"/>
    <tableColumn id="14393" xr3:uid="{FAE75555-32AE-41F7-8504-30B31E5A08DF}" name="Column14384"/>
    <tableColumn id="14394" xr3:uid="{BC69037C-EC87-46E2-A390-E7AF8946E392}" name="Column14385"/>
    <tableColumn id="14395" xr3:uid="{82F59C96-3344-4C6E-89F4-C3D48B93D8EF}" name="Column14386"/>
    <tableColumn id="14396" xr3:uid="{13B9772A-BF2A-4DB2-832B-386D9D084AE3}" name="Column14387"/>
    <tableColumn id="14397" xr3:uid="{FEA5C22B-881F-4427-B9E2-A32F206DBF94}" name="Column14388"/>
    <tableColumn id="14398" xr3:uid="{D35009D7-73E8-4BBC-AFDA-6B53FD137E21}" name="Column14389"/>
    <tableColumn id="14399" xr3:uid="{ABE31039-E465-4AE0-AF30-C0365EAF133D}" name="Column14390"/>
    <tableColumn id="14400" xr3:uid="{0A3B24DF-811F-42F1-AB75-EEE572CF89CC}" name="Column14391"/>
    <tableColumn id="14401" xr3:uid="{34983B86-49E0-400B-B546-703C10D583B2}" name="Column14392"/>
    <tableColumn id="14402" xr3:uid="{E71C08FB-5C11-490C-B19D-288734C59A47}" name="Column14393"/>
    <tableColumn id="14403" xr3:uid="{9BA28890-39D9-4782-9E7F-0769ADD5F053}" name="Column14394"/>
    <tableColumn id="14404" xr3:uid="{0931C716-F344-4503-A8BC-F5A6F40441A9}" name="Column14395"/>
    <tableColumn id="14405" xr3:uid="{1DCE6C61-1D6C-40BE-9A43-8CEB83C271DF}" name="Column14396"/>
    <tableColumn id="14406" xr3:uid="{27FC210E-F758-4DA0-AF4E-93592AB82D41}" name="Column14397"/>
    <tableColumn id="14407" xr3:uid="{463C9C92-158B-465B-8916-9D0D1BF231FA}" name="Column14398"/>
    <tableColumn id="14408" xr3:uid="{8AB41068-780A-4AFD-9D47-4C57F8CEECCE}" name="Column14399"/>
    <tableColumn id="14409" xr3:uid="{25897C7A-4C8D-4621-AE94-E051303C6510}" name="Column14400"/>
    <tableColumn id="14410" xr3:uid="{C90A04CE-6A61-4095-859B-6CFE2BFC230D}" name="Column14401"/>
    <tableColumn id="14411" xr3:uid="{B8137403-0261-4FDF-8D16-90382B8CE473}" name="Column14402"/>
    <tableColumn id="14412" xr3:uid="{FAADBD72-D83A-40A3-B161-4C4D7170C508}" name="Column14403"/>
    <tableColumn id="14413" xr3:uid="{7ECD9423-D732-4383-8B16-B64F570171D1}" name="Column14404"/>
    <tableColumn id="14414" xr3:uid="{77968241-B5F2-4276-A981-420A7D2CEE0A}" name="Column14405"/>
    <tableColumn id="14415" xr3:uid="{82093916-EDBE-4324-8D44-25BFDF1121BE}" name="Column14406"/>
    <tableColumn id="14416" xr3:uid="{96789DC3-9DD3-43EB-BFE4-F9F6E103D858}" name="Column14407"/>
    <tableColumn id="14417" xr3:uid="{E892B8C0-890E-459E-A90D-56B82D02C811}" name="Column14408"/>
    <tableColumn id="14418" xr3:uid="{3E3A7381-F6B0-4969-B231-D9AB84994CCC}" name="Column14409"/>
    <tableColumn id="14419" xr3:uid="{9F146642-6C28-412B-A35E-C20605144B8D}" name="Column14410"/>
    <tableColumn id="14420" xr3:uid="{530A80BA-00D9-4A7A-B957-39F791B1B5A2}" name="Column14411"/>
    <tableColumn id="14421" xr3:uid="{C584DD22-524C-45F0-8F9C-8E4A9B41B510}" name="Column14412"/>
    <tableColumn id="14422" xr3:uid="{E3B2F66E-7170-4DFB-911E-D0F2E1036D42}" name="Column14413"/>
    <tableColumn id="14423" xr3:uid="{D5996B7F-F491-4A3A-8546-2A6043707B25}" name="Column14414"/>
    <tableColumn id="14424" xr3:uid="{99D49AB5-D93C-4C38-81CA-147568380BBB}" name="Column14415"/>
    <tableColumn id="14425" xr3:uid="{CE7BA779-6042-4BDE-94DA-400FAE64777B}" name="Column14416"/>
    <tableColumn id="14426" xr3:uid="{BD6E3D90-DC94-4DB7-AD26-325594765D14}" name="Column14417"/>
    <tableColumn id="14427" xr3:uid="{DF35176B-C0F6-44EE-AA60-0992D8DA5776}" name="Column14418"/>
    <tableColumn id="14428" xr3:uid="{104C44A6-978B-4577-B332-0D4E9C0E7CD8}" name="Column14419"/>
    <tableColumn id="14429" xr3:uid="{C3B6C7A5-B22E-486E-8E7A-53EED01305F1}" name="Column14420"/>
    <tableColumn id="14430" xr3:uid="{C307D87D-11D6-47ED-AC4B-8470F79133DF}" name="Column14421"/>
    <tableColumn id="14431" xr3:uid="{0EDAA8C9-B0AC-4E46-A225-E7081547568C}" name="Column14422"/>
    <tableColumn id="14432" xr3:uid="{6563664A-E6A0-44EE-B002-142D5AE430CB}" name="Column14423"/>
    <tableColumn id="14433" xr3:uid="{633F47F6-7E26-4B13-BE30-7808925014E5}" name="Column14424"/>
    <tableColumn id="14434" xr3:uid="{7CCECD46-9F2B-4653-A700-11EB2954C1FE}" name="Column14425"/>
    <tableColumn id="14435" xr3:uid="{79FC8C7B-DB8F-432F-9C80-BE9917F887A7}" name="Column14426"/>
    <tableColumn id="14436" xr3:uid="{5685AB44-FD3C-4817-8ADD-9E2423F6C4B7}" name="Column14427"/>
    <tableColumn id="14437" xr3:uid="{8AC352D2-F8A9-4EB0-8ECC-543585068858}" name="Column14428"/>
    <tableColumn id="14438" xr3:uid="{ED1A2CA7-90FD-4129-A21C-5549017453E0}" name="Column14429"/>
    <tableColumn id="14439" xr3:uid="{93613D5F-9540-441F-A33D-1C5FD9ABC8A9}" name="Column14430"/>
    <tableColumn id="14440" xr3:uid="{C56864C1-BF57-4919-9B7C-EC6A0BAF5195}" name="Column14431"/>
    <tableColumn id="14441" xr3:uid="{CA262D9D-CE9F-42FD-B38F-E6737E4F8ACC}" name="Column14432"/>
    <tableColumn id="14442" xr3:uid="{E24D2787-DCE6-456A-8EB1-3115030DD964}" name="Column14433"/>
    <tableColumn id="14443" xr3:uid="{3D6AA477-2A77-4FA2-94A0-90DD8CB37AC2}" name="Column14434"/>
    <tableColumn id="14444" xr3:uid="{88AA64FD-246F-4C0D-9998-FC1FB0EDF412}" name="Column14435"/>
    <tableColumn id="14445" xr3:uid="{E679C419-584E-44F1-B351-003030472917}" name="Column14436"/>
    <tableColumn id="14446" xr3:uid="{DDEE235B-156B-4780-93BC-F6F4071FBA82}" name="Column14437"/>
    <tableColumn id="14447" xr3:uid="{670EDCEB-BDD3-41AD-89D0-6DD6959DC5BE}" name="Column14438"/>
    <tableColumn id="14448" xr3:uid="{1CF9FAA6-DC2A-4C8C-A7DF-A0F546CD8B84}" name="Column14439"/>
    <tableColumn id="14449" xr3:uid="{92A72466-5B1F-41FA-8F5D-7DB7780EBF07}" name="Column14440"/>
    <tableColumn id="14450" xr3:uid="{109DEA5D-D19E-47A9-B4FD-96BCB2F7C3F1}" name="Column14441"/>
    <tableColumn id="14451" xr3:uid="{AA85E0E0-5412-4401-905E-1F6B80616E20}" name="Column14442"/>
    <tableColumn id="14452" xr3:uid="{DA17F621-76F2-4ACC-91E0-C16DDE705024}" name="Column14443"/>
    <tableColumn id="14453" xr3:uid="{0FDD4DB2-250D-43EB-88D2-C14D28EDB3BA}" name="Column14444"/>
    <tableColumn id="14454" xr3:uid="{2CAAC02D-8D8F-4DE7-A585-15AFBD9B75CE}" name="Column14445"/>
    <tableColumn id="14455" xr3:uid="{650735CC-B5AB-474B-8EDA-0DE0A500C466}" name="Column14446"/>
    <tableColumn id="14456" xr3:uid="{05684C42-86B0-41E6-9BF6-0C97B96D37FC}" name="Column14447"/>
    <tableColumn id="14457" xr3:uid="{5215D6C5-6301-454B-BC40-0CBEAAF90412}" name="Column14448"/>
    <tableColumn id="14458" xr3:uid="{CCE42623-A463-4624-865B-CAEC97CB1DA5}" name="Column14449"/>
    <tableColumn id="14459" xr3:uid="{C41BCFD7-C542-475C-8DE3-1CCF80797508}" name="Column14450"/>
    <tableColumn id="14460" xr3:uid="{8BB8F3DA-3322-4B7E-B19A-5D8CD44CE35A}" name="Column14451"/>
    <tableColumn id="14461" xr3:uid="{E66C042E-659B-4F68-806D-99C538E8A5DA}" name="Column14452"/>
    <tableColumn id="14462" xr3:uid="{D3CAAFDC-FA69-48D0-B6D0-0D134A975C37}" name="Column14453"/>
    <tableColumn id="14463" xr3:uid="{EEE12FDD-6AED-4B1B-8992-D241489C2AAA}" name="Column14454"/>
    <tableColumn id="14464" xr3:uid="{0F9D397F-08DF-4254-B9F0-FAFF6E9998DC}" name="Column14455"/>
    <tableColumn id="14465" xr3:uid="{128BB6BB-1DE3-4593-AE55-68ABF4DABA10}" name="Column14456"/>
    <tableColumn id="14466" xr3:uid="{03B83AE3-88B9-4564-B146-C9E904AAD237}" name="Column14457"/>
    <tableColumn id="14467" xr3:uid="{A1AF3C98-AD6A-46AE-BA71-8A231FB360D1}" name="Column14458"/>
    <tableColumn id="14468" xr3:uid="{D0AC7481-0F72-4244-8E49-ECC560697F74}" name="Column14459"/>
    <tableColumn id="14469" xr3:uid="{59072A2E-DC12-4D9D-AAA3-150BEE5C7062}" name="Column14460"/>
    <tableColumn id="14470" xr3:uid="{16A7D642-5529-46C0-B76B-FBF3DB55B876}" name="Column14461"/>
    <tableColumn id="14471" xr3:uid="{077DB3E4-8F85-47A1-AC2D-D0F851B044A9}" name="Column14462"/>
    <tableColumn id="14472" xr3:uid="{3C511DC6-3D46-4D87-9709-9B407AF96901}" name="Column14463"/>
    <tableColumn id="14473" xr3:uid="{7D6948DD-FA74-4121-89D7-B1A83F855FAC}" name="Column14464"/>
    <tableColumn id="14474" xr3:uid="{29797F25-F766-4E62-B3FD-B9E2BE3B9EDB}" name="Column14465"/>
    <tableColumn id="14475" xr3:uid="{4762FD4D-F83E-4CD6-BA71-2D21FFA13D4A}" name="Column14466"/>
    <tableColumn id="14476" xr3:uid="{A19A5404-DE04-434E-809C-A04873555065}" name="Column14467"/>
    <tableColumn id="14477" xr3:uid="{38F9DF01-AC0F-436D-9F65-658510D97C67}" name="Column14468"/>
    <tableColumn id="14478" xr3:uid="{8F8C75A0-5CE8-4B76-9E05-CEC749C5085F}" name="Column14469"/>
    <tableColumn id="14479" xr3:uid="{FB82D230-01AE-4DB2-9FA3-2F9015E2EE51}" name="Column14470"/>
    <tableColumn id="14480" xr3:uid="{85DDB87E-02F7-40B4-8E7A-12528E5CB38C}" name="Column14471"/>
    <tableColumn id="14481" xr3:uid="{81ED4505-2CD9-456B-995A-B96DA83BA3FC}" name="Column14472"/>
    <tableColumn id="14482" xr3:uid="{78000731-7E3A-48B5-BEF0-038075AD3188}" name="Column14473"/>
    <tableColumn id="14483" xr3:uid="{4C780609-20BC-440D-A05E-B03D6B831987}" name="Column14474"/>
    <tableColumn id="14484" xr3:uid="{C7ADAF71-1A69-4905-A57E-F4E3C8171703}" name="Column14475"/>
    <tableColumn id="14485" xr3:uid="{DA4F8B19-028E-48FD-80AC-56999C29181F}" name="Column14476"/>
    <tableColumn id="14486" xr3:uid="{2807B755-F458-4306-A537-67AA8578AF71}" name="Column14477"/>
    <tableColumn id="14487" xr3:uid="{20ABC935-CA29-47E1-AC8D-3A11AA251F24}" name="Column14478"/>
    <tableColumn id="14488" xr3:uid="{356DA87A-B493-496B-BF67-70D755592813}" name="Column14479"/>
    <tableColumn id="14489" xr3:uid="{9AA67157-5590-4DEB-BB5D-593B8741965A}" name="Column14480"/>
    <tableColumn id="14490" xr3:uid="{897F6D5E-9971-4F52-B6A3-AA58C91A2237}" name="Column14481"/>
    <tableColumn id="14491" xr3:uid="{E74552FE-07E6-4C9D-87EB-758D9A021C7B}" name="Column14482"/>
    <tableColumn id="14492" xr3:uid="{06BC3FC5-5F77-4A78-9B76-00CDEA825D09}" name="Column14483"/>
    <tableColumn id="14493" xr3:uid="{14FF8359-C5C4-4B6F-813F-B7B8485EDDDC}" name="Column14484"/>
    <tableColumn id="14494" xr3:uid="{1CD6F1C3-47E5-4293-A9E6-23CEADE5D413}" name="Column14485"/>
    <tableColumn id="14495" xr3:uid="{4F887C7E-5584-4AB0-B97A-238BE75B8B6E}" name="Column14486"/>
    <tableColumn id="14496" xr3:uid="{BBCAB55F-9BCE-466C-9BDA-BD1F82500AE2}" name="Column14487"/>
    <tableColumn id="14497" xr3:uid="{D1C03A6B-A674-4882-9290-BF9669416983}" name="Column14488"/>
    <tableColumn id="14498" xr3:uid="{4F1037C9-6D7B-46E1-AECA-8F200B72E8BF}" name="Column14489"/>
    <tableColumn id="14499" xr3:uid="{3AA12C35-D0B0-4CA7-860E-BA0AB0F9B5F7}" name="Column14490"/>
    <tableColumn id="14500" xr3:uid="{2F9F9F68-4209-48C8-97DA-684E5452E512}" name="Column14491"/>
    <tableColumn id="14501" xr3:uid="{31D530A0-F0A8-4FAA-8E62-D962027F6428}" name="Column14492"/>
    <tableColumn id="14502" xr3:uid="{095251BD-8D48-418C-A08B-9E6A13A04E78}" name="Column14493"/>
    <tableColumn id="14503" xr3:uid="{44E57E62-CD47-405D-998B-26639DF533D9}" name="Column14494"/>
    <tableColumn id="14504" xr3:uid="{75955F35-3B6A-48FC-8675-4BFE650A16CF}" name="Column14495"/>
    <tableColumn id="14505" xr3:uid="{E63FBD60-575C-472C-93E6-C52F3B3D6CC0}" name="Column14496"/>
    <tableColumn id="14506" xr3:uid="{3138DC31-8D00-49E0-AB06-3F0967BEB775}" name="Column14497"/>
    <tableColumn id="14507" xr3:uid="{F3564CE3-186A-46E8-A11F-B957E156F68E}" name="Column14498"/>
    <tableColumn id="14508" xr3:uid="{257292F4-EBEC-42FE-AB78-EF094E06705C}" name="Column14499"/>
    <tableColumn id="14509" xr3:uid="{2D9D9D9E-4F4C-45BD-836F-676CB8A6AC8B}" name="Column14500"/>
    <tableColumn id="14510" xr3:uid="{7A348714-B78C-4D56-AF0B-9163DBC5B21F}" name="Column14501"/>
    <tableColumn id="14511" xr3:uid="{C4313F57-3886-46DC-92E5-B69CFD030692}" name="Column14502"/>
    <tableColumn id="14512" xr3:uid="{D7784142-FE3B-41E7-A917-F1B367B69123}" name="Column14503"/>
    <tableColumn id="14513" xr3:uid="{013B70DA-2F4D-4353-AEAB-8AD88B962646}" name="Column14504"/>
    <tableColumn id="14514" xr3:uid="{FF6C2E72-B33E-45EA-B865-6372B4D9C5CD}" name="Column14505"/>
    <tableColumn id="14515" xr3:uid="{B7FD0D74-FC76-4E74-97D7-B99DE1493197}" name="Column14506"/>
    <tableColumn id="14516" xr3:uid="{9D309268-608B-461E-A549-E0689BC2410D}" name="Column14507"/>
    <tableColumn id="14517" xr3:uid="{77C90993-9D84-402E-A32B-95BEAABAD381}" name="Column14508"/>
    <tableColumn id="14518" xr3:uid="{85C8687D-EFDE-473E-B34C-C33A47B148AF}" name="Column14509"/>
    <tableColumn id="14519" xr3:uid="{D2F111DF-DF59-44F2-B86C-52FFBA423AF1}" name="Column14510"/>
    <tableColumn id="14520" xr3:uid="{F4EBB700-E9A7-479F-B0AC-001FB298FD67}" name="Column14511"/>
    <tableColumn id="14521" xr3:uid="{39D3298F-7B94-4A33-8A02-782AC8FD34CA}" name="Column14512"/>
    <tableColumn id="14522" xr3:uid="{15F942FF-FEB6-44E2-82DB-3E6384E6A639}" name="Column14513"/>
    <tableColumn id="14523" xr3:uid="{CCE21D53-B19D-44AF-BE3B-5EF535826372}" name="Column14514"/>
    <tableColumn id="14524" xr3:uid="{A135C2E8-3362-4BBD-A6FE-7C5B25261AB0}" name="Column14515"/>
    <tableColumn id="14525" xr3:uid="{8FC25297-BB8C-4F0A-A660-6C0829F4C8EB}" name="Column14516"/>
    <tableColumn id="14526" xr3:uid="{D08DBCF4-DB5D-49CB-B896-863BE40D5974}" name="Column14517"/>
    <tableColumn id="14527" xr3:uid="{3F6E2289-0A97-45C6-83A3-42B0B1D71A18}" name="Column14518"/>
    <tableColumn id="14528" xr3:uid="{0C6494FA-5C1B-4051-880E-84AF5B611DE2}" name="Column14519"/>
    <tableColumn id="14529" xr3:uid="{FC6E6DA7-BCB4-42EA-AE06-215AFB2CE742}" name="Column14520"/>
    <tableColumn id="14530" xr3:uid="{0957AD16-AB57-4CB0-A1B7-4F9D9E2A9024}" name="Column14521"/>
    <tableColumn id="14531" xr3:uid="{55AF678C-9A65-4A9B-BBD5-22EB1B6ACB7B}" name="Column14522"/>
    <tableColumn id="14532" xr3:uid="{F471BE01-488E-4C4C-B292-E361A36EA56A}" name="Column14523"/>
    <tableColumn id="14533" xr3:uid="{CE0C816F-DF54-49D5-800B-20476C5E0EEC}" name="Column14524"/>
    <tableColumn id="14534" xr3:uid="{D887305A-C92B-462D-BA71-785133288D47}" name="Column14525"/>
    <tableColumn id="14535" xr3:uid="{603AC5AD-ABF4-4F5D-B9AC-FEBCC8764540}" name="Column14526"/>
    <tableColumn id="14536" xr3:uid="{026CD4DB-B7ED-4B19-805C-63F25D2C8CBC}" name="Column14527"/>
    <tableColumn id="14537" xr3:uid="{671B1626-4F80-4D5F-9EF6-CA0EEC169792}" name="Column14528"/>
    <tableColumn id="14538" xr3:uid="{0E529448-ED45-4CFE-9E8E-CED901CB3B44}" name="Column14529"/>
    <tableColumn id="14539" xr3:uid="{333335F3-B0D6-4B91-AE97-3C770CAF25DC}" name="Column14530"/>
    <tableColumn id="14540" xr3:uid="{D96F3C53-8F88-4F32-BDEA-E7ABBD330DAB}" name="Column14531"/>
    <tableColumn id="14541" xr3:uid="{9069A147-F90E-45D7-928B-808EE7509EA1}" name="Column14532"/>
    <tableColumn id="14542" xr3:uid="{3CA129F8-632F-4A00-B45A-615B210411EB}" name="Column14533"/>
    <tableColumn id="14543" xr3:uid="{B77E1479-689D-47FA-B404-E6E8E5A1A1EB}" name="Column14534"/>
    <tableColumn id="14544" xr3:uid="{F08C2355-3301-4145-8E39-0A7A1A33C213}" name="Column14535"/>
    <tableColumn id="14545" xr3:uid="{476BEA4A-D46A-41AE-9F45-71B668D80289}" name="Column14536"/>
    <tableColumn id="14546" xr3:uid="{C62117BB-BBA8-491D-8D29-2201FC610B53}" name="Column14537"/>
    <tableColumn id="14547" xr3:uid="{499FE475-CE98-494D-A83F-F8D624CE8E58}" name="Column14538"/>
    <tableColumn id="14548" xr3:uid="{0BB193EA-7107-4869-B203-5FF7DE34DF3F}" name="Column14539"/>
    <tableColumn id="14549" xr3:uid="{95703206-DB93-448D-ACD1-A3AD55719FCC}" name="Column14540"/>
    <tableColumn id="14550" xr3:uid="{5CFB51F4-6551-4ECA-B678-D1E8AFEFC463}" name="Column14541"/>
    <tableColumn id="14551" xr3:uid="{CB6FF051-7659-4441-9671-EFC2271C1A9E}" name="Column14542"/>
    <tableColumn id="14552" xr3:uid="{91EFB17A-50DD-4375-85E7-311863B85FAF}" name="Column14543"/>
    <tableColumn id="14553" xr3:uid="{00A24BC0-F0E7-42FE-8A1F-109440850583}" name="Column14544"/>
    <tableColumn id="14554" xr3:uid="{BAC35972-185E-484B-A39A-F2769A49F8CA}" name="Column14545"/>
    <tableColumn id="14555" xr3:uid="{A4DDB07E-F969-48E5-9477-1AAE345186D2}" name="Column14546"/>
    <tableColumn id="14556" xr3:uid="{811720DC-F169-40FC-99C3-233393CBCF56}" name="Column14547"/>
    <tableColumn id="14557" xr3:uid="{7E5AFA4E-1052-434F-8D98-17A664C480A7}" name="Column14548"/>
    <tableColumn id="14558" xr3:uid="{FA13F8A8-34DD-4225-BE60-51EE14248517}" name="Column14549"/>
    <tableColumn id="14559" xr3:uid="{2BB60E1B-125C-4DE9-9CF8-624147E8067A}" name="Column14550"/>
    <tableColumn id="14560" xr3:uid="{7D46AA74-3DFE-4443-B7D0-ABFE8935BD86}" name="Column14551"/>
    <tableColumn id="14561" xr3:uid="{0BCD9220-7976-465B-AEDE-BCD1A016B7DE}" name="Column14552"/>
    <tableColumn id="14562" xr3:uid="{64CCE9D2-35B5-45A7-BD0B-27E5564137FD}" name="Column14553"/>
    <tableColumn id="14563" xr3:uid="{4B52A627-986A-4E6D-8840-880749128723}" name="Column14554"/>
    <tableColumn id="14564" xr3:uid="{7DD4444A-80BE-4AC3-9343-991D8DACF80D}" name="Column14555"/>
    <tableColumn id="14565" xr3:uid="{D183C472-6220-4DBC-A06F-7BAA3DB893DE}" name="Column14556"/>
    <tableColumn id="14566" xr3:uid="{6AA06678-2942-4B4E-923A-DF53BCB62593}" name="Column14557"/>
    <tableColumn id="14567" xr3:uid="{B5A09426-2F5B-4BEB-B62A-62CA49FAF437}" name="Column14558"/>
    <tableColumn id="14568" xr3:uid="{71E31A8D-4A99-4CCA-ABC1-29F92139D02D}" name="Column14559"/>
    <tableColumn id="14569" xr3:uid="{AC2518E3-3048-4133-8CC5-AF8EDE5A6EC5}" name="Column14560"/>
    <tableColumn id="14570" xr3:uid="{65CA36B5-6DEC-41ED-BFBB-5AD3938E67A3}" name="Column14561"/>
    <tableColumn id="14571" xr3:uid="{7140B979-9475-419C-9086-8F577DB12FB8}" name="Column14562"/>
    <tableColumn id="14572" xr3:uid="{E7C9980D-51F1-43B6-A53E-1F5124131525}" name="Column14563"/>
    <tableColumn id="14573" xr3:uid="{9C200AAE-BCEB-458F-AD4B-F74D3E9BA845}" name="Column14564"/>
    <tableColumn id="14574" xr3:uid="{1F3A2D8B-D6F0-40EF-8E00-3F3265778EB1}" name="Column14565"/>
    <tableColumn id="14575" xr3:uid="{D3FA3A28-5D49-42C2-B705-DCD99BAA09F7}" name="Column14566"/>
    <tableColumn id="14576" xr3:uid="{998690FA-DBF4-4827-803D-B5083DD8E1A7}" name="Column14567"/>
    <tableColumn id="14577" xr3:uid="{3AF551E1-3C54-4237-B207-042DE1AEB660}" name="Column14568"/>
    <tableColumn id="14578" xr3:uid="{2642C265-E474-4967-A9B0-571E7112F9E9}" name="Column14569"/>
    <tableColumn id="14579" xr3:uid="{728ED08A-010C-493F-A90C-BEDD5C7D7C1A}" name="Column14570"/>
    <tableColumn id="14580" xr3:uid="{3F3DA75F-3B3C-4489-A162-8F2EC47789AC}" name="Column14571"/>
    <tableColumn id="14581" xr3:uid="{62B069ED-7B36-45C1-8369-F61757A1D877}" name="Column14572"/>
    <tableColumn id="14582" xr3:uid="{E60D22AF-1C73-4754-8F75-19F2487074A1}" name="Column14573"/>
    <tableColumn id="14583" xr3:uid="{D59C2EB3-0625-48F2-A4FA-72FD35AC5E99}" name="Column14574"/>
    <tableColumn id="14584" xr3:uid="{DC72CD5C-FF77-4118-8A85-193796E9F95E}" name="Column14575"/>
    <tableColumn id="14585" xr3:uid="{FA7AB908-E909-408F-982A-0396EA5773CD}" name="Column14576"/>
    <tableColumn id="14586" xr3:uid="{8F0A9DFA-B2B8-4287-ABA9-405E8EC6338C}" name="Column14577"/>
    <tableColumn id="14587" xr3:uid="{14A65DE9-8E9C-4519-AFBB-71ED29EBD1F3}" name="Column14578"/>
    <tableColumn id="14588" xr3:uid="{51E3B318-2060-4BE9-A054-CD5858E9E397}" name="Column14579"/>
    <tableColumn id="14589" xr3:uid="{702EC763-586E-4E3D-99C2-7141DD68E901}" name="Column14580"/>
    <tableColumn id="14590" xr3:uid="{EE6510D3-55C1-4F10-B6BA-11C270634A8F}" name="Column14581"/>
    <tableColumn id="14591" xr3:uid="{7ECF286B-BF12-4E84-842E-51DAD8C2BCB7}" name="Column14582"/>
    <tableColumn id="14592" xr3:uid="{7E928F4E-EAD4-4731-A48E-0BEC90A2371A}" name="Column14583"/>
    <tableColumn id="14593" xr3:uid="{F841B11E-202E-45E5-8FF6-8B73AC681AB7}" name="Column14584"/>
    <tableColumn id="14594" xr3:uid="{D4F959E6-486A-4E5E-A2A7-A977DF6D26A9}" name="Column14585"/>
    <tableColumn id="14595" xr3:uid="{C71B96E3-1B8E-4472-8E72-479C0841E4C5}" name="Column14586"/>
    <tableColumn id="14596" xr3:uid="{28791AB3-4CB4-4F6F-9A7F-5593F1AB4D86}" name="Column14587"/>
    <tableColumn id="14597" xr3:uid="{D7F8AFDB-87FD-4654-B482-E1DC0CC10FE6}" name="Column14588"/>
    <tableColumn id="14598" xr3:uid="{9C808DAF-241B-4E22-8FD0-206C7D0DA6CC}" name="Column14589"/>
    <tableColumn id="14599" xr3:uid="{5939FFD1-E5A0-43D3-8322-BCB642B5E25B}" name="Column14590"/>
    <tableColumn id="14600" xr3:uid="{30D7991C-0DFF-4011-AB01-5A3B047E16FB}" name="Column14591"/>
    <tableColumn id="14601" xr3:uid="{DE33431D-DD49-44E9-89C8-F93BC328D6E9}" name="Column14592"/>
    <tableColumn id="14602" xr3:uid="{1EF37AF4-CF6D-43BA-9536-C3791AA139E5}" name="Column14593"/>
    <tableColumn id="14603" xr3:uid="{7982CAEF-11DB-4C97-B36E-A089B41EF45C}" name="Column14594"/>
    <tableColumn id="14604" xr3:uid="{54266C04-89B5-42E7-9C6D-2A3BAC5572D2}" name="Column14595"/>
    <tableColumn id="14605" xr3:uid="{1483C782-1F3B-49D9-95C4-E31858B1A9C4}" name="Column14596"/>
    <tableColumn id="14606" xr3:uid="{3838BA58-215A-41D6-BAEB-13D917DED8D1}" name="Column14597"/>
    <tableColumn id="14607" xr3:uid="{0816FC2A-7C7C-43EE-B7FA-B9251B3B1775}" name="Column14598"/>
    <tableColumn id="14608" xr3:uid="{65CBF181-877B-42F1-88A3-1F346D1F5709}" name="Column14599"/>
    <tableColumn id="14609" xr3:uid="{D77ADBC3-155B-42BA-B104-339EB39B6CB0}" name="Column14600"/>
    <tableColumn id="14610" xr3:uid="{B38292C2-6128-4984-842D-8A36C654020E}" name="Column14601"/>
    <tableColumn id="14611" xr3:uid="{C7104AA5-47DA-4E17-935D-61FC2DA5CD88}" name="Column14602"/>
    <tableColumn id="14612" xr3:uid="{BBAB79F0-8FAB-4DB3-9BBA-3142736DBD25}" name="Column14603"/>
    <tableColumn id="14613" xr3:uid="{E4054349-3825-4F09-8625-06330C261D34}" name="Column14604"/>
    <tableColumn id="14614" xr3:uid="{0DC801B6-9EC0-4613-A56D-D1B3CBB8C5D6}" name="Column14605"/>
    <tableColumn id="14615" xr3:uid="{128F0783-0D6B-4EAD-ABAD-29B6A53DFCCB}" name="Column14606"/>
    <tableColumn id="14616" xr3:uid="{F6D3C4EF-DDA1-4A71-979A-8805D38D85A0}" name="Column14607"/>
    <tableColumn id="14617" xr3:uid="{4A15E819-08BD-4B6D-A973-79032C04C5D5}" name="Column14608"/>
    <tableColumn id="14618" xr3:uid="{6D950330-174B-4CAF-91AB-68B2A49FC490}" name="Column14609"/>
    <tableColumn id="14619" xr3:uid="{87FA5DCC-B536-487C-AC8E-605315F6C7BB}" name="Column14610"/>
    <tableColumn id="14620" xr3:uid="{CBCE1CCE-6405-47D8-ADE5-0B7F09349185}" name="Column14611"/>
    <tableColumn id="14621" xr3:uid="{B4F7DBD7-9535-4249-8FB6-CD392DE5CC27}" name="Column14612"/>
    <tableColumn id="14622" xr3:uid="{EFB8AC30-5928-4E63-ADE5-90E2A70CC575}" name="Column14613"/>
    <tableColumn id="14623" xr3:uid="{18FE800F-F6AB-48F7-9220-060E850B60E8}" name="Column14614"/>
    <tableColumn id="14624" xr3:uid="{32414679-B547-436C-8D1C-B935CA991E5E}" name="Column14615"/>
    <tableColumn id="14625" xr3:uid="{91962EEC-6C81-4832-8B89-30BAF00F798F}" name="Column14616"/>
    <tableColumn id="14626" xr3:uid="{47790493-7614-42F5-94CA-501971C15C8E}" name="Column14617"/>
    <tableColumn id="14627" xr3:uid="{D7264686-FE43-46BB-B71C-2C3D31B96869}" name="Column14618"/>
    <tableColumn id="14628" xr3:uid="{0E88C907-A5E3-4165-93CF-7C93327B8781}" name="Column14619"/>
    <tableColumn id="14629" xr3:uid="{C9FF3830-1FCA-46F1-B364-AC5A22D3F401}" name="Column14620"/>
    <tableColumn id="14630" xr3:uid="{0266D682-FD95-4FE0-A86B-C84FA5D4C3C0}" name="Column14621"/>
    <tableColumn id="14631" xr3:uid="{CFEA9C09-01C9-420D-934B-581AC4E15395}" name="Column14622"/>
    <tableColumn id="14632" xr3:uid="{4DC85296-E2FB-439A-ABDD-F463F39AC5AC}" name="Column14623"/>
    <tableColumn id="14633" xr3:uid="{B8395EF2-80D4-4CF2-A48F-C4DE3701D0D4}" name="Column14624"/>
    <tableColumn id="14634" xr3:uid="{492C6657-666A-4C8C-89D6-01F215BD0359}" name="Column14625"/>
    <tableColumn id="14635" xr3:uid="{287D2AD6-1874-4901-8F51-CD50AF8EE9CF}" name="Column14626"/>
    <tableColumn id="14636" xr3:uid="{4D69EDDB-309E-49EE-879F-60E8E8FF99BF}" name="Column14627"/>
    <tableColumn id="14637" xr3:uid="{6E714572-6F06-4947-9D81-4D95742EFA74}" name="Column14628"/>
    <tableColumn id="14638" xr3:uid="{A9C75586-924C-4A86-91A2-5B41CAA27B16}" name="Column14629"/>
    <tableColumn id="14639" xr3:uid="{5C63C5F8-9AFE-4AA2-949E-CDB27D459E86}" name="Column14630"/>
    <tableColumn id="14640" xr3:uid="{CFEE2A74-82C7-416B-A25B-94BE4483F011}" name="Column14631"/>
    <tableColumn id="14641" xr3:uid="{C950B839-E24B-4747-AF89-740D7C533FA4}" name="Column14632"/>
    <tableColumn id="14642" xr3:uid="{76B84B1D-DEF8-4E69-9B0A-90E651DB64CB}" name="Column14633"/>
    <tableColumn id="14643" xr3:uid="{D0E36B71-7AAA-4E00-93B5-30A0BA72864A}" name="Column14634"/>
    <tableColumn id="14644" xr3:uid="{7EB30308-2A95-42B7-8E13-3BC7DF5EA064}" name="Column14635"/>
    <tableColumn id="14645" xr3:uid="{6B8ADE28-D433-4EDC-A429-7512145B1566}" name="Column14636"/>
    <tableColumn id="14646" xr3:uid="{5724DB09-3062-4D6D-BD61-FBF3CE2C15E2}" name="Column14637"/>
    <tableColumn id="14647" xr3:uid="{AC1BF2CB-DDAB-44D5-943A-24FE62537848}" name="Column14638"/>
    <tableColumn id="14648" xr3:uid="{6C903386-7031-4665-B48E-DE55B061BAA8}" name="Column14639"/>
    <tableColumn id="14649" xr3:uid="{E6FE8E2D-386A-4898-9C1C-D84A0F5A1856}" name="Column14640"/>
    <tableColumn id="14650" xr3:uid="{6FD30494-3F10-46FA-8F68-B4456FCD258E}" name="Column14641"/>
    <tableColumn id="14651" xr3:uid="{03CED8F8-F17F-4A97-BB26-27D1ADC59770}" name="Column14642"/>
    <tableColumn id="14652" xr3:uid="{5AF38092-798B-4D9A-A637-22F1EABBA906}" name="Column14643"/>
    <tableColumn id="14653" xr3:uid="{617945A0-21C3-448B-9D88-41116151818C}" name="Column14644"/>
    <tableColumn id="14654" xr3:uid="{1D0F1908-FF43-4833-A5CF-92B73B701E98}" name="Column14645"/>
    <tableColumn id="14655" xr3:uid="{F88A9972-8271-459C-9D16-8A2E0DAA6DAA}" name="Column14646"/>
    <tableColumn id="14656" xr3:uid="{1D5FBBB5-0F11-4CD9-A2F1-71C3C12ADDAC}" name="Column14647"/>
    <tableColumn id="14657" xr3:uid="{45E81169-E3D1-4B11-B241-844981167AC9}" name="Column14648"/>
    <tableColumn id="14658" xr3:uid="{09AF1372-22BF-40B7-950A-6EB102A04DC5}" name="Column14649"/>
    <tableColumn id="14659" xr3:uid="{F5E39BF6-B929-48B5-BBBA-483C700B1FD9}" name="Column14650"/>
    <tableColumn id="14660" xr3:uid="{26E1BD64-B962-403D-AF6C-E9EF5724CA62}" name="Column14651"/>
    <tableColumn id="14661" xr3:uid="{2C4C4F65-0597-4516-8B74-7762856364DC}" name="Column14652"/>
    <tableColumn id="14662" xr3:uid="{1AB38C21-35A6-4E8E-82C2-C1E04A55D97E}" name="Column14653"/>
    <tableColumn id="14663" xr3:uid="{4202308C-7E14-4346-8599-A48566E61068}" name="Column14654"/>
    <tableColumn id="14664" xr3:uid="{AAA6AC87-47DE-4705-BE17-E25EE2EE9920}" name="Column14655"/>
    <tableColumn id="14665" xr3:uid="{A083DC00-C155-4477-9D78-B42FF6C5349C}" name="Column14656"/>
    <tableColumn id="14666" xr3:uid="{58925A5F-4B42-46BE-A315-86898634847F}" name="Column14657"/>
    <tableColumn id="14667" xr3:uid="{EF87DE53-E665-462C-B14A-58F309D6209B}" name="Column14658"/>
    <tableColumn id="14668" xr3:uid="{3D99D707-8C7F-49A0-90DE-166D0A1BCE52}" name="Column14659"/>
    <tableColumn id="14669" xr3:uid="{A55E959A-8DAE-432B-8714-7CADC83C586D}" name="Column14660"/>
    <tableColumn id="14670" xr3:uid="{79D9F698-F140-443D-9D79-EFAC60C6BA98}" name="Column14661"/>
    <tableColumn id="14671" xr3:uid="{97EFDD19-755B-415F-8C21-1FFBC38DBEE8}" name="Column14662"/>
    <tableColumn id="14672" xr3:uid="{A002D422-0361-4690-A8F2-6B9BBB511657}" name="Column14663"/>
    <tableColumn id="14673" xr3:uid="{5E7F0A0D-2BE9-446F-9783-5A01F6895160}" name="Column14664"/>
    <tableColumn id="14674" xr3:uid="{F11BBE29-B534-4255-B260-6ABFD96F76C2}" name="Column14665"/>
    <tableColumn id="14675" xr3:uid="{8F9E6334-37A3-4FDE-8FB9-9C97E8A80172}" name="Column14666"/>
    <tableColumn id="14676" xr3:uid="{55ED75C7-3FFA-4B30-905A-2F11A69A1D1C}" name="Column14667"/>
    <tableColumn id="14677" xr3:uid="{18B815E8-FD8F-4D70-BF8D-1904491EE693}" name="Column14668"/>
    <tableColumn id="14678" xr3:uid="{2AF85BD0-992E-4C1C-A4D3-F45E8D28EF92}" name="Column14669"/>
    <tableColumn id="14679" xr3:uid="{12DCBE55-289A-467E-9682-AD205FDCAB5C}" name="Column14670"/>
    <tableColumn id="14680" xr3:uid="{36181E6C-F6FD-44A2-A064-E90796E5EB18}" name="Column14671"/>
    <tableColumn id="14681" xr3:uid="{79D6A2F9-BD2F-4BF8-8FBC-8B60933C343A}" name="Column14672"/>
    <tableColumn id="14682" xr3:uid="{B02C4ADA-6DCF-4FF0-8860-3ABC91BA558E}" name="Column14673"/>
    <tableColumn id="14683" xr3:uid="{C648FF67-9CCA-4191-9EAE-24740CB8988F}" name="Column14674"/>
    <tableColumn id="14684" xr3:uid="{0EAEA32E-068D-4680-927D-DB77D0D447D4}" name="Column14675"/>
    <tableColumn id="14685" xr3:uid="{01CFCBB1-AA8F-4B06-8CED-E5EEEB118DA5}" name="Column14676"/>
    <tableColumn id="14686" xr3:uid="{54A51106-5E1F-498B-8FD7-3D56277704E4}" name="Column14677"/>
    <tableColumn id="14687" xr3:uid="{25D1B4BE-2A9D-4558-9157-CAB84AD4ABE8}" name="Column14678"/>
    <tableColumn id="14688" xr3:uid="{BFCE1086-D359-4656-95DC-2EBDB7A11AD8}" name="Column14679"/>
    <tableColumn id="14689" xr3:uid="{1EB427C7-E663-4975-BD32-3F9405EE546A}" name="Column14680"/>
    <tableColumn id="14690" xr3:uid="{3D2E7181-D500-4CD0-B78A-09C4A68B1261}" name="Column14681"/>
    <tableColumn id="14691" xr3:uid="{5FE8A1B0-BD4B-4394-9444-406225F4B95B}" name="Column14682"/>
    <tableColumn id="14692" xr3:uid="{EB83E7BA-C990-4A32-B6AD-E1578AAAFC9D}" name="Column14683"/>
    <tableColumn id="14693" xr3:uid="{4083D745-5971-4461-9D68-852EA34C9EF0}" name="Column14684"/>
    <tableColumn id="14694" xr3:uid="{32387026-7C85-4C7A-BE25-289552AEA504}" name="Column14685"/>
    <tableColumn id="14695" xr3:uid="{FAB7E446-4FEC-4BD2-800D-4673BC37E0C6}" name="Column14686"/>
    <tableColumn id="14696" xr3:uid="{544AE300-EFAA-4E01-91A2-F8ADFFE50D8F}" name="Column14687"/>
    <tableColumn id="14697" xr3:uid="{8A6C22D2-C8D7-4FC0-B67D-6891851B946A}" name="Column14688"/>
    <tableColumn id="14698" xr3:uid="{3B2AC05E-6A77-4FB7-8433-AC99FD5C5116}" name="Column14689"/>
    <tableColumn id="14699" xr3:uid="{C92A0D03-6D45-4253-AE76-D6C0345DB220}" name="Column14690"/>
    <tableColumn id="14700" xr3:uid="{9C7A31FC-5800-45B9-B8EB-2958465EBD1E}" name="Column14691"/>
    <tableColumn id="14701" xr3:uid="{112FB665-DED4-4B56-B8E0-9C2ED955382F}" name="Column14692"/>
    <tableColumn id="14702" xr3:uid="{ACA05203-9FC6-465C-B8CF-E5F7DF960FD1}" name="Column14693"/>
    <tableColumn id="14703" xr3:uid="{2B465279-8B42-4C22-A088-0E9DE58B6778}" name="Column14694"/>
    <tableColumn id="14704" xr3:uid="{E50323F8-3375-4C71-854D-57C59285F6E2}" name="Column14695"/>
    <tableColumn id="14705" xr3:uid="{B113824F-4B53-4236-B1B1-6CDB1D9BBF03}" name="Column14696"/>
    <tableColumn id="14706" xr3:uid="{DE055200-803B-401C-B30E-DA731F5BCEC8}" name="Column14697"/>
    <tableColumn id="14707" xr3:uid="{8A0F1F49-C944-4819-B237-AFFDDFA40FDD}" name="Column14698"/>
    <tableColumn id="14708" xr3:uid="{93CAB1D4-251E-4DCD-8A81-9090423F404D}" name="Column14699"/>
    <tableColumn id="14709" xr3:uid="{6E748763-7010-43EB-82A3-DD25A210DB45}" name="Column14700"/>
    <tableColumn id="14710" xr3:uid="{9F61CA1E-92A8-4566-8732-21601FA1529C}" name="Column14701"/>
    <tableColumn id="14711" xr3:uid="{4DDEE5FE-37B3-4BF0-9833-2774D972A79A}" name="Column14702"/>
    <tableColumn id="14712" xr3:uid="{4BD42CAC-E10F-468F-9F7B-6ABAA536DE80}" name="Column14703"/>
    <tableColumn id="14713" xr3:uid="{71C297D3-4E2F-4177-A7D3-32D7F9F2D6DD}" name="Column14704"/>
    <tableColumn id="14714" xr3:uid="{87ECA1B0-22D5-41E0-91EA-DD6AD118FB5D}" name="Column14705"/>
    <tableColumn id="14715" xr3:uid="{E967B80A-CD32-478E-83AE-753B25ED3EB4}" name="Column14706"/>
    <tableColumn id="14716" xr3:uid="{109D684E-4229-4AC1-9C1D-7F45F79C306A}" name="Column14707"/>
    <tableColumn id="14717" xr3:uid="{6AE255D4-C9F1-4C92-B730-A05CD0C30BF9}" name="Column14708"/>
    <tableColumn id="14718" xr3:uid="{33BADB67-123D-4CDF-ACFB-54942906DB93}" name="Column14709"/>
    <tableColumn id="14719" xr3:uid="{8ABA96CA-D091-415B-B335-95E9401EF01A}" name="Column14710"/>
    <tableColumn id="14720" xr3:uid="{08FB2250-F302-4063-A975-C36650F81235}" name="Column14711"/>
    <tableColumn id="14721" xr3:uid="{5A1ED186-5D80-41CD-9DAF-095670739A3D}" name="Column14712"/>
    <tableColumn id="14722" xr3:uid="{A8B0DE15-AACE-4CCD-BC79-9187C002AE52}" name="Column14713"/>
    <tableColumn id="14723" xr3:uid="{AEEB6CFC-D61B-40CD-B533-A08E83309330}" name="Column14714"/>
    <tableColumn id="14724" xr3:uid="{A0678441-FBB3-4285-92A7-9C68D787BB58}" name="Column14715"/>
    <tableColumn id="14725" xr3:uid="{DA1A06CA-68A0-4ED1-826D-5771EFD7E7BD}" name="Column14716"/>
    <tableColumn id="14726" xr3:uid="{B3638DAB-1C5B-4169-AE84-249F8DEC416B}" name="Column14717"/>
    <tableColumn id="14727" xr3:uid="{2F467117-4F7C-4ADA-8F65-1B5213C8413C}" name="Column14718"/>
    <tableColumn id="14728" xr3:uid="{D9E3AC68-DFC4-49C8-9C98-856F7E08DC21}" name="Column14719"/>
    <tableColumn id="14729" xr3:uid="{8BBD7CB2-D6B4-4EB7-A4F1-4EDDF658ED76}" name="Column14720"/>
    <tableColumn id="14730" xr3:uid="{A0EEF67F-D72B-458C-8760-1D70AF2AA8A2}" name="Column14721"/>
    <tableColumn id="14731" xr3:uid="{E78F637F-3D64-48CF-8E6F-775B2EAE33D6}" name="Column14722"/>
    <tableColumn id="14732" xr3:uid="{BAC38D6C-B56A-4310-91D0-A3E083384C3C}" name="Column14723"/>
    <tableColumn id="14733" xr3:uid="{7E90E71A-091E-4AF8-8B7D-C0AD4E9B6AFF}" name="Column14724"/>
    <tableColumn id="14734" xr3:uid="{625F20BA-DDD3-4149-A6B8-03CD8BF2B03B}" name="Column14725"/>
    <tableColumn id="14735" xr3:uid="{642CBF31-54F9-494E-93B6-E190594623D2}" name="Column14726"/>
    <tableColumn id="14736" xr3:uid="{B3F4931B-35BC-49E1-A69E-D29783B3238B}" name="Column14727"/>
    <tableColumn id="14737" xr3:uid="{4602117A-C293-42C2-891B-18B82C3A1DDE}" name="Column14728"/>
    <tableColumn id="14738" xr3:uid="{559FEBD2-5F80-42DC-9352-02B0267B7ACD}" name="Column14729"/>
    <tableColumn id="14739" xr3:uid="{0A3E5763-71CA-44B5-B593-54EF7CCE03A1}" name="Column14730"/>
    <tableColumn id="14740" xr3:uid="{11966D0C-4EC1-48AC-A073-B0E5BC8D1655}" name="Column14731"/>
    <tableColumn id="14741" xr3:uid="{E2BFF736-E3AC-4926-9422-64F95652C6DD}" name="Column14732"/>
    <tableColumn id="14742" xr3:uid="{ADB376EC-6324-42B1-A752-17A6547A68B0}" name="Column14733"/>
    <tableColumn id="14743" xr3:uid="{1C5B7BC8-C45D-4FE2-ADFF-4E0792E6FB25}" name="Column14734"/>
    <tableColumn id="14744" xr3:uid="{66975D6D-8C1B-42AB-A74A-183A1AA72DA0}" name="Column14735"/>
    <tableColumn id="14745" xr3:uid="{B004CEA7-749B-4729-80AB-9029C8D4292A}" name="Column14736"/>
    <tableColumn id="14746" xr3:uid="{A866E3C7-6482-443D-B48E-745D470C1ED7}" name="Column14737"/>
    <tableColumn id="14747" xr3:uid="{89F2465F-404F-4A33-9058-00634968786F}" name="Column14738"/>
    <tableColumn id="14748" xr3:uid="{D3116E05-A615-4724-B1CC-046D098B9BEA}" name="Column14739"/>
    <tableColumn id="14749" xr3:uid="{BC279242-BA75-4C89-874F-BCC92796A536}" name="Column14740"/>
    <tableColumn id="14750" xr3:uid="{828BBEC9-AD0C-4827-A6D4-64C18C29D0A0}" name="Column14741"/>
    <tableColumn id="14751" xr3:uid="{ADB788C8-C9B2-410B-ADD2-D5FDAC8C39D7}" name="Column14742"/>
    <tableColumn id="14752" xr3:uid="{3E112DED-FFE2-41A5-A359-F2E2A6AE7EA5}" name="Column14743"/>
    <tableColumn id="14753" xr3:uid="{D86B8C72-0E9D-4982-AA10-7D345F7439F0}" name="Column14744"/>
    <tableColumn id="14754" xr3:uid="{410E3ED6-8D6D-4E61-8826-C3ACF766AF4E}" name="Column14745"/>
    <tableColumn id="14755" xr3:uid="{0EDD2281-584A-4E76-934D-0F2CDD2A297D}" name="Column14746"/>
    <tableColumn id="14756" xr3:uid="{E629846D-6885-410F-A9AB-82DB6FA06942}" name="Column14747"/>
    <tableColumn id="14757" xr3:uid="{835C1547-30BF-4BD5-9A32-EDE3DEADDCA5}" name="Column14748"/>
    <tableColumn id="14758" xr3:uid="{98FB1CED-AC62-49BF-AB52-6712C984ABE6}" name="Column14749"/>
    <tableColumn id="14759" xr3:uid="{CD4A5A11-8638-4412-A189-8BE861FCE466}" name="Column14750"/>
    <tableColumn id="14760" xr3:uid="{BE55ECC6-72DB-4648-A701-15909058F7F8}" name="Column14751"/>
    <tableColumn id="14761" xr3:uid="{7FF27B28-5AB2-489C-8411-F2238FC46E77}" name="Column14752"/>
    <tableColumn id="14762" xr3:uid="{E12397AC-5DF1-4E3B-9488-CF4B2A6A933A}" name="Column14753"/>
    <tableColumn id="14763" xr3:uid="{1099B884-0ED1-465A-98CF-3151C3CEF30C}" name="Column14754"/>
    <tableColumn id="14764" xr3:uid="{72DEC14E-3107-4C3F-A3B7-0489560B0D68}" name="Column14755"/>
    <tableColumn id="14765" xr3:uid="{B3A44896-EBCD-43DB-8081-1E559BEAF9D5}" name="Column14756"/>
    <tableColumn id="14766" xr3:uid="{DE183C6A-2E2E-46E7-8E32-D90DB40DC50B}" name="Column14757"/>
    <tableColumn id="14767" xr3:uid="{A91571FA-50E1-4109-9AE7-2A80C4E95E3A}" name="Column14758"/>
    <tableColumn id="14768" xr3:uid="{A5B2BC55-1DFD-4E19-AD25-8CDB4F63B8D6}" name="Column14759"/>
    <tableColumn id="14769" xr3:uid="{0AF50852-F89A-4F83-85A5-C2D485ECFE78}" name="Column14760"/>
    <tableColumn id="14770" xr3:uid="{1AC42349-34FC-4912-86BE-2A9EE2A6F747}" name="Column14761"/>
    <tableColumn id="14771" xr3:uid="{8DE39698-C9D5-4C4E-9FAA-88536FD4E8BF}" name="Column14762"/>
    <tableColumn id="14772" xr3:uid="{833A7EC2-E74B-439F-BBB7-E694E51A24E9}" name="Column14763"/>
    <tableColumn id="14773" xr3:uid="{3B2123FA-3D99-49A0-91C0-8D0793276852}" name="Column14764"/>
    <tableColumn id="14774" xr3:uid="{D7F2AA55-3982-4EA4-9E4E-2903D123830F}" name="Column14765"/>
    <tableColumn id="14775" xr3:uid="{D59B3D9F-66B1-42A6-B414-BFF7D136547A}" name="Column14766"/>
    <tableColumn id="14776" xr3:uid="{12ACB542-62FC-486A-87B6-E1CD71870CD8}" name="Column14767"/>
    <tableColumn id="14777" xr3:uid="{5883DDFD-95E2-4973-B5BC-A0673DBF5E12}" name="Column14768"/>
    <tableColumn id="14778" xr3:uid="{1AABC0B8-5851-486E-A459-08609F03C321}" name="Column14769"/>
    <tableColumn id="14779" xr3:uid="{927DF7F9-714D-4C95-ADAE-58EDF38DF18D}" name="Column14770"/>
    <tableColumn id="14780" xr3:uid="{A7116795-6B7E-4B05-95EA-3007D7CC8D2D}" name="Column14771"/>
    <tableColumn id="14781" xr3:uid="{112CB54F-25E9-4CC6-BE4F-28801B53FF2F}" name="Column14772"/>
    <tableColumn id="14782" xr3:uid="{F245C832-33A7-4679-AA26-E8BA6291E36C}" name="Column14773"/>
    <tableColumn id="14783" xr3:uid="{C7CF84DC-5319-49BF-847D-6916998A0708}" name="Column14774"/>
    <tableColumn id="14784" xr3:uid="{50FE1692-2FDB-4FE1-BA28-6B0CBFFCE9F6}" name="Column14775"/>
    <tableColumn id="14785" xr3:uid="{B91D1370-B698-42C0-B11C-515D34701812}" name="Column14776"/>
    <tableColumn id="14786" xr3:uid="{D5E09D0E-21FD-4546-97E4-B212C9FD8FB5}" name="Column14777"/>
    <tableColumn id="14787" xr3:uid="{28A04AEC-0364-497E-A72D-6230B2AC22FE}" name="Column14778"/>
    <tableColumn id="14788" xr3:uid="{F4C236B9-2CC0-44EC-90C7-F7F599DF0ACA}" name="Column14779"/>
    <tableColumn id="14789" xr3:uid="{B32FDECE-6A99-4090-9055-4E599FFBFC8C}" name="Column14780"/>
    <tableColumn id="14790" xr3:uid="{A2227292-B15F-4C89-A8A3-E55357EAC4A8}" name="Column14781"/>
    <tableColumn id="14791" xr3:uid="{A03EFCAF-B206-4B07-8C05-8421B8DC0294}" name="Column14782"/>
    <tableColumn id="14792" xr3:uid="{4A1D8C22-B1AB-4B55-B25A-B57A1D0249A1}" name="Column14783"/>
    <tableColumn id="14793" xr3:uid="{87484AC6-5EDC-49CE-B950-945C4611C156}" name="Column14784"/>
    <tableColumn id="14794" xr3:uid="{127DFA4B-BD30-47FA-8FC3-1F9B4AC608F0}" name="Column14785"/>
    <tableColumn id="14795" xr3:uid="{5D488253-12F0-4FAC-AFE9-C0756D0B768F}" name="Column14786"/>
    <tableColumn id="14796" xr3:uid="{C8EB2D8D-1C64-4637-BC76-C1C8CC3B551F}" name="Column14787"/>
    <tableColumn id="14797" xr3:uid="{05D5EB2C-D1D0-4A1C-9C72-C3DCA9485005}" name="Column14788"/>
    <tableColumn id="14798" xr3:uid="{840872B6-64FD-4BEF-9A7F-F7B6315C84ED}" name="Column14789"/>
    <tableColumn id="14799" xr3:uid="{B41EBF4B-2876-4577-AF39-EB493C0D621A}" name="Column14790"/>
    <tableColumn id="14800" xr3:uid="{1DEC03FB-6205-4811-B162-28BDCD12FB1F}" name="Column14791"/>
    <tableColumn id="14801" xr3:uid="{D17B6794-8965-485F-A870-1DB0DEE804B9}" name="Column14792"/>
    <tableColumn id="14802" xr3:uid="{F182F777-6F1F-4B17-86C4-11439C779C4D}" name="Column14793"/>
    <tableColumn id="14803" xr3:uid="{D6E354B6-2305-4F06-A1AC-3EF4694D6E6C}" name="Column14794"/>
    <tableColumn id="14804" xr3:uid="{FB01D83D-854F-47CA-98ED-EEDB1318E606}" name="Column14795"/>
    <tableColumn id="14805" xr3:uid="{71EE92EE-C577-419A-A873-FD69F673253E}" name="Column14796"/>
    <tableColumn id="14806" xr3:uid="{E850133C-4987-415A-BCC6-61FF6C30FB7E}" name="Column14797"/>
    <tableColumn id="14807" xr3:uid="{C5849DF5-ADEA-4E36-A1E3-FBC09A98DDF4}" name="Column14798"/>
    <tableColumn id="14808" xr3:uid="{B8CFA39D-1FBA-4388-970F-8B29758269B9}" name="Column14799"/>
    <tableColumn id="14809" xr3:uid="{7C1024FD-972B-40ED-BE89-3FCD3C247E0D}" name="Column14800"/>
    <tableColumn id="14810" xr3:uid="{87D0303C-BCCB-4283-801F-1EFC07EDB3AE}" name="Column14801"/>
    <tableColumn id="14811" xr3:uid="{F66CD326-0A69-47F1-9FF2-B095C1091558}" name="Column14802"/>
    <tableColumn id="14812" xr3:uid="{F0790CE0-4E4F-40C2-B39A-0ED695F40684}" name="Column14803"/>
    <tableColumn id="14813" xr3:uid="{A748417C-B934-431F-A77C-B28D1C75F34E}" name="Column14804"/>
    <tableColumn id="14814" xr3:uid="{A8558231-24A0-4D3B-889A-6E07CB4CDA8C}" name="Column14805"/>
    <tableColumn id="14815" xr3:uid="{EB2D1EB7-03BF-49E7-B725-FADCBBEAB7C6}" name="Column14806"/>
    <tableColumn id="14816" xr3:uid="{3CFEB0B7-E6C5-4BFA-9A9A-C65AC48E52A3}" name="Column14807"/>
    <tableColumn id="14817" xr3:uid="{90448869-5D3A-441B-AC77-B7A96803A256}" name="Column14808"/>
    <tableColumn id="14818" xr3:uid="{61E39FA5-8F78-4E22-8A32-D8712EF2C64B}" name="Column14809"/>
    <tableColumn id="14819" xr3:uid="{9B39BE91-7BE1-47C1-9FE0-3138FCE663D5}" name="Column14810"/>
    <tableColumn id="14820" xr3:uid="{6F641DA7-004E-4F8C-BA94-105D839D1E93}" name="Column14811"/>
    <tableColumn id="14821" xr3:uid="{3C10CAF4-4D3C-4515-91FE-D12DE1B3694D}" name="Column14812"/>
    <tableColumn id="14822" xr3:uid="{A49C69A5-551E-4DCB-B68D-F7CCDF46FDD7}" name="Column14813"/>
    <tableColumn id="14823" xr3:uid="{92F41CF0-5F55-4260-925C-520622DE41E3}" name="Column14814"/>
    <tableColumn id="14824" xr3:uid="{72690A27-69A1-46BC-88A2-D4AD0502DC3B}" name="Column14815"/>
    <tableColumn id="14825" xr3:uid="{C2E772B7-A8B0-4E4C-9DBC-47096AA20168}" name="Column14816"/>
    <tableColumn id="14826" xr3:uid="{10118E42-E9AD-40BE-BB44-4DD95EC267D2}" name="Column14817"/>
    <tableColumn id="14827" xr3:uid="{DC49A703-4E07-4C0C-B0A6-97DD365CC00B}" name="Column14818"/>
    <tableColumn id="14828" xr3:uid="{BFF4A19B-AD1D-4200-80D5-6084F6A3F187}" name="Column14819"/>
    <tableColumn id="14829" xr3:uid="{6831F6F6-1978-4257-979D-1D97F0576BCC}" name="Column14820"/>
    <tableColumn id="14830" xr3:uid="{5F4C538B-F6AE-4719-9161-49497177E12E}" name="Column14821"/>
    <tableColumn id="14831" xr3:uid="{5832C9F3-E466-4145-963E-DA8639A1F5BD}" name="Column14822"/>
    <tableColumn id="14832" xr3:uid="{2A11565D-C5FD-4BC5-B99F-376026AB6301}" name="Column14823"/>
    <tableColumn id="14833" xr3:uid="{C556944D-3D91-4C7C-8EB7-4B1DC6A6BD17}" name="Column14824"/>
    <tableColumn id="14834" xr3:uid="{E217A78D-B646-427C-9C92-B3AAB980118D}" name="Column14825"/>
    <tableColumn id="14835" xr3:uid="{59E6936C-E2DD-4A08-ADA4-4EC3FD4D5457}" name="Column14826"/>
    <tableColumn id="14836" xr3:uid="{A71F779D-2A59-450F-8B06-8367BBC93BA7}" name="Column14827"/>
    <tableColumn id="14837" xr3:uid="{B94F0736-0923-49CD-89D0-4DC809757D50}" name="Column14828"/>
    <tableColumn id="14838" xr3:uid="{37ED34DE-233E-4A18-ACBF-F05315B8CCCE}" name="Column14829"/>
    <tableColumn id="14839" xr3:uid="{F6966A75-9115-45D8-BF63-ACDE78EBE583}" name="Column14830"/>
    <tableColumn id="14840" xr3:uid="{666361EE-4C23-496B-9156-89D882F312DD}" name="Column14831"/>
    <tableColumn id="14841" xr3:uid="{1EB02F5A-9206-4A27-95D7-607B7F5BB491}" name="Column14832"/>
    <tableColumn id="14842" xr3:uid="{CBE04911-E335-44ED-B853-8DA95A4F69BD}" name="Column14833"/>
    <tableColumn id="14843" xr3:uid="{14FDFD7A-B266-422D-A5E9-654A556849B8}" name="Column14834"/>
    <tableColumn id="14844" xr3:uid="{0E2BA402-2B99-4AD6-AE2A-7392BCE03B4B}" name="Column14835"/>
    <tableColumn id="14845" xr3:uid="{129F5DDE-97C2-4D4A-BA23-BF91D56BB763}" name="Column14836"/>
    <tableColumn id="14846" xr3:uid="{112F393E-003D-4CC8-A4DF-EF312A8F9506}" name="Column14837"/>
    <tableColumn id="14847" xr3:uid="{314AD969-7B63-4588-80C4-5727C347FFC3}" name="Column14838"/>
    <tableColumn id="14848" xr3:uid="{AEB76263-7507-405A-8B29-4E41F9649428}" name="Column14839"/>
    <tableColumn id="14849" xr3:uid="{163CC7C4-A208-4D4B-812A-A1B25AB71510}" name="Column14840"/>
    <tableColumn id="14850" xr3:uid="{F8881CEF-9CCC-40FC-9E29-6C48F8E3E277}" name="Column14841"/>
    <tableColumn id="14851" xr3:uid="{4DF79E9F-600C-4A28-9BB0-C07EF62E5DE3}" name="Column14842"/>
    <tableColumn id="14852" xr3:uid="{64F8EEA7-4A76-4D91-964D-0898E40A674C}" name="Column14843"/>
    <tableColumn id="14853" xr3:uid="{7D73321F-5F48-4982-8897-FBABD53E61A0}" name="Column14844"/>
    <tableColumn id="14854" xr3:uid="{BC2B3C94-D6B4-4D40-9EB0-6973442DCF65}" name="Column14845"/>
    <tableColumn id="14855" xr3:uid="{CEA96712-678F-4A85-A278-1358BA99F1CB}" name="Column14846"/>
    <tableColumn id="14856" xr3:uid="{5381C8E3-5D1A-4EB6-9EC1-400ACE34F455}" name="Column14847"/>
    <tableColumn id="14857" xr3:uid="{B28422F8-3C8C-4416-A45C-A2A32DA5FA59}" name="Column14848"/>
    <tableColumn id="14858" xr3:uid="{3F3E3D7A-3F54-441F-A984-BE85CDD7E281}" name="Column14849"/>
    <tableColumn id="14859" xr3:uid="{00BB65E5-1ECA-4217-AA2D-8C90A9A07EB5}" name="Column14850"/>
    <tableColumn id="14860" xr3:uid="{525DE8A1-D456-4F36-8846-E571D0EA5B07}" name="Column14851"/>
    <tableColumn id="14861" xr3:uid="{68458F08-2817-4A02-A5E1-A57F9954AC39}" name="Column14852"/>
    <tableColumn id="14862" xr3:uid="{98F77507-466E-467E-9B96-C430B7BF7B2F}" name="Column14853"/>
    <tableColumn id="14863" xr3:uid="{B0F5D98E-67AA-49D5-B329-681AC92EADE6}" name="Column14854"/>
    <tableColumn id="14864" xr3:uid="{4C1BED71-1E59-4FB4-AFF3-02F4BE5207AD}" name="Column14855"/>
    <tableColumn id="14865" xr3:uid="{71EE89AD-0924-49EA-9DF0-B924ED2A0BC6}" name="Column14856"/>
    <tableColumn id="14866" xr3:uid="{4114117F-F403-4219-A25B-FEA34363FC90}" name="Column14857"/>
    <tableColumn id="14867" xr3:uid="{074E6B59-1313-4125-B51C-78FF1D300F66}" name="Column14858"/>
    <tableColumn id="14868" xr3:uid="{7E06ED49-8E1E-4C30-AFDC-58C16B15EB3B}" name="Column14859"/>
    <tableColumn id="14869" xr3:uid="{66FC18B6-576F-49B4-8CDC-74184553E7E2}" name="Column14860"/>
    <tableColumn id="14870" xr3:uid="{80115531-55CE-42B5-954A-4B92525CB29B}" name="Column14861"/>
    <tableColumn id="14871" xr3:uid="{752845A3-A40C-427B-A544-0A2CABCD0E60}" name="Column14862"/>
    <tableColumn id="14872" xr3:uid="{6A205E1E-5DBC-4FC0-B34D-EA89BC5CE148}" name="Column14863"/>
    <tableColumn id="14873" xr3:uid="{AA9D8F7C-AD83-4C9F-AE0E-60B169ACCFAC}" name="Column14864"/>
    <tableColumn id="14874" xr3:uid="{D7900DE2-7412-49AD-8631-3099C95C83D3}" name="Column14865"/>
    <tableColumn id="14875" xr3:uid="{B0161CC6-C255-4E32-AE8C-8DF9EF804286}" name="Column14866"/>
    <tableColumn id="14876" xr3:uid="{26A51F43-3ABF-4C0F-AEDA-B8719BE65E00}" name="Column14867"/>
    <tableColumn id="14877" xr3:uid="{722C8D6E-4A16-4F8E-99BF-7CD6C47E584E}" name="Column14868"/>
    <tableColumn id="14878" xr3:uid="{6BCB915E-63DD-48A6-940D-A098FEEB1659}" name="Column14869"/>
    <tableColumn id="14879" xr3:uid="{5610F51E-0654-4C9E-8223-E1B3672D9D45}" name="Column14870"/>
    <tableColumn id="14880" xr3:uid="{FD86F46E-DB66-4B94-857C-D615819C79F1}" name="Column14871"/>
    <tableColumn id="14881" xr3:uid="{71ED4C02-DC16-464C-A856-F7E9DB102522}" name="Column14872"/>
    <tableColumn id="14882" xr3:uid="{752F9A19-94CE-4B2E-8D68-0086945FB8B7}" name="Column14873"/>
    <tableColumn id="14883" xr3:uid="{29039BFA-3C3E-4E62-950E-2BD9200177DF}" name="Column14874"/>
    <tableColumn id="14884" xr3:uid="{065F1A03-A931-4731-B8C7-DBBA497B3447}" name="Column14875"/>
    <tableColumn id="14885" xr3:uid="{83728ACA-0716-4D78-A348-0E235B016E3E}" name="Column14876"/>
    <tableColumn id="14886" xr3:uid="{6DB4D617-37BB-4EAC-B327-0C803B7E1C46}" name="Column14877"/>
    <tableColumn id="14887" xr3:uid="{FD848465-F996-46D6-97FE-6641B2252746}" name="Column14878"/>
    <tableColumn id="14888" xr3:uid="{FD2BAD55-BACA-4B8A-8E81-D94D1F88FEFF}" name="Column14879"/>
    <tableColumn id="14889" xr3:uid="{86FF1EA1-0739-43E2-ABBE-C31A1C687F06}" name="Column14880"/>
    <tableColumn id="14890" xr3:uid="{56FB575C-93B0-4DF3-81A8-60EA02AD13C7}" name="Column14881"/>
    <tableColumn id="14891" xr3:uid="{9B3EC5DB-0CD9-401B-8894-67AFA4A369AA}" name="Column14882"/>
    <tableColumn id="14892" xr3:uid="{701B99CC-588E-44DC-B555-CD6E0CBD34C8}" name="Column14883"/>
    <tableColumn id="14893" xr3:uid="{24D60CE8-C918-463A-9E37-9F2B02CE92E9}" name="Column14884"/>
    <tableColumn id="14894" xr3:uid="{82DFB93D-4DE9-4446-8920-2AB612FAFEF1}" name="Column14885"/>
    <tableColumn id="14895" xr3:uid="{15E14B44-8447-4D55-B052-E8B5C8DF5F9D}" name="Column14886"/>
    <tableColumn id="14896" xr3:uid="{08BC5474-DE8A-4A79-9714-054C76534AA2}" name="Column14887"/>
    <tableColumn id="14897" xr3:uid="{C696227B-83D8-4001-BA77-DBF154A6FB82}" name="Column14888"/>
    <tableColumn id="14898" xr3:uid="{B8CA9E2A-1A1D-4B40-8835-49C0A37933D3}" name="Column14889"/>
    <tableColumn id="14899" xr3:uid="{58B38642-BDE1-40A0-AF68-2DCDDA3DC2C3}" name="Column14890"/>
    <tableColumn id="14900" xr3:uid="{3B0AFF77-B380-439B-9AF2-6C3DB79CE1E6}" name="Column14891"/>
    <tableColumn id="14901" xr3:uid="{1EB8D641-F275-402C-8B45-B811F852F229}" name="Column14892"/>
    <tableColumn id="14902" xr3:uid="{839FDAC1-DA9D-4125-8A9D-F797DBC01F58}" name="Column14893"/>
    <tableColumn id="14903" xr3:uid="{FA459410-1364-4551-BCA5-D4B8ECCB1511}" name="Column14894"/>
    <tableColumn id="14904" xr3:uid="{1F675741-E954-418D-8756-6E4F0EDE5D44}" name="Column14895"/>
    <tableColumn id="14905" xr3:uid="{64115FF3-0CE1-4298-9596-A70583E9FD4F}" name="Column14896"/>
    <tableColumn id="14906" xr3:uid="{2B7BDE65-86E9-47E0-B734-965BB9D9B30C}" name="Column14897"/>
    <tableColumn id="14907" xr3:uid="{84C99891-1C67-46FF-9D3D-A769BA537503}" name="Column14898"/>
    <tableColumn id="14908" xr3:uid="{A3418051-9927-4D00-8DAF-7120F8C5EDAC}" name="Column14899"/>
    <tableColumn id="14909" xr3:uid="{8A6E89CC-E78E-49C9-AFFB-E05B05A78C7D}" name="Column14900"/>
    <tableColumn id="14910" xr3:uid="{653B4F2D-FDC7-48AA-971D-A82377622A30}" name="Column14901"/>
    <tableColumn id="14911" xr3:uid="{7F6CF784-4C92-440F-BB41-264ED975D139}" name="Column14902"/>
    <tableColumn id="14912" xr3:uid="{6266F7F0-5B8C-46CB-89DE-063748484AED}" name="Column14903"/>
    <tableColumn id="14913" xr3:uid="{7D83FE91-839C-4A6E-BC9F-E33C39F49994}" name="Column14904"/>
    <tableColumn id="14914" xr3:uid="{04394092-B027-42A7-947E-80E5717397C1}" name="Column14905"/>
    <tableColumn id="14915" xr3:uid="{9D9D6E6E-4E1E-47E6-860B-A5CF690A09FE}" name="Column14906"/>
    <tableColumn id="14916" xr3:uid="{AFB93FA3-DBE1-44BA-A3AF-7B6449708CC7}" name="Column14907"/>
    <tableColumn id="14917" xr3:uid="{C258D1B7-8918-4C32-B01D-7109E4BCC372}" name="Column14908"/>
    <tableColumn id="14918" xr3:uid="{4FBAD7F0-23E4-4A2A-BE98-DF942A4CCEC8}" name="Column14909"/>
    <tableColumn id="14919" xr3:uid="{EF268EF4-E202-4805-88B5-51832C90293C}" name="Column14910"/>
    <tableColumn id="14920" xr3:uid="{30191066-9AEE-4D5C-8E94-A459D055B31F}" name="Column14911"/>
    <tableColumn id="14921" xr3:uid="{9B0D2698-8799-446D-AEC7-BB719A0BD7AD}" name="Column14912"/>
    <tableColumn id="14922" xr3:uid="{6AB00F53-86D4-4912-B499-337887A3BDAD}" name="Column14913"/>
    <tableColumn id="14923" xr3:uid="{BAEA3D22-5C3F-4186-9BA8-30EDF51C4F2C}" name="Column14914"/>
    <tableColumn id="14924" xr3:uid="{E41FA574-5B95-49D3-94FD-15799FD4CE14}" name="Column14915"/>
    <tableColumn id="14925" xr3:uid="{59C0B073-836C-46A2-B639-629BF3A271DE}" name="Column14916"/>
    <tableColumn id="14926" xr3:uid="{BA515EF5-8C75-49A3-A0AE-95E97B7EDFE2}" name="Column14917"/>
    <tableColumn id="14927" xr3:uid="{6207F777-96C8-4351-A452-9E351FD0C9E6}" name="Column14918"/>
    <tableColumn id="14928" xr3:uid="{DBFF4586-C62D-4CF6-A85E-017DE069F7DF}" name="Column14919"/>
    <tableColumn id="14929" xr3:uid="{F5E25F79-0981-41E4-A4BB-36EB3F69952C}" name="Column14920"/>
    <tableColumn id="14930" xr3:uid="{42AE7261-415C-42E7-B62E-C0E346A11FDB}" name="Column14921"/>
    <tableColumn id="14931" xr3:uid="{DD1B602E-BBDE-44C7-89F3-3B7D5CDB09FA}" name="Column14922"/>
    <tableColumn id="14932" xr3:uid="{8553BA2B-A464-4036-A772-9816018CCC0F}" name="Column14923"/>
    <tableColumn id="14933" xr3:uid="{5557301F-4306-4FE4-B3CA-413AE4B9E526}" name="Column14924"/>
    <tableColumn id="14934" xr3:uid="{85116A19-1C97-4AF6-9279-DC3B680226C2}" name="Column14925"/>
    <tableColumn id="14935" xr3:uid="{4BA0BFD6-B3CB-428A-B94E-EE26B319CA1A}" name="Column14926"/>
    <tableColumn id="14936" xr3:uid="{F024D0C6-B264-462D-8497-D3C01B36446E}" name="Column14927"/>
    <tableColumn id="14937" xr3:uid="{9FCD2C87-8114-447E-8DB2-CDF893A22EE7}" name="Column14928"/>
    <tableColumn id="14938" xr3:uid="{7376E263-77CD-44FF-8276-BD22BBB578EE}" name="Column14929"/>
    <tableColumn id="14939" xr3:uid="{63F39F0A-7523-4F3A-B5F7-DBD0E98188F7}" name="Column14930"/>
    <tableColumn id="14940" xr3:uid="{E54DBB0B-E4B6-4A65-AC94-3E64CB52022F}" name="Column14931"/>
    <tableColumn id="14941" xr3:uid="{475376BF-FC47-4C80-8502-EEC63A91C755}" name="Column14932"/>
    <tableColumn id="14942" xr3:uid="{B4A62CC9-040B-4ABD-B69F-1F7D732A2BBB}" name="Column14933"/>
    <tableColumn id="14943" xr3:uid="{65B442F3-B29B-4859-9E9F-7E8FC0CEC3E6}" name="Column14934"/>
    <tableColumn id="14944" xr3:uid="{59400045-C17F-4DEA-87DF-4B411D8830EE}" name="Column14935"/>
    <tableColumn id="14945" xr3:uid="{70ABAED8-BB83-43AE-B1F3-EE9DAEE7449C}" name="Column14936"/>
    <tableColumn id="14946" xr3:uid="{C95FC4B0-9EED-4F3E-BF97-A3E3C72B9A17}" name="Column14937"/>
    <tableColumn id="14947" xr3:uid="{101F229F-0830-44DB-AE59-84EFADA03FBA}" name="Column14938"/>
    <tableColumn id="14948" xr3:uid="{CCE15ECD-B5BB-41AD-BE35-3FC63343AE39}" name="Column14939"/>
    <tableColumn id="14949" xr3:uid="{54A338D1-7563-4436-9B55-A85DA8927695}" name="Column14940"/>
    <tableColumn id="14950" xr3:uid="{86A6E5AE-9BB3-49CF-8561-D3AD29B42F5E}" name="Column14941"/>
    <tableColumn id="14951" xr3:uid="{8F1A5EE6-F28B-4327-A25D-EE7DB6F9CEAF}" name="Column14942"/>
    <tableColumn id="14952" xr3:uid="{7D005720-80D5-4479-AA20-57E3B28166AF}" name="Column14943"/>
    <tableColumn id="14953" xr3:uid="{9A09B08A-55F9-4ED8-9DA9-73A1D843EBAD}" name="Column14944"/>
    <tableColumn id="14954" xr3:uid="{7F98918F-9547-43C4-B32C-1092DF4D19F0}" name="Column14945"/>
    <tableColumn id="14955" xr3:uid="{5CB645B4-0E84-4B1C-9092-396A0F538669}" name="Column14946"/>
    <tableColumn id="14956" xr3:uid="{457D0405-2F61-4B6A-83C3-6DCC294B543F}" name="Column14947"/>
    <tableColumn id="14957" xr3:uid="{75F2D7C2-9674-42AC-9236-DCA5F723E1B7}" name="Column14948"/>
    <tableColumn id="14958" xr3:uid="{B4CBB497-4BD8-4EFF-8F06-698536FE16D2}" name="Column14949"/>
    <tableColumn id="14959" xr3:uid="{2DADDA0F-BB6E-4871-B681-4E15724085C1}" name="Column14950"/>
    <tableColumn id="14960" xr3:uid="{5FBCEF83-1E85-4241-A320-659D9D82FE74}" name="Column14951"/>
    <tableColumn id="14961" xr3:uid="{44D7A93A-7FAF-410E-B448-CAAC450AA1DC}" name="Column14952"/>
    <tableColumn id="14962" xr3:uid="{3E7457F7-9451-4BFA-B1A5-A889BC565F07}" name="Column14953"/>
    <tableColumn id="14963" xr3:uid="{D72499ED-8A10-4F2E-901A-6AD23175A5BC}" name="Column14954"/>
    <tableColumn id="14964" xr3:uid="{E6D8B0A0-5621-4AA4-A36B-55C8B689311B}" name="Column14955"/>
    <tableColumn id="14965" xr3:uid="{3CA6F610-EEFD-4131-B9E8-4479D6ABCD2E}" name="Column14956"/>
    <tableColumn id="14966" xr3:uid="{8E30FFC1-EAE9-40BA-90D3-6198F548B151}" name="Column14957"/>
    <tableColumn id="14967" xr3:uid="{6540B08D-10D0-40E3-9404-1FD5B9C726F6}" name="Column14958"/>
    <tableColumn id="14968" xr3:uid="{8B079B9D-05AF-4581-A4FE-55DB4E383709}" name="Column14959"/>
    <tableColumn id="14969" xr3:uid="{4366F9C7-4E47-4C66-9959-35C39DB74C17}" name="Column14960"/>
    <tableColumn id="14970" xr3:uid="{0F3EEB65-0B46-4379-B0B7-708B6D70D65A}" name="Column14961"/>
    <tableColumn id="14971" xr3:uid="{E6B57727-3030-407F-8877-A5374EC9F67B}" name="Column14962"/>
    <tableColumn id="14972" xr3:uid="{56CD35AB-2F7E-487D-A0A7-CC4837465C0B}" name="Column14963"/>
    <tableColumn id="14973" xr3:uid="{42FEB318-F4DE-45EA-B0A1-DEF25D665642}" name="Column14964"/>
    <tableColumn id="14974" xr3:uid="{5B6F8EDC-3148-45D7-B6EA-0DD9D980F38D}" name="Column14965"/>
    <tableColumn id="14975" xr3:uid="{EE1253F9-1C74-4BE5-93C7-2E5475993CCD}" name="Column14966"/>
    <tableColumn id="14976" xr3:uid="{1889FD52-0DA7-4E27-BA04-58CC2BEF68DF}" name="Column14967"/>
    <tableColumn id="14977" xr3:uid="{1A1D612B-F2ED-485D-93F6-32BEA3648766}" name="Column14968"/>
    <tableColumn id="14978" xr3:uid="{63F34985-5D7E-42DA-ABE3-B7DC2193CF76}" name="Column14969"/>
    <tableColumn id="14979" xr3:uid="{18811830-73F2-498F-BB7F-22981BD0CD7A}" name="Column14970"/>
    <tableColumn id="14980" xr3:uid="{20D47242-B396-470D-BFA2-1EC8C448AA60}" name="Column14971"/>
    <tableColumn id="14981" xr3:uid="{5B86A03B-3DE3-4C26-882E-317A9E8ED837}" name="Column14972"/>
    <tableColumn id="14982" xr3:uid="{DADC13D6-26ED-4A26-9076-CD50541F113B}" name="Column14973"/>
    <tableColumn id="14983" xr3:uid="{1482CD99-1B4D-431B-B6DC-E75D895BD9DF}" name="Column14974"/>
    <tableColumn id="14984" xr3:uid="{47446B14-EF1C-405D-9445-60473BEADABD}" name="Column14975"/>
    <tableColumn id="14985" xr3:uid="{9CAA73C9-5572-4AE0-8BBE-68427770017A}" name="Column14976"/>
    <tableColumn id="14986" xr3:uid="{84A1DDC9-53F6-458C-A4AE-927981A41004}" name="Column14977"/>
    <tableColumn id="14987" xr3:uid="{50968148-8479-4F1E-B7BD-29D44AE5CF53}" name="Column14978"/>
    <tableColumn id="14988" xr3:uid="{4D423FD4-E887-42E7-8EB4-C52C5A5FEFB0}" name="Column14979"/>
    <tableColumn id="14989" xr3:uid="{575212CA-C8A1-40FE-9852-610F6F212015}" name="Column14980"/>
    <tableColumn id="14990" xr3:uid="{216722AF-B5C1-485E-9FF5-E90869D2CA8A}" name="Column14981"/>
    <tableColumn id="14991" xr3:uid="{298550B2-C953-4B48-80FF-40D5C5DF9EB2}" name="Column14982"/>
    <tableColumn id="14992" xr3:uid="{96635012-52F3-4D38-B2F9-20EC0136D5F5}" name="Column14983"/>
    <tableColumn id="14993" xr3:uid="{F66D718B-321B-4D6E-AB30-1C6F7B6FDB4F}" name="Column14984"/>
    <tableColumn id="14994" xr3:uid="{DD9B33A3-8A5C-4F71-9A33-62B73710BA29}" name="Column14985"/>
    <tableColumn id="14995" xr3:uid="{3CC53E28-4DD9-4511-AD73-86308CC64959}" name="Column14986"/>
    <tableColumn id="14996" xr3:uid="{F90C67E0-FC14-418B-8FF1-D20A15DCE460}" name="Column14987"/>
    <tableColumn id="14997" xr3:uid="{ABACA3FE-38EC-4EB8-8263-8B0FD5CADA86}" name="Column14988"/>
    <tableColumn id="14998" xr3:uid="{B79E9102-B167-4D20-8B93-008EB5A78943}" name="Column14989"/>
    <tableColumn id="14999" xr3:uid="{DE3B957B-C9B8-4803-B02F-C230A6247D4A}" name="Column14990"/>
    <tableColumn id="15000" xr3:uid="{93C768EF-1043-4D5F-BE35-CE9D28E7E925}" name="Column14991"/>
    <tableColumn id="15001" xr3:uid="{8AC6A2D0-0368-40F6-BE89-1C24AA6E229E}" name="Column14992"/>
    <tableColumn id="15002" xr3:uid="{946B6E32-5FBB-4C25-9FFA-D066A36F4C90}" name="Column14993"/>
    <tableColumn id="15003" xr3:uid="{399086D3-097B-450B-A5ED-BCBD4BBCD40E}" name="Column14994"/>
    <tableColumn id="15004" xr3:uid="{4B28A236-378B-4312-8688-A0A5B167F34E}" name="Column14995"/>
    <tableColumn id="15005" xr3:uid="{A548EB31-3517-4822-B07F-F21F4517D7D8}" name="Column14996"/>
    <tableColumn id="15006" xr3:uid="{141C67CD-9F59-47A2-A839-399D4ACF9F9A}" name="Column14997"/>
    <tableColumn id="15007" xr3:uid="{E012AE71-7A26-455B-900C-A8AE3A0B7908}" name="Column14998"/>
    <tableColumn id="15008" xr3:uid="{77E1532C-9BDD-4C05-B9F1-FD0E29F8E013}" name="Column14999"/>
    <tableColumn id="15009" xr3:uid="{708457AB-FAE6-4930-8585-EADB821AB865}" name="Column15000"/>
    <tableColumn id="15010" xr3:uid="{6A81BDF6-4682-4EB4-9862-80FAB710079D}" name="Column15001"/>
    <tableColumn id="15011" xr3:uid="{B26A8E36-FEE2-4CC5-B15D-A1781D7A0CF8}" name="Column15002"/>
    <tableColumn id="15012" xr3:uid="{AE6C106B-31C0-46B5-8447-042DC61DA4C1}" name="Column15003"/>
    <tableColumn id="15013" xr3:uid="{A1C84F40-0F13-418A-A4C7-AB07EC43BB86}" name="Column15004"/>
    <tableColumn id="15014" xr3:uid="{517EC1E1-1242-478C-8A8A-7EF13299D177}" name="Column15005"/>
    <tableColumn id="15015" xr3:uid="{57BED891-9D32-4735-866D-916E56864528}" name="Column15006"/>
    <tableColumn id="15016" xr3:uid="{D3CD22A9-5D42-42FD-990C-23463AF93A62}" name="Column15007"/>
    <tableColumn id="15017" xr3:uid="{32240364-1EA0-4F6D-8193-4DFDE390B15B}" name="Column15008"/>
    <tableColumn id="15018" xr3:uid="{0DCD2C08-E740-4288-9375-B9460679904B}" name="Column15009"/>
    <tableColumn id="15019" xr3:uid="{792939AA-5940-442F-85B9-9716BADCA44E}" name="Column15010"/>
    <tableColumn id="15020" xr3:uid="{6B012912-56F6-4F4D-98EB-5799A6226C98}" name="Column15011"/>
    <tableColumn id="15021" xr3:uid="{6BB536F0-487B-42BC-AF5E-7BF4CBF08C0B}" name="Column15012"/>
    <tableColumn id="15022" xr3:uid="{070770BA-5567-4430-83F8-C5881F3C5A17}" name="Column15013"/>
    <tableColumn id="15023" xr3:uid="{4DDD1606-28F0-4136-985A-66A78E3B83E1}" name="Column15014"/>
    <tableColumn id="15024" xr3:uid="{C8D43117-D256-4DEE-9FE0-10FF5A49409B}" name="Column15015"/>
    <tableColumn id="15025" xr3:uid="{679174B4-8400-4161-AF2F-0215F19FC31B}" name="Column15016"/>
    <tableColumn id="15026" xr3:uid="{86D1E866-F93A-49CB-9161-F9F90A40B37D}" name="Column15017"/>
    <tableColumn id="15027" xr3:uid="{6E5B535F-6811-47AB-8D23-D85BC386EEA9}" name="Column15018"/>
    <tableColumn id="15028" xr3:uid="{805E6A1E-FC91-4E3F-A15B-67B7EED20516}" name="Column15019"/>
    <tableColumn id="15029" xr3:uid="{4D6172CC-FCF9-47FB-9105-FAC013A5D0E6}" name="Column15020"/>
    <tableColumn id="15030" xr3:uid="{6C4B5D90-2F5A-4411-9F3B-7D599A7D26D8}" name="Column15021"/>
    <tableColumn id="15031" xr3:uid="{B68CFF6E-F0D6-4088-8BB4-933EDF893BAB}" name="Column15022"/>
    <tableColumn id="15032" xr3:uid="{44E2745E-6A9B-4B78-A57B-C5C102E62A6E}" name="Column15023"/>
    <tableColumn id="15033" xr3:uid="{591D19F4-5427-4281-83F3-3E317043B62E}" name="Column15024"/>
    <tableColumn id="15034" xr3:uid="{168EC831-0A7F-462E-B945-085763F77895}" name="Column15025"/>
    <tableColumn id="15035" xr3:uid="{A17047FC-C894-4632-9EFB-82DE9D0D70A9}" name="Column15026"/>
    <tableColumn id="15036" xr3:uid="{7583984D-15C9-4A1E-842E-926250581DDE}" name="Column15027"/>
    <tableColumn id="15037" xr3:uid="{03810EBD-D6AF-47BD-9AF8-F0BB612BA58A}" name="Column15028"/>
    <tableColumn id="15038" xr3:uid="{0F30B560-7972-4827-BC3E-D075AF59D7E9}" name="Column15029"/>
    <tableColumn id="15039" xr3:uid="{A05F78A9-8F49-4D75-BADC-EC904100AB37}" name="Column15030"/>
    <tableColumn id="15040" xr3:uid="{2FB14B36-CC5E-4963-B173-0EE17524CFBC}" name="Column15031"/>
    <tableColumn id="15041" xr3:uid="{1D35A45D-324C-4430-86E9-01D527171A5F}" name="Column15032"/>
    <tableColumn id="15042" xr3:uid="{CAE32DFD-5DDE-4F94-85F1-5030595C1679}" name="Column15033"/>
    <tableColumn id="15043" xr3:uid="{81AF5D8D-2DC7-4634-BE98-E630FC9F1ADC}" name="Column15034"/>
    <tableColumn id="15044" xr3:uid="{4C596910-76F6-45D3-97E3-BBE8A1BA9871}" name="Column15035"/>
    <tableColumn id="15045" xr3:uid="{93C48723-B178-4E04-9C35-F8274FA8283E}" name="Column15036"/>
    <tableColumn id="15046" xr3:uid="{A4A696B2-2298-4C55-B522-8A2299999E93}" name="Column15037"/>
    <tableColumn id="15047" xr3:uid="{98F336BE-800C-4CB8-B31E-452C52171858}" name="Column15038"/>
    <tableColumn id="15048" xr3:uid="{16BBEA07-E889-42E4-983C-F6FD1109F4CE}" name="Column15039"/>
    <tableColumn id="15049" xr3:uid="{4F71141C-A71C-432E-8839-37A2BEA7F39F}" name="Column15040"/>
    <tableColumn id="15050" xr3:uid="{B1951F7F-B85A-46A8-8286-8A6CCA0F9B4F}" name="Column15041"/>
    <tableColumn id="15051" xr3:uid="{55D4D942-18C2-47C0-9963-8F766F1D2496}" name="Column15042"/>
    <tableColumn id="15052" xr3:uid="{1597E131-2637-4A96-9F8F-FFFE36F9BBFE}" name="Column15043"/>
    <tableColumn id="15053" xr3:uid="{48BDD019-2F9B-4327-BDA8-CA666A62E433}" name="Column15044"/>
    <tableColumn id="15054" xr3:uid="{D8583C56-98EE-42E2-9CAF-4BEB6466B097}" name="Column15045"/>
    <tableColumn id="15055" xr3:uid="{4D449C0B-57AA-4D63-A101-8A35EC4CE660}" name="Column15046"/>
    <tableColumn id="15056" xr3:uid="{23577B07-5CC3-49F1-8227-A66E4E301187}" name="Column15047"/>
    <tableColumn id="15057" xr3:uid="{B4F2E507-C590-48C0-B1DB-C0C70CC216A0}" name="Column15048"/>
    <tableColumn id="15058" xr3:uid="{68F2D3EE-4687-4233-B96D-A252DDC8C96C}" name="Column15049"/>
    <tableColumn id="15059" xr3:uid="{6AD4D5AA-F9F7-4CD1-BA0E-47F6C3ABBEED}" name="Column15050"/>
    <tableColumn id="15060" xr3:uid="{9D1E5D30-46BB-4359-BCF3-1130E3FAB05C}" name="Column15051"/>
    <tableColumn id="15061" xr3:uid="{83C77560-AE3C-43F1-8A9E-1E3C5680FC58}" name="Column15052"/>
    <tableColumn id="15062" xr3:uid="{D8E03C48-F311-4203-8969-AC1B1202EC78}" name="Column15053"/>
    <tableColumn id="15063" xr3:uid="{29D9A533-0E1D-43D8-A2CD-29EC045AA5F8}" name="Column15054"/>
    <tableColumn id="15064" xr3:uid="{10906D04-555D-4D44-9B5C-564B7AA70253}" name="Column15055"/>
    <tableColumn id="15065" xr3:uid="{66D75163-EC33-4FEF-A9EF-959CD846A699}" name="Column15056"/>
    <tableColumn id="15066" xr3:uid="{527BA618-BD83-4E7D-8753-2F3A74463129}" name="Column15057"/>
    <tableColumn id="15067" xr3:uid="{C90316E7-EC2F-4880-A7BA-E98B7378BD41}" name="Column15058"/>
    <tableColumn id="15068" xr3:uid="{68221150-AAAC-43EC-AC55-293D58931926}" name="Column15059"/>
    <tableColumn id="15069" xr3:uid="{873A56E7-EA03-4F5B-96FC-E9C5881B73F8}" name="Column15060"/>
    <tableColumn id="15070" xr3:uid="{077E588B-A777-4F73-B9C7-83C68110469D}" name="Column15061"/>
    <tableColumn id="15071" xr3:uid="{D49E5F08-F4F0-4BEA-902F-EBB7B5C395CB}" name="Column15062"/>
    <tableColumn id="15072" xr3:uid="{C4327D53-498F-4FA8-93A8-5D8E21326694}" name="Column15063"/>
    <tableColumn id="15073" xr3:uid="{A66A14AD-4B9F-4C51-9706-1F463C698366}" name="Column15064"/>
    <tableColumn id="15074" xr3:uid="{ED96ECF2-9C08-462B-B37F-586F081B4853}" name="Column15065"/>
    <tableColumn id="15075" xr3:uid="{4DFC07F2-1FAB-4C2C-83D6-95067CF5C369}" name="Column15066"/>
    <tableColumn id="15076" xr3:uid="{A8A0EDC2-01BD-4C83-A861-7A2D4F81D3CB}" name="Column15067"/>
    <tableColumn id="15077" xr3:uid="{A7D66C4D-C022-4CFF-8410-AA6645C02192}" name="Column15068"/>
    <tableColumn id="15078" xr3:uid="{647CCC06-20B9-47BF-A62E-89B29B21AB59}" name="Column15069"/>
    <tableColumn id="15079" xr3:uid="{98A78B97-E05A-460A-965C-64F4F9D918D2}" name="Column15070"/>
    <tableColumn id="15080" xr3:uid="{56E484A2-D5C6-4F43-8CE2-CCD7F8B6CA16}" name="Column15071"/>
    <tableColumn id="15081" xr3:uid="{623272DB-B47F-43D8-9244-24B2ED4BA3CC}" name="Column15072"/>
    <tableColumn id="15082" xr3:uid="{14517277-9A82-4B40-BCA0-B8B5EB8B957F}" name="Column15073"/>
    <tableColumn id="15083" xr3:uid="{B9E1E88C-5AF6-4871-A581-F2F082CD0157}" name="Column15074"/>
    <tableColumn id="15084" xr3:uid="{53447F11-DE80-403D-9D3A-A063EEB47319}" name="Column15075"/>
    <tableColumn id="15085" xr3:uid="{5F020160-7DBC-4510-889B-CCA4B3DB49B4}" name="Column15076"/>
    <tableColumn id="15086" xr3:uid="{9A7A9BE4-B130-4229-9197-1B6C59E393D0}" name="Column15077"/>
    <tableColumn id="15087" xr3:uid="{DCCD5036-25AC-4BF2-959D-ACB0E8A68C07}" name="Column15078"/>
    <tableColumn id="15088" xr3:uid="{E6579897-FE47-41CC-9721-769A120196C9}" name="Column15079"/>
    <tableColumn id="15089" xr3:uid="{055FE7F4-2849-4479-AC6D-8786E5016EBE}" name="Column15080"/>
    <tableColumn id="15090" xr3:uid="{0906B203-EE0E-4CE6-BE08-D8BD56C1C509}" name="Column15081"/>
    <tableColumn id="15091" xr3:uid="{2BDBDCF1-E211-4791-ADA2-C1CE1BFCFE7F}" name="Column15082"/>
    <tableColumn id="15092" xr3:uid="{F820D152-4348-414A-9431-6FAB2FEB477A}" name="Column15083"/>
    <tableColumn id="15093" xr3:uid="{8D40C304-F11D-4CFC-8B87-3C1ED796E65E}" name="Column15084"/>
    <tableColumn id="15094" xr3:uid="{B6F58E50-BD23-44BC-B0CA-2FA20F92C9A1}" name="Column15085"/>
    <tableColumn id="15095" xr3:uid="{E7AC85C6-FD9F-4699-B223-ECADFAC210F8}" name="Column15086"/>
    <tableColumn id="15096" xr3:uid="{B02BAAC3-A65E-41F7-B6CD-B98B0F66BB32}" name="Column15087"/>
    <tableColumn id="15097" xr3:uid="{20FF1676-59A7-4C71-86FE-53ACFB03833B}" name="Column15088"/>
    <tableColumn id="15098" xr3:uid="{0EA26421-AB3F-41F1-B5E6-C6BE1FBD1C7F}" name="Column15089"/>
    <tableColumn id="15099" xr3:uid="{44955916-B931-42C8-BA96-CF8CC0053FFF}" name="Column15090"/>
    <tableColumn id="15100" xr3:uid="{70F69FC5-CCCD-4C7F-B50C-C765561E1184}" name="Column15091"/>
    <tableColumn id="15101" xr3:uid="{AE89C0DD-5CC4-4338-A800-55823D58381B}" name="Column15092"/>
    <tableColumn id="15102" xr3:uid="{D2006F11-4585-446E-B4E0-893682BCBCD2}" name="Column15093"/>
    <tableColumn id="15103" xr3:uid="{EB2E613B-7668-458A-AF09-7496611F32FB}" name="Column15094"/>
    <tableColumn id="15104" xr3:uid="{4D8EA6C2-481A-417E-9311-348399B8A188}" name="Column15095"/>
    <tableColumn id="15105" xr3:uid="{735CE048-142E-42CB-B08F-30D836351EAA}" name="Column15096"/>
    <tableColumn id="15106" xr3:uid="{53B367DA-2166-4FCA-9B43-64CC8694EB6A}" name="Column15097"/>
    <tableColumn id="15107" xr3:uid="{4DA457D5-93A0-44CD-8934-16C629AE950F}" name="Column15098"/>
    <tableColumn id="15108" xr3:uid="{89F6789E-6225-42F5-9D09-40D0C922AFF7}" name="Column15099"/>
    <tableColumn id="15109" xr3:uid="{C93CFD5E-8EDC-44DD-B8FB-7D221EB8AEBF}" name="Column15100"/>
    <tableColumn id="15110" xr3:uid="{96B436C4-03C5-45D8-9B0F-93562FF98AF6}" name="Column15101"/>
    <tableColumn id="15111" xr3:uid="{FF335B75-16C5-46B0-BE73-F36E9A1A0388}" name="Column15102"/>
    <tableColumn id="15112" xr3:uid="{212EA9BC-1CBA-4981-9FA3-48A0554C8A47}" name="Column15103"/>
    <tableColumn id="15113" xr3:uid="{9DB4C9DA-F8CE-40CE-A9CA-C3A04E47FCC0}" name="Column15104"/>
    <tableColumn id="15114" xr3:uid="{251CF7BF-8841-43F8-B300-660240A3ED82}" name="Column15105"/>
    <tableColumn id="15115" xr3:uid="{CF94E8A1-5E14-4024-AB06-1CB884F95EB3}" name="Column15106"/>
    <tableColumn id="15116" xr3:uid="{3E039E8F-39E7-4ED6-A319-1933AB9357B0}" name="Column15107"/>
    <tableColumn id="15117" xr3:uid="{084602B2-9A12-4717-AB33-2E85634ECBB6}" name="Column15108"/>
    <tableColumn id="15118" xr3:uid="{57094067-3DF9-4528-A83B-A5DB41388480}" name="Column15109"/>
    <tableColumn id="15119" xr3:uid="{316EAC8A-EFA8-4B7F-A111-C78A961382AD}" name="Column15110"/>
    <tableColumn id="15120" xr3:uid="{62C8C06D-B7A3-4FDC-9CA1-32F8E17DAB04}" name="Column15111"/>
    <tableColumn id="15121" xr3:uid="{40FE7441-95D9-4B61-B942-E417E21C12D7}" name="Column15112"/>
    <tableColumn id="15122" xr3:uid="{0B058184-C788-483E-B706-C9FEB95F2A2C}" name="Column15113"/>
    <tableColumn id="15123" xr3:uid="{AA7510A6-9609-4B75-901C-8677FF5D8912}" name="Column15114"/>
    <tableColumn id="15124" xr3:uid="{3AD1FDD8-6F75-46F4-BE49-D1B0731845A3}" name="Column15115"/>
    <tableColumn id="15125" xr3:uid="{79707D63-30B7-4ECC-B8A6-10674FEFB3FF}" name="Column15116"/>
    <tableColumn id="15126" xr3:uid="{2E8ED01F-B265-4CE7-8CAC-7D7948237345}" name="Column15117"/>
    <tableColumn id="15127" xr3:uid="{C1A7ABDB-678F-4476-BD0D-AA63C4CE83F4}" name="Column15118"/>
    <tableColumn id="15128" xr3:uid="{2C941CFE-CADB-4315-8D4A-5C5660EDD444}" name="Column15119"/>
    <tableColumn id="15129" xr3:uid="{7A2EA2E0-A184-48FF-9C73-2C347C0458D2}" name="Column15120"/>
    <tableColumn id="15130" xr3:uid="{3125D30F-95FF-45DD-B972-43CEF8472236}" name="Column15121"/>
    <tableColumn id="15131" xr3:uid="{A2292D7C-9B29-4F58-9B0A-B1B275BBC1EE}" name="Column15122"/>
    <tableColumn id="15132" xr3:uid="{782D36AC-EF0A-4E5C-B8D1-95E58CC7B5D7}" name="Column15123"/>
    <tableColumn id="15133" xr3:uid="{69AAEB37-41B0-45AA-90B4-1D058BED4A70}" name="Column15124"/>
    <tableColumn id="15134" xr3:uid="{92FE2EA5-D6FA-487E-A429-94D2245FD6A1}" name="Column15125"/>
    <tableColumn id="15135" xr3:uid="{2CAD3593-F29C-4414-ADFD-721F976B7668}" name="Column15126"/>
    <tableColumn id="15136" xr3:uid="{985B7012-DEFC-4E53-8497-B3CE555101AA}" name="Column15127"/>
    <tableColumn id="15137" xr3:uid="{5BBED4FE-72A7-4BB3-A606-47018A2C55FD}" name="Column15128"/>
    <tableColumn id="15138" xr3:uid="{A41CE1BE-5F92-4A9B-A318-5D88B8E2EFA6}" name="Column15129"/>
    <tableColumn id="15139" xr3:uid="{20A2A3D3-9396-4A63-AC28-0F92BE5A8FAA}" name="Column15130"/>
    <tableColumn id="15140" xr3:uid="{13D390D4-5E69-4D3A-B3BF-989359E0738C}" name="Column15131"/>
    <tableColumn id="15141" xr3:uid="{7AEFA393-F60D-4A8F-A6EF-ED7B18829891}" name="Column15132"/>
    <tableColumn id="15142" xr3:uid="{FB7A23FC-BCBA-4E60-BE1C-1B87ED7970A7}" name="Column15133"/>
    <tableColumn id="15143" xr3:uid="{2516D325-2904-4120-A254-84AF04A6B932}" name="Column15134"/>
    <tableColumn id="15144" xr3:uid="{371A9912-FABE-400F-B3F1-22ED58DE25DD}" name="Column15135"/>
    <tableColumn id="15145" xr3:uid="{33DA6CB3-C5B6-4F56-8FCE-885758D70849}" name="Column15136"/>
    <tableColumn id="15146" xr3:uid="{6218C671-50AD-48EC-A24C-4D0FC861A544}" name="Column15137"/>
    <tableColumn id="15147" xr3:uid="{F1F8D105-2FF3-4EE7-AAB9-3D458D41DF62}" name="Column15138"/>
    <tableColumn id="15148" xr3:uid="{40E8B1BB-380A-446F-AE21-4BCE1ADB04D0}" name="Column15139"/>
    <tableColumn id="15149" xr3:uid="{9C87D741-BF5D-49F5-8505-1A54D1871200}" name="Column15140"/>
    <tableColumn id="15150" xr3:uid="{52168E48-6E5D-4715-9CBF-3365BA9FAD7E}" name="Column15141"/>
    <tableColumn id="15151" xr3:uid="{679286A8-E823-40A8-AEB4-515E70F42B3E}" name="Column15142"/>
    <tableColumn id="15152" xr3:uid="{9CA64751-CD13-40FA-B198-6918C854F1CC}" name="Column15143"/>
    <tableColumn id="15153" xr3:uid="{6901905E-AEDE-4400-91B4-519840745BBB}" name="Column15144"/>
    <tableColumn id="15154" xr3:uid="{597B035F-6F95-49EA-93E0-0B80C49E2667}" name="Column15145"/>
    <tableColumn id="15155" xr3:uid="{3EC5A632-4BCF-48D4-8693-205334D16550}" name="Column15146"/>
    <tableColumn id="15156" xr3:uid="{BD0FEAF4-B525-475B-A306-E10509C015D0}" name="Column15147"/>
    <tableColumn id="15157" xr3:uid="{903253ED-D8E6-4CAC-8968-0E02065C88DA}" name="Column15148"/>
    <tableColumn id="15158" xr3:uid="{ED4916DE-DCAA-496D-BBC7-AE5B65A8DA7F}" name="Column15149"/>
    <tableColumn id="15159" xr3:uid="{1EF5920D-4AB3-4793-B87D-C99EC7E70657}" name="Column15150"/>
    <tableColumn id="15160" xr3:uid="{FE6E4ACA-2712-406F-872C-63AFBF99F33F}" name="Column15151"/>
    <tableColumn id="15161" xr3:uid="{3B4B64C2-6937-43C4-9C26-BE3FCCD40D1C}" name="Column15152"/>
    <tableColumn id="15162" xr3:uid="{CED7D151-4154-4E51-AB23-56CA35C46740}" name="Column15153"/>
    <tableColumn id="15163" xr3:uid="{C9E850F7-0375-4EFE-9AC3-E3F433288E14}" name="Column15154"/>
    <tableColumn id="15164" xr3:uid="{82FDD2E8-0F6C-4007-86CF-0D806753053E}" name="Column15155"/>
    <tableColumn id="15165" xr3:uid="{AEE6FB7B-3CC6-4AB3-BC39-484EB42192B6}" name="Column15156"/>
    <tableColumn id="15166" xr3:uid="{1C7D00B3-379F-47AE-9434-5523E898E05D}" name="Column15157"/>
    <tableColumn id="15167" xr3:uid="{69793F50-4CB0-4418-94BB-E9C79C892E58}" name="Column15158"/>
    <tableColumn id="15168" xr3:uid="{7FB0D3A9-CEF1-4BC4-B5D5-F72751DF955E}" name="Column15159"/>
    <tableColumn id="15169" xr3:uid="{ADD0F5D1-51C3-4417-9EC9-09175448FC9A}" name="Column15160"/>
    <tableColumn id="15170" xr3:uid="{822E6709-3802-41A6-A0D5-E98D40B3D4A5}" name="Column15161"/>
    <tableColumn id="15171" xr3:uid="{28F214EE-72D5-42D0-9317-3DC78DEE5D42}" name="Column15162"/>
    <tableColumn id="15172" xr3:uid="{C54B5704-AD0D-47FB-AF8D-FC6B8B3A3A2E}" name="Column15163"/>
    <tableColumn id="15173" xr3:uid="{D9A6366F-9BF4-4F7E-BC3E-CCFEC6621FAF}" name="Column15164"/>
    <tableColumn id="15174" xr3:uid="{E269EBF4-4359-42BC-87CD-9CFBC24F5C16}" name="Column15165"/>
    <tableColumn id="15175" xr3:uid="{95F73482-7395-40FC-8903-DFE085B4AF8B}" name="Column15166"/>
    <tableColumn id="15176" xr3:uid="{DFAE652C-BAAC-417E-A718-2E043458C6BF}" name="Column15167"/>
    <tableColumn id="15177" xr3:uid="{BA491E56-530E-4250-AE4B-6412F3F627D4}" name="Column15168"/>
    <tableColumn id="15178" xr3:uid="{BE43FC3A-4B64-4890-A314-73A01317847B}" name="Column15169"/>
    <tableColumn id="15179" xr3:uid="{D71C3A6B-D100-4280-ACE0-354A2773AABD}" name="Column15170"/>
    <tableColumn id="15180" xr3:uid="{0FD269AC-A1E1-456E-9A07-157F308621C3}" name="Column15171"/>
    <tableColumn id="15181" xr3:uid="{040125F6-9516-4319-BBFC-E51FBDA77060}" name="Column15172"/>
    <tableColumn id="15182" xr3:uid="{5AC9A57E-862D-4403-8DA1-A3D2914F6779}" name="Column15173"/>
    <tableColumn id="15183" xr3:uid="{D0970D3C-8980-43D3-A18C-372019246BE7}" name="Column15174"/>
    <tableColumn id="15184" xr3:uid="{D08D556B-6A12-45AB-B82C-396BB914B6BC}" name="Column15175"/>
    <tableColumn id="15185" xr3:uid="{34B8AD45-B7CD-4EC2-A70B-1BF636B78630}" name="Column15176"/>
    <tableColumn id="15186" xr3:uid="{7E8114CF-971E-4886-B2B1-DE0E85C57DA4}" name="Column15177"/>
    <tableColumn id="15187" xr3:uid="{3F912905-C9D8-4588-8B0E-D7828FFD1708}" name="Column15178"/>
    <tableColumn id="15188" xr3:uid="{62E1E4EF-B367-4E99-A563-67F33F75D86E}" name="Column15179"/>
    <tableColumn id="15189" xr3:uid="{6232EBC7-D1EB-43F5-BE0B-FF82FBA81BD9}" name="Column15180"/>
    <tableColumn id="15190" xr3:uid="{87C632A6-9B78-45BF-85AE-A721E2B71167}" name="Column15181"/>
    <tableColumn id="15191" xr3:uid="{AD2AABC4-A999-48BD-9C05-ADEDDCBF8C69}" name="Column15182"/>
    <tableColumn id="15192" xr3:uid="{FAED7CA7-A99B-411C-BC41-B98574006176}" name="Column15183"/>
    <tableColumn id="15193" xr3:uid="{829AC8E9-0049-4C15-BDE4-0EB100E603C4}" name="Column15184"/>
    <tableColumn id="15194" xr3:uid="{F9981988-242A-4F7D-B0A6-077AE991D105}" name="Column15185"/>
    <tableColumn id="15195" xr3:uid="{132B042A-36D7-40AB-90BF-C29D61D85916}" name="Column15186"/>
    <tableColumn id="15196" xr3:uid="{C9B990B1-EC97-4B57-B0A4-AE9E477E3D67}" name="Column15187"/>
    <tableColumn id="15197" xr3:uid="{5D0E9595-052A-4574-85F8-3D9EB187C5AB}" name="Column15188"/>
    <tableColumn id="15198" xr3:uid="{13933779-36ED-4E3F-A505-662D599DCFC8}" name="Column15189"/>
    <tableColumn id="15199" xr3:uid="{FFB6CCAA-454E-4A19-B9E5-1AE4AA9ED91C}" name="Column15190"/>
    <tableColumn id="15200" xr3:uid="{68B612E8-86FC-440D-827C-BA798EC186F9}" name="Column15191"/>
    <tableColumn id="15201" xr3:uid="{B53D1991-989B-477F-A6B5-2D6B18D900A5}" name="Column15192"/>
    <tableColumn id="15202" xr3:uid="{D8453A8A-20CF-46B9-9BCC-AC8B9E7B92D1}" name="Column15193"/>
    <tableColumn id="15203" xr3:uid="{2CE96DDA-346D-4445-8060-BB58549622D0}" name="Column15194"/>
    <tableColumn id="15204" xr3:uid="{56948A7F-DE9F-456E-A23B-49A7B3F2F26B}" name="Column15195"/>
    <tableColumn id="15205" xr3:uid="{03AA3080-BE76-41E9-82AA-46F034495A98}" name="Column15196"/>
    <tableColumn id="15206" xr3:uid="{CB1D6BC8-A22D-47F7-BF0D-7E106C4FCBB5}" name="Column15197"/>
    <tableColumn id="15207" xr3:uid="{F5361F6A-464B-476A-99E1-AB003D9DE7C0}" name="Column15198"/>
    <tableColumn id="15208" xr3:uid="{29DE4794-4A84-48B4-9CBF-5BD90FBCD87E}" name="Column15199"/>
    <tableColumn id="15209" xr3:uid="{4361545B-07CD-45E8-8D84-789EBC204EFC}" name="Column15200"/>
    <tableColumn id="15210" xr3:uid="{7E065FF8-FF53-4DC3-BE2F-E8F294C15363}" name="Column15201"/>
    <tableColumn id="15211" xr3:uid="{BD80635E-8633-41C9-81B1-D611E5A213BB}" name="Column15202"/>
    <tableColumn id="15212" xr3:uid="{6E199F4A-F979-4A4D-A409-E0C16144B320}" name="Column15203"/>
    <tableColumn id="15213" xr3:uid="{C5513DBD-86C9-420F-A36A-382DE789C873}" name="Column15204"/>
    <tableColumn id="15214" xr3:uid="{C96B77C6-7FB3-41B6-9C87-D7C2A623015A}" name="Column15205"/>
    <tableColumn id="15215" xr3:uid="{EC5DF6A9-4B7F-4485-88F4-AF5462510C15}" name="Column15206"/>
    <tableColumn id="15216" xr3:uid="{4B31DEB7-8496-40FF-99E8-07359F24ABF8}" name="Column15207"/>
    <tableColumn id="15217" xr3:uid="{7C162D0A-E60A-48AA-A7E5-B28E447CA075}" name="Column15208"/>
    <tableColumn id="15218" xr3:uid="{6E9C1F40-E613-49D6-A9CB-E9DBFD38C907}" name="Column15209"/>
    <tableColumn id="15219" xr3:uid="{E4D28971-8563-453B-A56D-02FA514B5E53}" name="Column15210"/>
    <tableColumn id="15220" xr3:uid="{BF9A636E-14ED-4A37-8D18-4EDCAB5EC01E}" name="Column15211"/>
    <tableColumn id="15221" xr3:uid="{688FA590-C062-4736-B25D-95D4C30BC1F8}" name="Column15212"/>
    <tableColumn id="15222" xr3:uid="{A1BD5314-D4F9-4A8A-9652-852CA61152A3}" name="Column15213"/>
    <tableColumn id="15223" xr3:uid="{7403A0EF-5BF5-497F-9001-BF31C2CAEBA7}" name="Column15214"/>
    <tableColumn id="15224" xr3:uid="{89309D72-AE83-4037-B3CF-05C7DAAB1494}" name="Column15215"/>
    <tableColumn id="15225" xr3:uid="{AE819102-0BFE-4022-A427-A6071E16718B}" name="Column15216"/>
    <tableColumn id="15226" xr3:uid="{A15B7760-5EEE-4B9B-8B63-C47147A8489E}" name="Column15217"/>
    <tableColumn id="15227" xr3:uid="{4F75D6B2-EFA1-4E38-8C19-7521421F099F}" name="Column15218"/>
    <tableColumn id="15228" xr3:uid="{02C73088-A3A7-44F5-9F05-262D6FAFC09C}" name="Column15219"/>
    <tableColumn id="15229" xr3:uid="{F26C97C4-CFC6-43D8-98AD-AA7E7D6B3C1B}" name="Column15220"/>
    <tableColumn id="15230" xr3:uid="{C72D95C8-D09E-4B76-915B-DFA1C8FA17D2}" name="Column15221"/>
    <tableColumn id="15231" xr3:uid="{B7CF3314-951F-46D6-9250-B9194ADA940A}" name="Column15222"/>
    <tableColumn id="15232" xr3:uid="{C7265FB6-99BB-4E4D-A935-3DFE7D892237}" name="Column15223"/>
    <tableColumn id="15233" xr3:uid="{C63A3D66-8681-4710-8019-D8BDFAA14908}" name="Column15224"/>
    <tableColumn id="15234" xr3:uid="{460D7173-BDFF-4DC0-8412-B68B7FB92849}" name="Column15225"/>
    <tableColumn id="15235" xr3:uid="{9E0C8748-910D-4A9E-8160-75B0E7E6B718}" name="Column15226"/>
    <tableColumn id="15236" xr3:uid="{A4DCCA7D-3E1C-44F1-BBE9-B396F58464B2}" name="Column15227"/>
    <tableColumn id="15237" xr3:uid="{B29EAA6B-3CC0-4306-B814-F9597DE989C4}" name="Column15228"/>
    <tableColumn id="15238" xr3:uid="{C9AF835C-A4AB-4328-9334-9C2F50FF40F0}" name="Column15229"/>
    <tableColumn id="15239" xr3:uid="{EDE81216-B21F-4C5D-9268-6F1146F72D66}" name="Column15230"/>
    <tableColumn id="15240" xr3:uid="{23D583A0-0372-4534-B7DC-53B90EFAA905}" name="Column15231"/>
    <tableColumn id="15241" xr3:uid="{EEE03F08-DE09-46F5-A3DE-6FFE24D9E3A5}" name="Column15232"/>
    <tableColumn id="15242" xr3:uid="{8BC46C19-9CB0-48DA-8012-F46EB1991D53}" name="Column15233"/>
    <tableColumn id="15243" xr3:uid="{0E34F0F0-B233-4535-8024-DDBBACE874EE}" name="Column15234"/>
    <tableColumn id="15244" xr3:uid="{2C0409CC-6342-42B7-8857-6F66BBADD08D}" name="Column15235"/>
    <tableColumn id="15245" xr3:uid="{579FC722-D5D8-4AC6-90DF-03ED423A581E}" name="Column15236"/>
    <tableColumn id="15246" xr3:uid="{8A4914EF-0D4A-4166-B089-2E4C5190AF0D}" name="Column15237"/>
    <tableColumn id="15247" xr3:uid="{1F8EABED-C5D2-4806-BC56-6F09F97A0654}" name="Column15238"/>
    <tableColumn id="15248" xr3:uid="{313B57BB-D97B-4DF7-A35C-0F75B5D18DE5}" name="Column15239"/>
    <tableColumn id="15249" xr3:uid="{66924044-723F-44CA-A321-0C49ACEBA1C6}" name="Column15240"/>
    <tableColumn id="15250" xr3:uid="{C87ACEA6-2731-4E11-ADFF-6A45128C1441}" name="Column15241"/>
    <tableColumn id="15251" xr3:uid="{6CFF3E01-EB05-4D72-A41F-56A2153B0D4D}" name="Column15242"/>
    <tableColumn id="15252" xr3:uid="{B1812091-9F67-4EF2-B7B1-0A2EFF7B5907}" name="Column15243"/>
    <tableColumn id="15253" xr3:uid="{D239D600-FC6C-47CC-A2BA-6A13CBBF046D}" name="Column15244"/>
    <tableColumn id="15254" xr3:uid="{B4F94E3D-D65D-4765-8170-5CA64C7D6D89}" name="Column15245"/>
    <tableColumn id="15255" xr3:uid="{36431E8D-3500-4E2C-AD40-29EE61EA12E6}" name="Column15246"/>
    <tableColumn id="15256" xr3:uid="{2D924056-9D49-456E-B435-468229AF5040}" name="Column15247"/>
    <tableColumn id="15257" xr3:uid="{7C74D9A4-521E-49B9-8787-2A7B2D069B6F}" name="Column15248"/>
    <tableColumn id="15258" xr3:uid="{28CAE977-C38B-40CE-B5DC-1CAA3A202CF4}" name="Column15249"/>
    <tableColumn id="15259" xr3:uid="{E28A38D7-F761-4CAC-B87B-6BCF7C9E1D07}" name="Column15250"/>
    <tableColumn id="15260" xr3:uid="{AF2B1DAA-E7C8-4C67-B9B5-0A14F867B768}" name="Column15251"/>
    <tableColumn id="15261" xr3:uid="{6B481926-7E70-427B-92A4-E3A2D0B01E60}" name="Column15252"/>
    <tableColumn id="15262" xr3:uid="{B0A35F6B-99B0-4998-9213-7C912EE8FB60}" name="Column15253"/>
    <tableColumn id="15263" xr3:uid="{230E82C2-D53C-498D-88CB-2790EAD84C1C}" name="Column15254"/>
    <tableColumn id="15264" xr3:uid="{9723D567-CBBC-4260-A395-3281D114312B}" name="Column15255"/>
    <tableColumn id="15265" xr3:uid="{6EB15BE2-F51E-4668-BB0D-B060F6027EB8}" name="Column15256"/>
    <tableColumn id="15266" xr3:uid="{59EC4D09-E35D-4E14-8585-533CFFD3834A}" name="Column15257"/>
    <tableColumn id="15267" xr3:uid="{D2EAACC6-9FA0-43E3-B4D7-FA5B4FB90BE0}" name="Column15258"/>
    <tableColumn id="15268" xr3:uid="{86174891-3FD9-4A0C-9E7E-707C4D277483}" name="Column15259"/>
    <tableColumn id="15269" xr3:uid="{1F6439CE-E57C-459F-8FDB-EFE7FC683613}" name="Column15260"/>
    <tableColumn id="15270" xr3:uid="{6C856C1A-45D2-4A9E-8DDA-65436D03107D}" name="Column15261"/>
    <tableColumn id="15271" xr3:uid="{5436D655-A036-47BB-9D20-3AFB4E6633E9}" name="Column15262"/>
    <tableColumn id="15272" xr3:uid="{B112594B-A6FA-406C-AA7C-57DC145B15D5}" name="Column15263"/>
    <tableColumn id="15273" xr3:uid="{00211642-04A2-4814-A01D-3A48DB8E944E}" name="Column15264"/>
    <tableColumn id="15274" xr3:uid="{AF6B03F2-8EE5-411A-A933-22CBD8577BE2}" name="Column15265"/>
    <tableColumn id="15275" xr3:uid="{26945311-3232-45FC-AF47-6F9A24546159}" name="Column15266"/>
    <tableColumn id="15276" xr3:uid="{2AC4918B-A1BF-4853-8604-166CFDF826F0}" name="Column15267"/>
    <tableColumn id="15277" xr3:uid="{6D871D00-BD52-48F2-9DBE-921A2EE1FE06}" name="Column15268"/>
    <tableColumn id="15278" xr3:uid="{4452F970-0478-4711-B026-E4F353656289}" name="Column15269"/>
    <tableColumn id="15279" xr3:uid="{C1ECE7A6-4510-4164-8978-E979B43CF9C4}" name="Column15270"/>
    <tableColumn id="15280" xr3:uid="{CBEA4336-7F77-46FD-A6AC-AC0D704DF0AA}" name="Column15271"/>
    <tableColumn id="15281" xr3:uid="{DF2B3109-F1BF-4681-BD86-7025B2839B63}" name="Column15272"/>
    <tableColumn id="15282" xr3:uid="{14AD4002-4F78-4B5A-BC5C-EDFFD351F72D}" name="Column15273"/>
    <tableColumn id="15283" xr3:uid="{A1078B0C-ED83-4007-A668-F4B4A21C39F7}" name="Column15274"/>
    <tableColumn id="15284" xr3:uid="{F5592D99-70AD-4F6B-B398-5D78AC29D0A8}" name="Column15275"/>
    <tableColumn id="15285" xr3:uid="{9289230E-3D6E-48E7-A2CA-5AE44F7CBF90}" name="Column15276"/>
    <tableColumn id="15286" xr3:uid="{FA5DC1E8-1BFC-4C04-87A3-8CA7F225469C}" name="Column15277"/>
    <tableColumn id="15287" xr3:uid="{10850B6D-66C5-4EAA-87C9-1EA3CC59A326}" name="Column15278"/>
    <tableColumn id="15288" xr3:uid="{428FBA08-1F10-4F7D-8813-B62803581E40}" name="Column15279"/>
    <tableColumn id="15289" xr3:uid="{C75F83D0-C1C6-4034-AA02-74EBE181D664}" name="Column15280"/>
    <tableColumn id="15290" xr3:uid="{F78C5A06-4D6B-486D-B887-26877E1A4C97}" name="Column15281"/>
    <tableColumn id="15291" xr3:uid="{6B46E825-E215-459F-B8EF-AE59B23BE7D9}" name="Column15282"/>
    <tableColumn id="15292" xr3:uid="{F47AEBEE-2116-4693-B1D6-3063E9533782}" name="Column15283"/>
    <tableColumn id="15293" xr3:uid="{12C53BE3-7B99-47D5-850A-4055AFBD2CDA}" name="Column15284"/>
    <tableColumn id="15294" xr3:uid="{77EA6F60-FF95-46F4-912E-73EE9392D1E0}" name="Column15285"/>
    <tableColumn id="15295" xr3:uid="{4E1652B7-42EF-4FDA-8122-E17B377C702B}" name="Column15286"/>
    <tableColumn id="15296" xr3:uid="{1038EE32-FB9A-4492-9477-CA7DFF4C40F6}" name="Column15287"/>
    <tableColumn id="15297" xr3:uid="{4F36BCBA-9E40-442D-BF15-ED6EF9EDBCE0}" name="Column15288"/>
    <tableColumn id="15298" xr3:uid="{46F8FA38-F632-425D-96B2-90D05A3CB721}" name="Column15289"/>
    <tableColumn id="15299" xr3:uid="{399EFBA7-5744-4DCA-B4FB-7D8D09ABEE57}" name="Column15290"/>
    <tableColumn id="15300" xr3:uid="{56DBD032-9FA0-47BA-BE70-2A80579C8ED6}" name="Column15291"/>
    <tableColumn id="15301" xr3:uid="{887B326C-5A99-425C-A419-9A2A4FD5EB9F}" name="Column15292"/>
    <tableColumn id="15302" xr3:uid="{BDE85B9A-DFB4-437D-89E9-2239C0467C63}" name="Column15293"/>
    <tableColumn id="15303" xr3:uid="{681DA429-F14E-4BB1-A912-1298342CCE5A}" name="Column15294"/>
    <tableColumn id="15304" xr3:uid="{D77C04E0-8793-4FEC-A71A-61B61E76BE18}" name="Column15295"/>
    <tableColumn id="15305" xr3:uid="{CDF679DF-2F79-414C-806F-3C2A5DAE89FC}" name="Column15296"/>
    <tableColumn id="15306" xr3:uid="{11C9D628-5B3B-4491-A3FB-134C4737E2C4}" name="Column15297"/>
    <tableColumn id="15307" xr3:uid="{610BBD6B-402E-4EEF-85C3-DE0345364279}" name="Column15298"/>
    <tableColumn id="15308" xr3:uid="{5E5D2BB8-0700-4D34-BE6A-0D383118EA0A}" name="Column15299"/>
    <tableColumn id="15309" xr3:uid="{5AC13760-D027-487F-A0DF-512C80672B70}" name="Column15300"/>
    <tableColumn id="15310" xr3:uid="{D18321A4-C903-4CE5-A91F-BA60159DDF6A}" name="Column15301"/>
    <tableColumn id="15311" xr3:uid="{8061A982-D130-49AB-AFDD-1E4D3697B2DB}" name="Column15302"/>
    <tableColumn id="15312" xr3:uid="{7C63EB7B-3C6A-4807-A4D0-9EDD7A7FEB1B}" name="Column15303"/>
    <tableColumn id="15313" xr3:uid="{7D030A91-185C-4935-9A54-8447343EB038}" name="Column15304"/>
    <tableColumn id="15314" xr3:uid="{4984CC1F-369B-4D33-89D6-983009561815}" name="Column15305"/>
    <tableColumn id="15315" xr3:uid="{81B9DCB2-8E6F-4CD3-8972-1D10F94A8949}" name="Column15306"/>
    <tableColumn id="15316" xr3:uid="{4CFD0883-E17F-44C3-860B-4E09AF8B860E}" name="Column15307"/>
    <tableColumn id="15317" xr3:uid="{D6B93839-D1EA-4A39-8D05-BEEDD551389B}" name="Column15308"/>
    <tableColumn id="15318" xr3:uid="{278CB4F6-4CE4-4C7C-9B2B-84C0FCC448F2}" name="Column15309"/>
    <tableColumn id="15319" xr3:uid="{96BB6F12-BFEC-4C39-8735-B098FF9DD44E}" name="Column15310"/>
    <tableColumn id="15320" xr3:uid="{9F7C1F23-1150-4F52-B055-FD1921FB601D}" name="Column15311"/>
    <tableColumn id="15321" xr3:uid="{9414586F-91E1-4406-925C-CC700FFE5605}" name="Column15312"/>
    <tableColumn id="15322" xr3:uid="{68C60F00-F918-494F-A4EB-B83781D7B484}" name="Column15313"/>
    <tableColumn id="15323" xr3:uid="{0CB3219F-DC69-4F2B-A3BD-C232238C4B04}" name="Column15314"/>
    <tableColumn id="15324" xr3:uid="{56A54D16-C62B-4621-A225-CC6C70DB7A9C}" name="Column15315"/>
    <tableColumn id="15325" xr3:uid="{E32D2D61-953F-4C2B-869A-BFC57E10CAA8}" name="Column15316"/>
    <tableColumn id="15326" xr3:uid="{CF9C4E88-E6E3-4508-87D7-4EBD38506111}" name="Column15317"/>
    <tableColumn id="15327" xr3:uid="{F38F5B49-B46D-4E04-9772-08F77A829F69}" name="Column15318"/>
    <tableColumn id="15328" xr3:uid="{C92DFBFF-9703-41A2-98FD-D2EA06C3784A}" name="Column15319"/>
    <tableColumn id="15329" xr3:uid="{CCB8C502-DAC3-45B3-BF87-DB58CD611F78}" name="Column15320"/>
    <tableColumn id="15330" xr3:uid="{E4B7AEC5-4018-41DB-AD43-4C15CAD4F209}" name="Column15321"/>
    <tableColumn id="15331" xr3:uid="{69D04E79-860E-4298-A425-1AB6217A681D}" name="Column15322"/>
    <tableColumn id="15332" xr3:uid="{CFDD9C8D-6B62-4E23-865C-6A3BF267DFC3}" name="Column15323"/>
    <tableColumn id="15333" xr3:uid="{D976EF35-4B6E-44F6-BD86-93516FD90ECB}" name="Column15324"/>
    <tableColumn id="15334" xr3:uid="{8BD3E025-5659-4C6D-98BB-263717A55D85}" name="Column15325"/>
    <tableColumn id="15335" xr3:uid="{D9862317-0D47-42EE-89FC-E9A3C52230CE}" name="Column15326"/>
    <tableColumn id="15336" xr3:uid="{68ADEC83-6353-4F0D-9DC2-75668D6E35FC}" name="Column15327"/>
    <tableColumn id="15337" xr3:uid="{657A2143-3E64-44BE-9859-44D1EBA5AEAE}" name="Column15328"/>
    <tableColumn id="15338" xr3:uid="{FC35A917-263F-4CB8-94E2-1E79A6944059}" name="Column15329"/>
    <tableColumn id="15339" xr3:uid="{1E4C9355-BA16-400B-9AAA-782FD3F9B6D7}" name="Column15330"/>
    <tableColumn id="15340" xr3:uid="{13E655A2-AF2A-468F-AA97-228E3EF9BD2A}" name="Column15331"/>
    <tableColumn id="15341" xr3:uid="{06049EA6-5967-4323-A7EA-984B7B838671}" name="Column15332"/>
    <tableColumn id="15342" xr3:uid="{2DEE1226-E2DC-4BCD-B7E9-2153592868F2}" name="Column15333"/>
    <tableColumn id="15343" xr3:uid="{E53C7470-021D-4E4D-9FEE-536F6E2D02FC}" name="Column15334"/>
    <tableColumn id="15344" xr3:uid="{D9846B82-453F-4FA0-B4D0-7285D5C68744}" name="Column15335"/>
    <tableColumn id="15345" xr3:uid="{6AA0BD05-5CCF-4D47-95C0-7948668A7A16}" name="Column15336"/>
    <tableColumn id="15346" xr3:uid="{147C07B6-BDF7-41BE-B57F-E340E0B26157}" name="Column15337"/>
    <tableColumn id="15347" xr3:uid="{C0094EA5-AFC1-46BB-92F4-10ECDCA816F7}" name="Column15338"/>
    <tableColumn id="15348" xr3:uid="{C07DDA89-4123-4F52-B0F4-FA2F8043D2E3}" name="Column15339"/>
    <tableColumn id="15349" xr3:uid="{9B8BF616-EAEB-4892-92FD-B5D411B18521}" name="Column15340"/>
    <tableColumn id="15350" xr3:uid="{491364A8-518B-457E-B4A3-C94CA6F3E77E}" name="Column15341"/>
    <tableColumn id="15351" xr3:uid="{6B718406-F40A-4E17-8C70-92CAB7DD188C}" name="Column15342"/>
    <tableColumn id="15352" xr3:uid="{56F67C56-EB7E-4626-B8D7-DACCAABDA05E}" name="Column15343"/>
    <tableColumn id="15353" xr3:uid="{01836310-E9E2-42A3-B07F-B55AC734C7EE}" name="Column15344"/>
    <tableColumn id="15354" xr3:uid="{CFFBE4F0-FCF1-4B4D-87CA-B70FDB01C2E1}" name="Column15345"/>
    <tableColumn id="15355" xr3:uid="{7AC0CC45-45B9-49C2-A90A-BEF3B4CCBB25}" name="Column15346"/>
    <tableColumn id="15356" xr3:uid="{38190F34-E4D7-4338-94FF-BD871AD96D80}" name="Column15347"/>
    <tableColumn id="15357" xr3:uid="{D3EAE078-D8D2-47C5-B600-7F19066DB4DE}" name="Column15348"/>
    <tableColumn id="15358" xr3:uid="{35319631-436B-42DC-85B4-9E61DAE4CAA6}" name="Column15349"/>
    <tableColumn id="15359" xr3:uid="{67D8C2CB-5CBD-4E18-AAFF-330AEB8D8B87}" name="Column15350"/>
    <tableColumn id="15360" xr3:uid="{2599941F-CF04-481F-9315-B21350767BD3}" name="Column15351"/>
    <tableColumn id="15361" xr3:uid="{8725A4CC-FEC8-4B41-8F9E-AE36A8FD2744}" name="Column15352"/>
    <tableColumn id="15362" xr3:uid="{239857BB-5934-4336-A109-EA8DF1F325C9}" name="Column15353"/>
    <tableColumn id="15363" xr3:uid="{A9F36BEB-B9D1-42B5-8623-0EF5F403A3A4}" name="Column15354"/>
    <tableColumn id="15364" xr3:uid="{FD9A92D6-CCB3-462C-B6F6-6156F4D85D96}" name="Column15355"/>
    <tableColumn id="15365" xr3:uid="{C8584C14-0632-4A00-870D-5D8D006A22B3}" name="Column15356"/>
    <tableColumn id="15366" xr3:uid="{59AFD66F-E94C-4C1E-BFCC-E45E75C660F1}" name="Column15357"/>
    <tableColumn id="15367" xr3:uid="{F99B5A1C-0AF4-46DD-9A04-46AA4B609F02}" name="Column15358"/>
    <tableColumn id="15368" xr3:uid="{D54F31A7-1F27-4748-A145-8BA6253AD115}" name="Column15359"/>
    <tableColumn id="15369" xr3:uid="{6928815B-6998-4DD3-B9B8-83F2DDAF80D2}" name="Column15360"/>
    <tableColumn id="15370" xr3:uid="{0C664DA3-68FC-4C8A-8ED0-5901CA904815}" name="Column15361"/>
    <tableColumn id="15371" xr3:uid="{2629C8C4-DFB7-4953-9264-F23CF5BFFE32}" name="Column15362"/>
    <tableColumn id="15372" xr3:uid="{BFCBC8F4-ACF8-4CEB-AC6F-3FE622DCAFE6}" name="Column15363"/>
    <tableColumn id="15373" xr3:uid="{139C31F0-944F-47EA-8274-9F3AF3526248}" name="Column15364"/>
    <tableColumn id="15374" xr3:uid="{40FB6873-B4C5-4774-A6B1-0289B97CB271}" name="Column15365"/>
    <tableColumn id="15375" xr3:uid="{244D9073-A450-4116-9990-EF246DA296BB}" name="Column15366"/>
    <tableColumn id="15376" xr3:uid="{F88714EB-4F89-461C-9791-C73AAED5EA70}" name="Column15367"/>
    <tableColumn id="15377" xr3:uid="{581E84A1-6345-4EB0-B761-53A371F3FDAF}" name="Column15368"/>
    <tableColumn id="15378" xr3:uid="{BAAC66AD-96ED-4891-83D5-436F72AF413A}" name="Column15369"/>
    <tableColumn id="15379" xr3:uid="{DD094E05-691F-4267-AA38-B41B6C42F449}" name="Column15370"/>
    <tableColumn id="15380" xr3:uid="{F96BB1BB-E516-4FA9-9BCA-B1DDAE43091A}" name="Column15371"/>
    <tableColumn id="15381" xr3:uid="{CE4484E4-7124-4D02-BE30-21048BF8B12E}" name="Column15372"/>
    <tableColumn id="15382" xr3:uid="{E1773657-8BDD-483E-8323-D911B1038989}" name="Column15373"/>
    <tableColumn id="15383" xr3:uid="{25BD9B72-9CD6-4E01-A911-E94EAF70CED5}" name="Column15374"/>
    <tableColumn id="15384" xr3:uid="{AF9A3B1B-8077-4DF7-B368-C2692F7F0ED2}" name="Column15375"/>
    <tableColumn id="15385" xr3:uid="{D8492816-4967-4041-9827-A0104D623C97}" name="Column15376"/>
    <tableColumn id="15386" xr3:uid="{B7A5F5B4-63FF-40E9-B54B-B15189E990CB}" name="Column15377"/>
    <tableColumn id="15387" xr3:uid="{F57E9C4C-3ED8-4340-876A-827E7ABAF6B3}" name="Column15378"/>
    <tableColumn id="15388" xr3:uid="{127F10D5-9F39-4602-A66F-CA7EF64F39B5}" name="Column15379"/>
    <tableColumn id="15389" xr3:uid="{4A92B409-F521-4E9D-AB4B-97D9E2C7F416}" name="Column15380"/>
    <tableColumn id="15390" xr3:uid="{67460468-CD10-4CF9-BE24-27DDBC5C28C4}" name="Column15381"/>
    <tableColumn id="15391" xr3:uid="{D20047B5-EA80-4769-856D-CB011F773DD1}" name="Column15382"/>
    <tableColumn id="15392" xr3:uid="{B9052760-0A5A-4E9B-A801-0580F2C102AB}" name="Column15383"/>
    <tableColumn id="15393" xr3:uid="{67446990-CDC5-475B-9766-848E726C59D5}" name="Column15384"/>
    <tableColumn id="15394" xr3:uid="{35380F2D-7E73-4ADE-BC3A-D7557CEF8464}" name="Column15385"/>
    <tableColumn id="15395" xr3:uid="{2D3B35B2-F05A-43D2-8AB4-12DA6B6A7B6A}" name="Column15386"/>
    <tableColumn id="15396" xr3:uid="{1C235CD0-B4AB-4258-9459-4AF6D1948D0D}" name="Column15387"/>
    <tableColumn id="15397" xr3:uid="{137CDAC7-79A8-439C-9837-AF534258B17A}" name="Column15388"/>
    <tableColumn id="15398" xr3:uid="{A8D16D48-481A-4929-8DF6-B5FAE6D665E3}" name="Column15389"/>
    <tableColumn id="15399" xr3:uid="{B629F9B4-5579-4DE2-8DF8-DF35AE070741}" name="Column15390"/>
    <tableColumn id="15400" xr3:uid="{81364AB8-FA14-4648-812F-400E1A2BC09A}" name="Column15391"/>
    <tableColumn id="15401" xr3:uid="{370B7F64-B10C-4420-ACD9-CF337CB32933}" name="Column15392"/>
    <tableColumn id="15402" xr3:uid="{556B5DCC-69A8-46AD-A0EB-0CBC2F951D17}" name="Column15393"/>
    <tableColumn id="15403" xr3:uid="{254AD9C6-B694-4148-850E-71BB74C78E33}" name="Column15394"/>
    <tableColumn id="15404" xr3:uid="{A4E0334A-A56A-4D6C-9D5D-1151B9326756}" name="Column15395"/>
    <tableColumn id="15405" xr3:uid="{1B6942B9-E611-4AD9-BE2E-DD96A023F42A}" name="Column15396"/>
    <tableColumn id="15406" xr3:uid="{7ABF051B-B553-481C-AEF8-73D1D0E31A82}" name="Column15397"/>
    <tableColumn id="15407" xr3:uid="{4EDE4B84-0F44-43E5-BF8B-2774F2D91E46}" name="Column15398"/>
    <tableColumn id="15408" xr3:uid="{A19FA5C6-41FA-4449-8A21-241C17FC264D}" name="Column15399"/>
    <tableColumn id="15409" xr3:uid="{4AF032B4-0889-45DD-B590-3C43A15405EF}" name="Column15400"/>
    <tableColumn id="15410" xr3:uid="{777F3CF3-B8E0-4221-8695-BFD05479F82E}" name="Column15401"/>
    <tableColumn id="15411" xr3:uid="{27314A97-5942-4A67-A2A4-5AC7016FE8DC}" name="Column15402"/>
    <tableColumn id="15412" xr3:uid="{002ECBA5-A045-4F6A-A81F-C681CF3BE0B3}" name="Column15403"/>
    <tableColumn id="15413" xr3:uid="{217492DE-D21B-4DAC-B085-D4A249281434}" name="Column15404"/>
    <tableColumn id="15414" xr3:uid="{1DFB0BE6-00BF-4841-917D-DB0D51F07F6F}" name="Column15405"/>
    <tableColumn id="15415" xr3:uid="{3553FCAD-A7D2-4166-B55F-62664C78646E}" name="Column15406"/>
    <tableColumn id="15416" xr3:uid="{EEB7B002-FC9C-4182-BFB3-0BCF9BB17569}" name="Column15407"/>
    <tableColumn id="15417" xr3:uid="{C0CF8245-154C-465A-9CC0-D3B9C6EE5284}" name="Column15408"/>
    <tableColumn id="15418" xr3:uid="{7A7BBC81-F5B8-433E-AFFA-664BC1B28935}" name="Column15409"/>
    <tableColumn id="15419" xr3:uid="{A0F4D6E7-4578-4218-913B-E565865F8212}" name="Column15410"/>
    <tableColumn id="15420" xr3:uid="{98591A72-97BD-4CB9-BBCB-790C8B11107A}" name="Column15411"/>
    <tableColumn id="15421" xr3:uid="{EA2438DD-23A8-4AE2-8E55-8C23528DE30A}" name="Column15412"/>
    <tableColumn id="15422" xr3:uid="{714D246A-6FEE-4C64-9D2C-D3CD46D394E2}" name="Column15413"/>
    <tableColumn id="15423" xr3:uid="{F0107393-35C8-449F-B04A-8BB791D11C5B}" name="Column15414"/>
    <tableColumn id="15424" xr3:uid="{70C42F45-22B6-47BF-BC62-1F1F4D684471}" name="Column15415"/>
    <tableColumn id="15425" xr3:uid="{CFFF9E82-1D57-435A-9E4B-85C33B230111}" name="Column15416"/>
    <tableColumn id="15426" xr3:uid="{581A84E8-CC37-4744-A792-C767AC4170D0}" name="Column15417"/>
    <tableColumn id="15427" xr3:uid="{08BB86AB-FF86-46DA-B798-2058CE540A30}" name="Column15418"/>
    <tableColumn id="15428" xr3:uid="{52AB8700-A544-404B-A39E-F71EC34098AB}" name="Column15419"/>
    <tableColumn id="15429" xr3:uid="{5358C4F8-2E4C-4CE9-90F5-FE5ED1B10F13}" name="Column15420"/>
    <tableColumn id="15430" xr3:uid="{63484D78-7FD7-4114-A5F3-6C9785B84F34}" name="Column15421"/>
    <tableColumn id="15431" xr3:uid="{4D23FD03-C448-4800-82BF-80FD5811C651}" name="Column15422"/>
    <tableColumn id="15432" xr3:uid="{CB02593C-608C-40D3-89F7-52DAD4693D3F}" name="Column15423"/>
    <tableColumn id="15433" xr3:uid="{73B2A107-49C0-4708-BA16-FA48D19C8D71}" name="Column15424"/>
    <tableColumn id="15434" xr3:uid="{8F2F5CE9-50CE-4351-AA33-6752CD186A95}" name="Column15425"/>
    <tableColumn id="15435" xr3:uid="{42E8EEE0-E4D0-4403-98A6-C09438FFB591}" name="Column15426"/>
    <tableColumn id="15436" xr3:uid="{8626CB66-9CA4-44A5-85D3-0EBFFD7B2CF9}" name="Column15427"/>
    <tableColumn id="15437" xr3:uid="{A8B584B3-0AAD-4384-B9DD-F4A474B2FE1E}" name="Column15428"/>
    <tableColumn id="15438" xr3:uid="{D574001A-5096-4114-B71A-9CC330513679}" name="Column15429"/>
    <tableColumn id="15439" xr3:uid="{4E0A25C1-CC78-45C8-A150-7EBF21910D25}" name="Column15430"/>
    <tableColumn id="15440" xr3:uid="{EBDEF44C-3818-49AC-811A-71F11F36CD39}" name="Column15431"/>
    <tableColumn id="15441" xr3:uid="{54C07BFE-DCCB-4BE6-998F-259ED866578F}" name="Column15432"/>
    <tableColumn id="15442" xr3:uid="{A59E5F1C-2DFB-436D-8369-70C0F4962D85}" name="Column15433"/>
    <tableColumn id="15443" xr3:uid="{15F3BB56-BAA9-4385-AE96-595AE5978975}" name="Column15434"/>
    <tableColumn id="15444" xr3:uid="{349A880B-64B1-4052-9518-C84EBF4C45DF}" name="Column15435"/>
    <tableColumn id="15445" xr3:uid="{717CF973-8A3F-4095-B572-28E5427E84D0}" name="Column15436"/>
    <tableColumn id="15446" xr3:uid="{8BCD0D12-A6E4-4D17-A645-E0DA54B458AF}" name="Column15437"/>
    <tableColumn id="15447" xr3:uid="{A0585BCF-9135-4900-8F5F-23B0DA90B8F6}" name="Column15438"/>
    <tableColumn id="15448" xr3:uid="{8A098048-45FA-46BA-965F-4717A835BB74}" name="Column15439"/>
    <tableColumn id="15449" xr3:uid="{21B8C7A6-1943-493E-8B2F-A118FBCCBB8A}" name="Column15440"/>
    <tableColumn id="15450" xr3:uid="{6AA08A99-BACF-460D-B70B-A533B51762A2}" name="Column15441"/>
    <tableColumn id="15451" xr3:uid="{D93838DF-E206-4E22-8BF0-A706FA50D96F}" name="Column15442"/>
    <tableColumn id="15452" xr3:uid="{6E95F6D7-317C-4D35-9BC3-22002031AC3F}" name="Column15443"/>
    <tableColumn id="15453" xr3:uid="{7607B28A-98B9-47E6-810F-DE5F627B3980}" name="Column15444"/>
    <tableColumn id="15454" xr3:uid="{1BD168BD-A44A-4F40-B9BD-2AD21B801156}" name="Column15445"/>
    <tableColumn id="15455" xr3:uid="{2A06F021-6055-4043-9A05-C8AF42E14A4D}" name="Column15446"/>
    <tableColumn id="15456" xr3:uid="{F6E2086A-1912-424B-9C0A-33E8FD2B9D3B}" name="Column15447"/>
    <tableColumn id="15457" xr3:uid="{B8858DE0-E7CA-4B13-847F-5F1AD0DD9ADE}" name="Column15448"/>
    <tableColumn id="15458" xr3:uid="{C42B74AD-58C5-4271-A48A-1C18A9ACAF0B}" name="Column15449"/>
    <tableColumn id="15459" xr3:uid="{EAE06080-9208-4E21-854A-AE7C0C1C5675}" name="Column15450"/>
    <tableColumn id="15460" xr3:uid="{1180C9A8-33FC-49A4-B03B-5C9CF356263E}" name="Column15451"/>
    <tableColumn id="15461" xr3:uid="{102BB3E2-F397-4AC4-9CD0-3C2D97C1EB23}" name="Column15452"/>
    <tableColumn id="15462" xr3:uid="{97C06DD6-604F-447B-A4FD-7EF178B42C66}" name="Column15453"/>
    <tableColumn id="15463" xr3:uid="{4ED27837-ADF3-44E5-9DD6-AB34D52D599E}" name="Column15454"/>
    <tableColumn id="15464" xr3:uid="{0A3C1BEB-88DB-48DC-BA07-B85A594F605B}" name="Column15455"/>
    <tableColumn id="15465" xr3:uid="{C7CBF3C7-0D57-4194-979C-D1CAE20CE1FA}" name="Column15456"/>
    <tableColumn id="15466" xr3:uid="{04DB7A59-FE49-452F-8F7A-AC6DEB86AB70}" name="Column15457"/>
    <tableColumn id="15467" xr3:uid="{65696C6E-9180-4A6E-A3BA-A5615A8E6FD8}" name="Column15458"/>
    <tableColumn id="15468" xr3:uid="{3672690B-A407-418F-8AB2-40613ED2DFDE}" name="Column15459"/>
    <tableColumn id="15469" xr3:uid="{610AD97A-E3A5-45F5-BEF7-8D72FD81E143}" name="Column15460"/>
    <tableColumn id="15470" xr3:uid="{51DA826E-33C7-476B-96A8-72E25A0E5321}" name="Column15461"/>
    <tableColumn id="15471" xr3:uid="{615CCB42-6065-4360-994C-099648DA7F37}" name="Column15462"/>
    <tableColumn id="15472" xr3:uid="{01182659-6350-4114-92DD-BE5F4920443D}" name="Column15463"/>
    <tableColumn id="15473" xr3:uid="{6C7F1C42-FF12-4101-8E46-B92A7F9269A0}" name="Column15464"/>
    <tableColumn id="15474" xr3:uid="{B9C5B00B-D4C4-477B-9F49-8690796BD590}" name="Column15465"/>
    <tableColumn id="15475" xr3:uid="{D1F80B5A-5A42-46FD-9DBA-F6BC05201C45}" name="Column15466"/>
    <tableColumn id="15476" xr3:uid="{3A24A36E-A3ED-49C0-AE57-2138A8DD1DB1}" name="Column15467"/>
    <tableColumn id="15477" xr3:uid="{88CE38C4-7114-4AE6-9764-79893BB6148D}" name="Column15468"/>
    <tableColumn id="15478" xr3:uid="{7D2658A7-615E-48AB-8DC7-32D8976535DB}" name="Column15469"/>
    <tableColumn id="15479" xr3:uid="{84E5C6DF-F664-435D-A9C6-F368673593F9}" name="Column15470"/>
    <tableColumn id="15480" xr3:uid="{75429C08-BD08-4895-950C-B72882B72F93}" name="Column15471"/>
    <tableColumn id="15481" xr3:uid="{B666063C-EB6C-40D1-9D96-56BB9C50597B}" name="Column15472"/>
    <tableColumn id="15482" xr3:uid="{00ACD0AC-B5A1-494F-B720-AF65EB8984AB}" name="Column15473"/>
    <tableColumn id="15483" xr3:uid="{2B5067E6-BCED-4E44-B9D1-EB5744836B30}" name="Column15474"/>
    <tableColumn id="15484" xr3:uid="{5D1E0288-C252-41FB-AA3C-93DFACF8B52E}" name="Column15475"/>
    <tableColumn id="15485" xr3:uid="{46B39792-4D55-4EC5-9AA0-61266E4AA356}" name="Column15476"/>
    <tableColumn id="15486" xr3:uid="{0BD30239-1E1C-4D9B-BDA1-FF9F233E06BA}" name="Column15477"/>
    <tableColumn id="15487" xr3:uid="{76C0EB25-0A13-4E45-9FCD-5B69C34B118F}" name="Column15478"/>
    <tableColumn id="15488" xr3:uid="{FFC9E8A4-7741-41A1-AB4E-BF1BDD95A320}" name="Column15479"/>
    <tableColumn id="15489" xr3:uid="{26BFE070-7E90-43C7-BA9F-2FF89C30AA04}" name="Column15480"/>
    <tableColumn id="15490" xr3:uid="{A7D4643E-D9C9-4E9F-A4E5-4D1619CA3620}" name="Column15481"/>
    <tableColumn id="15491" xr3:uid="{1192389F-3E11-4E00-B2DF-682B4D4C1FEC}" name="Column15482"/>
    <tableColumn id="15492" xr3:uid="{006A4865-274B-47BD-A353-770BAAF1513F}" name="Column15483"/>
    <tableColumn id="15493" xr3:uid="{2425CD4D-5EBD-4624-B3D1-1BD65C6B6FC6}" name="Column15484"/>
    <tableColumn id="15494" xr3:uid="{8C06E2F4-F0CA-4038-9104-262CA016F76E}" name="Column15485"/>
    <tableColumn id="15495" xr3:uid="{CB08E52F-9EDE-4B8E-9B4E-5733EF20EEB0}" name="Column15486"/>
    <tableColumn id="15496" xr3:uid="{EAA4D2E3-5AA7-4F7B-A1DE-4F27B92DED36}" name="Column15487"/>
    <tableColumn id="15497" xr3:uid="{2D096887-32D0-4D7B-A559-7E54E7954FF9}" name="Column15488"/>
    <tableColumn id="15498" xr3:uid="{802AED61-9912-43B2-9C63-72C101F365D6}" name="Column15489"/>
    <tableColumn id="15499" xr3:uid="{CE5D53CB-D0E0-43B8-BECA-248DF7A544D3}" name="Column15490"/>
    <tableColumn id="15500" xr3:uid="{98890331-98B0-4FA2-8D6D-6EAAF2E4471D}" name="Column15491"/>
    <tableColumn id="15501" xr3:uid="{4335E3FF-82F2-4619-9F47-47278355FD26}" name="Column15492"/>
    <tableColumn id="15502" xr3:uid="{8C0FEC4D-76C7-440B-B20B-A9CFA0E34A06}" name="Column15493"/>
    <tableColumn id="15503" xr3:uid="{EDD11CA7-638E-46B0-AF28-148060AC8D78}" name="Column15494"/>
    <tableColumn id="15504" xr3:uid="{52B0BF50-DA65-452F-9E69-061BC18275F3}" name="Column15495"/>
    <tableColumn id="15505" xr3:uid="{057DECE7-B0C9-473E-8D1D-FA9FDE1AD62F}" name="Column15496"/>
    <tableColumn id="15506" xr3:uid="{5EC01ADD-C0C5-4A85-B104-E7773F300CA8}" name="Column15497"/>
    <tableColumn id="15507" xr3:uid="{CD205CE3-2083-4991-B6BE-C87B232F1BA1}" name="Column15498"/>
    <tableColumn id="15508" xr3:uid="{CE2AFD1D-0B6F-4056-8CB9-1D07FF12E1E5}" name="Column15499"/>
    <tableColumn id="15509" xr3:uid="{5D55A067-A8AE-4F56-94FF-B82CA1693238}" name="Column15500"/>
    <tableColumn id="15510" xr3:uid="{203312CE-7933-4069-90AA-578564208C5E}" name="Column15501"/>
    <tableColumn id="15511" xr3:uid="{D54DCCD3-9778-45BE-8297-D5FAA039CA07}" name="Column15502"/>
    <tableColumn id="15512" xr3:uid="{A723D374-7F53-4401-91A9-E2F9F069EE43}" name="Column15503"/>
    <tableColumn id="15513" xr3:uid="{27646EF4-3B93-443F-9069-2EAAED4A6DF0}" name="Column15504"/>
    <tableColumn id="15514" xr3:uid="{D426C89E-195C-423A-BC40-9A8EB178BA46}" name="Column15505"/>
    <tableColumn id="15515" xr3:uid="{AE152696-45F2-4C9A-A891-ADB417DB55F7}" name="Column15506"/>
    <tableColumn id="15516" xr3:uid="{C82963F6-0F15-4C67-8316-36A2E897CD5A}" name="Column15507"/>
    <tableColumn id="15517" xr3:uid="{3DED0002-BA88-4DD0-9141-D937288CADDA}" name="Column15508"/>
    <tableColumn id="15518" xr3:uid="{ECAE276E-7BBF-4928-913B-92B991FC2C0C}" name="Column15509"/>
    <tableColumn id="15519" xr3:uid="{F4A480A8-F69C-47DE-B1D8-76BA3C7CA6D4}" name="Column15510"/>
    <tableColumn id="15520" xr3:uid="{2B385E2E-AE53-4107-89F1-E9C00CC16025}" name="Column15511"/>
    <tableColumn id="15521" xr3:uid="{C1393101-424C-4F98-9E57-61911863798B}" name="Column15512"/>
    <tableColumn id="15522" xr3:uid="{B630AA7D-FC0A-45F5-B6B7-0F63A246C845}" name="Column15513"/>
    <tableColumn id="15523" xr3:uid="{4414D26D-13C4-4C33-9BEA-4F4887649C02}" name="Column15514"/>
    <tableColumn id="15524" xr3:uid="{2A8A6092-AD1D-4176-A7E7-961E0D3411F1}" name="Column15515"/>
    <tableColumn id="15525" xr3:uid="{8C774373-828B-4371-823D-49C13C1083BA}" name="Column15516"/>
    <tableColumn id="15526" xr3:uid="{1E223BEB-D5AF-4AEC-87A2-53C22D98BB1F}" name="Column15517"/>
    <tableColumn id="15527" xr3:uid="{E4097875-93A9-4A10-A86F-2CCD5AC7AB10}" name="Column15518"/>
    <tableColumn id="15528" xr3:uid="{B74A3E08-C4B5-4889-A854-6241A78D27BA}" name="Column15519"/>
    <tableColumn id="15529" xr3:uid="{D2D6E4DE-A805-4D85-9AAC-5DEF076B961F}" name="Column15520"/>
    <tableColumn id="15530" xr3:uid="{05FB9103-8970-4926-952E-1823D772C4D8}" name="Column15521"/>
    <tableColumn id="15531" xr3:uid="{15EC0D44-E41D-4BEA-AAFB-8FED1C851A5A}" name="Column15522"/>
    <tableColumn id="15532" xr3:uid="{033BED8D-5BB4-49EA-A5A0-FF0C2CC48E6B}" name="Column15523"/>
    <tableColumn id="15533" xr3:uid="{84BBEB38-F255-49BA-B7F6-38749C42C720}" name="Column15524"/>
    <tableColumn id="15534" xr3:uid="{61BCBFC5-D044-4246-979B-71FE35C7EE07}" name="Column15525"/>
    <tableColumn id="15535" xr3:uid="{0BD65146-78C9-4832-8FD1-935B958B8948}" name="Column15526"/>
    <tableColumn id="15536" xr3:uid="{B22FD02F-0264-4A1B-85F8-BC2DE84F56A0}" name="Column15527"/>
    <tableColumn id="15537" xr3:uid="{9833E2AE-E97B-43F7-A5B0-1D44B46D7821}" name="Column15528"/>
    <tableColumn id="15538" xr3:uid="{209902B3-3575-4106-B435-7479EE1E299C}" name="Column15529"/>
    <tableColumn id="15539" xr3:uid="{3215AF29-AB90-4492-8A11-4242095AF752}" name="Column15530"/>
    <tableColumn id="15540" xr3:uid="{F1B0C99F-149F-476E-95C9-3D17FF1FE3A9}" name="Column15531"/>
    <tableColumn id="15541" xr3:uid="{7A552A05-EE32-4934-B09A-9D0F7A45EE10}" name="Column15532"/>
    <tableColumn id="15542" xr3:uid="{8F55002E-43D8-491D-99D5-761BAA30E8B2}" name="Column15533"/>
    <tableColumn id="15543" xr3:uid="{3F4E2639-5C7D-41A2-9387-16BBF7F5FFBA}" name="Column15534"/>
    <tableColumn id="15544" xr3:uid="{841A0B71-FE5D-4279-9AEB-8FC4F4CA2742}" name="Column15535"/>
    <tableColumn id="15545" xr3:uid="{A2304794-886F-499F-A3B6-3CD8BAC9F79B}" name="Column15536"/>
    <tableColumn id="15546" xr3:uid="{B37D6FEF-4A69-432C-B302-99E443A7CD49}" name="Column15537"/>
    <tableColumn id="15547" xr3:uid="{9B36B468-C3B2-4454-A239-856A7654C58B}" name="Column15538"/>
    <tableColumn id="15548" xr3:uid="{60D2FB5A-DFDE-43C1-844A-82A531C04B32}" name="Column15539"/>
    <tableColumn id="15549" xr3:uid="{8F0CF478-2461-4458-A3D6-03573189EA81}" name="Column15540"/>
    <tableColumn id="15550" xr3:uid="{C346546D-4491-4A98-8926-812DA01EB8F0}" name="Column15541"/>
    <tableColumn id="15551" xr3:uid="{6A9BBCAF-B957-41F5-97D6-37CB4CA58EF1}" name="Column15542"/>
    <tableColumn id="15552" xr3:uid="{87932082-E854-4F8E-A84D-7EC2AE0D6BF7}" name="Column15543"/>
    <tableColumn id="15553" xr3:uid="{8B064BA0-9812-4357-8637-00EDEC2B76EA}" name="Column15544"/>
    <tableColumn id="15554" xr3:uid="{A36FC1FD-72FE-40F8-9E19-C00B5133C778}" name="Column15545"/>
    <tableColumn id="15555" xr3:uid="{7980D7D4-AEF1-4409-A086-D77EE5AC2FDD}" name="Column15546"/>
    <tableColumn id="15556" xr3:uid="{DE3D407C-18DF-4D28-B787-291DE2440432}" name="Column15547"/>
    <tableColumn id="15557" xr3:uid="{37A9F3DB-41D4-4C8A-8B04-830EE802A068}" name="Column15548"/>
    <tableColumn id="15558" xr3:uid="{41E47E6B-538D-4491-91E6-36A4EDCF0407}" name="Column15549"/>
    <tableColumn id="15559" xr3:uid="{D09FBA45-F955-406E-AFB7-2DF18FF93E20}" name="Column15550"/>
    <tableColumn id="15560" xr3:uid="{B4D4F24A-7636-45DB-8130-5D3949FB41F4}" name="Column15551"/>
    <tableColumn id="15561" xr3:uid="{7C46EAA7-D8DB-4CBC-9543-06FCA9F10A69}" name="Column15552"/>
    <tableColumn id="15562" xr3:uid="{AF48143D-6B62-48F1-B338-99C142A88C45}" name="Column15553"/>
    <tableColumn id="15563" xr3:uid="{727007D0-F2F8-40C2-A21D-711DE6A58315}" name="Column15554"/>
    <tableColumn id="15564" xr3:uid="{9F3FF3B7-A967-4574-B069-5D244849FD12}" name="Column15555"/>
    <tableColumn id="15565" xr3:uid="{EC7D56C8-3C45-4BAF-B0CD-88462A693566}" name="Column15556"/>
    <tableColumn id="15566" xr3:uid="{00D13F24-9BE0-4F12-93B3-76CD6C03A0DF}" name="Column15557"/>
    <tableColumn id="15567" xr3:uid="{1CDF5238-58FE-415A-A34F-356A5DDB60A3}" name="Column15558"/>
    <tableColumn id="15568" xr3:uid="{BDB06CDE-86A6-4F65-99C4-A92942625E3F}" name="Column15559"/>
    <tableColumn id="15569" xr3:uid="{AD60CEC2-CCFA-4C42-B5EA-A01F5AF59807}" name="Column15560"/>
    <tableColumn id="15570" xr3:uid="{E7D6930E-709E-4DA8-B781-FA8A0400CC38}" name="Column15561"/>
    <tableColumn id="15571" xr3:uid="{0DDD79BC-506C-4743-84C3-C830C5F59B84}" name="Column15562"/>
    <tableColumn id="15572" xr3:uid="{10B943FB-7B17-4099-B31A-C3E5C7760769}" name="Column15563"/>
    <tableColumn id="15573" xr3:uid="{28EFCC04-2AAF-407A-9B49-385BB4B7B3E8}" name="Column15564"/>
    <tableColumn id="15574" xr3:uid="{0326FAE6-5F8F-4583-92FC-5CA97C0288E5}" name="Column15565"/>
    <tableColumn id="15575" xr3:uid="{F34CEB44-8CF3-43E2-8A50-78988C3102BB}" name="Column15566"/>
    <tableColumn id="15576" xr3:uid="{5B44210D-E7C8-4D33-8908-3E99979B47D2}" name="Column15567"/>
    <tableColumn id="15577" xr3:uid="{2F43388B-9686-4855-80CB-86D9F2551F38}" name="Column15568"/>
    <tableColumn id="15578" xr3:uid="{23F10235-774B-4793-8164-218998D5ADA3}" name="Column15569"/>
    <tableColumn id="15579" xr3:uid="{098DFC0F-B2D1-45A7-85C2-E4AC9CA279E2}" name="Column15570"/>
    <tableColumn id="15580" xr3:uid="{581171D9-076E-480A-9E96-85A01926855F}" name="Column15571"/>
    <tableColumn id="15581" xr3:uid="{EA10F380-8019-464F-9B5A-CD352E4D5D76}" name="Column15572"/>
    <tableColumn id="15582" xr3:uid="{E9924991-BE4A-4781-AABA-5E76CD066F69}" name="Column15573"/>
    <tableColumn id="15583" xr3:uid="{732DB158-8400-4E4B-BA41-600E64B96192}" name="Column15574"/>
    <tableColumn id="15584" xr3:uid="{B2C84A35-668A-49B0-929E-304E38F6A8D3}" name="Column15575"/>
    <tableColumn id="15585" xr3:uid="{67311288-5547-4529-ACF6-95DF3B6DB976}" name="Column15576"/>
    <tableColumn id="15586" xr3:uid="{C36F4411-839C-4683-83B3-67DFEA76263E}" name="Column15577"/>
    <tableColumn id="15587" xr3:uid="{CA2FE537-6A08-42F4-A30A-D1B36B40D644}" name="Column15578"/>
    <tableColumn id="15588" xr3:uid="{E75FF163-2AE1-48C1-BDA4-F2375C56B821}" name="Column15579"/>
    <tableColumn id="15589" xr3:uid="{37B284A0-B4B7-4F13-A623-24DD512979C1}" name="Column15580"/>
    <tableColumn id="15590" xr3:uid="{00181B1B-371F-4423-8C51-A8B7A20F888D}" name="Column15581"/>
    <tableColumn id="15591" xr3:uid="{A03474A9-98E5-4053-BDC1-51D1C9BD216C}" name="Column15582"/>
    <tableColumn id="15592" xr3:uid="{40CED27D-F71F-4C74-B7B0-13DFDDBDB18B}" name="Column15583"/>
    <tableColumn id="15593" xr3:uid="{5D43212E-CDAB-405C-803C-05132C2F892D}" name="Column15584"/>
    <tableColumn id="15594" xr3:uid="{AF9A1EC0-83D2-4CA9-B593-39154DBDD3AC}" name="Column15585"/>
    <tableColumn id="15595" xr3:uid="{4C9B8F3A-59E8-44FF-953F-54E664A16014}" name="Column15586"/>
    <tableColumn id="15596" xr3:uid="{3CDB39A9-FA4F-43A5-B2F9-ACF4BF4643EE}" name="Column15587"/>
    <tableColumn id="15597" xr3:uid="{1BE0D9CF-77B8-464D-B799-D3ABF597651E}" name="Column15588"/>
    <tableColumn id="15598" xr3:uid="{867E3E0F-43D2-4D4B-9DC1-3FEE8836D265}" name="Column15589"/>
    <tableColumn id="15599" xr3:uid="{D0147C48-3966-4E5A-9D44-CD7EED440933}" name="Column15590"/>
    <tableColumn id="15600" xr3:uid="{19D79EE5-9AC4-4AE1-BE6D-631C3C179B69}" name="Column15591"/>
    <tableColumn id="15601" xr3:uid="{B387A821-1119-4F60-BFDD-3403616EF06C}" name="Column15592"/>
    <tableColumn id="15602" xr3:uid="{D78CF45D-B0BA-4CD8-8034-4AB4798ABABB}" name="Column15593"/>
    <tableColumn id="15603" xr3:uid="{48786E5E-1101-4668-A700-1DBE8B64AE9C}" name="Column15594"/>
    <tableColumn id="15604" xr3:uid="{5442006C-699F-43B7-B4A6-6EDC76D11808}" name="Column15595"/>
    <tableColumn id="15605" xr3:uid="{7289B1B4-8792-4026-835F-6EA539AF713A}" name="Column15596"/>
    <tableColumn id="15606" xr3:uid="{7A12C0E0-95BE-44AD-81B2-9A41FFD064D4}" name="Column15597"/>
    <tableColumn id="15607" xr3:uid="{C76B5DD4-5B11-49BB-A071-53F30A02BB4A}" name="Column15598"/>
    <tableColumn id="15608" xr3:uid="{89C6EC31-4770-42A2-A38A-A904E1858177}" name="Column15599"/>
    <tableColumn id="15609" xr3:uid="{0E1E908C-6011-4DCE-997F-C0341FB48B0D}" name="Column15600"/>
    <tableColumn id="15610" xr3:uid="{B473F9C5-94B7-4E49-A73B-27E807DBDBFF}" name="Column15601"/>
    <tableColumn id="15611" xr3:uid="{38E1A55D-CCAE-47AA-8996-4D868F9E780A}" name="Column15602"/>
    <tableColumn id="15612" xr3:uid="{548E836A-F36E-43C3-BB72-FEB38F2F2789}" name="Column15603"/>
    <tableColumn id="15613" xr3:uid="{D5A51A5B-3DF3-4B69-9773-01E10362BC79}" name="Column15604"/>
    <tableColumn id="15614" xr3:uid="{6690F710-AAD2-4CF4-B8BD-456C5DB37201}" name="Column15605"/>
    <tableColumn id="15615" xr3:uid="{3DC783D3-D57C-492B-B1AF-9AAC5A3B1FF5}" name="Column15606"/>
    <tableColumn id="15616" xr3:uid="{D0FCAC41-421E-4600-9FC6-1A6A21EB172C}" name="Column15607"/>
    <tableColumn id="15617" xr3:uid="{7B73806B-FE4D-4F6D-A9A1-600C096002A8}" name="Column15608"/>
    <tableColumn id="15618" xr3:uid="{0EAC7552-B7C4-4816-A39B-1E6C95DFDD9B}" name="Column15609"/>
    <tableColumn id="15619" xr3:uid="{B28D377A-28C6-48C5-AC4B-33663D7FE939}" name="Column15610"/>
    <tableColumn id="15620" xr3:uid="{F13E0E68-F2EC-4B63-8691-F160DBCACE36}" name="Column15611"/>
    <tableColumn id="15621" xr3:uid="{9E881AD2-731A-4CAC-A940-ECE758BC1602}" name="Column15612"/>
    <tableColumn id="15622" xr3:uid="{23BCDAB0-E6BD-49C2-A3D4-C5CD7B859E4A}" name="Column15613"/>
    <tableColumn id="15623" xr3:uid="{699FCF68-7DE4-432B-9B80-9334F73F6D67}" name="Column15614"/>
    <tableColumn id="15624" xr3:uid="{9A924C3D-6055-43F8-A750-EA4B90AACEF8}" name="Column15615"/>
    <tableColumn id="15625" xr3:uid="{247213C3-34DD-4C26-8814-D3EFF9927CB5}" name="Column15616"/>
    <tableColumn id="15626" xr3:uid="{C20E3AF4-D269-496C-8E0A-BDF895CBBF65}" name="Column15617"/>
    <tableColumn id="15627" xr3:uid="{E7A249FB-A560-46BA-A90B-E5CF60820029}" name="Column15618"/>
    <tableColumn id="15628" xr3:uid="{D4746AE6-3357-43AB-B4B1-9AAC387B8448}" name="Column15619"/>
    <tableColumn id="15629" xr3:uid="{582758BE-E21E-482C-9C38-A23CCE492EE5}" name="Column15620"/>
    <tableColumn id="15630" xr3:uid="{95F2C14A-482D-4700-9C88-40E6F02FC0C2}" name="Column15621"/>
    <tableColumn id="15631" xr3:uid="{441E206C-79E8-45A3-9FD3-1069E753EB94}" name="Column15622"/>
    <tableColumn id="15632" xr3:uid="{1FC6882F-3434-4EA6-A74E-3E1A62AEEE02}" name="Column15623"/>
    <tableColumn id="15633" xr3:uid="{5872428E-1825-457B-B863-5CC30BCF1D35}" name="Column15624"/>
    <tableColumn id="15634" xr3:uid="{3C2497B7-DA4C-4FE8-A415-F13164E6F973}" name="Column15625"/>
    <tableColumn id="15635" xr3:uid="{31198F8F-14A8-4F0E-B09B-38DDEB17F306}" name="Column15626"/>
    <tableColumn id="15636" xr3:uid="{74D1F22B-AC39-433F-A219-CE747828AFFD}" name="Column15627"/>
    <tableColumn id="15637" xr3:uid="{2F502475-CF7D-43CE-BBCA-8BA8508D7CF5}" name="Column15628"/>
    <tableColumn id="15638" xr3:uid="{2F294F92-B304-4D3B-BE11-5BBEA1159719}" name="Column15629"/>
    <tableColumn id="15639" xr3:uid="{7DFF3DB0-9266-4E39-89D5-C38FE48C0729}" name="Column15630"/>
    <tableColumn id="15640" xr3:uid="{F5317682-A7B6-46AA-8A8E-40BF075EACB7}" name="Column15631"/>
    <tableColumn id="15641" xr3:uid="{F3FABBBF-45B2-4596-9919-FDF62910A97A}" name="Column15632"/>
    <tableColumn id="15642" xr3:uid="{039A2907-3963-419D-ACA4-3483EEFC2EC1}" name="Column15633"/>
    <tableColumn id="15643" xr3:uid="{FDCBAB93-6314-46BA-B910-74D0CA6C2B6B}" name="Column15634"/>
    <tableColumn id="15644" xr3:uid="{0026AC44-99B7-45FD-9F1F-B7975A23506A}" name="Column15635"/>
    <tableColumn id="15645" xr3:uid="{4E2CAA72-7FAD-4549-B67A-07B530010F79}" name="Column15636"/>
    <tableColumn id="15646" xr3:uid="{E6FAE179-2598-4691-ADDB-6780CC65D153}" name="Column15637"/>
    <tableColumn id="15647" xr3:uid="{946C8CC6-1449-42FD-9C68-85E2C9BEE3A1}" name="Column15638"/>
    <tableColumn id="15648" xr3:uid="{5269E944-8B69-489E-A93E-8259B7C29C6D}" name="Column15639"/>
    <tableColumn id="15649" xr3:uid="{45056911-12CB-4FE0-8D63-76619681C380}" name="Column15640"/>
    <tableColumn id="15650" xr3:uid="{D3A52E09-D911-41BE-BF8B-501998D5FDBF}" name="Column15641"/>
    <tableColumn id="15651" xr3:uid="{B1762473-2F0C-453C-9AAE-58B98896005F}" name="Column15642"/>
    <tableColumn id="15652" xr3:uid="{469A648F-5848-4339-8C45-94147D087B34}" name="Column15643"/>
    <tableColumn id="15653" xr3:uid="{6DBFF758-397A-45DC-95F0-1AC60C4779D3}" name="Column15644"/>
    <tableColumn id="15654" xr3:uid="{D2F039FC-9889-4821-86F6-98ABBD2ABEF2}" name="Column15645"/>
    <tableColumn id="15655" xr3:uid="{E1360003-E851-4492-972B-BEEE711FBE91}" name="Column15646"/>
    <tableColumn id="15656" xr3:uid="{E72E8559-08C0-4D4D-A5C7-54C862E6FDD5}" name="Column15647"/>
    <tableColumn id="15657" xr3:uid="{9E34372B-D5B6-4555-AB3D-F07F2E10737F}" name="Column15648"/>
    <tableColumn id="15658" xr3:uid="{FD4109B7-6499-4B92-B602-097956318F46}" name="Column15649"/>
    <tableColumn id="15659" xr3:uid="{7E3EFA27-4BF8-4FB4-AB79-BFDCDB37C1F6}" name="Column15650"/>
    <tableColumn id="15660" xr3:uid="{D432D52B-8653-4C77-87AE-557D99D28DBB}" name="Column15651"/>
    <tableColumn id="15661" xr3:uid="{8088D8E6-BB5D-4F43-BD27-56E77B8D2609}" name="Column15652"/>
    <tableColumn id="15662" xr3:uid="{975AD0E3-4577-4DC2-B270-E878DFFA70C2}" name="Column15653"/>
    <tableColumn id="15663" xr3:uid="{2DC26E79-E29B-4CB6-A1D8-5F3618DAF59A}" name="Column15654"/>
    <tableColumn id="15664" xr3:uid="{07A7A089-213F-43CF-9A09-176116E64911}" name="Column15655"/>
    <tableColumn id="15665" xr3:uid="{2014A350-1C83-4471-9454-1CB1DEDC00D6}" name="Column15656"/>
    <tableColumn id="15666" xr3:uid="{DA0052DD-9635-4043-AAF5-147102ECD95B}" name="Column15657"/>
    <tableColumn id="15667" xr3:uid="{AF549F61-3E7D-41A7-AB0D-9129896F78E2}" name="Column15658"/>
    <tableColumn id="15668" xr3:uid="{3654462F-B7B7-4100-9B5E-4E0AC175E6D7}" name="Column15659"/>
    <tableColumn id="15669" xr3:uid="{D4FA56FB-6C8E-45CA-95CA-E8AE838ACC4C}" name="Column15660"/>
    <tableColumn id="15670" xr3:uid="{7D8D4984-2C72-4E9A-9723-46D4249FFC92}" name="Column15661"/>
    <tableColumn id="15671" xr3:uid="{F2F7BCD2-0CDB-4EEE-884E-D4A15AC39B2B}" name="Column15662"/>
    <tableColumn id="15672" xr3:uid="{BAC68B4E-0FB8-4DD5-86BC-4E1AB1D69072}" name="Column15663"/>
    <tableColumn id="15673" xr3:uid="{14D109CD-BBC0-4E91-BD8B-CDF870D12229}" name="Column15664"/>
    <tableColumn id="15674" xr3:uid="{10B39BDD-B336-41F1-BCC5-ACE77405AFC9}" name="Column15665"/>
    <tableColumn id="15675" xr3:uid="{41265E43-3FD1-46F2-A1F8-54D6A14AF64F}" name="Column15666"/>
    <tableColumn id="15676" xr3:uid="{B2CB8924-6F11-4F33-ABA6-6C2A9D00BD6E}" name="Column15667"/>
    <tableColumn id="15677" xr3:uid="{9072BBA5-1CC7-49AB-8747-50C19B75EFD1}" name="Column15668"/>
    <tableColumn id="15678" xr3:uid="{D4F7964A-42F0-46EA-BFBA-658489CC2848}" name="Column15669"/>
    <tableColumn id="15679" xr3:uid="{CE5EEBCD-6046-4960-A5BA-323D4D35E3DA}" name="Column15670"/>
    <tableColumn id="15680" xr3:uid="{09AC5758-7FBD-4315-B076-CEB382B04A36}" name="Column15671"/>
    <tableColumn id="15681" xr3:uid="{EFCF0069-9F05-4480-B3FE-B72CCB153DE5}" name="Column15672"/>
    <tableColumn id="15682" xr3:uid="{7E9697B9-EE4A-4709-86C3-0EB9ED2AE8DC}" name="Column15673"/>
    <tableColumn id="15683" xr3:uid="{7962EDC0-2BA5-4EA3-BBB8-F9A235FAD178}" name="Column15674"/>
    <tableColumn id="15684" xr3:uid="{14CDEF9C-C0C2-478E-A145-EF96D4A20FE2}" name="Column15675"/>
    <tableColumn id="15685" xr3:uid="{02FC4A68-4446-49C5-93D0-34C99A1960C1}" name="Column15676"/>
    <tableColumn id="15686" xr3:uid="{417FE62C-0BA2-4E4E-803C-CE38AA150E85}" name="Column15677"/>
    <tableColumn id="15687" xr3:uid="{E5000343-14AF-4B5B-B112-8748ED25936D}" name="Column15678"/>
    <tableColumn id="15688" xr3:uid="{C745C3DF-1A19-488A-9B9E-534254F3EBFF}" name="Column15679"/>
    <tableColumn id="15689" xr3:uid="{08BE9012-0564-44BA-85C3-4DC16DAC4F32}" name="Column15680"/>
    <tableColumn id="15690" xr3:uid="{FEF4E2DC-01A4-470C-B8A4-3C14BA016E62}" name="Column15681"/>
    <tableColumn id="15691" xr3:uid="{AC2E1C9D-82B4-481B-8493-4DE5D1175E87}" name="Column15682"/>
    <tableColumn id="15692" xr3:uid="{EED6CFE6-D03F-43D3-AB77-EA918EEBA741}" name="Column15683"/>
    <tableColumn id="15693" xr3:uid="{32924128-9AB8-4F4F-BA09-1582529239BF}" name="Column15684"/>
    <tableColumn id="15694" xr3:uid="{6D70A797-D230-4E55-9E14-AFAFF30ADFD1}" name="Column15685"/>
    <tableColumn id="15695" xr3:uid="{0E14E369-9ADA-418E-96E3-B7B6AF86DFF3}" name="Column15686"/>
    <tableColumn id="15696" xr3:uid="{50E5C5F1-E085-46B7-9C33-060F1A889446}" name="Column15687"/>
    <tableColumn id="15697" xr3:uid="{3691677F-5CB7-433B-A7BE-AC1700A28E03}" name="Column15688"/>
    <tableColumn id="15698" xr3:uid="{21A74228-41F0-4C99-8669-EC3990876F92}" name="Column15689"/>
    <tableColumn id="15699" xr3:uid="{99BD446D-5722-4C3D-B8D0-4DBB4BB548FC}" name="Column15690"/>
    <tableColumn id="15700" xr3:uid="{96ABF96C-B71C-4253-A009-265636D2F6B0}" name="Column15691"/>
    <tableColumn id="15701" xr3:uid="{4FB192DB-5673-4AF2-86E8-D003362D52E8}" name="Column15692"/>
    <tableColumn id="15702" xr3:uid="{4C7DF319-3E15-469E-A0A1-29A785BEAFEE}" name="Column15693"/>
    <tableColumn id="15703" xr3:uid="{67FBBE33-AB8A-4F03-B938-F21D5C08C26F}" name="Column15694"/>
    <tableColumn id="15704" xr3:uid="{6B0D16C6-C915-456D-A421-0ACD97729396}" name="Column15695"/>
    <tableColumn id="15705" xr3:uid="{BF105131-1416-4115-ADF9-4F17EDD0FD21}" name="Column15696"/>
    <tableColumn id="15706" xr3:uid="{1E79CA3D-7909-4214-84A1-DFEA2C69C24D}" name="Column15697"/>
    <tableColumn id="15707" xr3:uid="{68A0BDE0-ADEE-4E18-895F-5F56AD2AE748}" name="Column15698"/>
    <tableColumn id="15708" xr3:uid="{E4DB5B16-694E-42E5-940B-CA7946AB63BD}" name="Column15699"/>
    <tableColumn id="15709" xr3:uid="{7ECA3F6B-86D1-44CD-9E43-07742688DDED}" name="Column15700"/>
    <tableColumn id="15710" xr3:uid="{049431FC-3851-45AA-AE07-851F81036018}" name="Column15701"/>
    <tableColumn id="15711" xr3:uid="{2282D0F2-A58B-4EDE-AD41-C42E03FD1690}" name="Column15702"/>
    <tableColumn id="15712" xr3:uid="{CF003F61-00FA-407C-B8DA-11C635EB57CB}" name="Column15703"/>
    <tableColumn id="15713" xr3:uid="{B8874BE6-6F70-48D2-8221-469152E60F09}" name="Column15704"/>
    <tableColumn id="15714" xr3:uid="{4FD46085-D644-4C03-92D2-EAE6B0CC13F8}" name="Column15705"/>
    <tableColumn id="15715" xr3:uid="{2D69493A-BF65-43E0-90CF-65E3136CB29A}" name="Column15706"/>
    <tableColumn id="15716" xr3:uid="{59EBB6B6-CEFB-41CC-ABB5-73D6F6B16A10}" name="Column15707"/>
    <tableColumn id="15717" xr3:uid="{531AE798-F8B1-44A4-8A00-6109CD422904}" name="Column15708"/>
    <tableColumn id="15718" xr3:uid="{75BC5B97-71FE-4E98-A8ED-35314BD70BFD}" name="Column15709"/>
    <tableColumn id="15719" xr3:uid="{71D4C94F-AB68-48CD-BE59-5FCDF98AE048}" name="Column15710"/>
    <tableColumn id="15720" xr3:uid="{A9692701-31A8-4169-8F52-17261B2A2E08}" name="Column15711"/>
    <tableColumn id="15721" xr3:uid="{EAE36C43-80B3-4002-9434-06D6DC24FD2D}" name="Column15712"/>
    <tableColumn id="15722" xr3:uid="{F491A0F4-5434-4914-AB07-27ACD0E298A0}" name="Column15713"/>
    <tableColumn id="15723" xr3:uid="{54E8BFD4-4D9D-4763-8948-F86E9A4D063A}" name="Column15714"/>
    <tableColumn id="15724" xr3:uid="{66EC244A-B09C-4E95-91D6-AE7AEFB5C254}" name="Column15715"/>
    <tableColumn id="15725" xr3:uid="{F8147CC7-62E9-4A8B-B85E-392BC0C0AA8C}" name="Column15716"/>
    <tableColumn id="15726" xr3:uid="{D51BEDAB-D2C2-488C-A94B-8C57E1DF8854}" name="Column15717"/>
    <tableColumn id="15727" xr3:uid="{6DA6A0AE-D388-4049-BB87-4F8F77AF59BA}" name="Column15718"/>
    <tableColumn id="15728" xr3:uid="{9702351E-4006-4069-B5C6-A50F9DC13236}" name="Column15719"/>
    <tableColumn id="15729" xr3:uid="{A10E0B3D-A51B-4758-A548-7F32D1ECE4A8}" name="Column15720"/>
    <tableColumn id="15730" xr3:uid="{7BE4DCC0-D781-46E2-8BD0-9C8D5D26EDB4}" name="Column15721"/>
    <tableColumn id="15731" xr3:uid="{B9CB5612-47EF-46C7-BEB6-BE8646AED2F6}" name="Column15722"/>
    <tableColumn id="15732" xr3:uid="{DE5A9433-FDE8-4B76-96FF-08E10343EA71}" name="Column15723"/>
    <tableColumn id="15733" xr3:uid="{DDA53D1D-5DD7-42D3-914A-B788617190B2}" name="Column15724"/>
    <tableColumn id="15734" xr3:uid="{6C547986-B32D-47AA-83EE-9D39E3BC04F1}" name="Column15725"/>
    <tableColumn id="15735" xr3:uid="{4DBF393F-C611-4351-B3E1-B8C79DD79887}" name="Column15726"/>
    <tableColumn id="15736" xr3:uid="{C53E609F-776B-4DB0-805B-02CE8C4D716D}" name="Column15727"/>
    <tableColumn id="15737" xr3:uid="{B72465F1-BE72-47EF-9E0F-85D7BE5322AC}" name="Column15728"/>
    <tableColumn id="15738" xr3:uid="{B0BFCED4-D14A-48E5-A775-4C111F7E561D}" name="Column15729"/>
    <tableColumn id="15739" xr3:uid="{055F1A9E-D0DC-444D-ADCA-0819A273FDE8}" name="Column15730"/>
    <tableColumn id="15740" xr3:uid="{E756D650-AF92-4842-97E8-E66D18229494}" name="Column15731"/>
    <tableColumn id="15741" xr3:uid="{2F2165DD-6B1E-4766-928A-6FB283B99686}" name="Column15732"/>
    <tableColumn id="15742" xr3:uid="{F4D0CBD6-3D75-463F-A34E-EBAADADF1C3A}" name="Column15733"/>
    <tableColumn id="15743" xr3:uid="{4C9FD57B-29D5-44C7-9B14-06E812C0D428}" name="Column15734"/>
    <tableColumn id="15744" xr3:uid="{76053072-C5AE-45A3-A4E9-F08F0C9C8CA5}" name="Column15735"/>
    <tableColumn id="15745" xr3:uid="{0CC3736B-5358-4106-ABCD-1C11EC5F2353}" name="Column15736"/>
    <tableColumn id="15746" xr3:uid="{38AB011E-6F6F-4E64-ACFB-40A40C0B2FD1}" name="Column15737"/>
    <tableColumn id="15747" xr3:uid="{223B01D8-EED6-4CEC-8CEB-9FAAEA232BB1}" name="Column15738"/>
    <tableColumn id="15748" xr3:uid="{7AFD93D1-DC05-404F-B28C-F007BB20856F}" name="Column15739"/>
    <tableColumn id="15749" xr3:uid="{350A6C33-B4EA-4F27-9FBF-7716B3EF0B7B}" name="Column15740"/>
    <tableColumn id="15750" xr3:uid="{066863EB-0CC7-480F-A05E-7A82CC3F7767}" name="Column15741"/>
    <tableColumn id="15751" xr3:uid="{5B53C18E-A5FC-4B65-9AC4-E934468A9851}" name="Column15742"/>
    <tableColumn id="15752" xr3:uid="{DA49E17D-03A0-4412-9388-F4EEBA603A65}" name="Column15743"/>
    <tableColumn id="15753" xr3:uid="{6E2171C4-D28E-4A80-8FA7-3B6269CB1793}" name="Column15744"/>
    <tableColumn id="15754" xr3:uid="{DBECCB63-C357-49E1-96BD-01FB71EDA986}" name="Column15745"/>
    <tableColumn id="15755" xr3:uid="{222AB9C1-2FB4-4746-BCFC-0F8B33FAB859}" name="Column15746"/>
    <tableColumn id="15756" xr3:uid="{F4EF8B23-723A-4525-A713-ADF316AB19E3}" name="Column15747"/>
    <tableColumn id="15757" xr3:uid="{D1A3EDA7-B3AA-4D33-A8C6-52A2EBF74F0B}" name="Column15748"/>
    <tableColumn id="15758" xr3:uid="{6FF5BC46-E695-47C1-AE90-08CADFBF55BD}" name="Column15749"/>
    <tableColumn id="15759" xr3:uid="{A0FD9069-A946-4815-AA54-E891F71851A0}" name="Column15750"/>
    <tableColumn id="15760" xr3:uid="{9423114E-E404-4FAD-8A6D-7A3195BC43DC}" name="Column15751"/>
    <tableColumn id="15761" xr3:uid="{D57FB83B-CDAC-4DA5-8822-6129D8438E64}" name="Column15752"/>
    <tableColumn id="15762" xr3:uid="{C7712BD9-F32F-4933-9C74-101D24A88426}" name="Column15753"/>
    <tableColumn id="15763" xr3:uid="{4A316AD7-18AE-493D-A34D-B3F4DF9BB7AC}" name="Column15754"/>
    <tableColumn id="15764" xr3:uid="{C6EF6855-7AE9-4984-9362-F3E9C10B53BA}" name="Column15755"/>
    <tableColumn id="15765" xr3:uid="{1DF9D83B-490B-4A56-8A6B-6E2A89F14763}" name="Column15756"/>
    <tableColumn id="15766" xr3:uid="{5B2F5DBA-2B98-4B1A-98D8-65BA57DC4BF9}" name="Column15757"/>
    <tableColumn id="15767" xr3:uid="{661C8C2A-7F09-42E5-88A2-8C97E3271E86}" name="Column15758"/>
    <tableColumn id="15768" xr3:uid="{A607F3E0-A889-47EE-BA6E-BA7230FEF38C}" name="Column15759"/>
    <tableColumn id="15769" xr3:uid="{984E856E-3FDA-438F-BB89-8A5DFAA36C95}" name="Column15760"/>
    <tableColumn id="15770" xr3:uid="{9F6C5434-B68A-4722-8DF0-97860D85D0AF}" name="Column15761"/>
    <tableColumn id="15771" xr3:uid="{038F07A1-8A55-4372-9E50-DBF58AC6D708}" name="Column15762"/>
    <tableColumn id="15772" xr3:uid="{FF02904C-E233-466E-B8BE-B1AFBA703D91}" name="Column15763"/>
    <tableColumn id="15773" xr3:uid="{76D8F5FC-D420-48D4-A899-BC96C2E70937}" name="Column15764"/>
    <tableColumn id="15774" xr3:uid="{D44FE2E1-1774-4343-88BE-C7F6C211988D}" name="Column15765"/>
    <tableColumn id="15775" xr3:uid="{D32A5FAF-EB60-4910-B332-E0E343A62BFB}" name="Column15766"/>
    <tableColumn id="15776" xr3:uid="{A492C7BB-1DC7-49E0-99BE-436E3E681318}" name="Column15767"/>
    <tableColumn id="15777" xr3:uid="{86A76380-9FE4-48FA-91C2-9E3657257190}" name="Column15768"/>
    <tableColumn id="15778" xr3:uid="{BD100323-6AC6-427E-94EF-0A2146A5C505}" name="Column15769"/>
    <tableColumn id="15779" xr3:uid="{805D280B-92B5-489F-9C05-899826F16970}" name="Column15770"/>
    <tableColumn id="15780" xr3:uid="{B2164A48-7213-434C-AFB8-FB55280D98DC}" name="Column15771"/>
    <tableColumn id="15781" xr3:uid="{2F6C8473-05BE-4076-B673-EE4BEA60B5BF}" name="Column15772"/>
    <tableColumn id="15782" xr3:uid="{F358CD04-12C2-42A0-AD28-FDE87F892ECB}" name="Column15773"/>
    <tableColumn id="15783" xr3:uid="{0D9D6375-1403-42C5-B6DF-DA92C4DB04C6}" name="Column15774"/>
    <tableColumn id="15784" xr3:uid="{83368449-D256-4D87-BF86-5E1B5485C970}" name="Column15775"/>
    <tableColumn id="15785" xr3:uid="{DF3B0EC9-6111-40AE-8EF7-ADB596A0BD2B}" name="Column15776"/>
    <tableColumn id="15786" xr3:uid="{83DE1BCB-34EB-4312-9490-2C8319BD5560}" name="Column15777"/>
    <tableColumn id="15787" xr3:uid="{24918D54-F09D-4B91-B5FC-6DFF05BD01C6}" name="Column15778"/>
    <tableColumn id="15788" xr3:uid="{E57B282A-509E-4134-9C2C-56CABEDD521B}" name="Column15779"/>
    <tableColumn id="15789" xr3:uid="{02202429-E6E9-46EA-AF5F-9EA1995D9D9F}" name="Column15780"/>
    <tableColumn id="15790" xr3:uid="{52905E3E-3BC8-4371-B44F-FEE2A09D6EE9}" name="Column15781"/>
    <tableColumn id="15791" xr3:uid="{FDBC79B2-77E7-4966-9773-CD3B8386E7A1}" name="Column15782"/>
    <tableColumn id="15792" xr3:uid="{C72D28B6-0CA7-4F5C-A37B-CF4C530C5256}" name="Column15783"/>
    <tableColumn id="15793" xr3:uid="{1CDFCFF1-922B-4F2A-82BF-3762498B850C}" name="Column15784"/>
    <tableColumn id="15794" xr3:uid="{9F072111-3F0A-4F6F-9681-99897E2FC486}" name="Column15785"/>
    <tableColumn id="15795" xr3:uid="{60D90537-4FB5-487D-A906-B7101106F6F0}" name="Column15786"/>
    <tableColumn id="15796" xr3:uid="{003110A8-B2B5-4A46-807F-475E336C97C1}" name="Column15787"/>
    <tableColumn id="15797" xr3:uid="{21A1256E-EB4D-4F0F-A768-872F41F55112}" name="Column15788"/>
    <tableColumn id="15798" xr3:uid="{C7C59E14-1322-475A-A1B1-250E55F7AC89}" name="Column15789"/>
    <tableColumn id="15799" xr3:uid="{1C7B26A4-11BA-4DE9-BA68-AFCA04D43E35}" name="Column15790"/>
    <tableColumn id="15800" xr3:uid="{0E7F373B-A17E-4889-A6A2-DE956EE2F842}" name="Column15791"/>
    <tableColumn id="15801" xr3:uid="{B303F2EF-C5CD-4CDC-808C-06BE5B1CE59E}" name="Column15792"/>
    <tableColumn id="15802" xr3:uid="{F4CE5E84-677B-4398-A1F7-9E08E144EA86}" name="Column15793"/>
    <tableColumn id="15803" xr3:uid="{6AB421B1-3BAD-4012-A648-97B6FEB61A4A}" name="Column15794"/>
    <tableColumn id="15804" xr3:uid="{78B54B7B-4C79-4558-B4D6-6368FD597AFD}" name="Column15795"/>
    <tableColumn id="15805" xr3:uid="{64B96B02-BD6D-4573-A131-5832D7EAB93C}" name="Column15796"/>
    <tableColumn id="15806" xr3:uid="{A70F6608-1157-43EC-96E3-2D9F78A3080B}" name="Column15797"/>
    <tableColumn id="15807" xr3:uid="{DEB6DE31-7F13-46BC-82DE-32422C7CC83E}" name="Column15798"/>
    <tableColumn id="15808" xr3:uid="{4BD9556A-C15F-4794-B485-070E324BFE7D}" name="Column15799"/>
    <tableColumn id="15809" xr3:uid="{9D92B98D-6FBD-4510-8393-73B4FF832D69}" name="Column15800"/>
    <tableColumn id="15810" xr3:uid="{13C87058-F1B4-4233-B262-305E17AA1118}" name="Column15801"/>
    <tableColumn id="15811" xr3:uid="{C5E3DE5F-4341-4781-B2DA-99DBCC7F696D}" name="Column15802"/>
    <tableColumn id="15812" xr3:uid="{288D5C8B-4317-4A7B-9E52-604DF4ACC19D}" name="Column15803"/>
    <tableColumn id="15813" xr3:uid="{D245D10D-7046-45F0-A724-116BF54B738B}" name="Column15804"/>
    <tableColumn id="15814" xr3:uid="{B3F63120-BF1A-44CF-8BFB-3D5E26DDBFDA}" name="Column15805"/>
    <tableColumn id="15815" xr3:uid="{B3D87267-1FBD-4C3A-B4C1-A6E0DBC61FB8}" name="Column15806"/>
    <tableColumn id="15816" xr3:uid="{90BFA56C-D70E-4E6F-A81E-AC38D265F92D}" name="Column15807"/>
    <tableColumn id="15817" xr3:uid="{1948EE85-9E19-4844-94BD-21F6985EFD3A}" name="Column15808"/>
    <tableColumn id="15818" xr3:uid="{9278074B-AB53-4C6E-B345-DF1BD97B198F}" name="Column15809"/>
    <tableColumn id="15819" xr3:uid="{EC964474-ACCC-4353-B06A-7A75C1CBB5CA}" name="Column15810"/>
    <tableColumn id="15820" xr3:uid="{E36CAC0A-4444-4614-B750-9DFD3C01481B}" name="Column15811"/>
    <tableColumn id="15821" xr3:uid="{CBCD3035-F2D8-4E55-9143-EED441EBE0DD}" name="Column15812"/>
    <tableColumn id="15822" xr3:uid="{540C1498-37EC-4A61-8CC6-0249BFEC2F1A}" name="Column15813"/>
    <tableColumn id="15823" xr3:uid="{94D3E5AC-4947-4E4F-9795-B4E72CA91F8B}" name="Column15814"/>
    <tableColumn id="15824" xr3:uid="{5312704A-B03E-4749-BF12-62004EBA6612}" name="Column15815"/>
    <tableColumn id="15825" xr3:uid="{81EA201E-DA53-40BC-BBD3-85D7F1149C5E}" name="Column15816"/>
    <tableColumn id="15826" xr3:uid="{32EFBE88-AC19-4198-8E2D-841B12BB8F96}" name="Column15817"/>
    <tableColumn id="15827" xr3:uid="{8950F651-380C-4433-A345-24E0C37CD34F}" name="Column15818"/>
    <tableColumn id="15828" xr3:uid="{2F427B05-B70B-443A-A758-2D14BB54217C}" name="Column15819"/>
    <tableColumn id="15829" xr3:uid="{24AF6EB5-BD07-44EA-B932-7615A46A2796}" name="Column15820"/>
    <tableColumn id="15830" xr3:uid="{03DAB5EB-570F-4243-84EC-7BBA798941AB}" name="Column15821"/>
    <tableColumn id="15831" xr3:uid="{4919A335-A13A-41E6-8398-E0765AA97FC1}" name="Column15822"/>
    <tableColumn id="15832" xr3:uid="{1A75C9C2-025B-4CE9-8D6B-2B82AD07DBBF}" name="Column15823"/>
    <tableColumn id="15833" xr3:uid="{43466579-0E50-4D28-BF7A-8591D526B082}" name="Column15824"/>
    <tableColumn id="15834" xr3:uid="{A7986D4E-6B55-436A-8057-2DA1DE2081C6}" name="Column15825"/>
    <tableColumn id="15835" xr3:uid="{EED7531C-4C1B-4BDA-A2B5-870C244F4E79}" name="Column15826"/>
    <tableColumn id="15836" xr3:uid="{A2252399-6A5C-46CF-9C21-43BCF19EC964}" name="Column15827"/>
    <tableColumn id="15837" xr3:uid="{5792033B-BB67-4034-83E3-5B6C74818FBF}" name="Column15828"/>
    <tableColumn id="15838" xr3:uid="{F1316142-9F9D-4A88-B346-20031F91A3F0}" name="Column15829"/>
    <tableColumn id="15839" xr3:uid="{A7CDAEA4-BFF8-44BD-96D9-3B6D13A9351C}" name="Column15830"/>
    <tableColumn id="15840" xr3:uid="{6842C024-D5A6-46E6-B01D-8082BE4A9F1C}" name="Column15831"/>
    <tableColumn id="15841" xr3:uid="{AEA57088-0510-4BCD-A1FB-31291D725536}" name="Column15832"/>
    <tableColumn id="15842" xr3:uid="{B2FB1085-938E-4630-9D54-B68E4493D48A}" name="Column15833"/>
    <tableColumn id="15843" xr3:uid="{1C70F0DA-ECA8-407B-AF1F-00DDF9EAD3FF}" name="Column15834"/>
    <tableColumn id="15844" xr3:uid="{F90A3AC5-53C7-4B25-AC50-289511349018}" name="Column15835"/>
    <tableColumn id="15845" xr3:uid="{9EB16B55-08B0-43B9-B82A-3F4A0EFF2332}" name="Column15836"/>
    <tableColumn id="15846" xr3:uid="{8D84E607-B709-4369-B3EF-C24AAAA1CE49}" name="Column15837"/>
    <tableColumn id="15847" xr3:uid="{B3898F60-F9CF-4B2E-9A6D-C0BC0AB1630D}" name="Column15838"/>
    <tableColumn id="15848" xr3:uid="{98E43E21-4530-4738-835B-7CD2A2639DA9}" name="Column15839"/>
    <tableColumn id="15849" xr3:uid="{DE8B58A1-B7AF-4B49-A4A7-8278F5925F1A}" name="Column15840"/>
    <tableColumn id="15850" xr3:uid="{5B3259BC-81FF-468A-8DED-7CA238F4CE33}" name="Column15841"/>
    <tableColumn id="15851" xr3:uid="{AE93B5D8-227D-44FD-891E-660914B5BE7E}" name="Column15842"/>
    <tableColumn id="15852" xr3:uid="{B943CD81-33EC-414B-905C-4740BBF77993}" name="Column15843"/>
    <tableColumn id="15853" xr3:uid="{6404723C-46D9-48EB-96FD-83E2AB2CE74C}" name="Column15844"/>
    <tableColumn id="15854" xr3:uid="{F68617F0-3BF5-451D-914D-88BD53E4CC38}" name="Column15845"/>
    <tableColumn id="15855" xr3:uid="{1125B12D-7C53-4006-860B-A20F8CE49FD9}" name="Column15846"/>
    <tableColumn id="15856" xr3:uid="{41E44D1A-7968-4848-834D-CF9666271017}" name="Column15847"/>
    <tableColumn id="15857" xr3:uid="{FE810F30-A4C0-4A17-A33E-0050B0990FAF}" name="Column15848"/>
    <tableColumn id="15858" xr3:uid="{AC8C1649-6E50-4156-BDB8-C6D7BC9A53F3}" name="Column15849"/>
    <tableColumn id="15859" xr3:uid="{E0C3ED2B-4996-46BA-923C-F39D0917FFE2}" name="Column15850"/>
    <tableColumn id="15860" xr3:uid="{70815E8C-8948-4616-A67F-0BC5C8233C22}" name="Column15851"/>
    <tableColumn id="15861" xr3:uid="{549332C3-0778-44C3-A271-50EC00289DA2}" name="Column15852"/>
    <tableColumn id="15862" xr3:uid="{5B92BE14-C66B-483D-A155-DC7ED3C6EEE0}" name="Column15853"/>
    <tableColumn id="15863" xr3:uid="{2248A3DF-02B1-4597-9972-0BFE5D34779E}" name="Column15854"/>
    <tableColumn id="15864" xr3:uid="{7E138D2D-098A-4CD6-B938-467CF891534F}" name="Column15855"/>
    <tableColumn id="15865" xr3:uid="{DD1E9EF9-403B-41B1-8AEA-55E4191E4A8D}" name="Column15856"/>
    <tableColumn id="15866" xr3:uid="{46819996-B038-4E4E-9B5C-B9FAB0E9F11F}" name="Column15857"/>
    <tableColumn id="15867" xr3:uid="{1CA6E10E-4874-40CE-B501-8FE01CCA9F82}" name="Column15858"/>
    <tableColumn id="15868" xr3:uid="{6BDE59CC-0192-4E24-998E-874326B1D5E1}" name="Column15859"/>
    <tableColumn id="15869" xr3:uid="{F5D7AB4D-9B69-451A-814F-B122666D1D49}" name="Column15860"/>
    <tableColumn id="15870" xr3:uid="{A37B7768-E9AE-4578-97C3-9AD080A14F44}" name="Column15861"/>
    <tableColumn id="15871" xr3:uid="{56A35F0A-8297-48AA-937E-7879E50B22ED}" name="Column15862"/>
    <tableColumn id="15872" xr3:uid="{BE4CF9A7-F6E8-4B7E-A6D4-8EC8770D39CB}" name="Column15863"/>
    <tableColumn id="15873" xr3:uid="{AD45ECD2-D554-4928-9DDD-A7BAB88749C0}" name="Column15864"/>
    <tableColumn id="15874" xr3:uid="{33D4197D-C263-468C-A2C7-8DA8C52D8DD0}" name="Column15865"/>
    <tableColumn id="15875" xr3:uid="{39995E5A-B721-4498-9064-26AAEC40B0EB}" name="Column15866"/>
    <tableColumn id="15876" xr3:uid="{AEA78C66-6B69-4F46-A8A2-288478A8A61A}" name="Column15867"/>
    <tableColumn id="15877" xr3:uid="{C896CB84-07AA-4580-A740-266A45F9FFDD}" name="Column15868"/>
    <tableColumn id="15878" xr3:uid="{16ED1965-3028-430D-8E68-1FE4384EC93E}" name="Column15869"/>
    <tableColumn id="15879" xr3:uid="{1BF29868-2C7F-4CBE-857D-EEAD213ABC34}" name="Column15870"/>
    <tableColumn id="15880" xr3:uid="{513D1129-E795-40ED-8536-896BA4C6913B}" name="Column15871"/>
    <tableColumn id="15881" xr3:uid="{80FBD439-E3C4-470F-AE44-74263037C190}" name="Column15872"/>
    <tableColumn id="15882" xr3:uid="{1694ED13-F929-405B-8707-0BB83F2AE227}" name="Column15873"/>
    <tableColumn id="15883" xr3:uid="{2FF94241-3B86-42AA-9556-2C8C6F96FE54}" name="Column15874"/>
    <tableColumn id="15884" xr3:uid="{C30DFC4B-94F7-4592-8B30-A389F7183C97}" name="Column15875"/>
    <tableColumn id="15885" xr3:uid="{D055D0A0-49E3-4A5E-A67F-0DAEB946125C}" name="Column15876"/>
    <tableColumn id="15886" xr3:uid="{B73A5B6C-622E-4BA4-8933-29A983800997}" name="Column15877"/>
    <tableColumn id="15887" xr3:uid="{A1934C2C-A3DD-4EB9-A48F-3025487717E5}" name="Column15878"/>
    <tableColumn id="15888" xr3:uid="{5337038B-C406-45EE-A095-2F34506D2ED0}" name="Column15879"/>
    <tableColumn id="15889" xr3:uid="{55FA1E0F-F1EF-4C02-B60F-F553ABB3BE3F}" name="Column15880"/>
    <tableColumn id="15890" xr3:uid="{B07C1313-7E08-4508-8A73-807C12E08FB1}" name="Column15881"/>
    <tableColumn id="15891" xr3:uid="{41601D14-A036-4AB8-AB98-3B253A047018}" name="Column15882"/>
    <tableColumn id="15892" xr3:uid="{7FF6AC75-E0F2-4F90-870C-F613891028FA}" name="Column15883"/>
    <tableColumn id="15893" xr3:uid="{1BEF6A70-0224-4C32-8591-9C704DE6408A}" name="Column15884"/>
    <tableColumn id="15894" xr3:uid="{F8C3AF0A-8E62-4A60-9280-DC8AF731782C}" name="Column15885"/>
    <tableColumn id="15895" xr3:uid="{8634955E-55AF-418D-9F8D-56A9ED0066D4}" name="Column15886"/>
    <tableColumn id="15896" xr3:uid="{E8D924A1-30E6-46F3-A871-7B3D50F309A6}" name="Column15887"/>
    <tableColumn id="15897" xr3:uid="{7F5E7E41-A209-4C99-A27D-7CEEBCB768F5}" name="Column15888"/>
    <tableColumn id="15898" xr3:uid="{EE367F9D-EB93-49C3-B90F-8A4EC9C6F5F7}" name="Column15889"/>
    <tableColumn id="15899" xr3:uid="{6F636781-EDAB-42D6-B717-62E942621E92}" name="Column15890"/>
    <tableColumn id="15900" xr3:uid="{F42E67B8-11C7-4311-95AB-21B71CC0C9BA}" name="Column15891"/>
    <tableColumn id="15901" xr3:uid="{9623CEA6-5A44-4089-8963-556276173B42}" name="Column15892"/>
    <tableColumn id="15902" xr3:uid="{335C5F7A-0A5A-42E8-991E-7150A5C8E11E}" name="Column15893"/>
    <tableColumn id="15903" xr3:uid="{6D113593-D8AC-41FD-882C-D987A8A2FFA9}" name="Column15894"/>
    <tableColumn id="15904" xr3:uid="{65441649-1F25-41C9-8DD5-72D98EC81BF8}" name="Column15895"/>
    <tableColumn id="15905" xr3:uid="{12735A50-6288-4F86-8953-BAB2855884A3}" name="Column15896"/>
    <tableColumn id="15906" xr3:uid="{7C696095-AB2F-4766-A70C-002D09C866C2}" name="Column15897"/>
    <tableColumn id="15907" xr3:uid="{DF593005-2871-4B51-A0DD-5ADBDE47137D}" name="Column15898"/>
    <tableColumn id="15908" xr3:uid="{E829B9F7-9458-43B6-B796-3CF68B20C5E0}" name="Column15899"/>
    <tableColumn id="15909" xr3:uid="{1CEFACBA-A733-42AF-8879-878320DD3347}" name="Column15900"/>
    <tableColumn id="15910" xr3:uid="{5B4166F0-F555-44D9-80F3-D97387A5F8AF}" name="Column15901"/>
    <tableColumn id="15911" xr3:uid="{ACFE4461-85AC-48BB-A65B-B9F61181212F}" name="Column15902"/>
    <tableColumn id="15912" xr3:uid="{13E7BD27-5B7F-4C94-9AF8-6B33D072B70A}" name="Column15903"/>
    <tableColumn id="15913" xr3:uid="{0D0ED4B7-DB37-4C5C-8B6D-A1900290EDF6}" name="Column15904"/>
    <tableColumn id="15914" xr3:uid="{2E6A024B-8B6A-4DD9-97A7-7B01FA79B86B}" name="Column15905"/>
    <tableColumn id="15915" xr3:uid="{FF7B90A7-2CC2-4C98-8A16-8767665128BD}" name="Column15906"/>
    <tableColumn id="15916" xr3:uid="{CB89F3DE-E6B4-4608-A056-49ECF0F3E617}" name="Column15907"/>
    <tableColumn id="15917" xr3:uid="{1ADDB7C8-A123-4B46-9C35-0C220E8B34FA}" name="Column15908"/>
    <tableColumn id="15918" xr3:uid="{B344811D-B404-40ED-8580-B55DE4B15DF8}" name="Column15909"/>
    <tableColumn id="15919" xr3:uid="{61B664E3-978C-43DC-9CE7-BE9B3F413380}" name="Column15910"/>
    <tableColumn id="15920" xr3:uid="{F7B16DD9-A42C-4F35-B5B0-B76091A10063}" name="Column15911"/>
    <tableColumn id="15921" xr3:uid="{19E522E8-D88D-45E5-8049-47BD1AC708ED}" name="Column15912"/>
    <tableColumn id="15922" xr3:uid="{B101D51A-EC2E-4154-8284-119133FD5105}" name="Column15913"/>
    <tableColumn id="15923" xr3:uid="{895F5668-0975-4ACB-90FD-DFFCE379EBEF}" name="Column15914"/>
    <tableColumn id="15924" xr3:uid="{0800B8CC-BDC7-4F20-98B7-65C03054F5AD}" name="Column15915"/>
    <tableColumn id="15925" xr3:uid="{2F9132E7-5E80-4D6C-8F5A-14F5A25A7232}" name="Column15916"/>
    <tableColumn id="15926" xr3:uid="{748F22AD-C315-49B1-AB57-03F3C104FAB6}" name="Column15917"/>
    <tableColumn id="15927" xr3:uid="{3FF5D232-60A2-48E0-BC06-9B6671983318}" name="Column15918"/>
    <tableColumn id="15928" xr3:uid="{566680FF-7000-4AEF-BE18-A61983543A5C}" name="Column15919"/>
    <tableColumn id="15929" xr3:uid="{4BA708F7-63B4-4134-939A-BFAD25ACA550}" name="Column15920"/>
    <tableColumn id="15930" xr3:uid="{2DC0079F-BF0E-4EBB-858D-FEF41F185504}" name="Column15921"/>
    <tableColumn id="15931" xr3:uid="{E17FADDD-B382-4D24-B218-4474F27AFAFA}" name="Column15922"/>
    <tableColumn id="15932" xr3:uid="{560DB43C-B002-4C9E-B318-E39D5BE1BC98}" name="Column15923"/>
    <tableColumn id="15933" xr3:uid="{B205391F-EB2E-46F8-80B2-4E6831F8B09A}" name="Column15924"/>
    <tableColumn id="15934" xr3:uid="{F7EED864-3FB3-4D86-AC0C-FF5285A02207}" name="Column15925"/>
    <tableColumn id="15935" xr3:uid="{E485749B-2211-4509-9E3E-546F83E0F640}" name="Column15926"/>
    <tableColumn id="15936" xr3:uid="{FFA076C1-8C1C-44CB-80B3-2B0776640FB9}" name="Column15927"/>
    <tableColumn id="15937" xr3:uid="{08016652-0E10-4475-B638-E625BC3C0117}" name="Column15928"/>
    <tableColumn id="15938" xr3:uid="{988492F0-DD3D-4CB9-A05B-9982D9A12C93}" name="Column15929"/>
    <tableColumn id="15939" xr3:uid="{67B6E2EE-8DC9-473D-8160-F2DC76BE64D7}" name="Column15930"/>
    <tableColumn id="15940" xr3:uid="{F051CC86-0CA3-41DA-AFB3-307EF213DB6D}" name="Column15931"/>
    <tableColumn id="15941" xr3:uid="{4092E505-4109-489D-BC32-7E808D9A7043}" name="Column15932"/>
    <tableColumn id="15942" xr3:uid="{198F3CDE-99B0-47FA-959C-7A7EEAC908C8}" name="Column15933"/>
    <tableColumn id="15943" xr3:uid="{D2BC4758-787D-44C3-8FD3-15968288D392}" name="Column15934"/>
    <tableColumn id="15944" xr3:uid="{C56F8855-AB9C-46E2-A914-AE33801B40B3}" name="Column15935"/>
    <tableColumn id="15945" xr3:uid="{63E22992-8568-4076-BCC1-8C66271A0383}" name="Column15936"/>
    <tableColumn id="15946" xr3:uid="{133242A2-CB85-4EAA-BEF8-760BE9F413F7}" name="Column15937"/>
    <tableColumn id="15947" xr3:uid="{CCC77F4B-E941-4BC4-8E5A-3380CD9F3840}" name="Column15938"/>
    <tableColumn id="15948" xr3:uid="{6B806AC4-1F30-410C-B1FA-6638C2056807}" name="Column15939"/>
    <tableColumn id="15949" xr3:uid="{EFBE3FD9-C015-4959-81F5-8CCD7F362850}" name="Column15940"/>
    <tableColumn id="15950" xr3:uid="{2A2AE699-33E9-48E8-953B-7FFDCD52E8E8}" name="Column15941"/>
    <tableColumn id="15951" xr3:uid="{FBA2D5E3-FCA1-4272-AC65-BD1C19BE0234}" name="Column15942"/>
    <tableColumn id="15952" xr3:uid="{182E8B49-DE6F-47E8-88B7-2E2A7482ED89}" name="Column15943"/>
    <tableColumn id="15953" xr3:uid="{0E950BF1-E4C0-446A-9854-299128EB78FB}" name="Column15944"/>
    <tableColumn id="15954" xr3:uid="{8C11B56B-EEA9-491F-8F3A-E9E774D23738}" name="Column15945"/>
    <tableColumn id="15955" xr3:uid="{4C84FBB5-2CC9-4CB8-A041-44FC22C8BFE8}" name="Column15946"/>
    <tableColumn id="15956" xr3:uid="{389C13F1-E0F5-4171-8E4F-1649F94A7EEB}" name="Column15947"/>
    <tableColumn id="15957" xr3:uid="{D82E9BC6-1388-4B54-B4B6-AC28B41F42B9}" name="Column15948"/>
    <tableColumn id="15958" xr3:uid="{6B8BF065-ECDD-45B2-BE74-2AA66A0918FB}" name="Column15949"/>
    <tableColumn id="15959" xr3:uid="{12EECDB5-1951-436C-8343-850004AEA09C}" name="Column15950"/>
    <tableColumn id="15960" xr3:uid="{C4062E44-4D52-4D61-84A3-BCB6999C8B14}" name="Column15951"/>
    <tableColumn id="15961" xr3:uid="{14FD4F0D-AA7B-445B-9C4D-4AE635D841A8}" name="Column15952"/>
    <tableColumn id="15962" xr3:uid="{E3181C2F-3C55-42DC-AC07-4E95AD043AB6}" name="Column15953"/>
    <tableColumn id="15963" xr3:uid="{600381C1-35E5-41B3-A1ED-C0E255EA0557}" name="Column15954"/>
    <tableColumn id="15964" xr3:uid="{0E3C6390-5946-4ED3-ADB1-493C2D6EF0C9}" name="Column15955"/>
    <tableColumn id="15965" xr3:uid="{BF863C83-C52C-4229-B2FA-55C5ED771C0B}" name="Column15956"/>
    <tableColumn id="15966" xr3:uid="{B55886F4-4233-4434-8366-E3704B737DB7}" name="Column15957"/>
    <tableColumn id="15967" xr3:uid="{6E14F9D3-CB01-44CC-9AF8-7363A6C5274E}" name="Column15958"/>
    <tableColumn id="15968" xr3:uid="{EF04FE1D-DF6F-4943-A91B-40D285FFA10A}" name="Column15959"/>
    <tableColumn id="15969" xr3:uid="{457BAB24-8A33-4476-BC59-316EE60671CD}" name="Column15960"/>
    <tableColumn id="15970" xr3:uid="{305D20F0-74D0-4138-AF9E-723DA92BE678}" name="Column15961"/>
    <tableColumn id="15971" xr3:uid="{C60D8D54-5953-4847-8792-B32F3D9EAF31}" name="Column15962"/>
    <tableColumn id="15972" xr3:uid="{EF66394A-F894-43D6-863B-0C327E71BEAC}" name="Column15963"/>
    <tableColumn id="15973" xr3:uid="{862C5450-EDCA-4224-BC11-2371DB7AF137}" name="Column15964"/>
    <tableColumn id="15974" xr3:uid="{B1A514E7-F43F-4585-AC51-5839C059044F}" name="Column15965"/>
    <tableColumn id="15975" xr3:uid="{8EE3EFCA-A268-40EA-B9AC-0839BFDA87EC}" name="Column15966"/>
    <tableColumn id="15976" xr3:uid="{9F6BB292-AFC2-490C-8443-417B8743DE41}" name="Column15967"/>
    <tableColumn id="15977" xr3:uid="{F7716D19-22A7-42B8-9AB5-2F3CACAD349D}" name="Column15968"/>
    <tableColumn id="15978" xr3:uid="{E4198531-1EA5-47F2-912F-8D8BAC1E3124}" name="Column15969"/>
    <tableColumn id="15979" xr3:uid="{3581FD71-5722-475D-93BC-54205B5555AA}" name="Column15970"/>
    <tableColumn id="15980" xr3:uid="{94780BF2-7478-4452-9781-8DD14C5D5A64}" name="Column15971"/>
    <tableColumn id="15981" xr3:uid="{2FDED613-F130-4B0D-BF95-4184C9C20292}" name="Column15972"/>
    <tableColumn id="15982" xr3:uid="{270DE78F-2FD8-4F92-9E1A-36824D3FB85E}" name="Column15973"/>
    <tableColumn id="15983" xr3:uid="{3A4CEE0E-3E03-4978-B5A4-A78D8DBB8B59}" name="Column15974"/>
    <tableColumn id="15984" xr3:uid="{BDE4CFDA-FBC6-490A-9BE0-B7143898E9EB}" name="Column15975"/>
    <tableColumn id="15985" xr3:uid="{011BE012-E5B1-4CB1-A0FA-A0916768A44E}" name="Column15976"/>
    <tableColumn id="15986" xr3:uid="{E451B052-7011-4FC0-9B4B-EB3E45C58A39}" name="Column15977"/>
    <tableColumn id="15987" xr3:uid="{E0D7B1B1-B57A-4A9C-94B3-B5E3AFFE71F8}" name="Column15978"/>
    <tableColumn id="15988" xr3:uid="{F1F224AD-36B6-4171-AB6E-D1AA4D305975}" name="Column15979"/>
    <tableColumn id="15989" xr3:uid="{DA0250FE-A169-4DE7-BBA0-C5C233E03DBD}" name="Column15980"/>
    <tableColumn id="15990" xr3:uid="{056D8335-94E8-4574-AC68-0BA7C21E2EFC}" name="Column15981"/>
    <tableColumn id="15991" xr3:uid="{B6647064-9D67-46AF-B1CC-6021BEB6E9BC}" name="Column15982"/>
    <tableColumn id="15992" xr3:uid="{6F9EF58B-E547-47A5-B963-D9311418682C}" name="Column15983"/>
    <tableColumn id="15993" xr3:uid="{F8F67704-02F6-426D-BC60-021F01C56904}" name="Column15984"/>
    <tableColumn id="15994" xr3:uid="{E42AF625-0556-4DE5-9A2C-8373A1ACC553}" name="Column15985"/>
    <tableColumn id="15995" xr3:uid="{40CE0F0B-F94B-4460-8A8B-655882B52125}" name="Column15986"/>
    <tableColumn id="15996" xr3:uid="{7AC727CA-4FAA-4B7C-BF3C-B2F79E991B6F}" name="Column15987"/>
    <tableColumn id="15997" xr3:uid="{1B137322-6BAA-42AA-AA92-EC6B8D9FBEDD}" name="Column15988"/>
    <tableColumn id="15998" xr3:uid="{14C1C352-BC60-43F6-8795-AFD91ED11F18}" name="Column15989"/>
    <tableColumn id="15999" xr3:uid="{4AE16FF5-9FFF-46BD-81FB-3666799592CC}" name="Column15990"/>
    <tableColumn id="16000" xr3:uid="{837403F8-55C0-4488-B5CC-B07AF25E9AAF}" name="Column15991"/>
    <tableColumn id="16001" xr3:uid="{68D858B7-ABCC-439D-AB71-8648752455A5}" name="Column15992"/>
    <tableColumn id="16002" xr3:uid="{D2363680-3C93-4D31-B0C7-38DEFAF27FB3}" name="Column15993"/>
    <tableColumn id="16003" xr3:uid="{6AB65037-2B7D-4AC3-819B-B025EAB24F4C}" name="Column15994"/>
    <tableColumn id="16004" xr3:uid="{8273AF3F-2209-48C1-942F-F715022D722F}" name="Column15995"/>
    <tableColumn id="16005" xr3:uid="{777DCD00-99CC-401E-8F51-C2AC0C7DF0D3}" name="Column15996"/>
    <tableColumn id="16006" xr3:uid="{63C396AF-10B6-427C-A785-AA72C0C6D5C7}" name="Column15997"/>
    <tableColumn id="16007" xr3:uid="{BDDD29FC-8B65-4E9D-9A4F-390937F20AAC}" name="Column15998"/>
    <tableColumn id="16008" xr3:uid="{8EEA865E-E0C6-4E41-8ADC-4915706E28B3}" name="Column15999"/>
    <tableColumn id="16009" xr3:uid="{B1AE1E53-0307-450D-8FAE-727DFC123D87}" name="Column16000"/>
    <tableColumn id="16010" xr3:uid="{0E0AB855-87E5-4B00-A728-BA239500EC3E}" name="Column16001"/>
    <tableColumn id="16011" xr3:uid="{8811FA7F-B551-47E7-B535-40E1F3D1E253}" name="Column16002"/>
    <tableColumn id="16012" xr3:uid="{6B93D754-5694-492E-B574-FF356F43E7A1}" name="Column16003"/>
    <tableColumn id="16013" xr3:uid="{7C039190-4A7D-47D5-8262-B979941E0707}" name="Column16004"/>
    <tableColumn id="16014" xr3:uid="{69DEBF45-0691-4797-ACF5-728B0FB09C68}" name="Column16005"/>
    <tableColumn id="16015" xr3:uid="{0639E357-B67A-461A-ADD1-0EE5F0BE7F45}" name="Column16006"/>
    <tableColumn id="16016" xr3:uid="{21AFC0C2-BC4F-470D-993A-B4B4D14F8929}" name="Column16007"/>
    <tableColumn id="16017" xr3:uid="{F0211949-9567-4400-9C08-CD3E66996580}" name="Column16008"/>
    <tableColumn id="16018" xr3:uid="{D798E3DE-BD4F-4660-A8C3-4A941B64A7FB}" name="Column16009"/>
    <tableColumn id="16019" xr3:uid="{533CB0B9-C2CB-4AB7-9A12-A41A32EAA1BF}" name="Column16010"/>
    <tableColumn id="16020" xr3:uid="{324A3DE5-E3F7-46A4-941B-4B6B63B60F1B}" name="Column16011"/>
    <tableColumn id="16021" xr3:uid="{F136D952-85C3-4F67-8EA0-55ED26DE759A}" name="Column16012"/>
    <tableColumn id="16022" xr3:uid="{6D276E80-F203-4DF0-B7E2-3D47A62BCF39}" name="Column16013"/>
    <tableColumn id="16023" xr3:uid="{A526D901-BC68-4AA6-9451-53C9746DC589}" name="Column16014"/>
    <tableColumn id="16024" xr3:uid="{CB95265A-8252-413E-9729-1DEDC0F2AB8D}" name="Column16015"/>
    <tableColumn id="16025" xr3:uid="{5A5C0520-6098-4DE9-A7BE-3B1BE75C0CA0}" name="Column16016"/>
    <tableColumn id="16026" xr3:uid="{F2E83D0F-9CE3-438E-BCDC-155B632D7096}" name="Column16017"/>
    <tableColumn id="16027" xr3:uid="{BBB1BEDA-29BF-444B-96B0-D46F565110AC}" name="Column16018"/>
    <tableColumn id="16028" xr3:uid="{D1928323-201D-4746-B72E-5D22E415724D}" name="Column16019"/>
    <tableColumn id="16029" xr3:uid="{F5B3F301-F11A-4482-9BDE-820D2D9744C9}" name="Column16020"/>
    <tableColumn id="16030" xr3:uid="{FAA3CB72-511C-41B9-BB1E-0409F4D17C74}" name="Column16021"/>
    <tableColumn id="16031" xr3:uid="{A86E9233-4C9B-4859-A013-CC7E760F09E0}" name="Column16022"/>
    <tableColumn id="16032" xr3:uid="{026480AA-0DF9-467F-AEBC-5AAA590B07FD}" name="Column16023"/>
    <tableColumn id="16033" xr3:uid="{BD42315B-6CCC-401D-A668-34D8F9788557}" name="Column16024"/>
    <tableColumn id="16034" xr3:uid="{2A439F55-B524-4254-8A9C-6F1A415DE1B5}" name="Column16025"/>
    <tableColumn id="16035" xr3:uid="{1246CCF3-2EE9-4DB7-9626-985C4B74EDD2}" name="Column16026"/>
    <tableColumn id="16036" xr3:uid="{F7C08F8B-03AD-40B5-8400-39EB8FE29262}" name="Column16027"/>
    <tableColumn id="16037" xr3:uid="{8CE01DB1-48EA-4C3B-8BEC-A9226435847F}" name="Column16028"/>
    <tableColumn id="16038" xr3:uid="{6F96003D-A6DB-47EF-845C-11757427F37C}" name="Column16029"/>
    <tableColumn id="16039" xr3:uid="{331D6830-560B-440D-B81B-DCCC1190987E}" name="Column16030"/>
    <tableColumn id="16040" xr3:uid="{B5C53461-5AF5-4D5F-A0AC-ED29F9C1B43C}" name="Column16031"/>
    <tableColumn id="16041" xr3:uid="{26CFBFAF-D4FE-44D0-BB19-0B45A7CBB4E2}" name="Column16032"/>
    <tableColumn id="16042" xr3:uid="{BDDC36A2-6F09-4872-ADA4-8DDFF9D6BEF0}" name="Column16033"/>
    <tableColumn id="16043" xr3:uid="{636974A6-DFE0-4F47-B9F2-1F0098F81DD1}" name="Column16034"/>
    <tableColumn id="16044" xr3:uid="{9EFBDDA5-D151-4DFF-B560-94638A65F032}" name="Column16035"/>
    <tableColumn id="16045" xr3:uid="{A6FAAA6B-1336-4D1F-9C2E-DE0C5D31A4A7}" name="Column16036"/>
    <tableColumn id="16046" xr3:uid="{442CC272-7FE3-4069-B1DB-23D758472E0A}" name="Column16037"/>
    <tableColumn id="16047" xr3:uid="{6239282A-22F3-4989-8AB0-86D654C0C42E}" name="Column16038"/>
    <tableColumn id="16048" xr3:uid="{C110A9D4-1E29-4D5C-81BF-FB46A81E1356}" name="Column16039"/>
    <tableColumn id="16049" xr3:uid="{E163956F-2C71-4A46-8E4E-695F93632BE2}" name="Column16040"/>
    <tableColumn id="16050" xr3:uid="{F008469C-A642-4A6D-822B-D6227A542891}" name="Column16041"/>
    <tableColumn id="16051" xr3:uid="{A2A68D53-DEFB-4044-BA64-8754ED3212D1}" name="Column16042"/>
    <tableColumn id="16052" xr3:uid="{D8B85A8B-7713-4826-A0D6-24275A4C6329}" name="Column16043"/>
    <tableColumn id="16053" xr3:uid="{854825A1-62FF-4D01-81E6-FE8993E9DA07}" name="Column16044"/>
    <tableColumn id="16054" xr3:uid="{67BB13EE-4C70-4459-8546-D0383007E14B}" name="Column16045"/>
    <tableColumn id="16055" xr3:uid="{DB7CA95A-8FA2-4FEF-8E3F-EA73521E7D72}" name="Column16046"/>
    <tableColumn id="16056" xr3:uid="{890E14B6-459E-4F73-9958-622DA7E6E948}" name="Column16047"/>
    <tableColumn id="16057" xr3:uid="{83C68A6C-A2F0-40A0-8B59-5FC10C497394}" name="Column16048"/>
    <tableColumn id="16058" xr3:uid="{E4334E88-B9A6-4FEB-8CDE-42B88CBDA75E}" name="Column16049"/>
    <tableColumn id="16059" xr3:uid="{7952F4A5-CDD9-4B74-AB88-BEDF2D07499C}" name="Column16050"/>
    <tableColumn id="16060" xr3:uid="{6FFB42CF-1460-4D58-B8FB-5A9E851978AE}" name="Column16051"/>
    <tableColumn id="16061" xr3:uid="{FEEF5AB2-E338-49CE-88AD-242AAC88EC03}" name="Column16052"/>
    <tableColumn id="16062" xr3:uid="{BC439FDB-234F-49F3-A0F8-9ACB9A24CC53}" name="Column16053"/>
    <tableColumn id="16063" xr3:uid="{C2B2D41B-646A-4F04-8CDF-64AD8A166C2F}" name="Column16054"/>
    <tableColumn id="16064" xr3:uid="{ECEB8E2A-0B14-479B-BD96-DF83E9BB9F4D}" name="Column16055"/>
    <tableColumn id="16065" xr3:uid="{012E2597-F180-42A8-9D79-A8A4F681F404}" name="Column16056"/>
    <tableColumn id="16066" xr3:uid="{DD9D0B66-4D1A-455A-BB4A-57C56012A4A7}" name="Column16057"/>
    <tableColumn id="16067" xr3:uid="{7B853630-9565-4016-BD37-B1443828F28E}" name="Column16058"/>
    <tableColumn id="16068" xr3:uid="{FA918235-CEE7-46BF-AA6A-484B5F76F73D}" name="Column16059"/>
    <tableColumn id="16069" xr3:uid="{0405C9A0-FFEE-44CA-8791-892C6C755013}" name="Column16060"/>
    <tableColumn id="16070" xr3:uid="{F167E247-20E7-4C73-BA50-E45897006B0D}" name="Column16061"/>
    <tableColumn id="16071" xr3:uid="{CDF0758B-F0E0-45D7-BB0C-06DB1FED1354}" name="Column16062"/>
    <tableColumn id="16072" xr3:uid="{B3850E96-9586-406C-8A08-E2C6B6F2E9ED}" name="Column16063"/>
    <tableColumn id="16073" xr3:uid="{86A08D44-2903-491A-BA64-5B2A27EC5247}" name="Column16064"/>
    <tableColumn id="16074" xr3:uid="{46BA17F1-749F-4B5B-AB09-E53670816E4B}" name="Column16065"/>
    <tableColumn id="16075" xr3:uid="{D8F1E82C-4345-408D-AEED-A58C501CCEDA}" name="Column16066"/>
    <tableColumn id="16076" xr3:uid="{F98D6A1E-7CBB-4E9D-8BB3-94DD1F410029}" name="Column16067"/>
    <tableColumn id="16077" xr3:uid="{9CC54C0B-0BAD-4F7E-BBAC-6352BCE6914F}" name="Column16068"/>
    <tableColumn id="16078" xr3:uid="{DE7B361D-D453-408A-B1B5-6971C8C617C9}" name="Column16069"/>
    <tableColumn id="16079" xr3:uid="{F47B65ED-62CB-4FCB-8406-DCD38AC08692}" name="Column16070"/>
    <tableColumn id="16080" xr3:uid="{43EB5CBD-75FE-40DA-B2C1-1249F53F673B}" name="Column16071"/>
    <tableColumn id="16081" xr3:uid="{EAAE8FBA-F8DF-4450-8980-8805E8D5D545}" name="Column16072"/>
    <tableColumn id="16082" xr3:uid="{6E8CB126-2BA1-4359-A2F2-78C526DADB72}" name="Column16073"/>
    <tableColumn id="16083" xr3:uid="{7E4E7357-7768-4AD7-B40B-3E6D2D0FEFBC}" name="Column16074"/>
    <tableColumn id="16084" xr3:uid="{C648AAC2-5309-4160-81F5-9335EEAA7993}" name="Column16075"/>
    <tableColumn id="16085" xr3:uid="{050E7A8F-D128-4B41-8CBB-CB05B1007487}" name="Column16076"/>
    <tableColumn id="16086" xr3:uid="{DBF5E87A-0B8F-4CB4-9773-3D98CFF9A0A0}" name="Column16077"/>
    <tableColumn id="16087" xr3:uid="{31119BBD-FB11-4C1E-8677-E8A17CEE874E}" name="Column16078"/>
    <tableColumn id="16088" xr3:uid="{5BE905BF-07D0-43BF-9EB7-AEB67177561F}" name="Column16079"/>
    <tableColumn id="16089" xr3:uid="{F35BE5B4-5DE3-4144-833B-60A76F2BDFEE}" name="Column16080"/>
    <tableColumn id="16090" xr3:uid="{CF2563A4-E380-4E64-AEF1-F924CE343712}" name="Column16081"/>
    <tableColumn id="16091" xr3:uid="{3D4B19E1-047C-4B2F-806B-59C915EBD5E0}" name="Column16082"/>
    <tableColumn id="16092" xr3:uid="{2F431D78-60C9-4EB5-93AD-A0167EB50BDB}" name="Column16083"/>
    <tableColumn id="16093" xr3:uid="{3F725374-5F46-43A7-B32C-6928F60B63B5}" name="Column16084"/>
    <tableColumn id="16094" xr3:uid="{EEEBD35F-6CEB-4479-A5ED-1CE359408005}" name="Column16085"/>
    <tableColumn id="16095" xr3:uid="{5D6753AE-A1D9-4AF8-86D8-2E2A738BDE3D}" name="Column16086"/>
    <tableColumn id="16096" xr3:uid="{79B0CE54-EE4D-44E5-BD3C-97BB0421CB4D}" name="Column16087"/>
    <tableColumn id="16097" xr3:uid="{AD579AF4-033B-42A7-8EF3-5F007BA35EDA}" name="Column16088"/>
    <tableColumn id="16098" xr3:uid="{257D44FD-B7F8-48A4-A0CC-B836550812E0}" name="Column16089"/>
    <tableColumn id="16099" xr3:uid="{F17FDEF7-EA26-4915-897D-D3A5FFEF7B19}" name="Column16090"/>
    <tableColumn id="16100" xr3:uid="{2A0CC6A8-B749-4586-B985-7122045177C5}" name="Column16091"/>
    <tableColumn id="16101" xr3:uid="{EAE14860-6FDD-46CE-ACF5-5459A79ED9DB}" name="Column16092"/>
    <tableColumn id="16102" xr3:uid="{E28169B0-FABF-470F-98F1-668B664F344E}" name="Column16093"/>
    <tableColumn id="16103" xr3:uid="{5397A693-4405-47E6-AF16-F9647509E863}" name="Column16094"/>
    <tableColumn id="16104" xr3:uid="{42532544-CDE9-49F0-BFF3-D7476D27125D}" name="Column16095"/>
    <tableColumn id="16105" xr3:uid="{AFD47B9F-08A0-4CA2-82DB-82A84DB025A9}" name="Column16096"/>
    <tableColumn id="16106" xr3:uid="{FA296F51-688A-4DEE-9A0B-9E888CBCA7C1}" name="Column16097"/>
    <tableColumn id="16107" xr3:uid="{460BD139-E868-480D-A356-4052387012B6}" name="Column16098"/>
    <tableColumn id="16108" xr3:uid="{1AC5DDFC-BCD6-4735-A00E-268AC0B84ADC}" name="Column16099"/>
    <tableColumn id="16109" xr3:uid="{A5719FF8-9E74-4C15-99A2-4F24451DF29D}" name="Column16100"/>
    <tableColumn id="16110" xr3:uid="{E06025AE-42A7-4798-9126-7D923D2F94E7}" name="Column16101"/>
    <tableColumn id="16111" xr3:uid="{03B16878-063C-4E7F-977D-9E83A052DBA4}" name="Column16102"/>
    <tableColumn id="16112" xr3:uid="{484F1856-6851-43D2-A9B1-5D4F35E33619}" name="Column16103"/>
    <tableColumn id="16113" xr3:uid="{B22AF03F-4854-406E-939C-4A64E20E6BCA}" name="Column16104"/>
    <tableColumn id="16114" xr3:uid="{479C65B0-B708-43C6-9FDF-971D74E99A54}" name="Column16105"/>
    <tableColumn id="16115" xr3:uid="{AA1E49B8-54E5-40C9-B317-95697F0C7FC7}" name="Column16106"/>
    <tableColumn id="16116" xr3:uid="{9D2D7F6F-AF12-463F-9ED1-466FA9401708}" name="Column16107"/>
    <tableColumn id="16117" xr3:uid="{FF7D5BC3-0B99-4996-A4AF-B85F6B39DBB1}" name="Column16108"/>
    <tableColumn id="16118" xr3:uid="{8B286C02-0B42-45E3-BF3A-39581F40130C}" name="Column16109"/>
    <tableColumn id="16119" xr3:uid="{18C1252C-42AB-405A-ABBD-619517846334}" name="Column16110"/>
    <tableColumn id="16120" xr3:uid="{BF40A866-9128-4F02-B2D4-42C740DB90B4}" name="Column16111"/>
    <tableColumn id="16121" xr3:uid="{EFEF47AD-CBFC-42E3-8459-511054B36665}" name="Column16112"/>
    <tableColumn id="16122" xr3:uid="{DE922825-3D36-434E-BC4D-79E8EA53B473}" name="Column16113"/>
    <tableColumn id="16123" xr3:uid="{C5FF93AA-79FA-400D-8B5E-79178E638A91}" name="Column16114"/>
    <tableColumn id="16124" xr3:uid="{E9B31D92-C049-40D3-B9A3-D96FEF4E90D8}" name="Column16115"/>
    <tableColumn id="16125" xr3:uid="{8C10BC69-DE75-45D8-B7FB-DD2016F945ED}" name="Column16116"/>
    <tableColumn id="16126" xr3:uid="{01AA459F-8F0E-4F34-B135-2838D7118F35}" name="Column16117"/>
    <tableColumn id="16127" xr3:uid="{506EDD44-2290-4513-AE3E-7E29ADF9DEAF}" name="Column16118"/>
    <tableColumn id="16128" xr3:uid="{C9F411D9-7E80-4A48-9C30-0048962BB598}" name="Column16119"/>
    <tableColumn id="16129" xr3:uid="{363B6A55-549C-46D8-BF2B-2E29946777A0}" name="Column16120"/>
    <tableColumn id="16130" xr3:uid="{145C2A13-9F70-42B5-AB58-78B968FE07FF}" name="Column16121"/>
    <tableColumn id="16131" xr3:uid="{D0135DC4-3DB0-4F4F-9A88-8814C6AD7A0E}" name="Column16122"/>
    <tableColumn id="16132" xr3:uid="{5CC8F278-95AA-495A-AF6E-CA8662644765}" name="Column16123"/>
    <tableColumn id="16133" xr3:uid="{7CFD4FC7-9EDD-420A-8674-E31975D1C89F}" name="Column16124"/>
    <tableColumn id="16134" xr3:uid="{7C002CFC-1AF4-476F-AC03-2AB036BCBE9F}" name="Column16125"/>
    <tableColumn id="16135" xr3:uid="{06385B09-2F2C-4866-A926-D73D81EA4BEC}" name="Column16126"/>
    <tableColumn id="16136" xr3:uid="{D3873BC1-4325-4419-A38C-828689EB3853}" name="Column16127"/>
    <tableColumn id="16137" xr3:uid="{E6CB6E73-0C77-4FFE-BCE3-C87DB7AFF469}" name="Column16128"/>
    <tableColumn id="16138" xr3:uid="{9A9D780C-E55E-4570-B27C-D5E537382719}" name="Column16129"/>
    <tableColumn id="16139" xr3:uid="{F837DB91-AAFF-4534-B7E5-852ED65E1F47}" name="Column16130"/>
    <tableColumn id="16140" xr3:uid="{9B561D67-D5B2-419D-B042-324ACCE46158}" name="Column16131"/>
    <tableColumn id="16141" xr3:uid="{0A28A25C-6102-47E5-86AD-16F86ECC879A}" name="Column16132"/>
    <tableColumn id="16142" xr3:uid="{D960C71A-D909-4E61-9A11-1DE262190578}" name="Column16133"/>
    <tableColumn id="16143" xr3:uid="{69F56C65-9397-44A2-A5B4-60F8C8433D74}" name="Column16134"/>
    <tableColumn id="16144" xr3:uid="{D441C5D6-3850-47BD-9A36-5512224D7CC4}" name="Column16135"/>
    <tableColumn id="16145" xr3:uid="{6277D246-3862-4B20-8480-1B8713BAF66D}" name="Column16136"/>
    <tableColumn id="16146" xr3:uid="{E26CE3D5-943D-45B2-B4F4-24D32FED8A05}" name="Column16137"/>
    <tableColumn id="16147" xr3:uid="{3D550266-3662-4EB2-9857-7248AF65B125}" name="Column16138"/>
    <tableColumn id="16148" xr3:uid="{3E5D8AC5-864B-4E22-A42E-1A384A45D44E}" name="Column16139"/>
    <tableColumn id="16149" xr3:uid="{1DBB7B85-94D6-49D2-B73D-A48823EE2410}" name="Column16140"/>
    <tableColumn id="16150" xr3:uid="{4AD5D9BB-70D3-4F6E-B1C3-FB8CEFD72C60}" name="Column16141"/>
    <tableColumn id="16151" xr3:uid="{AE965124-7B9B-43EF-87FF-666C67A0D7EB}" name="Column16142"/>
    <tableColumn id="16152" xr3:uid="{DF721520-105E-4C49-B5FE-80479EF40508}" name="Column16143"/>
    <tableColumn id="16153" xr3:uid="{FD28D156-5D79-4155-9186-8FAF44CF43FB}" name="Column16144"/>
    <tableColumn id="16154" xr3:uid="{3CB51E00-4C5B-4137-868B-164E26FC8DC0}" name="Column16145"/>
    <tableColumn id="16155" xr3:uid="{F4BBAC89-A62E-4C6B-828A-EC6EC4CE9216}" name="Column16146"/>
    <tableColumn id="16156" xr3:uid="{9CFAA49B-0BDA-4B1B-887E-049AF63DFD2B}" name="Column16147"/>
    <tableColumn id="16157" xr3:uid="{A7CF62CB-D45D-4538-B115-69B16C5F4F6B}" name="Column16148"/>
    <tableColumn id="16158" xr3:uid="{A36BEE60-F867-4F8E-B8DF-D1A5C8C850B1}" name="Column16149"/>
    <tableColumn id="16159" xr3:uid="{B14F74FF-52CB-4B74-BC79-70C167A3E2AF}" name="Column16150"/>
    <tableColumn id="16160" xr3:uid="{E3C70FBE-8C1E-4CCE-9FCA-F52B208DA4D2}" name="Column16151"/>
    <tableColumn id="16161" xr3:uid="{AF08DF3E-CE7B-47BA-A3A4-F3AC80164582}" name="Column16152"/>
    <tableColumn id="16162" xr3:uid="{9EDE359C-8A5F-4E4A-A248-B65E0EF2BC58}" name="Column16153"/>
    <tableColumn id="16163" xr3:uid="{D013C6B3-E709-4CAF-9379-1098793EDFA7}" name="Column16154"/>
    <tableColumn id="16164" xr3:uid="{B9B49844-AA6F-4F4F-9387-24567E190639}" name="Column16155"/>
    <tableColumn id="16165" xr3:uid="{8CA79778-4E4C-4533-AE28-85F663496C05}" name="Column16156"/>
    <tableColumn id="16166" xr3:uid="{A2C2E264-A970-4F1E-AC79-2635FF7EF251}" name="Column16157"/>
    <tableColumn id="16167" xr3:uid="{B00B34B9-AD32-42B7-9BE4-0484E35D812D}" name="Column16158"/>
    <tableColumn id="16168" xr3:uid="{DCA22D81-6A43-4888-98E0-1570CD763A0B}" name="Column16159"/>
    <tableColumn id="16169" xr3:uid="{8255E96E-AE73-4478-9280-88684FC2284B}" name="Column16160"/>
    <tableColumn id="16170" xr3:uid="{E32EE920-08E9-4D66-9A19-8508D1034E89}" name="Column16161"/>
    <tableColumn id="16171" xr3:uid="{D62C37D5-2800-43BD-980C-E2E66A42422C}" name="Column16162"/>
    <tableColumn id="16172" xr3:uid="{11401A93-D35F-46EC-88F6-5874F198963E}" name="Column16163"/>
    <tableColumn id="16173" xr3:uid="{DE5D3086-FDD0-4454-B5A5-9E01D0E16FDD}" name="Column16164"/>
    <tableColumn id="16174" xr3:uid="{D083533C-1A6E-4075-AC6F-AADEB4EEB201}" name="Column16165"/>
    <tableColumn id="16175" xr3:uid="{64C11E93-96FD-4258-8B3C-D604A171EA8E}" name="Column16166"/>
    <tableColumn id="16176" xr3:uid="{04DDC27A-7A0D-410F-801E-7806D34BB9E6}" name="Column16167"/>
    <tableColumn id="16177" xr3:uid="{95DD2B64-6056-4578-8459-7EBCA49891B9}" name="Column16168"/>
    <tableColumn id="16178" xr3:uid="{97DBCBC4-43D6-4DBB-9E09-82F40DDD6D0C}" name="Column16169"/>
    <tableColumn id="16179" xr3:uid="{C9DF0CAE-6A30-4C11-BCC5-77A33770CC08}" name="Column16170"/>
    <tableColumn id="16180" xr3:uid="{FC3106C6-48A1-4431-865C-1E8A9692FFA8}" name="Column16171"/>
    <tableColumn id="16181" xr3:uid="{E6AF1F08-ECC5-46B8-971C-EA1DD5A8583E}" name="Column16172"/>
    <tableColumn id="16182" xr3:uid="{7777561A-FB00-4670-A1E6-F5FA38F9B193}" name="Column16173"/>
    <tableColumn id="16183" xr3:uid="{C3BC57C8-2F6F-4013-950A-642D1C30BF7B}" name="Column16174"/>
    <tableColumn id="16184" xr3:uid="{5C755935-7A17-46BD-8E49-062AF1255123}" name="Column16175"/>
    <tableColumn id="16185" xr3:uid="{B8150931-EE86-441F-8A09-FA9C3FF4A381}" name="Column16176"/>
    <tableColumn id="16186" xr3:uid="{9F5E8B8D-FE1C-45FB-95C1-8EC3A9044B92}" name="Column16177"/>
    <tableColumn id="16187" xr3:uid="{818EA03E-7DBC-4522-8963-53EF0E925DC1}" name="Column16178"/>
    <tableColumn id="16188" xr3:uid="{CEDA4595-E96F-41BA-90B3-839A83E762E8}" name="Column16179"/>
    <tableColumn id="16189" xr3:uid="{7CB6940C-653C-4522-B5DC-FB9D47D95580}" name="Column16180"/>
    <tableColumn id="16190" xr3:uid="{AB914801-A3A9-4DBA-95A7-94F8BD3FEE1A}" name="Column16181"/>
    <tableColumn id="16191" xr3:uid="{4B35F052-9316-4037-BEE6-6EED4ACF6F01}" name="Column16182"/>
    <tableColumn id="16192" xr3:uid="{B3C096C2-77FA-46AB-B824-EB7A552EC0D8}" name="Column16183"/>
    <tableColumn id="16193" xr3:uid="{AFC106BF-1233-4025-8644-D43652FFF1A2}" name="Column16184"/>
    <tableColumn id="16194" xr3:uid="{23E64158-39EA-486E-B600-D18728770A26}" name="Column16185"/>
    <tableColumn id="16195" xr3:uid="{F8C1C149-472A-4706-8521-E6445CA852D0}" name="Column16186"/>
    <tableColumn id="16196" xr3:uid="{33244A9D-74E7-495C-8497-B7A50F669D95}" name="Column16187"/>
    <tableColumn id="16197" xr3:uid="{5FF2081B-3C4D-4D71-ADA1-D854D8887808}" name="Column16188"/>
    <tableColumn id="16198" xr3:uid="{2DFA423D-3A25-4FCC-AFF1-9E522D303BF6}" name="Column16189"/>
    <tableColumn id="16199" xr3:uid="{2D6E7239-D81F-4753-8684-4864D09A77C1}" name="Column16190"/>
    <tableColumn id="16200" xr3:uid="{DDAD89AB-208A-4D4A-B1BF-1F372466EDAE}" name="Column16191"/>
    <tableColumn id="16201" xr3:uid="{232AEF85-46A2-4309-8742-21202A5340A8}" name="Column16192"/>
    <tableColumn id="16202" xr3:uid="{F178F9E9-3748-4968-9496-1031FA5D69FA}" name="Column16193"/>
    <tableColumn id="16203" xr3:uid="{B92868EA-E304-460B-880A-130EFB6CF62A}" name="Column16194"/>
    <tableColumn id="16204" xr3:uid="{69D9E92F-CC94-4977-BCC6-7CE65A1D4066}" name="Column16195"/>
    <tableColumn id="16205" xr3:uid="{5E7B89B0-8A34-429C-9A91-260BEA7661C4}" name="Column16196"/>
    <tableColumn id="16206" xr3:uid="{BBB386C5-F44E-4557-B1D8-E5373B1E3F97}" name="Column16197"/>
    <tableColumn id="16207" xr3:uid="{F7C0F6E2-940D-46C4-A02A-0B09D6504E15}" name="Column16198"/>
    <tableColumn id="16208" xr3:uid="{AB9293DE-24CE-4536-B10B-B60595AB7E3E}" name="Column16199"/>
    <tableColumn id="16209" xr3:uid="{E51D238A-C208-492C-8487-453AF9292587}" name="Column16200"/>
    <tableColumn id="16210" xr3:uid="{AAC010F9-0193-4092-8EA1-321E536A7266}" name="Column16201"/>
    <tableColumn id="16211" xr3:uid="{32392026-0154-4259-95B0-A518EB1A6AFE}" name="Column16202"/>
    <tableColumn id="16212" xr3:uid="{8FDE48F9-6918-40C4-A161-063A640A83B5}" name="Column16203"/>
    <tableColumn id="16213" xr3:uid="{D36B1922-5CB4-4616-A7FD-0C31F6243EB2}" name="Column16204"/>
    <tableColumn id="16214" xr3:uid="{1B6F5C56-0F7B-4848-AC1D-6CCAC6E3F7F4}" name="Column16205"/>
    <tableColumn id="16215" xr3:uid="{AABE9DBF-CF52-4898-8E18-47C0A9B2F922}" name="Column16206"/>
    <tableColumn id="16216" xr3:uid="{42B61539-75E5-48E1-BC7F-A66AAC4A89A9}" name="Column16207"/>
    <tableColumn id="16217" xr3:uid="{8E6AB9B2-A2E8-4862-B6BB-79C7B239D818}" name="Column16208"/>
    <tableColumn id="16218" xr3:uid="{4F3136F7-1038-4B0F-8156-141FA996E96C}" name="Column16209"/>
    <tableColumn id="16219" xr3:uid="{D66D2B78-F6D7-4485-B837-C099474557DC}" name="Column16210"/>
    <tableColumn id="16220" xr3:uid="{AC3AE17D-8050-490C-8D46-640D02647D04}" name="Column16211"/>
    <tableColumn id="16221" xr3:uid="{C5909D76-BC8F-4143-8965-E23050437791}" name="Column16212"/>
    <tableColumn id="16222" xr3:uid="{2AD87E10-1C3B-479A-9567-3225C0F952B3}" name="Column16213"/>
    <tableColumn id="16223" xr3:uid="{1B0380BC-D432-4322-9EFC-CD8D06E8BBAB}" name="Column16214"/>
    <tableColumn id="16224" xr3:uid="{5CAD063C-3E27-48E1-88EB-B1B5996CBC04}" name="Column16215"/>
    <tableColumn id="16225" xr3:uid="{330F63A6-823C-4FD4-9BAB-0F200BD21782}" name="Column16216"/>
    <tableColumn id="16226" xr3:uid="{A91EAD20-517D-4B34-AD11-AA071CFD4E68}" name="Column16217"/>
    <tableColumn id="16227" xr3:uid="{366ECB9B-3B19-4072-A3DE-BF84E7C8ED59}" name="Column16218"/>
    <tableColumn id="16228" xr3:uid="{9438E375-D0AE-4A66-8CD4-1DFD08C52E17}" name="Column16219"/>
    <tableColumn id="16229" xr3:uid="{32A6577D-221C-473F-8D30-72265CD3F3C4}" name="Column16220"/>
    <tableColumn id="16230" xr3:uid="{473BF635-A188-4EA3-9685-31F8DA6E0523}" name="Column16221"/>
    <tableColumn id="16231" xr3:uid="{95E55084-27A6-4570-B8B9-F12F880397A2}" name="Column16222"/>
    <tableColumn id="16232" xr3:uid="{87984D84-4186-4CDC-A447-DBC81DCF8B2F}" name="Column16223"/>
    <tableColumn id="16233" xr3:uid="{F29E0FC7-F2BD-4738-8BFC-B5A80D37B586}" name="Column16224"/>
    <tableColumn id="16234" xr3:uid="{4130192E-5548-483F-82DC-C18068FD187B}" name="Column16225"/>
    <tableColumn id="16235" xr3:uid="{0154C33B-C3C6-4463-96B1-37AFFDA34562}" name="Column16226"/>
    <tableColumn id="16236" xr3:uid="{B8C4DB5E-B06D-41B9-B47D-A0F65CA8B885}" name="Column16227"/>
    <tableColumn id="16237" xr3:uid="{2D5577C8-B1FD-412A-9B37-A9EBB3FD3750}" name="Column16228"/>
    <tableColumn id="16238" xr3:uid="{5CE5A128-5FD0-4246-9060-698397CE2808}" name="Column16229"/>
    <tableColumn id="16239" xr3:uid="{A106B91F-CE56-4D6C-8BCA-2877895B2D5C}" name="Column16230"/>
    <tableColumn id="16240" xr3:uid="{D9ED6B1F-A6FC-4A20-A093-B28BE0DBACB9}" name="Column16231"/>
    <tableColumn id="16241" xr3:uid="{17FB7DCD-929A-4F44-97FF-19D8A6B8DFD9}" name="Column16232"/>
    <tableColumn id="16242" xr3:uid="{E11D647B-2165-4F0D-9D12-7D9F450EA494}" name="Column16233"/>
    <tableColumn id="16243" xr3:uid="{3B97CE81-BDD9-4DAD-A590-E5171CE2E475}" name="Column16234"/>
    <tableColumn id="16244" xr3:uid="{E0522760-E32B-49FA-89A0-41F24C45D139}" name="Column16235"/>
    <tableColumn id="16245" xr3:uid="{C95B4EAC-9726-463D-8465-81BB2E44F191}" name="Column16236"/>
    <tableColumn id="16246" xr3:uid="{6C5AE81A-845C-4D52-8F20-AAA2AD403406}" name="Column16237"/>
    <tableColumn id="16247" xr3:uid="{BC93A462-FB5A-4E72-9574-5B93D43938A5}" name="Column16238"/>
    <tableColumn id="16248" xr3:uid="{ECD9B8BE-6ECA-4364-B129-CDE2A2E92074}" name="Column16239"/>
    <tableColumn id="16249" xr3:uid="{9712B5F9-362D-430B-8E2F-3D9305B8ABAF}" name="Column16240"/>
    <tableColumn id="16250" xr3:uid="{7E98FB7C-4B09-4350-8C7E-74095EC0D6F5}" name="Column16241"/>
    <tableColumn id="16251" xr3:uid="{E036844C-45B4-4E9C-8571-4B635B7E0E95}" name="Column16242"/>
    <tableColumn id="16252" xr3:uid="{DD631DCD-8A8B-4357-BA83-B351AC7D96D2}" name="Column16243"/>
    <tableColumn id="16253" xr3:uid="{CF9EB2EC-2D52-4279-8A5F-CDA8AA626A76}" name="Column16244"/>
    <tableColumn id="16254" xr3:uid="{FCDC3826-FF0B-406F-95A8-CE1F7E812A10}" name="Column16245"/>
    <tableColumn id="16255" xr3:uid="{A95FBFFD-C721-4E43-976F-106C31970CA3}" name="Column16246"/>
    <tableColumn id="16256" xr3:uid="{C7D88016-E5FF-4FD0-B14F-3846475C8A40}" name="Column16247"/>
    <tableColumn id="16257" xr3:uid="{2DFA145E-07EC-465B-B3CA-34D241D95EE3}" name="Column16248"/>
    <tableColumn id="16258" xr3:uid="{1909279D-5A31-473D-A760-06653A967CA2}" name="Column16249"/>
    <tableColumn id="16259" xr3:uid="{9496C568-01B1-44D6-A337-0221B908D387}" name="Column16250"/>
    <tableColumn id="16260" xr3:uid="{41D3095B-BCEB-4A16-8601-A3E7A7F05175}" name="Column16251"/>
    <tableColumn id="16261" xr3:uid="{214D432D-A379-45E7-954A-AA4B7084390B}" name="Column16252"/>
    <tableColumn id="16262" xr3:uid="{28A66548-FA1C-4B35-A64D-7EFD8F31ADFB}" name="Column16253"/>
    <tableColumn id="16263" xr3:uid="{ABA48FF1-55DB-491A-AA1F-3AED104D46DC}" name="Column16254"/>
    <tableColumn id="16264" xr3:uid="{2607E6A1-1DB2-44F2-842D-D2D91E6B177B}" name="Column16255"/>
    <tableColumn id="16265" xr3:uid="{C1DF48E7-23DD-4CB2-8273-FA13D897C129}" name="Column16256"/>
    <tableColumn id="16266" xr3:uid="{3035F54B-34A7-4C12-898E-D658684E0E39}" name="Column16257"/>
    <tableColumn id="16267" xr3:uid="{34591FF9-0AAE-4527-B7A8-DBA5C1F8D9AF}" name="Column16258"/>
    <tableColumn id="16268" xr3:uid="{C0A5A4A4-92FD-432C-A65E-525E70A177CF}" name="Column16259"/>
    <tableColumn id="16269" xr3:uid="{35FB0F6B-78F8-411B-9029-69833C3ADD44}" name="Column16260"/>
    <tableColumn id="16270" xr3:uid="{93609771-110F-4D42-8393-4FC7D8DAC724}" name="Column16261"/>
    <tableColumn id="16271" xr3:uid="{29FC2C4B-77E4-444D-81C8-2820B104424B}" name="Column16262"/>
    <tableColumn id="16272" xr3:uid="{D41B88EC-01FB-4177-BD6F-42CCE62D57BD}" name="Column16263"/>
    <tableColumn id="16273" xr3:uid="{2AC879FF-B6DC-4210-AD73-A428E47312F0}" name="Column16264"/>
    <tableColumn id="16274" xr3:uid="{D71B6DD0-0915-4491-9E44-D7AB16FCF3C2}" name="Column16265"/>
    <tableColumn id="16275" xr3:uid="{B950AE93-8FE4-470B-9E45-F2C9FFD39084}" name="Column16266"/>
    <tableColumn id="16276" xr3:uid="{20AF61F3-7D59-41D0-8CC0-D7355BAE0B56}" name="Column16267"/>
    <tableColumn id="16277" xr3:uid="{B23D1B13-4D59-48FD-ABD9-BCC6B20A26F4}" name="Column16268"/>
    <tableColumn id="16278" xr3:uid="{D90DCA91-14E3-4EA1-B269-E856224C9A51}" name="Column16269"/>
    <tableColumn id="16279" xr3:uid="{1FF19471-87B3-4400-9B31-11FBBCA0FC7D}" name="Column16270"/>
    <tableColumn id="16280" xr3:uid="{391D54A1-ED77-4460-B920-135BDDA033F7}" name="Column16271"/>
    <tableColumn id="16281" xr3:uid="{D2EFF893-E7AA-4025-A5F1-436DE6AC3E44}" name="Column16272"/>
    <tableColumn id="16282" xr3:uid="{A672DA01-D628-4744-896C-4E9CAD4FEA48}" name="Column16273"/>
    <tableColumn id="16283" xr3:uid="{F0BFD065-F163-41F0-89F8-6A3C681C0C27}" name="Column16274"/>
    <tableColumn id="16284" xr3:uid="{F6F5D270-6653-4D53-9BDF-5130831FAC7E}" name="Column16275"/>
    <tableColumn id="16285" xr3:uid="{C3A5B0C3-BBB6-43E1-8A2D-2755CE0D7209}" name="Column16276"/>
    <tableColumn id="16286" xr3:uid="{910F85C7-BE38-4BB2-A730-59116434E283}" name="Column16277"/>
    <tableColumn id="16287" xr3:uid="{AD535443-CA7E-43BC-850E-CE21A240F088}" name="Column16278"/>
    <tableColumn id="16288" xr3:uid="{69BF5325-2289-4F01-9B2D-3AACCCEC0950}" name="Column16279"/>
    <tableColumn id="16289" xr3:uid="{AAACAD61-462F-4A55-921D-09297EADE38F}" name="Column16280"/>
    <tableColumn id="16290" xr3:uid="{6CFC98FE-C8F8-420B-B22F-7D98F776CC6C}" name="Column16281"/>
    <tableColumn id="16291" xr3:uid="{E8D1DF7A-2E5D-40B9-B36A-A45271128F2E}" name="Column16282"/>
    <tableColumn id="16292" xr3:uid="{556EEC5D-686F-4A0C-8BD5-B8A783AEAF3B}" name="Column16283"/>
    <tableColumn id="16293" xr3:uid="{D228DDFF-3902-4A80-A3D4-74FBB8B0D621}" name="Column16284"/>
    <tableColumn id="16294" xr3:uid="{77D086F9-5B7E-41D9-B548-9AF637C817AF}" name="Column16285"/>
    <tableColumn id="16295" xr3:uid="{BF656BD0-C378-4308-A76D-701EFD8D3011}" name="Column16286"/>
    <tableColumn id="16296" xr3:uid="{1DC752B3-2B3E-4954-8CA3-4A2B24217649}" name="Column16287"/>
    <tableColumn id="16297" xr3:uid="{77C58E8B-88B2-4EF6-8266-0297AD5D225D}" name="Column16288"/>
    <tableColumn id="16298" xr3:uid="{60599D64-2C3B-42B0-A243-C9C58C17DB10}" name="Column16289"/>
    <tableColumn id="16299" xr3:uid="{2D38A9B1-1B45-4EA6-8114-FECA4FA4815B}" name="Column16290"/>
    <tableColumn id="16300" xr3:uid="{A13D7CA6-63E5-4604-BE88-F3486FDDBC8A}" name="Column16291"/>
    <tableColumn id="16301" xr3:uid="{5DAD8CFC-9F13-4E33-A551-AF6A11F24B07}" name="Column16292"/>
    <tableColumn id="16302" xr3:uid="{41481B97-15D2-43F7-AAF7-843F83A60132}" name="Column16293"/>
    <tableColumn id="16303" xr3:uid="{BE5F00C0-0E89-461A-A94F-6D9C49C21214}" name="Column16294"/>
    <tableColumn id="16304" xr3:uid="{0017B048-7846-4337-887B-493FD201F1D5}" name="Column16295"/>
    <tableColumn id="16305" xr3:uid="{69F96BC1-891A-4C09-A373-9FA8735913B1}" name="Column16296"/>
    <tableColumn id="16306" xr3:uid="{6D047A30-4704-41B6-86F7-5F4C0A4EB2FD}" name="Column16297"/>
    <tableColumn id="16307" xr3:uid="{FAA2DDDD-CE85-430C-ACDF-0E8C42969795}" name="Column16298"/>
    <tableColumn id="16308" xr3:uid="{2E01C0EE-FE03-4F97-ACEF-7468F6CDE5D0}" name="Column16299"/>
    <tableColumn id="16309" xr3:uid="{C2513148-7BF6-4DDD-A676-C743A80DD880}" name="Column16300"/>
    <tableColumn id="16310" xr3:uid="{22A46EE9-1B6E-4ADE-812E-D9D1D0F942D8}" name="Column16301"/>
    <tableColumn id="16311" xr3:uid="{167B4815-6319-4CA6-A387-F9A298A9B3FA}" name="Column16302"/>
    <tableColumn id="16312" xr3:uid="{A47661EB-D3A9-47BD-B52C-8920680539FB}" name="Column16303"/>
    <tableColumn id="16313" xr3:uid="{65BDEA91-6FE8-437C-9DCA-D989320A2E68}" name="Column16304"/>
    <tableColumn id="16314" xr3:uid="{53877B51-D890-4655-BED4-88C2F5B4FA92}" name="Column16305"/>
    <tableColumn id="16315" xr3:uid="{60A777EC-76A3-420F-A891-CC0D2E6880C7}" name="Column16306"/>
    <tableColumn id="16316" xr3:uid="{A8927447-D1E4-4C51-90DB-CE90092DD5C3}" name="Column16307"/>
    <tableColumn id="16317" xr3:uid="{A23DAD9E-3674-45C3-890B-3E3452B85919}" name="Column16308"/>
    <tableColumn id="16318" xr3:uid="{D71C46E8-8148-4C45-A62E-A83F11B82DA2}" name="Column16309"/>
    <tableColumn id="16319" xr3:uid="{DFDAD06D-3CDC-478A-B7DC-3C7E5987CE30}" name="Column16310"/>
    <tableColumn id="16320" xr3:uid="{05A473CE-0959-42CD-8F94-82024C480695}" name="Column16311"/>
    <tableColumn id="16321" xr3:uid="{FB5C77F9-D2AF-4C7D-A3DF-0D907799D897}" name="Column16312"/>
    <tableColumn id="16322" xr3:uid="{9AF906AA-1D66-48D7-B88B-35EF139712C9}" name="Column16313"/>
    <tableColumn id="16323" xr3:uid="{DC07E445-953D-4113-B987-4BA3DF5821F4}" name="Column16314"/>
    <tableColumn id="16324" xr3:uid="{ADDCDEDE-36F6-4725-92DD-C58461BE2FD0}" name="Column16315"/>
    <tableColumn id="16325" xr3:uid="{D5AF13E6-5C69-4374-956F-F3360B2FC79F}" name="Column16316"/>
    <tableColumn id="16326" xr3:uid="{48E90AD5-445D-4A3B-9003-8D9394DA1D92}" name="Column16317"/>
    <tableColumn id="16327" xr3:uid="{1F6A26E0-E3F0-4A41-87A3-3938E52DFB82}" name="Column16318"/>
    <tableColumn id="16328" xr3:uid="{7C59BE5B-684E-4334-911A-B440E99BB8B1}" name="Column16319"/>
    <tableColumn id="16329" xr3:uid="{2047F0C8-F6B8-4EBB-B55A-E633638C9807}" name="Column16320"/>
    <tableColumn id="16330" xr3:uid="{ACEB01AA-C4AF-4FA3-B36C-97226A3E5D01}" name="Column16321"/>
    <tableColumn id="16331" xr3:uid="{CA383132-070C-45DD-9C0E-803E184DD783}" name="Column16322"/>
    <tableColumn id="16332" xr3:uid="{6DF4A7B4-73F4-4F1E-999E-BCA46B342789}" name="Column16323"/>
    <tableColumn id="16333" xr3:uid="{B8DC8E99-02E8-4FEA-A5C8-2A7C9929620E}" name="Column16324"/>
    <tableColumn id="16334" xr3:uid="{E79095E9-EFE0-467D-9D4D-5D66A1A15F1D}" name="Column16325"/>
    <tableColumn id="16335" xr3:uid="{1F1C0E99-4C07-4BDD-8C6E-77CAD91B2391}" name="Column16326"/>
    <tableColumn id="16336" xr3:uid="{BBAE0105-1F99-497E-8931-9DC1655F55BD}" name="Column16327"/>
    <tableColumn id="16337" xr3:uid="{C05379B6-7083-48AD-B205-76CD2E9BCFFA}" name="Column16328"/>
    <tableColumn id="16338" xr3:uid="{74FB4486-D997-4CAD-9D6C-F983D2CB78B3}" name="Column16329"/>
    <tableColumn id="16339" xr3:uid="{1A0A9AE4-C225-42EE-B9DC-23C2C566D30B}" name="Column16330"/>
    <tableColumn id="16340" xr3:uid="{578D3D08-001B-4B65-9BB4-8FB3488BF738}" name="Column16331"/>
    <tableColumn id="16341" xr3:uid="{4192DEE9-4114-4963-B34A-3976949D6B38}" name="Column16332"/>
    <tableColumn id="16342" xr3:uid="{3BB5B64F-DFEC-4466-A03E-ACF6CE4FBB4D}" name="Column16333"/>
    <tableColumn id="16343" xr3:uid="{3F8117DC-0907-4D02-996C-C64A3B93DF8D}" name="Column16334"/>
    <tableColumn id="16344" xr3:uid="{D5A4B3C6-C07D-416C-B57C-668FA5F643B5}" name="Column16335"/>
    <tableColumn id="16345" xr3:uid="{5B70B563-5D0A-4743-95C1-A96B8D560DC0}" name="Column16336"/>
    <tableColumn id="16346" xr3:uid="{3BC0BF8C-FC7F-42AE-8F1B-D5D25D86B002}" name="Column16337"/>
    <tableColumn id="16347" xr3:uid="{A25570D6-94CD-4EBC-B638-2217E3F64C78}" name="Column16338"/>
    <tableColumn id="16348" xr3:uid="{98AF40AD-BB5A-4100-9965-7E3BBD4D5222}" name="Column16339"/>
    <tableColumn id="16349" xr3:uid="{319D60E6-BDAE-4F28-B23E-705D0887E5C8}" name="Column16340"/>
    <tableColumn id="16350" xr3:uid="{1C73F25B-E620-45EE-83D3-DDF89540469E}" name="Column16341"/>
    <tableColumn id="16351" xr3:uid="{CF595D2C-C0AE-4DE4-833C-C1E68E4F617F}" name="Column16342"/>
    <tableColumn id="16352" xr3:uid="{DF9CCD1D-0F95-4ADD-A2B2-AAF90F4D7506}" name="Column16343"/>
    <tableColumn id="16353" xr3:uid="{62083AEF-76F7-46E1-801D-007B3719D821}" name="Column16344"/>
    <tableColumn id="16354" xr3:uid="{C704ED40-ED6B-4864-A9D5-F98DDFAA4E8B}" name="Column16345"/>
    <tableColumn id="16355" xr3:uid="{613EDCD3-80CA-4363-98C4-A33730257EA3}" name="Column16346"/>
    <tableColumn id="16356" xr3:uid="{A3701A07-58DE-4CF7-B0A0-576E8E9C50F9}" name="Column16347"/>
    <tableColumn id="16357" xr3:uid="{EFD78177-4458-4E66-B7B3-941D16274807}" name="Column16348"/>
    <tableColumn id="16358" xr3:uid="{6BB60193-C857-47CA-AE02-42D874E96BAD}" name="Column16349"/>
    <tableColumn id="16359" xr3:uid="{CB09F3C0-68E2-4A92-BA2E-059A57DF44BF}" name="Column16350"/>
    <tableColumn id="16360" xr3:uid="{2A091483-E77F-46AD-BDF6-3BA88B5D40F3}" name="Column16351"/>
    <tableColumn id="16361" xr3:uid="{34E662FB-820D-4038-AD8F-BA8A615C96AA}" name="Column16352"/>
    <tableColumn id="16362" xr3:uid="{9D9A1FE1-BB00-46A4-87D5-C04B6AE75882}" name="Column16353"/>
    <tableColumn id="16363" xr3:uid="{A4724614-57E1-484F-B04E-545E5FF6B565}" name="Column16354"/>
    <tableColumn id="16364" xr3:uid="{2B90C289-FE2C-41D6-A231-4DCD823642AE}" name="Column16355"/>
    <tableColumn id="16365" xr3:uid="{3AEDDDA5-C5A2-46DA-AE65-FCF259F5B43A}" name="Column16356"/>
    <tableColumn id="16366" xr3:uid="{C3C4AEEA-DCDE-4C30-8A84-ACC9B9778890}" name="Column16357"/>
    <tableColumn id="16367" xr3:uid="{4B86DAE6-28E9-441C-B091-2D1C50599CCF}" name="Column16358"/>
    <tableColumn id="16368" xr3:uid="{FE9D88B2-9346-466D-A0FC-0FD19DDC2917}" name="Column16359"/>
    <tableColumn id="16369" xr3:uid="{01B5AA3A-5EEA-47F5-AAC8-A4D34F1A8D3A}" name="Column16360"/>
    <tableColumn id="16370" xr3:uid="{1EA37B85-17B3-48F1-A9FF-1BD3FF546474}" name="Column16361"/>
    <tableColumn id="16371" xr3:uid="{EFA76E3E-D9A7-49D7-9B7D-D5A18ED8EF59}" name="Column16362"/>
    <tableColumn id="16372" xr3:uid="{9B4319D1-2F39-4BC6-AE2D-46D2E9CA7EDC}" name="Column16363"/>
    <tableColumn id="16373" xr3:uid="{50708AEE-F30D-4AF4-9144-4FB2CC83CFA0}" name="Column16364"/>
    <tableColumn id="16374" xr3:uid="{C396D936-073C-435D-B320-147071F74E58}" name="Column16365"/>
    <tableColumn id="16375" xr3:uid="{B4CC8EF3-FB3A-4D0A-8199-22D8208FDBEE}" name="Column16366"/>
    <tableColumn id="16376" xr3:uid="{78DFF788-E792-4D88-B5C2-E5908F8C387A}" name="Column16367"/>
    <tableColumn id="16377" xr3:uid="{E3E7BE72-D70E-4D13-BBD4-5DF9A7192A75}" name="Column16368"/>
    <tableColumn id="16378" xr3:uid="{2DCBB0C8-A703-4738-B864-08356EA5FF35}" name="Column16369"/>
    <tableColumn id="16379" xr3:uid="{085E59B8-DEA4-4640-A962-FA90EF98E050}" name="Column16370"/>
    <tableColumn id="16380" xr3:uid="{16005763-7A17-4825-858D-4ECA3DFE53A2}" name="Column16371"/>
    <tableColumn id="16381" xr3:uid="{B5EA784E-FFEF-4983-8CE8-0DB4625580D7}" name="Column16372"/>
    <tableColumn id="16382" xr3:uid="{504922E7-F547-4F2E-8FCB-5847ECF9FB93}" name="Column16373"/>
    <tableColumn id="16383" xr3:uid="{9C47CEE4-C9A4-4C00-9433-6DCC468D8F1B}" name="Column16374"/>
    <tableColumn id="16384" xr3:uid="{73460F5F-6251-4FA1-8DA3-C85996DC2B50}" name="Column1637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50E6BF-DB95-4723-B324-8A4A813B2F94}" name="Table3" displayName="Table3" ref="A1:P1001" totalsRowShown="0" headerRowDxfId="8">
  <autoFilter ref="A1:P1001" xr:uid="{F650E6BF-DB95-4723-B324-8A4A813B2F94}"/>
  <tableColumns count="16">
    <tableColumn id="1" xr3:uid="{11EC9901-4FF5-4A65-AB2F-DD4EDACCFB47}" name="Order ID" dataDxfId="7"/>
    <tableColumn id="2" xr3:uid="{994BAF3A-3032-4A81-B755-87D9B8A76BDB}" name="Order Date" dataDxfId="6"/>
    <tableColumn id="3" xr3:uid="{FE366D62-7AA3-4667-9CE7-E4C7F7B77F16}" name="Customer ID" dataDxfId="5"/>
    <tableColumn id="4" xr3:uid="{6FA93294-452C-4A1F-A600-0ABCEBF0B90D}" name="Product ID"/>
    <tableColumn id="5" xr3:uid="{0412E0E4-9448-4704-96E8-E6196D32B4FC}" name="Quantity" dataDxfId="4"/>
    <tableColumn id="6" xr3:uid="{0C645E3C-621E-4D78-9F25-4A1CA11C877A}" name="Customer Name" dataDxfId="3">
      <calculatedColumnFormula array="1">_xlfn.XLOOKUP(C2,'Customers - Original'!$A:$A,Table1[[#All],[Customer Name]])</calculatedColumnFormula>
    </tableColumn>
    <tableColumn id="7" xr3:uid="{49C03BE6-D37C-4254-ADF9-3CEBAD451952}" name="Email" dataDxfId="2">
      <calculatedColumnFormula array="1">IF(_xlfn.XLOOKUP(C2,'Customers - Original'!$A:$A,Table1[[#All],[Email]]) = 0, "", _xlfn.XLOOKUP(C2,'Customers - Original'!$A:$A,Table1[[#All],[Email]]) )</calculatedColumnFormula>
    </tableColumn>
    <tableColumn id="8" xr3:uid="{4D7701A1-E6AF-4345-A04E-3B4C7CCD7725}" name="Country" dataDxfId="1">
      <calculatedColumnFormula array="1">IF(_xlfn.XLOOKUP(C2,'Customers - Original'!$A:$A,Table1[[#All],[Country]]) = 0,"",_xlfn.XLOOKUP(C2,'Customers - Original'!$A:$A,Table1[[#All],[Country]]))</calculatedColumnFormula>
    </tableColumn>
    <tableColumn id="9" xr3:uid="{C5557799-7D81-403B-9B5B-44A13391851E}" name="Coffee Type">
      <calculatedColumnFormula>_xlfn.XLOOKUP(D2,'Products - Original'!$A:$A,'Products - Original'!$B:$B)</calculatedColumnFormula>
    </tableColumn>
    <tableColumn id="10" xr3:uid="{110479C9-77EF-4A4C-8F28-C89226F45682}" name="Roast Type">
      <calculatedColumnFormula>INDEX('Products - Original'!$A$1:$G$49,MATCH(My_Combined_Table!$D2,'Products - Original'!$A$1:$A$49,0),MATCH(My_Combined_Table!$J$1,'Products - Original'!A$1:G$1,0))</calculatedColumnFormula>
    </tableColumn>
    <tableColumn id="11" xr3:uid="{D8AB6BC3-3029-42AE-B886-E6D8CF6A3811}" name="Size">
      <calculatedColumnFormula>INDEX('Products - Original'!$A$1:$G$49,MATCH(My_Combined_Table!$D2,'Products - Original'!$A$1:$A$49,0),MATCH(My_Combined_Table!K$1,'Products - Original'!A$1:G$1,0))</calculatedColumnFormula>
    </tableColumn>
    <tableColumn id="12" xr3:uid="{A2CFFC9D-4C4B-48E1-8617-41C8789EAFB0}" name="Unit Price">
      <calculatedColumnFormula>INDEX('Products - Original'!$A$1:$G$49,MATCH(My_Combined_Table!$D2,'Products - Original'!$A$1:$A$49,0),MATCH(My_Combined_Table!L$1,'Products - Original'!A$1:G$1,0))</calculatedColumnFormula>
    </tableColumn>
    <tableColumn id="13" xr3:uid="{5982C6DB-B271-4D03-B234-0C427A0F323D}" name="Sales">
      <calculatedColumnFormula>L2*E2</calculatedColumnFormula>
    </tableColumn>
    <tableColumn id="14" xr3:uid="{AE413DAD-F9D4-4BF4-9294-7A9B89C83F95}" name="Coffee Type Name">
      <calculatedColumnFormula array="1">_xlfn.IFS(I2 = "Rob", "Robusta", I2 = "Exc", "Excelsa",I2= "Ara", "Arabica",I2="Lib", "Liberica")</calculatedColumnFormula>
    </tableColumn>
    <tableColumn id="15" xr3:uid="{6B5D14E8-CA17-4115-B538-D366D9E35D40}" name="Roast Type Name">
      <calculatedColumnFormula array="1">_xlfn.IFS(J2="M", "Medium",J2="L", "Light",J2="D","Dark")</calculatedColumnFormula>
    </tableColumn>
    <tableColumn id="16" xr3:uid="{67E3D6C9-754F-4EBC-9BF4-C2C51E29E43F}" name="Loyalty Card" dataDxfId="0">
      <calculatedColumnFormula>_xlfn.XLOOKUP(C:C, Table1[[#All],[Customer ID]],Table1[[#All],[Loyalty Card]])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37714-8310-43F8-B658-AD9D3E197165}">
  <dimension ref="A1:M1001"/>
  <sheetViews>
    <sheetView zoomScale="115" zoomScaleNormal="115" workbookViewId="0">
      <selection activeCell="M1" sqref="F1:M1"/>
    </sheetView>
  </sheetViews>
  <sheetFormatPr defaultRowHeight="14.4" x14ac:dyDescent="0.3"/>
  <cols>
    <col min="1" max="1" width="16.5546875" bestFit="1" customWidth="1"/>
    <col min="2" max="2" width="11.88671875" bestFit="1" customWidth="1"/>
    <col min="3" max="3" width="17.44140625" bestFit="1" customWidth="1"/>
    <col min="4" max="4" width="10.109375" bestFit="1" customWidth="1"/>
    <col min="5" max="5" width="8.6640625" bestFit="1" customWidth="1"/>
    <col min="6" max="6" width="15.44140625" bestFit="1" customWidth="1"/>
    <col min="7" max="7" width="5.88671875" bestFit="1" customWidth="1"/>
    <col min="8" max="8" width="8.109375" bestFit="1" customWidth="1"/>
    <col min="9" max="9" width="11.6640625" bestFit="1" customWidth="1"/>
    <col min="10" max="10" width="10.5546875" bestFit="1" customWidth="1"/>
    <col min="11" max="11" width="4.5546875" bestFit="1" customWidth="1"/>
    <col min="12" max="12" width="9.5546875" bestFit="1" customWidth="1"/>
    <col min="13" max="13" width="5.5546875" bestFit="1" customWidth="1"/>
  </cols>
  <sheetData>
    <row r="1" spans="1:13" x14ac:dyDescent="0.3">
      <c r="A1" s="2" t="s">
        <v>0</v>
      </c>
      <c r="B1" s="2" t="s">
        <v>1</v>
      </c>
      <c r="C1" s="2" t="s">
        <v>3</v>
      </c>
      <c r="D1" s="2" t="s">
        <v>11</v>
      </c>
      <c r="E1" s="2" t="s">
        <v>14</v>
      </c>
      <c r="F1" s="2"/>
      <c r="G1" s="2"/>
      <c r="H1" s="2"/>
      <c r="I1" s="2"/>
      <c r="J1" s="2"/>
      <c r="K1" s="2"/>
      <c r="L1" s="2"/>
      <c r="M1" s="2"/>
    </row>
    <row r="2" spans="1:13" x14ac:dyDescent="0.3">
      <c r="A2" s="2" t="s">
        <v>490</v>
      </c>
      <c r="B2" s="3">
        <v>43713</v>
      </c>
      <c r="C2" s="2" t="s">
        <v>491</v>
      </c>
      <c r="D2" t="s">
        <v>6138</v>
      </c>
      <c r="E2" s="2">
        <v>2</v>
      </c>
      <c r="F2" s="2"/>
      <c r="G2" s="2"/>
      <c r="H2" s="2"/>
    </row>
    <row r="3" spans="1:13" x14ac:dyDescent="0.3">
      <c r="A3" s="2" t="s">
        <v>490</v>
      </c>
      <c r="B3" s="3">
        <v>43713</v>
      </c>
      <c r="C3" s="2" t="s">
        <v>491</v>
      </c>
      <c r="D3" t="s">
        <v>6139</v>
      </c>
      <c r="E3" s="2">
        <v>5</v>
      </c>
      <c r="F3" s="2"/>
      <c r="G3" s="2"/>
      <c r="H3" s="2"/>
    </row>
    <row r="4" spans="1:13" x14ac:dyDescent="0.3">
      <c r="A4" s="2" t="s">
        <v>501</v>
      </c>
      <c r="B4" s="3">
        <v>44364</v>
      </c>
      <c r="C4" s="2" t="s">
        <v>502</v>
      </c>
      <c r="D4" t="s">
        <v>6140</v>
      </c>
      <c r="E4" s="2">
        <v>1</v>
      </c>
      <c r="F4" s="2"/>
      <c r="G4" s="2"/>
      <c r="H4" s="2"/>
    </row>
    <row r="5" spans="1:13" x14ac:dyDescent="0.3">
      <c r="A5" s="2" t="s">
        <v>512</v>
      </c>
      <c r="B5" s="3">
        <v>44392</v>
      </c>
      <c r="C5" s="2" t="s">
        <v>513</v>
      </c>
      <c r="D5" t="s">
        <v>6141</v>
      </c>
      <c r="E5" s="2">
        <v>2</v>
      </c>
      <c r="F5" s="2"/>
      <c r="G5" s="2"/>
      <c r="H5" s="2"/>
    </row>
    <row r="6" spans="1:13" x14ac:dyDescent="0.3">
      <c r="A6" s="2" t="s">
        <v>512</v>
      </c>
      <c r="B6" s="3">
        <v>44392</v>
      </c>
      <c r="C6" s="2" t="s">
        <v>513</v>
      </c>
      <c r="D6" t="s">
        <v>6142</v>
      </c>
      <c r="E6" s="2">
        <v>2</v>
      </c>
      <c r="F6" s="2"/>
      <c r="G6" s="2"/>
      <c r="H6" s="2"/>
    </row>
    <row r="7" spans="1:13" x14ac:dyDescent="0.3">
      <c r="A7" s="2" t="s">
        <v>519</v>
      </c>
      <c r="B7" s="3">
        <v>44412</v>
      </c>
      <c r="C7" s="2" t="s">
        <v>520</v>
      </c>
      <c r="D7" t="s">
        <v>6143</v>
      </c>
      <c r="E7" s="2">
        <v>3</v>
      </c>
      <c r="F7" s="2"/>
      <c r="G7" s="2"/>
      <c r="H7" s="2"/>
    </row>
    <row r="8" spans="1:13" x14ac:dyDescent="0.3">
      <c r="A8" s="2" t="s">
        <v>524</v>
      </c>
      <c r="B8" s="3">
        <v>44582</v>
      </c>
      <c r="C8" s="2" t="s">
        <v>525</v>
      </c>
      <c r="D8" t="s">
        <v>6144</v>
      </c>
      <c r="E8" s="2">
        <v>3</v>
      </c>
      <c r="F8" s="2"/>
      <c r="G8" s="2"/>
      <c r="H8" s="2"/>
    </row>
    <row r="9" spans="1:13" x14ac:dyDescent="0.3">
      <c r="A9" s="2" t="s">
        <v>530</v>
      </c>
      <c r="B9" s="3">
        <v>44701</v>
      </c>
      <c r="C9" s="2" t="s">
        <v>531</v>
      </c>
      <c r="D9" t="s">
        <v>6145</v>
      </c>
      <c r="E9" s="2">
        <v>1</v>
      </c>
      <c r="F9" s="2"/>
      <c r="G9" s="2"/>
      <c r="H9" s="2"/>
    </row>
    <row r="10" spans="1:13" x14ac:dyDescent="0.3">
      <c r="A10" s="2" t="s">
        <v>535</v>
      </c>
      <c r="B10" s="3">
        <v>43467</v>
      </c>
      <c r="C10" s="2" t="s">
        <v>536</v>
      </c>
      <c r="D10" t="s">
        <v>6146</v>
      </c>
      <c r="E10" s="2">
        <v>3</v>
      </c>
      <c r="F10" s="2"/>
      <c r="G10" s="2"/>
      <c r="H10" s="2"/>
    </row>
    <row r="11" spans="1:13" x14ac:dyDescent="0.3">
      <c r="A11" s="2" t="s">
        <v>541</v>
      </c>
      <c r="B11" s="3">
        <v>43713</v>
      </c>
      <c r="C11" s="2" t="s">
        <v>542</v>
      </c>
      <c r="D11" t="s">
        <v>6146</v>
      </c>
      <c r="E11" s="2">
        <v>1</v>
      </c>
      <c r="F11" s="2"/>
      <c r="G11" s="2"/>
      <c r="H11" s="2"/>
    </row>
    <row r="12" spans="1:13" x14ac:dyDescent="0.3">
      <c r="A12" s="2" t="s">
        <v>547</v>
      </c>
      <c r="B12" s="3">
        <v>44263</v>
      </c>
      <c r="C12" s="2" t="s">
        <v>548</v>
      </c>
      <c r="D12" t="s">
        <v>6147</v>
      </c>
      <c r="E12" s="2">
        <v>4</v>
      </c>
      <c r="F12" s="2"/>
      <c r="G12" s="2"/>
      <c r="H12" s="2"/>
    </row>
    <row r="13" spans="1:13" x14ac:dyDescent="0.3">
      <c r="A13" s="2" t="s">
        <v>553</v>
      </c>
      <c r="B13" s="3">
        <v>44132</v>
      </c>
      <c r="C13" s="2" t="s">
        <v>554</v>
      </c>
      <c r="D13" t="s">
        <v>6148</v>
      </c>
      <c r="E13" s="2">
        <v>5</v>
      </c>
      <c r="F13" s="2"/>
      <c r="G13" s="2"/>
      <c r="H13" s="2"/>
    </row>
    <row r="14" spans="1:13" x14ac:dyDescent="0.3">
      <c r="A14" s="2" t="s">
        <v>559</v>
      </c>
      <c r="B14" s="3">
        <v>44744</v>
      </c>
      <c r="C14" s="2" t="s">
        <v>560</v>
      </c>
      <c r="D14" t="s">
        <v>6138</v>
      </c>
      <c r="E14" s="2">
        <v>5</v>
      </c>
      <c r="F14" s="2"/>
      <c r="G14" s="2"/>
      <c r="H14" s="2"/>
    </row>
    <row r="15" spans="1:13" x14ac:dyDescent="0.3">
      <c r="A15" s="2" t="s">
        <v>565</v>
      </c>
      <c r="B15" s="3">
        <v>43973</v>
      </c>
      <c r="C15" s="2" t="s">
        <v>566</v>
      </c>
      <c r="D15" t="s">
        <v>6149</v>
      </c>
      <c r="E15" s="2">
        <v>2</v>
      </c>
      <c r="F15" s="2"/>
      <c r="G15" s="2"/>
      <c r="H15" s="2"/>
    </row>
    <row r="16" spans="1:13" x14ac:dyDescent="0.3">
      <c r="A16" s="2" t="s">
        <v>570</v>
      </c>
      <c r="B16" s="3">
        <v>44656</v>
      </c>
      <c r="C16" s="2" t="s">
        <v>571</v>
      </c>
      <c r="D16" t="s">
        <v>6150</v>
      </c>
      <c r="E16" s="2">
        <v>3</v>
      </c>
      <c r="F16" s="2"/>
      <c r="G16" s="2"/>
      <c r="H16" s="2"/>
    </row>
    <row r="17" spans="1:8" x14ac:dyDescent="0.3">
      <c r="A17" s="2" t="s">
        <v>576</v>
      </c>
      <c r="B17" s="3">
        <v>44719</v>
      </c>
      <c r="C17" s="2" t="s">
        <v>577</v>
      </c>
      <c r="D17" t="s">
        <v>6151</v>
      </c>
      <c r="E17" s="2">
        <v>5</v>
      </c>
      <c r="F17" s="2"/>
      <c r="G17" s="2"/>
      <c r="H17" s="2"/>
    </row>
    <row r="18" spans="1:8" x14ac:dyDescent="0.3">
      <c r="A18" s="2" t="s">
        <v>581</v>
      </c>
      <c r="B18" s="3">
        <v>43544</v>
      </c>
      <c r="C18" s="2" t="s">
        <v>582</v>
      </c>
      <c r="D18" t="s">
        <v>6152</v>
      </c>
      <c r="E18" s="2">
        <v>6</v>
      </c>
      <c r="F18" s="2"/>
      <c r="G18" s="2"/>
      <c r="H18" s="2"/>
    </row>
    <row r="19" spans="1:8" x14ac:dyDescent="0.3">
      <c r="A19" s="2" t="s">
        <v>587</v>
      </c>
      <c r="B19" s="3">
        <v>43757</v>
      </c>
      <c r="C19" s="2" t="s">
        <v>588</v>
      </c>
      <c r="D19" t="s">
        <v>6140</v>
      </c>
      <c r="E19" s="2">
        <v>6</v>
      </c>
      <c r="F19" s="2"/>
      <c r="G19" s="2"/>
      <c r="H19" s="2"/>
    </row>
    <row r="20" spans="1:8" x14ac:dyDescent="0.3">
      <c r="A20" s="2" t="s">
        <v>593</v>
      </c>
      <c r="B20" s="3">
        <v>43629</v>
      </c>
      <c r="C20" s="2" t="s">
        <v>594</v>
      </c>
      <c r="D20" t="s">
        <v>6149</v>
      </c>
      <c r="E20" s="2">
        <v>4</v>
      </c>
      <c r="F20" s="2"/>
      <c r="G20" s="2"/>
      <c r="H20" s="2"/>
    </row>
    <row r="21" spans="1:8" x14ac:dyDescent="0.3">
      <c r="A21" s="2" t="s">
        <v>598</v>
      </c>
      <c r="B21" s="3">
        <v>44169</v>
      </c>
      <c r="C21" s="2" t="s">
        <v>599</v>
      </c>
      <c r="D21" t="s">
        <v>6152</v>
      </c>
      <c r="E21" s="2">
        <v>5</v>
      </c>
      <c r="F21" s="2"/>
      <c r="G21" s="2"/>
      <c r="H21" s="2"/>
    </row>
    <row r="22" spans="1:8" x14ac:dyDescent="0.3">
      <c r="A22" s="2" t="s">
        <v>598</v>
      </c>
      <c r="B22" s="3">
        <v>44169</v>
      </c>
      <c r="C22" s="2" t="s">
        <v>599</v>
      </c>
      <c r="D22" t="s">
        <v>6153</v>
      </c>
      <c r="E22" s="2">
        <v>4</v>
      </c>
      <c r="F22" s="2"/>
      <c r="G22" s="2"/>
      <c r="H22" s="2"/>
    </row>
    <row r="23" spans="1:8" x14ac:dyDescent="0.3">
      <c r="A23" s="2" t="s">
        <v>608</v>
      </c>
      <c r="B23" s="3">
        <v>44169</v>
      </c>
      <c r="C23" s="2" t="s">
        <v>609</v>
      </c>
      <c r="D23" t="s">
        <v>6154</v>
      </c>
      <c r="E23" s="2">
        <v>6</v>
      </c>
      <c r="F23" s="2"/>
      <c r="G23" s="2"/>
      <c r="H23" s="2"/>
    </row>
    <row r="24" spans="1:8" x14ac:dyDescent="0.3">
      <c r="A24" s="2" t="s">
        <v>614</v>
      </c>
      <c r="B24" s="3">
        <v>44218</v>
      </c>
      <c r="C24" s="2" t="s">
        <v>615</v>
      </c>
      <c r="D24" t="s">
        <v>6151</v>
      </c>
      <c r="E24" s="2">
        <v>4</v>
      </c>
      <c r="F24" s="2"/>
      <c r="G24" s="2"/>
      <c r="H24" s="2"/>
    </row>
    <row r="25" spans="1:8" x14ac:dyDescent="0.3">
      <c r="A25" s="2" t="s">
        <v>620</v>
      </c>
      <c r="B25" s="3">
        <v>44603</v>
      </c>
      <c r="C25" s="2" t="s">
        <v>621</v>
      </c>
      <c r="D25" t="s">
        <v>6154</v>
      </c>
      <c r="E25" s="2">
        <v>4</v>
      </c>
      <c r="F25" s="2"/>
      <c r="G25" s="2"/>
      <c r="H25" s="2"/>
    </row>
    <row r="26" spans="1:8" x14ac:dyDescent="0.3">
      <c r="A26" s="2" t="s">
        <v>626</v>
      </c>
      <c r="B26" s="3">
        <v>44454</v>
      </c>
      <c r="C26" s="2" t="s">
        <v>627</v>
      </c>
      <c r="D26" t="s">
        <v>6155</v>
      </c>
      <c r="E26" s="2">
        <v>1</v>
      </c>
      <c r="F26" s="2"/>
      <c r="G26" s="2"/>
      <c r="H26" s="2"/>
    </row>
    <row r="27" spans="1:8" x14ac:dyDescent="0.3">
      <c r="A27" s="2" t="s">
        <v>632</v>
      </c>
      <c r="B27" s="3">
        <v>44128</v>
      </c>
      <c r="C27" s="2" t="s">
        <v>633</v>
      </c>
      <c r="D27" t="s">
        <v>6156</v>
      </c>
      <c r="E27" s="2">
        <v>3</v>
      </c>
      <c r="F27" s="2"/>
      <c r="G27" s="2"/>
      <c r="H27" s="2"/>
    </row>
    <row r="28" spans="1:8" x14ac:dyDescent="0.3">
      <c r="A28" s="2" t="s">
        <v>637</v>
      </c>
      <c r="B28" s="3">
        <v>43516</v>
      </c>
      <c r="C28" s="2" t="s">
        <v>638</v>
      </c>
      <c r="D28" t="s">
        <v>6157</v>
      </c>
      <c r="E28" s="2">
        <v>4</v>
      </c>
      <c r="F28" s="2"/>
      <c r="G28" s="2"/>
      <c r="H28" s="2"/>
    </row>
    <row r="29" spans="1:8" x14ac:dyDescent="0.3">
      <c r="A29" s="2" t="s">
        <v>643</v>
      </c>
      <c r="B29" s="3">
        <v>43746</v>
      </c>
      <c r="C29" s="2" t="s">
        <v>644</v>
      </c>
      <c r="D29" t="s">
        <v>6152</v>
      </c>
      <c r="E29" s="2">
        <v>5</v>
      </c>
      <c r="F29" s="2"/>
      <c r="G29" s="2"/>
      <c r="H29" s="2"/>
    </row>
    <row r="30" spans="1:8" x14ac:dyDescent="0.3">
      <c r="A30" s="2" t="s">
        <v>649</v>
      </c>
      <c r="B30" s="3">
        <v>44775</v>
      </c>
      <c r="C30" s="2" t="s">
        <v>650</v>
      </c>
      <c r="D30" t="s">
        <v>6158</v>
      </c>
      <c r="E30" s="2">
        <v>3</v>
      </c>
      <c r="F30" s="2"/>
      <c r="G30" s="2"/>
      <c r="H30" s="2"/>
    </row>
    <row r="31" spans="1:8" x14ac:dyDescent="0.3">
      <c r="A31" s="2" t="s">
        <v>655</v>
      </c>
      <c r="B31" s="3">
        <v>43516</v>
      </c>
      <c r="C31" s="2" t="s">
        <v>656</v>
      </c>
      <c r="D31" t="s">
        <v>6147</v>
      </c>
      <c r="E31" s="2">
        <v>4</v>
      </c>
      <c r="F31" s="2"/>
      <c r="G31" s="2"/>
      <c r="H31" s="2"/>
    </row>
    <row r="32" spans="1:8" x14ac:dyDescent="0.3">
      <c r="A32" s="2" t="s">
        <v>661</v>
      </c>
      <c r="B32" s="3">
        <v>44464</v>
      </c>
      <c r="C32" s="2" t="s">
        <v>662</v>
      </c>
      <c r="D32" t="s">
        <v>6159</v>
      </c>
      <c r="E32" s="2">
        <v>5</v>
      </c>
      <c r="F32" s="2"/>
      <c r="G32" s="2"/>
      <c r="H32" s="2"/>
    </row>
    <row r="33" spans="1:8" x14ac:dyDescent="0.3">
      <c r="A33" s="2" t="s">
        <v>661</v>
      </c>
      <c r="B33" s="3">
        <v>44464</v>
      </c>
      <c r="C33" s="2" t="s">
        <v>662</v>
      </c>
      <c r="D33" t="s">
        <v>6158</v>
      </c>
      <c r="E33" s="2">
        <v>6</v>
      </c>
      <c r="F33" s="2"/>
      <c r="G33" s="2"/>
      <c r="H33" s="2"/>
    </row>
    <row r="34" spans="1:8" x14ac:dyDescent="0.3">
      <c r="A34" s="2" t="s">
        <v>661</v>
      </c>
      <c r="B34" s="3">
        <v>44464</v>
      </c>
      <c r="C34" s="2" t="s">
        <v>662</v>
      </c>
      <c r="D34" t="s">
        <v>6160</v>
      </c>
      <c r="E34" s="2">
        <v>6</v>
      </c>
      <c r="F34" s="2"/>
      <c r="G34" s="2"/>
      <c r="H34" s="2"/>
    </row>
    <row r="35" spans="1:8" x14ac:dyDescent="0.3">
      <c r="A35" s="2" t="s">
        <v>676</v>
      </c>
      <c r="B35" s="3">
        <v>44394</v>
      </c>
      <c r="C35" s="2" t="s">
        <v>677</v>
      </c>
      <c r="D35" t="s">
        <v>6145</v>
      </c>
      <c r="E35" s="2">
        <v>5</v>
      </c>
      <c r="F35" s="2"/>
      <c r="G35" s="2"/>
      <c r="H35" s="2"/>
    </row>
    <row r="36" spans="1:8" x14ac:dyDescent="0.3">
      <c r="A36" s="2" t="s">
        <v>681</v>
      </c>
      <c r="B36" s="3">
        <v>44011</v>
      </c>
      <c r="C36" s="2" t="s">
        <v>682</v>
      </c>
      <c r="D36" t="s">
        <v>6161</v>
      </c>
      <c r="E36" s="2">
        <v>6</v>
      </c>
      <c r="F36" s="2"/>
      <c r="G36" s="2"/>
      <c r="H36" s="2"/>
    </row>
    <row r="37" spans="1:8" x14ac:dyDescent="0.3">
      <c r="A37" s="2" t="s">
        <v>687</v>
      </c>
      <c r="B37" s="3">
        <v>44348</v>
      </c>
      <c r="C37" s="2" t="s">
        <v>688</v>
      </c>
      <c r="D37" t="s">
        <v>6158</v>
      </c>
      <c r="E37" s="2">
        <v>6</v>
      </c>
      <c r="F37" s="2"/>
      <c r="G37" s="2"/>
      <c r="H37" s="2"/>
    </row>
    <row r="38" spans="1:8" x14ac:dyDescent="0.3">
      <c r="A38" s="2" t="s">
        <v>693</v>
      </c>
      <c r="B38" s="3">
        <v>44233</v>
      </c>
      <c r="C38" s="2" t="s">
        <v>694</v>
      </c>
      <c r="D38" t="s">
        <v>6159</v>
      </c>
      <c r="E38" s="2">
        <v>2</v>
      </c>
      <c r="F38" s="2"/>
      <c r="G38" s="2"/>
      <c r="H38" s="2"/>
    </row>
    <row r="39" spans="1:8" x14ac:dyDescent="0.3">
      <c r="A39" s="2" t="s">
        <v>699</v>
      </c>
      <c r="B39" s="3">
        <v>43580</v>
      </c>
      <c r="C39" s="2" t="s">
        <v>700</v>
      </c>
      <c r="D39" t="s">
        <v>6161</v>
      </c>
      <c r="E39" s="2">
        <v>3</v>
      </c>
      <c r="F39" s="2"/>
      <c r="G39" s="2"/>
      <c r="H39" s="2"/>
    </row>
    <row r="40" spans="1:8" x14ac:dyDescent="0.3">
      <c r="A40" s="2" t="s">
        <v>705</v>
      </c>
      <c r="B40" s="3">
        <v>43946</v>
      </c>
      <c r="C40" s="2" t="s">
        <v>706</v>
      </c>
      <c r="D40" t="s">
        <v>6151</v>
      </c>
      <c r="E40" s="2">
        <v>5</v>
      </c>
      <c r="F40" s="2"/>
      <c r="G40" s="2"/>
      <c r="H40" s="2"/>
    </row>
    <row r="41" spans="1:8" x14ac:dyDescent="0.3">
      <c r="A41" s="2" t="s">
        <v>711</v>
      </c>
      <c r="B41" s="3">
        <v>44524</v>
      </c>
      <c r="C41" s="2" t="s">
        <v>712</v>
      </c>
      <c r="D41" t="s">
        <v>6138</v>
      </c>
      <c r="E41" s="2">
        <v>6</v>
      </c>
      <c r="F41" s="2"/>
      <c r="G41" s="2"/>
      <c r="H41" s="2"/>
    </row>
    <row r="42" spans="1:8" x14ac:dyDescent="0.3">
      <c r="A42" s="2" t="s">
        <v>715</v>
      </c>
      <c r="B42" s="3">
        <v>44305</v>
      </c>
      <c r="C42" s="2" t="s">
        <v>716</v>
      </c>
      <c r="D42" t="s">
        <v>6162</v>
      </c>
      <c r="E42" s="2">
        <v>3</v>
      </c>
      <c r="F42" s="2"/>
      <c r="G42" s="2"/>
      <c r="H42" s="2"/>
    </row>
    <row r="43" spans="1:8" x14ac:dyDescent="0.3">
      <c r="A43" s="2" t="s">
        <v>720</v>
      </c>
      <c r="B43" s="3">
        <v>44749</v>
      </c>
      <c r="C43" s="2" t="s">
        <v>721</v>
      </c>
      <c r="D43" t="s">
        <v>6153</v>
      </c>
      <c r="E43" s="2">
        <v>2</v>
      </c>
      <c r="F43" s="2"/>
      <c r="G43" s="2"/>
      <c r="H43" s="2"/>
    </row>
    <row r="44" spans="1:8" x14ac:dyDescent="0.3">
      <c r="A44" s="2" t="s">
        <v>726</v>
      </c>
      <c r="B44" s="3">
        <v>43607</v>
      </c>
      <c r="C44" s="2" t="s">
        <v>727</v>
      </c>
      <c r="D44" t="s">
        <v>6163</v>
      </c>
      <c r="E44" s="2">
        <v>3</v>
      </c>
      <c r="F44" s="2"/>
      <c r="G44" s="2"/>
      <c r="H44" s="2"/>
    </row>
    <row r="45" spans="1:8" x14ac:dyDescent="0.3">
      <c r="A45" s="2" t="s">
        <v>733</v>
      </c>
      <c r="B45" s="3">
        <v>44473</v>
      </c>
      <c r="C45" s="2" t="s">
        <v>734</v>
      </c>
      <c r="D45" t="s">
        <v>6164</v>
      </c>
      <c r="E45" s="2">
        <v>2</v>
      </c>
      <c r="F45" s="2"/>
      <c r="G45" s="2"/>
      <c r="H45" s="2"/>
    </row>
    <row r="46" spans="1:8" x14ac:dyDescent="0.3">
      <c r="A46" s="2" t="s">
        <v>738</v>
      </c>
      <c r="B46" s="3">
        <v>43932</v>
      </c>
      <c r="C46" s="2" t="s">
        <v>739</v>
      </c>
      <c r="D46" t="s">
        <v>6139</v>
      </c>
      <c r="E46" s="2">
        <v>2</v>
      </c>
      <c r="F46" s="2"/>
      <c r="G46" s="2"/>
      <c r="H46" s="2"/>
    </row>
    <row r="47" spans="1:8" x14ac:dyDescent="0.3">
      <c r="A47" s="2" t="s">
        <v>744</v>
      </c>
      <c r="B47" s="3">
        <v>44592</v>
      </c>
      <c r="C47" s="2" t="s">
        <v>745</v>
      </c>
      <c r="D47" t="s">
        <v>6165</v>
      </c>
      <c r="E47" s="2">
        <v>6</v>
      </c>
      <c r="F47" s="2"/>
      <c r="G47" s="2"/>
      <c r="H47" s="2"/>
    </row>
    <row r="48" spans="1:8" x14ac:dyDescent="0.3">
      <c r="A48" s="2" t="s">
        <v>750</v>
      </c>
      <c r="B48" s="3">
        <v>43776</v>
      </c>
      <c r="C48" s="2" t="s">
        <v>751</v>
      </c>
      <c r="D48" t="s">
        <v>6166</v>
      </c>
      <c r="E48" s="2">
        <v>2</v>
      </c>
      <c r="F48" s="2"/>
      <c r="G48" s="2"/>
      <c r="H48" s="2"/>
    </row>
    <row r="49" spans="1:8" x14ac:dyDescent="0.3">
      <c r="A49" s="2" t="s">
        <v>755</v>
      </c>
      <c r="B49" s="3">
        <v>43644</v>
      </c>
      <c r="C49" s="2" t="s">
        <v>756</v>
      </c>
      <c r="D49" t="s">
        <v>6167</v>
      </c>
      <c r="E49" s="2">
        <v>2</v>
      </c>
      <c r="F49" s="2"/>
      <c r="G49" s="2"/>
      <c r="H49" s="2"/>
    </row>
    <row r="50" spans="1:8" x14ac:dyDescent="0.3">
      <c r="A50" s="2" t="s">
        <v>761</v>
      </c>
      <c r="B50" s="3">
        <v>44085</v>
      </c>
      <c r="C50" s="2" t="s">
        <v>762</v>
      </c>
      <c r="D50" t="s">
        <v>6168</v>
      </c>
      <c r="E50" s="2">
        <v>4</v>
      </c>
      <c r="F50" s="2"/>
      <c r="G50" s="2"/>
      <c r="H50" s="2"/>
    </row>
    <row r="51" spans="1:8" x14ac:dyDescent="0.3">
      <c r="A51" s="2" t="s">
        <v>766</v>
      </c>
      <c r="B51" s="3">
        <v>44790</v>
      </c>
      <c r="C51" s="2" t="s">
        <v>767</v>
      </c>
      <c r="D51" t="s">
        <v>6140</v>
      </c>
      <c r="E51" s="2">
        <v>3</v>
      </c>
      <c r="F51" s="2"/>
      <c r="G51" s="2"/>
      <c r="H51" s="2"/>
    </row>
    <row r="52" spans="1:8" x14ac:dyDescent="0.3">
      <c r="A52" s="2" t="s">
        <v>772</v>
      </c>
      <c r="B52" s="3">
        <v>44792</v>
      </c>
      <c r="C52" s="2" t="s">
        <v>773</v>
      </c>
      <c r="D52" t="s">
        <v>6169</v>
      </c>
      <c r="E52" s="2">
        <v>2</v>
      </c>
      <c r="F52" s="2"/>
      <c r="G52" s="2"/>
      <c r="H52" s="2"/>
    </row>
    <row r="53" spans="1:8" x14ac:dyDescent="0.3">
      <c r="A53" s="2" t="s">
        <v>778</v>
      </c>
      <c r="B53" s="3">
        <v>43600</v>
      </c>
      <c r="C53" s="2" t="s">
        <v>779</v>
      </c>
      <c r="D53" t="s">
        <v>6164</v>
      </c>
      <c r="E53" s="2">
        <v>4</v>
      </c>
      <c r="F53" s="2"/>
      <c r="G53" s="2"/>
      <c r="H53" s="2"/>
    </row>
    <row r="54" spans="1:8" x14ac:dyDescent="0.3">
      <c r="A54" s="2" t="s">
        <v>784</v>
      </c>
      <c r="B54" s="3">
        <v>43719</v>
      </c>
      <c r="C54" s="2" t="s">
        <v>785</v>
      </c>
      <c r="D54" t="s">
        <v>6146</v>
      </c>
      <c r="E54" s="2">
        <v>5</v>
      </c>
      <c r="F54" s="2"/>
      <c r="G54" s="2"/>
      <c r="H54" s="2"/>
    </row>
    <row r="55" spans="1:8" x14ac:dyDescent="0.3">
      <c r="A55" s="2" t="s">
        <v>784</v>
      </c>
      <c r="B55" s="3">
        <v>43719</v>
      </c>
      <c r="C55" s="2" t="s">
        <v>785</v>
      </c>
      <c r="D55" t="s">
        <v>6164</v>
      </c>
      <c r="E55" s="2">
        <v>2</v>
      </c>
      <c r="F55" s="2"/>
      <c r="G55" s="2"/>
      <c r="H55" s="2"/>
    </row>
    <row r="56" spans="1:8" x14ac:dyDescent="0.3">
      <c r="A56" s="2" t="s">
        <v>794</v>
      </c>
      <c r="B56" s="3">
        <v>44271</v>
      </c>
      <c r="C56" s="2" t="s">
        <v>795</v>
      </c>
      <c r="D56" t="s">
        <v>6162</v>
      </c>
      <c r="E56" s="2">
        <v>5</v>
      </c>
      <c r="F56" s="2"/>
      <c r="G56" s="2"/>
      <c r="H56" s="2"/>
    </row>
    <row r="57" spans="1:8" x14ac:dyDescent="0.3">
      <c r="A57" s="2" t="s">
        <v>800</v>
      </c>
      <c r="B57" s="3">
        <v>44168</v>
      </c>
      <c r="C57" s="2" t="s">
        <v>801</v>
      </c>
      <c r="D57" t="s">
        <v>6170</v>
      </c>
      <c r="E57" s="2">
        <v>3</v>
      </c>
      <c r="F57" s="2"/>
      <c r="G57" s="2"/>
      <c r="H57" s="2"/>
    </row>
    <row r="58" spans="1:8" x14ac:dyDescent="0.3">
      <c r="A58" s="2" t="s">
        <v>805</v>
      </c>
      <c r="B58" s="3">
        <v>43857</v>
      </c>
      <c r="C58" s="2" t="s">
        <v>806</v>
      </c>
      <c r="D58" t="s">
        <v>6153</v>
      </c>
      <c r="E58" s="2">
        <v>3</v>
      </c>
      <c r="F58" s="2"/>
      <c r="G58" s="2"/>
      <c r="H58" s="2"/>
    </row>
    <row r="59" spans="1:8" x14ac:dyDescent="0.3">
      <c r="A59" s="2" t="s">
        <v>811</v>
      </c>
      <c r="B59" s="3">
        <v>44759</v>
      </c>
      <c r="C59" s="2" t="s">
        <v>812</v>
      </c>
      <c r="D59" t="s">
        <v>6171</v>
      </c>
      <c r="E59" s="2">
        <v>4</v>
      </c>
      <c r="F59" s="2"/>
      <c r="G59" s="2"/>
      <c r="H59" s="2"/>
    </row>
    <row r="60" spans="1:8" x14ac:dyDescent="0.3">
      <c r="A60" s="2" t="s">
        <v>817</v>
      </c>
      <c r="B60" s="3">
        <v>44624</v>
      </c>
      <c r="C60" s="2" t="s">
        <v>818</v>
      </c>
      <c r="D60" t="s">
        <v>6165</v>
      </c>
      <c r="E60" s="2">
        <v>3</v>
      </c>
      <c r="F60" s="2"/>
      <c r="G60" s="2"/>
      <c r="H60" s="2"/>
    </row>
    <row r="61" spans="1:8" x14ac:dyDescent="0.3">
      <c r="A61" s="2" t="s">
        <v>822</v>
      </c>
      <c r="B61" s="3">
        <v>44537</v>
      </c>
      <c r="C61" s="2" t="s">
        <v>823</v>
      </c>
      <c r="D61" t="s">
        <v>6160</v>
      </c>
      <c r="E61" s="2">
        <v>3</v>
      </c>
      <c r="F61" s="2"/>
      <c r="G61" s="2"/>
      <c r="H61" s="2"/>
    </row>
    <row r="62" spans="1:8" x14ac:dyDescent="0.3">
      <c r="A62" s="2" t="s">
        <v>827</v>
      </c>
      <c r="B62" s="3">
        <v>44252</v>
      </c>
      <c r="C62" s="2" t="s">
        <v>828</v>
      </c>
      <c r="D62" t="s">
        <v>6168</v>
      </c>
      <c r="E62" s="2">
        <v>5</v>
      </c>
      <c r="F62" s="2"/>
      <c r="G62" s="2"/>
      <c r="H62" s="2"/>
    </row>
    <row r="63" spans="1:8" x14ac:dyDescent="0.3">
      <c r="A63" s="2" t="s">
        <v>833</v>
      </c>
      <c r="B63" s="3">
        <v>43521</v>
      </c>
      <c r="C63" s="2" t="s">
        <v>834</v>
      </c>
      <c r="D63" t="s">
        <v>6172</v>
      </c>
      <c r="E63" s="2">
        <v>5</v>
      </c>
      <c r="F63" s="2"/>
      <c r="G63" s="2"/>
      <c r="H63" s="2"/>
    </row>
    <row r="64" spans="1:8" x14ac:dyDescent="0.3">
      <c r="A64" s="2" t="s">
        <v>838</v>
      </c>
      <c r="B64" s="3">
        <v>43505</v>
      </c>
      <c r="C64" s="2" t="s">
        <v>839</v>
      </c>
      <c r="D64" t="s">
        <v>6145</v>
      </c>
      <c r="E64" s="2">
        <v>5</v>
      </c>
      <c r="F64" s="2"/>
      <c r="G64" s="2"/>
      <c r="H64" s="2"/>
    </row>
    <row r="65" spans="1:8" x14ac:dyDescent="0.3">
      <c r="A65" s="2" t="s">
        <v>843</v>
      </c>
      <c r="B65" s="3">
        <v>43868</v>
      </c>
      <c r="C65" s="2" t="s">
        <v>844</v>
      </c>
      <c r="D65" t="s">
        <v>6157</v>
      </c>
      <c r="E65" s="2">
        <v>1</v>
      </c>
      <c r="F65" s="2"/>
      <c r="G65" s="2"/>
      <c r="H65" s="2"/>
    </row>
    <row r="66" spans="1:8" x14ac:dyDescent="0.3">
      <c r="A66" s="2" t="s">
        <v>849</v>
      </c>
      <c r="B66" s="3">
        <v>43913</v>
      </c>
      <c r="C66" s="2" t="s">
        <v>850</v>
      </c>
      <c r="D66" t="s">
        <v>6146</v>
      </c>
      <c r="E66" s="2">
        <v>6</v>
      </c>
      <c r="F66" s="2"/>
      <c r="G66" s="2"/>
      <c r="H66" s="2"/>
    </row>
    <row r="67" spans="1:8" x14ac:dyDescent="0.3">
      <c r="A67" s="2" t="s">
        <v>854</v>
      </c>
      <c r="B67" s="3">
        <v>44626</v>
      </c>
      <c r="C67" s="2" t="s">
        <v>855</v>
      </c>
      <c r="D67" t="s">
        <v>6149</v>
      </c>
      <c r="E67" s="2">
        <v>4</v>
      </c>
      <c r="F67" s="2"/>
      <c r="G67" s="2"/>
      <c r="H67" s="2"/>
    </row>
    <row r="68" spans="1:8" x14ac:dyDescent="0.3">
      <c r="A68" s="2" t="s">
        <v>860</v>
      </c>
      <c r="B68" s="3">
        <v>44666</v>
      </c>
      <c r="C68" s="2" t="s">
        <v>861</v>
      </c>
      <c r="D68" t="s">
        <v>6173</v>
      </c>
      <c r="E68" s="2">
        <v>1</v>
      </c>
      <c r="F68" s="2"/>
      <c r="G68" s="2"/>
      <c r="H68" s="2"/>
    </row>
    <row r="69" spans="1:8" x14ac:dyDescent="0.3">
      <c r="A69" s="2" t="s">
        <v>866</v>
      </c>
      <c r="B69" s="3">
        <v>44519</v>
      </c>
      <c r="C69" s="2" t="s">
        <v>867</v>
      </c>
      <c r="D69" t="s">
        <v>6145</v>
      </c>
      <c r="E69" s="2">
        <v>2</v>
      </c>
      <c r="F69" s="2"/>
      <c r="G69" s="2"/>
      <c r="H69" s="2"/>
    </row>
    <row r="70" spans="1:8" x14ac:dyDescent="0.3">
      <c r="A70" s="2" t="s">
        <v>872</v>
      </c>
      <c r="B70" s="3">
        <v>43754</v>
      </c>
      <c r="C70" s="2" t="s">
        <v>873</v>
      </c>
      <c r="D70" t="s">
        <v>6174</v>
      </c>
      <c r="E70" s="2">
        <v>1</v>
      </c>
      <c r="F70" s="2"/>
      <c r="G70" s="2"/>
      <c r="H70" s="2"/>
    </row>
    <row r="71" spans="1:8" x14ac:dyDescent="0.3">
      <c r="A71" s="2" t="s">
        <v>878</v>
      </c>
      <c r="B71" s="3">
        <v>43795</v>
      </c>
      <c r="C71" s="2" t="s">
        <v>879</v>
      </c>
      <c r="D71" t="s">
        <v>6138</v>
      </c>
      <c r="E71" s="2">
        <v>6</v>
      </c>
      <c r="F71" s="2"/>
      <c r="G71" s="2"/>
      <c r="H71" s="2"/>
    </row>
    <row r="72" spans="1:8" x14ac:dyDescent="0.3">
      <c r="A72" s="2" t="s">
        <v>885</v>
      </c>
      <c r="B72" s="3">
        <v>43646</v>
      </c>
      <c r="C72" s="2" t="s">
        <v>886</v>
      </c>
      <c r="D72" t="s">
        <v>6148</v>
      </c>
      <c r="E72" s="2">
        <v>4</v>
      </c>
      <c r="F72" s="2"/>
      <c r="G72" s="2"/>
      <c r="H72" s="2"/>
    </row>
    <row r="73" spans="1:8" x14ac:dyDescent="0.3">
      <c r="A73" s="2" t="s">
        <v>891</v>
      </c>
      <c r="B73" s="3">
        <v>44200</v>
      </c>
      <c r="C73" s="2" t="s">
        <v>892</v>
      </c>
      <c r="D73" t="s">
        <v>6145</v>
      </c>
      <c r="E73" s="2">
        <v>2</v>
      </c>
      <c r="F73" s="2"/>
      <c r="G73" s="2"/>
      <c r="H73" s="2"/>
    </row>
    <row r="74" spans="1:8" x14ac:dyDescent="0.3">
      <c r="A74" s="2" t="s">
        <v>897</v>
      </c>
      <c r="B74" s="3">
        <v>44131</v>
      </c>
      <c r="C74" s="2" t="s">
        <v>898</v>
      </c>
      <c r="D74" t="s">
        <v>6175</v>
      </c>
      <c r="E74" s="2">
        <v>3</v>
      </c>
      <c r="F74" s="2"/>
      <c r="G74" s="2"/>
      <c r="H74" s="2"/>
    </row>
    <row r="75" spans="1:8" x14ac:dyDescent="0.3">
      <c r="A75" s="2" t="s">
        <v>902</v>
      </c>
      <c r="B75" s="3">
        <v>44362</v>
      </c>
      <c r="C75" s="2" t="s">
        <v>903</v>
      </c>
      <c r="D75" t="s">
        <v>6159</v>
      </c>
      <c r="E75" s="2">
        <v>5</v>
      </c>
      <c r="F75" s="2"/>
      <c r="G75" s="2"/>
      <c r="H75" s="2"/>
    </row>
    <row r="76" spans="1:8" x14ac:dyDescent="0.3">
      <c r="A76" s="2" t="s">
        <v>907</v>
      </c>
      <c r="B76" s="3">
        <v>44396</v>
      </c>
      <c r="C76" s="2" t="s">
        <v>908</v>
      </c>
      <c r="D76" t="s">
        <v>6176</v>
      </c>
      <c r="E76" s="2">
        <v>2</v>
      </c>
      <c r="F76" s="2"/>
      <c r="G76" s="2"/>
      <c r="H76" s="2"/>
    </row>
    <row r="77" spans="1:8" x14ac:dyDescent="0.3">
      <c r="A77" s="2" t="s">
        <v>913</v>
      </c>
      <c r="B77" s="3">
        <v>44400</v>
      </c>
      <c r="C77" s="2" t="s">
        <v>914</v>
      </c>
      <c r="D77" t="s">
        <v>6177</v>
      </c>
      <c r="E77" s="2">
        <v>6</v>
      </c>
      <c r="F77" s="2"/>
      <c r="G77" s="2"/>
      <c r="H77" s="2"/>
    </row>
    <row r="78" spans="1:8" x14ac:dyDescent="0.3">
      <c r="A78" s="2" t="s">
        <v>919</v>
      </c>
      <c r="B78" s="3">
        <v>43855</v>
      </c>
      <c r="C78" s="2" t="s">
        <v>920</v>
      </c>
      <c r="D78" t="s">
        <v>6178</v>
      </c>
      <c r="E78" s="2">
        <v>1</v>
      </c>
      <c r="F78" s="2"/>
      <c r="G78" s="2"/>
      <c r="H78" s="2"/>
    </row>
    <row r="79" spans="1:8" x14ac:dyDescent="0.3">
      <c r="A79" s="2" t="s">
        <v>924</v>
      </c>
      <c r="B79" s="3">
        <v>43594</v>
      </c>
      <c r="C79" s="2" t="s">
        <v>925</v>
      </c>
      <c r="D79" t="s">
        <v>6153</v>
      </c>
      <c r="E79" s="2">
        <v>2</v>
      </c>
      <c r="F79" s="2"/>
      <c r="G79" s="2"/>
      <c r="H79" s="2"/>
    </row>
    <row r="80" spans="1:8" x14ac:dyDescent="0.3">
      <c r="A80" s="2" t="s">
        <v>930</v>
      </c>
      <c r="B80" s="3">
        <v>43920</v>
      </c>
      <c r="C80" s="2" t="s">
        <v>931</v>
      </c>
      <c r="D80" t="s">
        <v>6157</v>
      </c>
      <c r="E80" s="2">
        <v>6</v>
      </c>
      <c r="F80" s="2"/>
      <c r="G80" s="2"/>
      <c r="H80" s="2"/>
    </row>
    <row r="81" spans="1:8" x14ac:dyDescent="0.3">
      <c r="A81" s="2" t="s">
        <v>936</v>
      </c>
      <c r="B81" s="3">
        <v>44633</v>
      </c>
      <c r="C81" s="2" t="s">
        <v>937</v>
      </c>
      <c r="D81" t="s">
        <v>6179</v>
      </c>
      <c r="E81" s="2">
        <v>4</v>
      </c>
      <c r="F81" s="2"/>
      <c r="G81" s="2"/>
      <c r="H81" s="2"/>
    </row>
    <row r="82" spans="1:8" x14ac:dyDescent="0.3">
      <c r="A82" s="2" t="s">
        <v>942</v>
      </c>
      <c r="B82" s="3">
        <v>43572</v>
      </c>
      <c r="C82" s="2" t="s">
        <v>943</v>
      </c>
      <c r="D82" t="s">
        <v>6180</v>
      </c>
      <c r="E82" s="2">
        <v>5</v>
      </c>
      <c r="F82" s="2"/>
      <c r="G82" s="2"/>
      <c r="H82" s="2"/>
    </row>
    <row r="83" spans="1:8" x14ac:dyDescent="0.3">
      <c r="A83" s="2" t="s">
        <v>948</v>
      </c>
      <c r="B83" s="3">
        <v>43763</v>
      </c>
      <c r="C83" s="2" t="s">
        <v>949</v>
      </c>
      <c r="D83" t="s">
        <v>6164</v>
      </c>
      <c r="E83" s="2">
        <v>3</v>
      </c>
      <c r="F83" s="2"/>
      <c r="G83" s="2"/>
      <c r="H83" s="2"/>
    </row>
    <row r="84" spans="1:8" x14ac:dyDescent="0.3">
      <c r="A84" s="2" t="s">
        <v>954</v>
      </c>
      <c r="B84" s="3">
        <v>43721</v>
      </c>
      <c r="C84" s="2" t="s">
        <v>955</v>
      </c>
      <c r="D84" t="s">
        <v>6181</v>
      </c>
      <c r="E84" s="2">
        <v>3</v>
      </c>
      <c r="F84" s="2"/>
      <c r="G84" s="2"/>
      <c r="H84" s="2"/>
    </row>
    <row r="85" spans="1:8" x14ac:dyDescent="0.3">
      <c r="A85" s="2" t="s">
        <v>960</v>
      </c>
      <c r="B85" s="3">
        <v>43933</v>
      </c>
      <c r="C85" s="2" t="s">
        <v>961</v>
      </c>
      <c r="D85" t="s">
        <v>6149</v>
      </c>
      <c r="E85" s="2">
        <v>4</v>
      </c>
      <c r="F85" s="2"/>
      <c r="G85" s="2"/>
      <c r="H85" s="2"/>
    </row>
    <row r="86" spans="1:8" x14ac:dyDescent="0.3">
      <c r="A86" s="2" t="s">
        <v>965</v>
      </c>
      <c r="B86" s="3">
        <v>43783</v>
      </c>
      <c r="C86" s="2" t="s">
        <v>966</v>
      </c>
      <c r="D86" t="s">
        <v>6161</v>
      </c>
      <c r="E86" s="2">
        <v>1</v>
      </c>
      <c r="F86" s="2"/>
      <c r="G86" s="2"/>
      <c r="H86" s="2"/>
    </row>
    <row r="87" spans="1:8" x14ac:dyDescent="0.3">
      <c r="A87" s="2" t="s">
        <v>971</v>
      </c>
      <c r="B87" s="3">
        <v>43664</v>
      </c>
      <c r="C87" s="2" t="s">
        <v>972</v>
      </c>
      <c r="D87" t="s">
        <v>6182</v>
      </c>
      <c r="E87" s="2">
        <v>3</v>
      </c>
      <c r="F87" s="2"/>
      <c r="G87" s="2"/>
      <c r="H87" s="2"/>
    </row>
    <row r="88" spans="1:8" x14ac:dyDescent="0.3">
      <c r="A88" s="2" t="s">
        <v>971</v>
      </c>
      <c r="B88" s="3">
        <v>43664</v>
      </c>
      <c r="C88" s="2" t="s">
        <v>972</v>
      </c>
      <c r="D88" t="s">
        <v>6154</v>
      </c>
      <c r="E88" s="2">
        <v>4</v>
      </c>
      <c r="F88" s="2"/>
      <c r="G88" s="2"/>
      <c r="H88" s="2"/>
    </row>
    <row r="89" spans="1:8" x14ac:dyDescent="0.3">
      <c r="A89" s="2" t="s">
        <v>980</v>
      </c>
      <c r="B89" s="3">
        <v>44289</v>
      </c>
      <c r="C89" s="2" t="s">
        <v>981</v>
      </c>
      <c r="D89" t="s">
        <v>6155</v>
      </c>
      <c r="E89" s="2">
        <v>3</v>
      </c>
      <c r="F89" s="2"/>
      <c r="G89" s="2"/>
      <c r="H89" s="2"/>
    </row>
    <row r="90" spans="1:8" x14ac:dyDescent="0.3">
      <c r="A90" s="2" t="s">
        <v>985</v>
      </c>
      <c r="B90" s="3">
        <v>44284</v>
      </c>
      <c r="C90" s="2" t="s">
        <v>986</v>
      </c>
      <c r="D90" t="s">
        <v>6179</v>
      </c>
      <c r="E90" s="2">
        <v>3</v>
      </c>
      <c r="F90" s="2"/>
      <c r="G90" s="2"/>
      <c r="H90" s="2"/>
    </row>
    <row r="91" spans="1:8" x14ac:dyDescent="0.3">
      <c r="A91" s="2" t="s">
        <v>990</v>
      </c>
      <c r="B91" s="3">
        <v>44545</v>
      </c>
      <c r="C91" s="2" t="s">
        <v>991</v>
      </c>
      <c r="D91" t="s">
        <v>6140</v>
      </c>
      <c r="E91" s="2">
        <v>6</v>
      </c>
      <c r="F91" s="2"/>
      <c r="G91" s="2"/>
      <c r="H91" s="2"/>
    </row>
    <row r="92" spans="1:8" x14ac:dyDescent="0.3">
      <c r="A92" s="2" t="s">
        <v>996</v>
      </c>
      <c r="B92" s="3">
        <v>43971</v>
      </c>
      <c r="C92" s="2" t="s">
        <v>997</v>
      </c>
      <c r="D92" t="s">
        <v>6140</v>
      </c>
      <c r="E92" s="2">
        <v>4</v>
      </c>
      <c r="F92" s="2"/>
      <c r="G92" s="2"/>
      <c r="H92" s="2"/>
    </row>
    <row r="93" spans="1:8" x14ac:dyDescent="0.3">
      <c r="A93" s="2" t="s">
        <v>1001</v>
      </c>
      <c r="B93" s="3">
        <v>44137</v>
      </c>
      <c r="C93" s="2" t="s">
        <v>1002</v>
      </c>
      <c r="D93" t="s">
        <v>6175</v>
      </c>
      <c r="E93" s="2">
        <v>4</v>
      </c>
      <c r="F93" s="2"/>
      <c r="G93" s="2"/>
      <c r="H93" s="2"/>
    </row>
    <row r="94" spans="1:8" x14ac:dyDescent="0.3">
      <c r="A94" s="2" t="s">
        <v>1007</v>
      </c>
      <c r="B94" s="3">
        <v>44037</v>
      </c>
      <c r="C94" s="2" t="s">
        <v>1008</v>
      </c>
      <c r="D94" t="s">
        <v>6171</v>
      </c>
      <c r="E94" s="2">
        <v>3</v>
      </c>
      <c r="F94" s="2"/>
      <c r="G94" s="2"/>
      <c r="H94" s="2"/>
    </row>
    <row r="95" spans="1:8" x14ac:dyDescent="0.3">
      <c r="A95" s="2" t="s">
        <v>1012</v>
      </c>
      <c r="B95" s="3">
        <v>43538</v>
      </c>
      <c r="C95" s="2" t="s">
        <v>1013</v>
      </c>
      <c r="D95" t="s">
        <v>6176</v>
      </c>
      <c r="E95" s="2">
        <v>4</v>
      </c>
      <c r="F95" s="2"/>
      <c r="G95" s="2"/>
      <c r="H95" s="2"/>
    </row>
    <row r="96" spans="1:8" x14ac:dyDescent="0.3">
      <c r="A96" s="2" t="s">
        <v>1018</v>
      </c>
      <c r="B96" s="3">
        <v>44014</v>
      </c>
      <c r="C96" s="2" t="s">
        <v>1019</v>
      </c>
      <c r="D96" t="s">
        <v>6154</v>
      </c>
      <c r="E96" s="2">
        <v>6</v>
      </c>
      <c r="F96" s="2"/>
      <c r="G96" s="2"/>
      <c r="H96" s="2"/>
    </row>
    <row r="97" spans="1:8" x14ac:dyDescent="0.3">
      <c r="A97" s="2" t="s">
        <v>1022</v>
      </c>
      <c r="B97" s="3">
        <v>43816</v>
      </c>
      <c r="C97" s="2" t="s">
        <v>1023</v>
      </c>
      <c r="D97" t="s">
        <v>6175</v>
      </c>
      <c r="E97" s="2">
        <v>6</v>
      </c>
      <c r="F97" s="2"/>
      <c r="G97" s="2"/>
      <c r="H97" s="2"/>
    </row>
    <row r="98" spans="1:8" x14ac:dyDescent="0.3">
      <c r="A98" s="2" t="s">
        <v>1027</v>
      </c>
      <c r="B98" s="3">
        <v>44171</v>
      </c>
      <c r="C98" s="2" t="s">
        <v>1028</v>
      </c>
      <c r="D98" t="s">
        <v>6154</v>
      </c>
      <c r="E98" s="2">
        <v>2</v>
      </c>
      <c r="F98" s="2"/>
      <c r="G98" s="2"/>
      <c r="H98" s="2"/>
    </row>
    <row r="99" spans="1:8" x14ac:dyDescent="0.3">
      <c r="A99" s="2" t="s">
        <v>1032</v>
      </c>
      <c r="B99" s="3">
        <v>44259</v>
      </c>
      <c r="C99" s="2" t="s">
        <v>1033</v>
      </c>
      <c r="D99" t="s">
        <v>6157</v>
      </c>
      <c r="E99" s="2">
        <v>2</v>
      </c>
      <c r="F99" s="2"/>
      <c r="G99" s="2"/>
      <c r="H99" s="2"/>
    </row>
    <row r="100" spans="1:8" x14ac:dyDescent="0.3">
      <c r="A100" s="2" t="s">
        <v>1038</v>
      </c>
      <c r="B100" s="3">
        <v>44394</v>
      </c>
      <c r="C100" s="2" t="s">
        <v>1039</v>
      </c>
      <c r="D100" t="s">
        <v>6154</v>
      </c>
      <c r="E100" s="2">
        <v>1</v>
      </c>
      <c r="F100" s="2"/>
      <c r="G100" s="2"/>
      <c r="H100" s="2"/>
    </row>
    <row r="101" spans="1:8" x14ac:dyDescent="0.3">
      <c r="A101" s="2" t="s">
        <v>1043</v>
      </c>
      <c r="B101" s="3">
        <v>44139</v>
      </c>
      <c r="C101" s="2" t="s">
        <v>1044</v>
      </c>
      <c r="D101" t="s">
        <v>6159</v>
      </c>
      <c r="E101" s="2">
        <v>3</v>
      </c>
      <c r="F101" s="2"/>
      <c r="G101" s="2"/>
      <c r="H101" s="2"/>
    </row>
    <row r="102" spans="1:8" x14ac:dyDescent="0.3">
      <c r="A102" s="2" t="s">
        <v>1048</v>
      </c>
      <c r="B102" s="3">
        <v>44291</v>
      </c>
      <c r="C102" s="2" t="s">
        <v>1049</v>
      </c>
      <c r="D102" t="s">
        <v>6167</v>
      </c>
      <c r="E102" s="2">
        <v>2</v>
      </c>
      <c r="F102" s="2"/>
      <c r="G102" s="2"/>
      <c r="H102" s="2"/>
    </row>
    <row r="103" spans="1:8" x14ac:dyDescent="0.3">
      <c r="A103" s="2" t="s">
        <v>1053</v>
      </c>
      <c r="B103" s="3">
        <v>43891</v>
      </c>
      <c r="C103" s="2" t="s">
        <v>1054</v>
      </c>
      <c r="D103" t="s">
        <v>6165</v>
      </c>
      <c r="E103" s="2">
        <v>5</v>
      </c>
      <c r="F103" s="2"/>
      <c r="G103" s="2"/>
      <c r="H103" s="2"/>
    </row>
    <row r="104" spans="1:8" x14ac:dyDescent="0.3">
      <c r="A104" s="2" t="s">
        <v>1059</v>
      </c>
      <c r="B104" s="3">
        <v>44488</v>
      </c>
      <c r="C104" s="2" t="s">
        <v>1060</v>
      </c>
      <c r="D104" t="s">
        <v>6143</v>
      </c>
      <c r="E104" s="2">
        <v>3</v>
      </c>
      <c r="F104" s="2"/>
      <c r="G104" s="2"/>
      <c r="H104" s="2"/>
    </row>
    <row r="105" spans="1:8" x14ac:dyDescent="0.3">
      <c r="A105" s="2" t="s">
        <v>1065</v>
      </c>
      <c r="B105" s="3">
        <v>44750</v>
      </c>
      <c r="C105" s="2" t="s">
        <v>1066</v>
      </c>
      <c r="D105" t="s">
        <v>6174</v>
      </c>
      <c r="E105" s="2">
        <v>4</v>
      </c>
      <c r="F105" s="2"/>
      <c r="G105" s="2"/>
      <c r="H105" s="2"/>
    </row>
    <row r="106" spans="1:8" x14ac:dyDescent="0.3">
      <c r="A106" s="2" t="s">
        <v>1071</v>
      </c>
      <c r="B106" s="3">
        <v>43694</v>
      </c>
      <c r="C106" s="2" t="s">
        <v>1072</v>
      </c>
      <c r="D106" t="s">
        <v>6162</v>
      </c>
      <c r="E106" s="2">
        <v>6</v>
      </c>
      <c r="F106" s="2"/>
      <c r="G106" s="2"/>
      <c r="H106" s="2"/>
    </row>
    <row r="107" spans="1:8" x14ac:dyDescent="0.3">
      <c r="A107" s="2" t="s">
        <v>1077</v>
      </c>
      <c r="B107" s="3">
        <v>43982</v>
      </c>
      <c r="C107" s="2" t="s">
        <v>1078</v>
      </c>
      <c r="D107" t="s">
        <v>6157</v>
      </c>
      <c r="E107" s="2">
        <v>6</v>
      </c>
      <c r="F107" s="2"/>
      <c r="G107" s="2"/>
      <c r="H107" s="2"/>
    </row>
    <row r="108" spans="1:8" x14ac:dyDescent="0.3">
      <c r="A108" s="2" t="s">
        <v>1083</v>
      </c>
      <c r="B108" s="3">
        <v>43956</v>
      </c>
      <c r="C108" s="2" t="s">
        <v>1084</v>
      </c>
      <c r="D108" t="s">
        <v>6183</v>
      </c>
      <c r="E108" s="2">
        <v>2</v>
      </c>
      <c r="F108" s="2"/>
      <c r="G108" s="2"/>
      <c r="H108" s="2"/>
    </row>
    <row r="109" spans="1:8" x14ac:dyDescent="0.3">
      <c r="A109" s="2" t="s">
        <v>1089</v>
      </c>
      <c r="B109" s="3">
        <v>43569</v>
      </c>
      <c r="C109" s="2" t="s">
        <v>1090</v>
      </c>
      <c r="D109" t="s">
        <v>6146</v>
      </c>
      <c r="E109" s="2">
        <v>3</v>
      </c>
      <c r="F109" s="2"/>
      <c r="G109" s="2"/>
      <c r="H109" s="2"/>
    </row>
    <row r="110" spans="1:8" x14ac:dyDescent="0.3">
      <c r="A110" s="2" t="s">
        <v>1095</v>
      </c>
      <c r="B110" s="3">
        <v>44041</v>
      </c>
      <c r="C110" s="2" t="s">
        <v>1096</v>
      </c>
      <c r="D110" t="s">
        <v>6157</v>
      </c>
      <c r="E110" s="2">
        <v>4</v>
      </c>
      <c r="F110" s="2"/>
      <c r="G110" s="2"/>
      <c r="H110" s="2"/>
    </row>
    <row r="111" spans="1:8" x14ac:dyDescent="0.3">
      <c r="A111" s="2" t="s">
        <v>1100</v>
      </c>
      <c r="B111" s="3">
        <v>43811</v>
      </c>
      <c r="C111" s="2" t="s">
        <v>1101</v>
      </c>
      <c r="D111" t="s">
        <v>6169</v>
      </c>
      <c r="E111" s="2">
        <v>1</v>
      </c>
      <c r="F111" s="2"/>
      <c r="G111" s="2"/>
      <c r="H111" s="2"/>
    </row>
    <row r="112" spans="1:8" x14ac:dyDescent="0.3">
      <c r="A112" s="2" t="s">
        <v>1106</v>
      </c>
      <c r="B112" s="3">
        <v>44727</v>
      </c>
      <c r="C112" s="2" t="s">
        <v>1107</v>
      </c>
      <c r="D112" t="s">
        <v>6184</v>
      </c>
      <c r="E112" s="2">
        <v>3</v>
      </c>
      <c r="F112" s="2"/>
      <c r="G112" s="2"/>
      <c r="H112" s="2"/>
    </row>
    <row r="113" spans="1:8" x14ac:dyDescent="0.3">
      <c r="A113" s="2" t="s">
        <v>1112</v>
      </c>
      <c r="B113" s="3">
        <v>43642</v>
      </c>
      <c r="C113" s="2" t="s">
        <v>1113</v>
      </c>
      <c r="D113" t="s">
        <v>6172</v>
      </c>
      <c r="E113" s="2">
        <v>5</v>
      </c>
      <c r="F113" s="2"/>
      <c r="G113" s="2"/>
      <c r="H113" s="2"/>
    </row>
    <row r="114" spans="1:8" x14ac:dyDescent="0.3">
      <c r="A114" s="2" t="s">
        <v>1117</v>
      </c>
      <c r="B114" s="3">
        <v>44481</v>
      </c>
      <c r="C114" s="2" t="s">
        <v>1118</v>
      </c>
      <c r="D114" t="s">
        <v>6155</v>
      </c>
      <c r="E114" s="2">
        <v>1</v>
      </c>
      <c r="F114" s="2"/>
      <c r="G114" s="2"/>
      <c r="H114" s="2"/>
    </row>
    <row r="115" spans="1:8" x14ac:dyDescent="0.3">
      <c r="A115" s="2" t="s">
        <v>1123</v>
      </c>
      <c r="B115" s="3">
        <v>43556</v>
      </c>
      <c r="C115" s="2" t="s">
        <v>1124</v>
      </c>
      <c r="D115" t="s">
        <v>6162</v>
      </c>
      <c r="E115" s="2">
        <v>1</v>
      </c>
      <c r="F115" s="2"/>
      <c r="G115" s="2"/>
      <c r="H115" s="2"/>
    </row>
    <row r="116" spans="1:8" x14ac:dyDescent="0.3">
      <c r="A116" s="2" t="s">
        <v>1129</v>
      </c>
      <c r="B116" s="3">
        <v>44265</v>
      </c>
      <c r="C116" s="2" t="s">
        <v>1130</v>
      </c>
      <c r="D116" t="s">
        <v>6178</v>
      </c>
      <c r="E116" s="2">
        <v>4</v>
      </c>
      <c r="F116" s="2"/>
      <c r="G116" s="2"/>
      <c r="H116" s="2"/>
    </row>
    <row r="117" spans="1:8" x14ac:dyDescent="0.3">
      <c r="A117" s="2" t="s">
        <v>1134</v>
      </c>
      <c r="B117" s="3">
        <v>43693</v>
      </c>
      <c r="C117" s="2" t="s">
        <v>1135</v>
      </c>
      <c r="D117" t="s">
        <v>6170</v>
      </c>
      <c r="E117" s="2">
        <v>1</v>
      </c>
      <c r="F117" s="2"/>
      <c r="G117" s="2"/>
      <c r="H117" s="2"/>
    </row>
    <row r="118" spans="1:8" x14ac:dyDescent="0.3">
      <c r="A118" s="2" t="s">
        <v>1140</v>
      </c>
      <c r="B118" s="3">
        <v>44054</v>
      </c>
      <c r="C118" s="2" t="s">
        <v>1141</v>
      </c>
      <c r="D118" t="s">
        <v>6145</v>
      </c>
      <c r="E118" s="2">
        <v>4</v>
      </c>
      <c r="F118" s="2"/>
      <c r="G118" s="2"/>
      <c r="H118" s="2"/>
    </row>
    <row r="119" spans="1:8" x14ac:dyDescent="0.3">
      <c r="A119" s="2" t="s">
        <v>1146</v>
      </c>
      <c r="B119" s="3">
        <v>44656</v>
      </c>
      <c r="C119" s="2" t="s">
        <v>1147</v>
      </c>
      <c r="D119" t="s">
        <v>6161</v>
      </c>
      <c r="E119" s="2">
        <v>4</v>
      </c>
      <c r="F119" s="2"/>
      <c r="G119" s="2"/>
      <c r="H119" s="2"/>
    </row>
    <row r="120" spans="1:8" x14ac:dyDescent="0.3">
      <c r="A120" s="2" t="s">
        <v>1152</v>
      </c>
      <c r="B120" s="3">
        <v>43760</v>
      </c>
      <c r="C120" s="2" t="s">
        <v>1153</v>
      </c>
      <c r="D120" t="s">
        <v>6144</v>
      </c>
      <c r="E120" s="2">
        <v>3</v>
      </c>
      <c r="F120" s="2"/>
      <c r="G120" s="2"/>
      <c r="H120" s="2"/>
    </row>
    <row r="121" spans="1:8" x14ac:dyDescent="0.3">
      <c r="A121" s="2" t="s">
        <v>1158</v>
      </c>
      <c r="B121" s="3">
        <v>44471</v>
      </c>
      <c r="C121" s="2" t="s">
        <v>1159</v>
      </c>
      <c r="D121" t="s">
        <v>6156</v>
      </c>
      <c r="E121" s="2">
        <v>1</v>
      </c>
      <c r="F121" s="2"/>
      <c r="G121" s="2"/>
      <c r="H121" s="2"/>
    </row>
    <row r="122" spans="1:8" x14ac:dyDescent="0.3">
      <c r="A122" s="2" t="s">
        <v>1158</v>
      </c>
      <c r="B122" s="3">
        <v>44471</v>
      </c>
      <c r="C122" s="2" t="s">
        <v>1159</v>
      </c>
      <c r="D122" t="s">
        <v>6167</v>
      </c>
      <c r="E122" s="2">
        <v>1</v>
      </c>
      <c r="F122" s="2"/>
      <c r="G122" s="2"/>
      <c r="H122" s="2"/>
    </row>
    <row r="123" spans="1:8" x14ac:dyDescent="0.3">
      <c r="A123" s="2" t="s">
        <v>1158</v>
      </c>
      <c r="B123" s="3">
        <v>44471</v>
      </c>
      <c r="C123" s="2" t="s">
        <v>1159</v>
      </c>
      <c r="D123" t="s">
        <v>6141</v>
      </c>
      <c r="E123" s="2">
        <v>5</v>
      </c>
      <c r="F123" s="2"/>
      <c r="G123" s="2"/>
      <c r="H123" s="2"/>
    </row>
    <row r="124" spans="1:8" x14ac:dyDescent="0.3">
      <c r="A124" s="2" t="s">
        <v>1174</v>
      </c>
      <c r="B124" s="3">
        <v>44268</v>
      </c>
      <c r="C124" s="2" t="s">
        <v>1175</v>
      </c>
      <c r="D124" t="s">
        <v>6158</v>
      </c>
      <c r="E124" s="2">
        <v>4</v>
      </c>
      <c r="F124" s="2"/>
      <c r="G124" s="2"/>
      <c r="H124" s="2"/>
    </row>
    <row r="125" spans="1:8" x14ac:dyDescent="0.3">
      <c r="A125" s="2" t="s">
        <v>1180</v>
      </c>
      <c r="B125" s="3">
        <v>44724</v>
      </c>
      <c r="C125" s="2" t="s">
        <v>1181</v>
      </c>
      <c r="D125" t="s">
        <v>6164</v>
      </c>
      <c r="E125" s="2">
        <v>4</v>
      </c>
      <c r="F125" s="2"/>
      <c r="G125" s="2"/>
      <c r="H125" s="2"/>
    </row>
    <row r="126" spans="1:8" x14ac:dyDescent="0.3">
      <c r="A126" s="2" t="s">
        <v>1186</v>
      </c>
      <c r="B126" s="3">
        <v>43582</v>
      </c>
      <c r="C126" s="2" t="s">
        <v>1187</v>
      </c>
      <c r="D126" t="s">
        <v>6159</v>
      </c>
      <c r="E126" s="2">
        <v>5</v>
      </c>
      <c r="F126" s="2"/>
      <c r="G126" s="2"/>
      <c r="H126" s="2"/>
    </row>
    <row r="127" spans="1:8" x14ac:dyDescent="0.3">
      <c r="A127" s="2" t="s">
        <v>1192</v>
      </c>
      <c r="B127" s="3">
        <v>43608</v>
      </c>
      <c r="C127" s="2" t="s">
        <v>1193</v>
      </c>
      <c r="D127" t="s">
        <v>6160</v>
      </c>
      <c r="E127" s="2">
        <v>3</v>
      </c>
      <c r="F127" s="2"/>
      <c r="G127" s="2"/>
      <c r="H127" s="2"/>
    </row>
    <row r="128" spans="1:8" x14ac:dyDescent="0.3">
      <c r="A128" s="2" t="s">
        <v>1198</v>
      </c>
      <c r="B128" s="3">
        <v>44026</v>
      </c>
      <c r="C128" s="2" t="s">
        <v>1199</v>
      </c>
      <c r="D128" t="s">
        <v>6155</v>
      </c>
      <c r="E128" s="2">
        <v>1</v>
      </c>
      <c r="F128" s="2"/>
      <c r="G128" s="2"/>
      <c r="H128" s="2"/>
    </row>
    <row r="129" spans="1:8" x14ac:dyDescent="0.3">
      <c r="A129" s="2" t="s">
        <v>1204</v>
      </c>
      <c r="B129" s="3">
        <v>44510</v>
      </c>
      <c r="C129" s="2" t="s">
        <v>1205</v>
      </c>
      <c r="D129" t="s">
        <v>6143</v>
      </c>
      <c r="E129" s="2">
        <v>6</v>
      </c>
      <c r="F129" s="2"/>
      <c r="G129" s="2"/>
      <c r="H129" s="2"/>
    </row>
    <row r="130" spans="1:8" x14ac:dyDescent="0.3">
      <c r="A130" s="2" t="s">
        <v>1210</v>
      </c>
      <c r="B130" s="3">
        <v>44439</v>
      </c>
      <c r="C130" s="2" t="s">
        <v>1211</v>
      </c>
      <c r="D130" t="s">
        <v>6157</v>
      </c>
      <c r="E130" s="2">
        <v>1</v>
      </c>
      <c r="F130" s="2"/>
      <c r="G130" s="2"/>
      <c r="H130" s="2"/>
    </row>
    <row r="131" spans="1:8" x14ac:dyDescent="0.3">
      <c r="A131" s="2" t="s">
        <v>1216</v>
      </c>
      <c r="B131" s="3">
        <v>43652</v>
      </c>
      <c r="C131" s="2" t="s">
        <v>1217</v>
      </c>
      <c r="D131" t="s">
        <v>6183</v>
      </c>
      <c r="E131" s="2">
        <v>1</v>
      </c>
      <c r="F131" s="2"/>
      <c r="G131" s="2"/>
      <c r="H131" s="2"/>
    </row>
    <row r="132" spans="1:8" x14ac:dyDescent="0.3">
      <c r="A132" s="2" t="s">
        <v>1222</v>
      </c>
      <c r="B132" s="3">
        <v>44624</v>
      </c>
      <c r="C132" s="2" t="s">
        <v>1223</v>
      </c>
      <c r="D132" t="s">
        <v>6182</v>
      </c>
      <c r="E132" s="2">
        <v>5</v>
      </c>
      <c r="F132" s="2"/>
      <c r="G132" s="2"/>
      <c r="H132" s="2"/>
    </row>
    <row r="133" spans="1:8" x14ac:dyDescent="0.3">
      <c r="A133" s="2" t="s">
        <v>1227</v>
      </c>
      <c r="B133" s="3">
        <v>44196</v>
      </c>
      <c r="C133" s="2" t="s">
        <v>1228</v>
      </c>
      <c r="D133" t="s">
        <v>6144</v>
      </c>
      <c r="E133" s="2">
        <v>2</v>
      </c>
      <c r="F133" s="2"/>
      <c r="G133" s="2"/>
      <c r="H133" s="2"/>
    </row>
    <row r="134" spans="1:8" x14ac:dyDescent="0.3">
      <c r="A134" s="2" t="s">
        <v>1233</v>
      </c>
      <c r="B134" s="3">
        <v>44043</v>
      </c>
      <c r="C134" s="2" t="s">
        <v>1234</v>
      </c>
      <c r="D134" t="s">
        <v>6182</v>
      </c>
      <c r="E134" s="2">
        <v>5</v>
      </c>
      <c r="F134" s="2"/>
      <c r="G134" s="2"/>
      <c r="H134" s="2"/>
    </row>
    <row r="135" spans="1:8" x14ac:dyDescent="0.3">
      <c r="A135" s="2" t="s">
        <v>1239</v>
      </c>
      <c r="B135" s="3">
        <v>44340</v>
      </c>
      <c r="C135" s="2" t="s">
        <v>1240</v>
      </c>
      <c r="D135" t="s">
        <v>6143</v>
      </c>
      <c r="E135" s="2">
        <v>1</v>
      </c>
      <c r="F135" s="2"/>
      <c r="G135" s="2"/>
      <c r="H135" s="2"/>
    </row>
    <row r="136" spans="1:8" x14ac:dyDescent="0.3">
      <c r="A136" s="2" t="s">
        <v>1245</v>
      </c>
      <c r="B136" s="3">
        <v>44758</v>
      </c>
      <c r="C136" s="2" t="s">
        <v>1246</v>
      </c>
      <c r="D136" t="s">
        <v>6166</v>
      </c>
      <c r="E136" s="2">
        <v>3</v>
      </c>
      <c r="F136" s="2"/>
      <c r="G136" s="2"/>
      <c r="H136" s="2"/>
    </row>
    <row r="137" spans="1:8" x14ac:dyDescent="0.3">
      <c r="A137" s="2" t="s">
        <v>1249</v>
      </c>
      <c r="B137" s="3">
        <v>44232</v>
      </c>
      <c r="C137" s="2" t="s">
        <v>976</v>
      </c>
      <c r="D137" t="s">
        <v>6180</v>
      </c>
      <c r="E137" s="2">
        <v>5</v>
      </c>
      <c r="F137" s="2"/>
      <c r="G137" s="2"/>
      <c r="H137" s="2"/>
    </row>
    <row r="138" spans="1:8" x14ac:dyDescent="0.3">
      <c r="A138" s="2" t="s">
        <v>1255</v>
      </c>
      <c r="B138" s="3">
        <v>44406</v>
      </c>
      <c r="C138" s="2" t="s">
        <v>1256</v>
      </c>
      <c r="D138" t="s">
        <v>6154</v>
      </c>
      <c r="E138" s="2">
        <v>4</v>
      </c>
      <c r="F138" s="2"/>
      <c r="G138" s="2"/>
      <c r="H138" s="2"/>
    </row>
    <row r="139" spans="1:8" x14ac:dyDescent="0.3">
      <c r="A139" s="2" t="s">
        <v>1261</v>
      </c>
      <c r="B139" s="3">
        <v>44637</v>
      </c>
      <c r="C139" s="2" t="s">
        <v>1262</v>
      </c>
      <c r="D139" t="s">
        <v>6148</v>
      </c>
      <c r="E139" s="2">
        <v>3</v>
      </c>
      <c r="F139" s="2"/>
      <c r="G139" s="2"/>
      <c r="H139" s="2"/>
    </row>
    <row r="140" spans="1:8" x14ac:dyDescent="0.3">
      <c r="A140" s="2" t="s">
        <v>1266</v>
      </c>
      <c r="B140" s="3">
        <v>44238</v>
      </c>
      <c r="C140" s="2" t="s">
        <v>1267</v>
      </c>
      <c r="D140" t="s">
        <v>6183</v>
      </c>
      <c r="E140" s="2">
        <v>4</v>
      </c>
      <c r="F140" s="2"/>
      <c r="G140" s="2"/>
      <c r="H140" s="2"/>
    </row>
    <row r="141" spans="1:8" x14ac:dyDescent="0.3">
      <c r="A141" s="2" t="s">
        <v>1271</v>
      </c>
      <c r="B141" s="3">
        <v>43509</v>
      </c>
      <c r="C141" s="2" t="s">
        <v>1272</v>
      </c>
      <c r="D141" t="s">
        <v>6143</v>
      </c>
      <c r="E141" s="2">
        <v>6</v>
      </c>
      <c r="F141" s="2"/>
      <c r="G141" s="2"/>
      <c r="H141" s="2"/>
    </row>
    <row r="142" spans="1:8" x14ac:dyDescent="0.3">
      <c r="A142" s="2" t="s">
        <v>1276</v>
      </c>
      <c r="B142" s="3">
        <v>44694</v>
      </c>
      <c r="C142" s="2" t="s">
        <v>1277</v>
      </c>
      <c r="D142" t="s">
        <v>6165</v>
      </c>
      <c r="E142" s="2">
        <v>1</v>
      </c>
      <c r="F142" s="2"/>
      <c r="G142" s="2"/>
      <c r="H142" s="2"/>
    </row>
    <row r="143" spans="1:8" x14ac:dyDescent="0.3">
      <c r="A143" s="2" t="s">
        <v>1283</v>
      </c>
      <c r="B143" s="3">
        <v>43970</v>
      </c>
      <c r="C143" s="2" t="s">
        <v>1284</v>
      </c>
      <c r="D143" t="s">
        <v>6167</v>
      </c>
      <c r="E143" s="2">
        <v>4</v>
      </c>
      <c r="F143" s="2"/>
      <c r="G143" s="2"/>
      <c r="H143" s="2"/>
    </row>
    <row r="144" spans="1:8" x14ac:dyDescent="0.3">
      <c r="A144" s="2" t="s">
        <v>1289</v>
      </c>
      <c r="B144" s="3">
        <v>44678</v>
      </c>
      <c r="C144" s="2" t="s">
        <v>1290</v>
      </c>
      <c r="D144" t="s">
        <v>6148</v>
      </c>
      <c r="E144" s="2">
        <v>4</v>
      </c>
      <c r="F144" s="2"/>
      <c r="G144" s="2"/>
      <c r="H144" s="2"/>
    </row>
    <row r="145" spans="1:8" x14ac:dyDescent="0.3">
      <c r="A145" s="2" t="s">
        <v>1293</v>
      </c>
      <c r="B145" s="3">
        <v>44083</v>
      </c>
      <c r="C145" s="2" t="s">
        <v>1294</v>
      </c>
      <c r="D145" t="s">
        <v>6160</v>
      </c>
      <c r="E145" s="2">
        <v>2</v>
      </c>
      <c r="F145" s="2"/>
      <c r="G145" s="2"/>
      <c r="H145" s="2"/>
    </row>
    <row r="146" spans="1:8" x14ac:dyDescent="0.3">
      <c r="A146" s="2" t="s">
        <v>1299</v>
      </c>
      <c r="B146" s="3">
        <v>44265</v>
      </c>
      <c r="C146" s="2" t="s">
        <v>1300</v>
      </c>
      <c r="D146" t="s">
        <v>6148</v>
      </c>
      <c r="E146" s="2">
        <v>2</v>
      </c>
      <c r="F146" s="2"/>
      <c r="G146" s="2"/>
      <c r="H146" s="2"/>
    </row>
    <row r="147" spans="1:8" x14ac:dyDescent="0.3">
      <c r="A147" s="2" t="s">
        <v>1305</v>
      </c>
      <c r="B147" s="3">
        <v>43562</v>
      </c>
      <c r="C147" s="2" t="s">
        <v>1306</v>
      </c>
      <c r="D147" t="s">
        <v>6159</v>
      </c>
      <c r="E147" s="2">
        <v>4</v>
      </c>
      <c r="F147" s="2"/>
      <c r="G147" s="2"/>
      <c r="H147" s="2"/>
    </row>
    <row r="148" spans="1:8" x14ac:dyDescent="0.3">
      <c r="A148" s="2" t="s">
        <v>1311</v>
      </c>
      <c r="B148" s="3">
        <v>44024</v>
      </c>
      <c r="C148" s="2" t="s">
        <v>1312</v>
      </c>
      <c r="D148" t="s">
        <v>6162</v>
      </c>
      <c r="E148" s="2">
        <v>3</v>
      </c>
      <c r="F148" s="2"/>
      <c r="G148" s="2"/>
      <c r="H148" s="2"/>
    </row>
    <row r="149" spans="1:8" x14ac:dyDescent="0.3">
      <c r="A149" s="2" t="s">
        <v>1311</v>
      </c>
      <c r="B149" s="3">
        <v>44024</v>
      </c>
      <c r="C149" s="2" t="s">
        <v>1312</v>
      </c>
      <c r="D149" t="s">
        <v>6141</v>
      </c>
      <c r="E149" s="2">
        <v>2</v>
      </c>
      <c r="F149" s="2"/>
      <c r="G149" s="2"/>
      <c r="H149" s="2"/>
    </row>
    <row r="150" spans="1:8" x14ac:dyDescent="0.3">
      <c r="A150" s="2" t="s">
        <v>1322</v>
      </c>
      <c r="B150" s="3">
        <v>44551</v>
      </c>
      <c r="C150" s="2" t="s">
        <v>1323</v>
      </c>
      <c r="D150" t="s">
        <v>6153</v>
      </c>
      <c r="E150" s="2">
        <v>5</v>
      </c>
      <c r="F150" s="2"/>
      <c r="G150" s="2"/>
      <c r="H150" s="2"/>
    </row>
    <row r="151" spans="1:8" x14ac:dyDescent="0.3">
      <c r="A151" s="2" t="s">
        <v>1328</v>
      </c>
      <c r="B151" s="3">
        <v>44108</v>
      </c>
      <c r="C151" s="2" t="s">
        <v>1329</v>
      </c>
      <c r="D151" t="s">
        <v>6175</v>
      </c>
      <c r="E151" s="2">
        <v>2</v>
      </c>
      <c r="F151" s="2"/>
      <c r="G151" s="2"/>
      <c r="H151" s="2"/>
    </row>
    <row r="152" spans="1:8" x14ac:dyDescent="0.3">
      <c r="A152" s="2" t="s">
        <v>1333</v>
      </c>
      <c r="B152" s="3">
        <v>44051</v>
      </c>
      <c r="C152" s="2" t="s">
        <v>1334</v>
      </c>
      <c r="D152" t="s">
        <v>6143</v>
      </c>
      <c r="E152" s="2">
        <v>1</v>
      </c>
      <c r="F152" s="2"/>
      <c r="G152" s="2"/>
      <c r="H152" s="2"/>
    </row>
    <row r="153" spans="1:8" x14ac:dyDescent="0.3">
      <c r="A153" s="2" t="s">
        <v>1339</v>
      </c>
      <c r="B153" s="3">
        <v>44115</v>
      </c>
      <c r="C153" s="2" t="s">
        <v>1340</v>
      </c>
      <c r="D153" t="s">
        <v>6155</v>
      </c>
      <c r="E153" s="2">
        <v>3</v>
      </c>
      <c r="F153" s="2"/>
      <c r="G153" s="2"/>
      <c r="H153" s="2"/>
    </row>
    <row r="154" spans="1:8" x14ac:dyDescent="0.3">
      <c r="A154" s="2" t="s">
        <v>1344</v>
      </c>
      <c r="B154" s="3">
        <v>44510</v>
      </c>
      <c r="C154" s="2" t="s">
        <v>1345</v>
      </c>
      <c r="D154" t="s">
        <v>6151</v>
      </c>
      <c r="E154" s="2">
        <v>3</v>
      </c>
      <c r="F154" s="2"/>
      <c r="G154" s="2"/>
      <c r="H154" s="2"/>
    </row>
    <row r="155" spans="1:8" x14ac:dyDescent="0.3">
      <c r="A155" s="2" t="s">
        <v>1350</v>
      </c>
      <c r="B155" s="3">
        <v>44367</v>
      </c>
      <c r="C155" s="2" t="s">
        <v>1351</v>
      </c>
      <c r="D155" t="s">
        <v>6163</v>
      </c>
      <c r="E155" s="2">
        <v>1</v>
      </c>
      <c r="F155" s="2"/>
      <c r="G155" s="2"/>
      <c r="H155" s="2"/>
    </row>
    <row r="156" spans="1:8" x14ac:dyDescent="0.3">
      <c r="A156" s="2" t="s">
        <v>1355</v>
      </c>
      <c r="B156" s="3">
        <v>44473</v>
      </c>
      <c r="C156" s="2" t="s">
        <v>1356</v>
      </c>
      <c r="D156" t="s">
        <v>6168</v>
      </c>
      <c r="E156" s="2">
        <v>5</v>
      </c>
      <c r="F156" s="2"/>
      <c r="G156" s="2"/>
      <c r="H156" s="2"/>
    </row>
    <row r="157" spans="1:8" x14ac:dyDescent="0.3">
      <c r="A157" s="2" t="s">
        <v>1361</v>
      </c>
      <c r="B157" s="3">
        <v>43640</v>
      </c>
      <c r="C157" s="2" t="s">
        <v>1362</v>
      </c>
      <c r="D157" t="s">
        <v>6175</v>
      </c>
      <c r="E157" s="2">
        <v>6</v>
      </c>
      <c r="F157" s="2"/>
      <c r="G157" s="2"/>
      <c r="H157" s="2"/>
    </row>
    <row r="158" spans="1:8" x14ac:dyDescent="0.3">
      <c r="A158" s="2" t="s">
        <v>1367</v>
      </c>
      <c r="B158" s="3">
        <v>43764</v>
      </c>
      <c r="C158" s="2" t="s">
        <v>1368</v>
      </c>
      <c r="D158" t="s">
        <v>6175</v>
      </c>
      <c r="E158" s="2">
        <v>3</v>
      </c>
      <c r="F158" s="2"/>
      <c r="G158" s="2"/>
      <c r="H158" s="2"/>
    </row>
    <row r="159" spans="1:8" x14ac:dyDescent="0.3">
      <c r="A159" s="2" t="s">
        <v>1373</v>
      </c>
      <c r="B159" s="3">
        <v>44374</v>
      </c>
      <c r="C159" s="2" t="s">
        <v>1374</v>
      </c>
      <c r="D159" t="s">
        <v>6149</v>
      </c>
      <c r="E159" s="2">
        <v>3</v>
      </c>
      <c r="F159" s="2"/>
      <c r="G159" s="2"/>
      <c r="H159" s="2"/>
    </row>
    <row r="160" spans="1:8" x14ac:dyDescent="0.3">
      <c r="A160" s="2" t="s">
        <v>1379</v>
      </c>
      <c r="B160" s="3">
        <v>43714</v>
      </c>
      <c r="C160" s="2" t="s">
        <v>1380</v>
      </c>
      <c r="D160" t="s">
        <v>6149</v>
      </c>
      <c r="E160" s="2">
        <v>6</v>
      </c>
      <c r="F160" s="2"/>
      <c r="G160" s="2"/>
      <c r="H160" s="2"/>
    </row>
    <row r="161" spans="1:8" x14ac:dyDescent="0.3">
      <c r="A161" s="2" t="s">
        <v>1384</v>
      </c>
      <c r="B161" s="3">
        <v>44316</v>
      </c>
      <c r="C161" s="2" t="s">
        <v>1385</v>
      </c>
      <c r="D161" t="s">
        <v>6164</v>
      </c>
      <c r="E161" s="2">
        <v>6</v>
      </c>
      <c r="F161" s="2"/>
      <c r="G161" s="2"/>
      <c r="H161" s="2"/>
    </row>
    <row r="162" spans="1:8" x14ac:dyDescent="0.3">
      <c r="A162" s="2" t="s">
        <v>1389</v>
      </c>
      <c r="B162" s="3">
        <v>43837</v>
      </c>
      <c r="C162" s="2" t="s">
        <v>1390</v>
      </c>
      <c r="D162" t="s">
        <v>6139</v>
      </c>
      <c r="E162" s="2">
        <v>4</v>
      </c>
      <c r="F162" s="2"/>
      <c r="G162" s="2"/>
      <c r="H162" s="2"/>
    </row>
    <row r="163" spans="1:8" x14ac:dyDescent="0.3">
      <c r="A163" s="2" t="s">
        <v>1395</v>
      </c>
      <c r="B163" s="3">
        <v>44207</v>
      </c>
      <c r="C163" s="2" t="s">
        <v>1396</v>
      </c>
      <c r="D163" t="s">
        <v>6180</v>
      </c>
      <c r="E163" s="2">
        <v>3</v>
      </c>
      <c r="F163" s="2"/>
      <c r="G163" s="2"/>
      <c r="H163" s="2"/>
    </row>
    <row r="164" spans="1:8" x14ac:dyDescent="0.3">
      <c r="A164" s="2" t="s">
        <v>1401</v>
      </c>
      <c r="B164" s="3">
        <v>44515</v>
      </c>
      <c r="C164" s="2" t="s">
        <v>1402</v>
      </c>
      <c r="D164" t="s">
        <v>6144</v>
      </c>
      <c r="E164" s="2">
        <v>3</v>
      </c>
      <c r="F164" s="2"/>
      <c r="G164" s="2"/>
      <c r="H164" s="2"/>
    </row>
    <row r="165" spans="1:8" x14ac:dyDescent="0.3">
      <c r="A165" s="2" t="s">
        <v>1407</v>
      </c>
      <c r="B165" s="3">
        <v>43619</v>
      </c>
      <c r="C165" s="2" t="s">
        <v>1408</v>
      </c>
      <c r="D165" t="s">
        <v>6163</v>
      </c>
      <c r="E165" s="2">
        <v>6</v>
      </c>
      <c r="F165" s="2"/>
      <c r="G165" s="2"/>
      <c r="H165" s="2"/>
    </row>
    <row r="166" spans="1:8" x14ac:dyDescent="0.3">
      <c r="A166" s="2" t="s">
        <v>1413</v>
      </c>
      <c r="B166" s="3">
        <v>44182</v>
      </c>
      <c r="C166" s="2" t="s">
        <v>1414</v>
      </c>
      <c r="D166" t="s">
        <v>6144</v>
      </c>
      <c r="E166" s="2">
        <v>4</v>
      </c>
      <c r="F166" s="2"/>
      <c r="G166" s="2"/>
      <c r="H166" s="2"/>
    </row>
    <row r="167" spans="1:8" x14ac:dyDescent="0.3">
      <c r="A167" s="2" t="s">
        <v>1420</v>
      </c>
      <c r="B167" s="3">
        <v>44234</v>
      </c>
      <c r="C167" s="2" t="s">
        <v>1421</v>
      </c>
      <c r="D167" t="s">
        <v>6177</v>
      </c>
      <c r="E167" s="2">
        <v>6</v>
      </c>
      <c r="F167" s="2"/>
      <c r="G167" s="2"/>
      <c r="H167" s="2"/>
    </row>
    <row r="168" spans="1:8" x14ac:dyDescent="0.3">
      <c r="A168" s="2" t="s">
        <v>1425</v>
      </c>
      <c r="B168" s="3">
        <v>44270</v>
      </c>
      <c r="C168" s="2" t="s">
        <v>1426</v>
      </c>
      <c r="D168" t="s">
        <v>6172</v>
      </c>
      <c r="E168" s="2">
        <v>5</v>
      </c>
      <c r="F168" s="2"/>
      <c r="G168" s="2"/>
      <c r="H168" s="2"/>
    </row>
    <row r="169" spans="1:8" x14ac:dyDescent="0.3">
      <c r="A169" s="2" t="s">
        <v>1430</v>
      </c>
      <c r="B169" s="3">
        <v>44777</v>
      </c>
      <c r="C169" s="2" t="s">
        <v>1431</v>
      </c>
      <c r="D169" t="s">
        <v>6139</v>
      </c>
      <c r="E169" s="2">
        <v>5</v>
      </c>
      <c r="F169" s="2"/>
      <c r="G169" s="2"/>
      <c r="H169" s="2"/>
    </row>
    <row r="170" spans="1:8" x14ac:dyDescent="0.3">
      <c r="A170" s="2" t="s">
        <v>1436</v>
      </c>
      <c r="B170" s="3">
        <v>43484</v>
      </c>
      <c r="C170" s="2" t="s">
        <v>1437</v>
      </c>
      <c r="D170" t="s">
        <v>6157</v>
      </c>
      <c r="E170" s="2">
        <v>6</v>
      </c>
      <c r="F170" s="2"/>
      <c r="G170" s="2"/>
      <c r="H170" s="2"/>
    </row>
    <row r="171" spans="1:8" x14ac:dyDescent="0.3">
      <c r="A171" s="2" t="s">
        <v>1441</v>
      </c>
      <c r="B171" s="3">
        <v>44643</v>
      </c>
      <c r="C171" s="2" t="s">
        <v>1442</v>
      </c>
      <c r="D171" t="s">
        <v>6177</v>
      </c>
      <c r="E171" s="2">
        <v>2</v>
      </c>
      <c r="F171" s="2"/>
      <c r="G171" s="2"/>
      <c r="H171" s="2"/>
    </row>
    <row r="172" spans="1:8" x14ac:dyDescent="0.3">
      <c r="A172" s="2" t="s">
        <v>1448</v>
      </c>
      <c r="B172" s="3">
        <v>44476</v>
      </c>
      <c r="C172" s="2" t="s">
        <v>1449</v>
      </c>
      <c r="D172" t="s">
        <v>6148</v>
      </c>
      <c r="E172" s="2">
        <v>2</v>
      </c>
      <c r="F172" s="2"/>
      <c r="G172" s="2"/>
      <c r="H172" s="2"/>
    </row>
    <row r="173" spans="1:8" x14ac:dyDescent="0.3">
      <c r="A173" s="2" t="s">
        <v>1453</v>
      </c>
      <c r="B173" s="3">
        <v>43544</v>
      </c>
      <c r="C173" s="2" t="s">
        <v>1454</v>
      </c>
      <c r="D173" t="s">
        <v>6166</v>
      </c>
      <c r="E173" s="2">
        <v>2</v>
      </c>
      <c r="F173" s="2"/>
      <c r="G173" s="2"/>
      <c r="H173" s="2"/>
    </row>
    <row r="174" spans="1:8" x14ac:dyDescent="0.3">
      <c r="A174" s="2" t="s">
        <v>1459</v>
      </c>
      <c r="B174" s="3">
        <v>44545</v>
      </c>
      <c r="C174" s="2" t="s">
        <v>1460</v>
      </c>
      <c r="D174" t="s">
        <v>6144</v>
      </c>
      <c r="E174" s="2">
        <v>3</v>
      </c>
      <c r="F174" s="2"/>
      <c r="G174" s="2"/>
      <c r="H174" s="2"/>
    </row>
    <row r="175" spans="1:8" x14ac:dyDescent="0.3">
      <c r="A175" s="2" t="s">
        <v>1464</v>
      </c>
      <c r="B175" s="3">
        <v>44720</v>
      </c>
      <c r="C175" s="2" t="s">
        <v>1465</v>
      </c>
      <c r="D175" t="s">
        <v>6151</v>
      </c>
      <c r="E175" s="2">
        <v>4</v>
      </c>
      <c r="F175" s="2"/>
      <c r="G175" s="2"/>
      <c r="H175" s="2"/>
    </row>
    <row r="176" spans="1:8" x14ac:dyDescent="0.3">
      <c r="A176" s="2" t="s">
        <v>1470</v>
      </c>
      <c r="B176" s="3">
        <v>43813</v>
      </c>
      <c r="C176" s="2" t="s">
        <v>1471</v>
      </c>
      <c r="D176" t="s">
        <v>6148</v>
      </c>
      <c r="E176" s="2">
        <v>6</v>
      </c>
      <c r="F176" s="2"/>
      <c r="G176" s="2"/>
      <c r="H176" s="2"/>
    </row>
    <row r="177" spans="1:8" x14ac:dyDescent="0.3">
      <c r="A177" s="2" t="s">
        <v>1475</v>
      </c>
      <c r="B177" s="3">
        <v>44296</v>
      </c>
      <c r="C177" s="2" t="s">
        <v>1476</v>
      </c>
      <c r="D177" t="s">
        <v>6166</v>
      </c>
      <c r="E177" s="2">
        <v>2</v>
      </c>
      <c r="F177" s="2"/>
      <c r="G177" s="2"/>
      <c r="H177" s="2"/>
    </row>
    <row r="178" spans="1:8" x14ac:dyDescent="0.3">
      <c r="A178" s="2" t="s">
        <v>1481</v>
      </c>
      <c r="B178" s="3">
        <v>43900</v>
      </c>
      <c r="C178" s="2" t="s">
        <v>1482</v>
      </c>
      <c r="D178" t="s">
        <v>6148</v>
      </c>
      <c r="E178" s="2">
        <v>1</v>
      </c>
      <c r="F178" s="2"/>
      <c r="G178" s="2"/>
      <c r="H178" s="2"/>
    </row>
    <row r="179" spans="1:8" x14ac:dyDescent="0.3">
      <c r="A179" s="2" t="s">
        <v>1487</v>
      </c>
      <c r="B179" s="3">
        <v>44120</v>
      </c>
      <c r="C179" s="2" t="s">
        <v>1488</v>
      </c>
      <c r="D179" t="s">
        <v>6142</v>
      </c>
      <c r="E179" s="2">
        <v>4</v>
      </c>
      <c r="F179" s="2"/>
      <c r="G179" s="2"/>
      <c r="H179" s="2"/>
    </row>
    <row r="180" spans="1:8" x14ac:dyDescent="0.3">
      <c r="A180" s="2" t="s">
        <v>1492</v>
      </c>
      <c r="B180" s="3">
        <v>43746</v>
      </c>
      <c r="C180" s="2" t="s">
        <v>1493</v>
      </c>
      <c r="D180" t="s">
        <v>6140</v>
      </c>
      <c r="E180" s="2">
        <v>2</v>
      </c>
      <c r="F180" s="2"/>
      <c r="G180" s="2"/>
      <c r="H180" s="2"/>
    </row>
    <row r="181" spans="1:8" x14ac:dyDescent="0.3">
      <c r="A181" s="2" t="s">
        <v>1498</v>
      </c>
      <c r="B181" s="3">
        <v>43830</v>
      </c>
      <c r="C181" s="2" t="s">
        <v>1499</v>
      </c>
      <c r="D181" t="s">
        <v>6154</v>
      </c>
      <c r="E181" s="2">
        <v>1</v>
      </c>
      <c r="F181" s="2"/>
      <c r="G181" s="2"/>
      <c r="H181" s="2"/>
    </row>
    <row r="182" spans="1:8" x14ac:dyDescent="0.3">
      <c r="A182" s="2" t="s">
        <v>1503</v>
      </c>
      <c r="B182" s="3">
        <v>43910</v>
      </c>
      <c r="C182" s="2" t="s">
        <v>1504</v>
      </c>
      <c r="D182" t="s">
        <v>6184</v>
      </c>
      <c r="E182" s="2">
        <v>5</v>
      </c>
      <c r="F182" s="2"/>
      <c r="G182" s="2"/>
      <c r="H182" s="2"/>
    </row>
    <row r="183" spans="1:8" x14ac:dyDescent="0.3">
      <c r="A183" s="2" t="s">
        <v>1503</v>
      </c>
      <c r="B183" s="3">
        <v>43910</v>
      </c>
      <c r="C183" s="2" t="s">
        <v>1504</v>
      </c>
      <c r="D183" t="s">
        <v>6158</v>
      </c>
      <c r="E183" s="2">
        <v>5</v>
      </c>
      <c r="F183" s="2"/>
      <c r="G183" s="2"/>
      <c r="H183" s="2"/>
    </row>
    <row r="184" spans="1:8" x14ac:dyDescent="0.3">
      <c r="A184" s="2" t="s">
        <v>1514</v>
      </c>
      <c r="B184" s="3">
        <v>44284</v>
      </c>
      <c r="C184" s="2" t="s">
        <v>1515</v>
      </c>
      <c r="D184" t="s">
        <v>6172</v>
      </c>
      <c r="E184" s="2">
        <v>6</v>
      </c>
      <c r="F184" s="2"/>
      <c r="G184" s="2"/>
      <c r="H184" s="2"/>
    </row>
    <row r="185" spans="1:8" x14ac:dyDescent="0.3">
      <c r="A185" s="2" t="s">
        <v>1520</v>
      </c>
      <c r="B185" s="3">
        <v>44512</v>
      </c>
      <c r="C185" s="2" t="s">
        <v>1521</v>
      </c>
      <c r="D185" t="s">
        <v>6156</v>
      </c>
      <c r="E185" s="2">
        <v>2</v>
      </c>
      <c r="F185" s="2"/>
      <c r="G185" s="2"/>
      <c r="H185" s="2"/>
    </row>
    <row r="186" spans="1:8" x14ac:dyDescent="0.3">
      <c r="A186" s="2" t="s">
        <v>1526</v>
      </c>
      <c r="B186" s="3">
        <v>44397</v>
      </c>
      <c r="C186" s="2" t="s">
        <v>1527</v>
      </c>
      <c r="D186" t="s">
        <v>6180</v>
      </c>
      <c r="E186" s="2">
        <v>4</v>
      </c>
      <c r="F186" s="2"/>
      <c r="G186" s="2"/>
      <c r="H186" s="2"/>
    </row>
    <row r="187" spans="1:8" x14ac:dyDescent="0.3">
      <c r="A187" s="2" t="s">
        <v>1532</v>
      </c>
      <c r="B187" s="3">
        <v>43483</v>
      </c>
      <c r="C187" s="2" t="s">
        <v>1533</v>
      </c>
      <c r="D187" t="s">
        <v>6144</v>
      </c>
      <c r="E187" s="2">
        <v>5</v>
      </c>
      <c r="F187" s="2"/>
      <c r="G187" s="2"/>
      <c r="H187" s="2"/>
    </row>
    <row r="188" spans="1:8" x14ac:dyDescent="0.3">
      <c r="A188" s="2" t="s">
        <v>1538</v>
      </c>
      <c r="B188" s="3">
        <v>43684</v>
      </c>
      <c r="C188" s="2" t="s">
        <v>1539</v>
      </c>
      <c r="D188" t="s">
        <v>6151</v>
      </c>
      <c r="E188" s="2">
        <v>3</v>
      </c>
      <c r="F188" s="2"/>
      <c r="G188" s="2"/>
      <c r="H188" s="2"/>
    </row>
    <row r="189" spans="1:8" x14ac:dyDescent="0.3">
      <c r="A189" s="2" t="s">
        <v>1544</v>
      </c>
      <c r="B189" s="3">
        <v>44633</v>
      </c>
      <c r="C189" s="2" t="s">
        <v>1545</v>
      </c>
      <c r="D189" t="s">
        <v>6160</v>
      </c>
      <c r="E189" s="2">
        <v>5</v>
      </c>
      <c r="F189" s="2"/>
      <c r="G189" s="2"/>
      <c r="H189" s="2"/>
    </row>
    <row r="190" spans="1:8" x14ac:dyDescent="0.3">
      <c r="A190" s="2" t="s">
        <v>1549</v>
      </c>
      <c r="B190" s="3">
        <v>44698</v>
      </c>
      <c r="C190" s="2" t="s">
        <v>1550</v>
      </c>
      <c r="D190" t="s">
        <v>6184</v>
      </c>
      <c r="E190" s="2">
        <v>1</v>
      </c>
      <c r="F190" s="2"/>
      <c r="G190" s="2"/>
      <c r="H190" s="2"/>
    </row>
    <row r="191" spans="1:8" x14ac:dyDescent="0.3">
      <c r="A191" s="2" t="s">
        <v>1555</v>
      </c>
      <c r="B191" s="3">
        <v>43813</v>
      </c>
      <c r="C191" s="2" t="s">
        <v>1556</v>
      </c>
      <c r="D191" t="s">
        <v>6162</v>
      </c>
      <c r="E191" s="2">
        <v>3</v>
      </c>
      <c r="F191" s="2"/>
      <c r="G191" s="2"/>
      <c r="H191" s="2"/>
    </row>
    <row r="192" spans="1:8" x14ac:dyDescent="0.3">
      <c r="A192" s="2" t="s">
        <v>1561</v>
      </c>
      <c r="B192" s="3">
        <v>43845</v>
      </c>
      <c r="C192" s="2" t="s">
        <v>1562</v>
      </c>
      <c r="D192" t="s">
        <v>6181</v>
      </c>
      <c r="E192" s="2">
        <v>1</v>
      </c>
      <c r="F192" s="2"/>
      <c r="G192" s="2"/>
      <c r="H192" s="2"/>
    </row>
    <row r="193" spans="1:8" x14ac:dyDescent="0.3">
      <c r="A193" s="2" t="s">
        <v>1567</v>
      </c>
      <c r="B193" s="3">
        <v>43567</v>
      </c>
      <c r="C193" s="2" t="s">
        <v>1568</v>
      </c>
      <c r="D193" t="s">
        <v>6150</v>
      </c>
      <c r="E193" s="2">
        <v>5</v>
      </c>
      <c r="F193" s="2"/>
      <c r="G193" s="2"/>
      <c r="H193" s="2"/>
    </row>
    <row r="194" spans="1:8" x14ac:dyDescent="0.3">
      <c r="A194" s="2" t="s">
        <v>1573</v>
      </c>
      <c r="B194" s="3">
        <v>43919</v>
      </c>
      <c r="C194" s="2" t="s">
        <v>1574</v>
      </c>
      <c r="D194" t="s">
        <v>6183</v>
      </c>
      <c r="E194" s="2">
        <v>6</v>
      </c>
      <c r="F194" s="2"/>
      <c r="G194" s="2"/>
      <c r="H194" s="2"/>
    </row>
    <row r="195" spans="1:8" x14ac:dyDescent="0.3">
      <c r="A195" s="2" t="s">
        <v>1579</v>
      </c>
      <c r="B195" s="3">
        <v>44644</v>
      </c>
      <c r="C195" s="2" t="s">
        <v>1580</v>
      </c>
      <c r="D195" t="s">
        <v>6171</v>
      </c>
      <c r="E195" s="2">
        <v>3</v>
      </c>
      <c r="F195" s="2"/>
      <c r="G195" s="2"/>
      <c r="H195" s="2"/>
    </row>
    <row r="196" spans="1:8" x14ac:dyDescent="0.3">
      <c r="A196" s="2" t="s">
        <v>1584</v>
      </c>
      <c r="B196" s="3">
        <v>44398</v>
      </c>
      <c r="C196" s="2" t="s">
        <v>1585</v>
      </c>
      <c r="D196" t="s">
        <v>6144</v>
      </c>
      <c r="E196" s="2">
        <v>5</v>
      </c>
      <c r="F196" s="2"/>
      <c r="G196" s="2"/>
      <c r="H196" s="2"/>
    </row>
    <row r="197" spans="1:8" x14ac:dyDescent="0.3">
      <c r="A197" s="2" t="s">
        <v>1590</v>
      </c>
      <c r="B197" s="3">
        <v>43683</v>
      </c>
      <c r="C197" s="2" t="s">
        <v>1591</v>
      </c>
      <c r="D197" t="s">
        <v>6140</v>
      </c>
      <c r="E197" s="2">
        <v>3</v>
      </c>
      <c r="F197" s="2"/>
      <c r="G197" s="2"/>
      <c r="H197" s="2"/>
    </row>
    <row r="198" spans="1:8" x14ac:dyDescent="0.3">
      <c r="A198" s="2" t="s">
        <v>1596</v>
      </c>
      <c r="B198" s="3">
        <v>44339</v>
      </c>
      <c r="C198" s="2" t="s">
        <v>1597</v>
      </c>
      <c r="D198" t="s">
        <v>6176</v>
      </c>
      <c r="E198" s="2">
        <v>6</v>
      </c>
      <c r="F198" s="2"/>
      <c r="G198" s="2"/>
      <c r="H198" s="2"/>
    </row>
    <row r="199" spans="1:8" x14ac:dyDescent="0.3">
      <c r="A199" s="2" t="s">
        <v>1596</v>
      </c>
      <c r="B199" s="3">
        <v>44339</v>
      </c>
      <c r="C199" s="2" t="s">
        <v>1597</v>
      </c>
      <c r="D199" t="s">
        <v>6165</v>
      </c>
      <c r="E199" s="2">
        <v>2</v>
      </c>
      <c r="F199" s="2"/>
      <c r="G199" s="2"/>
      <c r="H199" s="2"/>
    </row>
    <row r="200" spans="1:8" x14ac:dyDescent="0.3">
      <c r="A200" s="2" t="s">
        <v>1596</v>
      </c>
      <c r="B200" s="3">
        <v>44339</v>
      </c>
      <c r="C200" s="2" t="s">
        <v>1597</v>
      </c>
      <c r="D200" t="s">
        <v>6165</v>
      </c>
      <c r="E200" s="2">
        <v>3</v>
      </c>
      <c r="F200" s="2"/>
      <c r="G200" s="2"/>
      <c r="H200" s="2"/>
    </row>
    <row r="201" spans="1:8" x14ac:dyDescent="0.3">
      <c r="A201" s="2" t="s">
        <v>1596</v>
      </c>
      <c r="B201" s="3">
        <v>44339</v>
      </c>
      <c r="C201" s="2" t="s">
        <v>1597</v>
      </c>
      <c r="D201" t="s">
        <v>6161</v>
      </c>
      <c r="E201" s="2">
        <v>4</v>
      </c>
      <c r="F201" s="2"/>
      <c r="G201" s="2"/>
      <c r="H201" s="2"/>
    </row>
    <row r="202" spans="1:8" x14ac:dyDescent="0.3">
      <c r="A202" s="2" t="s">
        <v>1596</v>
      </c>
      <c r="B202" s="3">
        <v>44339</v>
      </c>
      <c r="C202" s="2" t="s">
        <v>1597</v>
      </c>
      <c r="D202" t="s">
        <v>6141</v>
      </c>
      <c r="E202" s="2">
        <v>3</v>
      </c>
      <c r="F202" s="2"/>
      <c r="G202" s="2"/>
      <c r="H202" s="2"/>
    </row>
    <row r="203" spans="1:8" x14ac:dyDescent="0.3">
      <c r="A203" s="2" t="s">
        <v>1621</v>
      </c>
      <c r="B203" s="3">
        <v>44294</v>
      </c>
      <c r="C203" s="2" t="s">
        <v>1622</v>
      </c>
      <c r="D203" t="s">
        <v>6161</v>
      </c>
      <c r="E203" s="2">
        <v>6</v>
      </c>
      <c r="F203" s="2"/>
      <c r="G203" s="2"/>
      <c r="H203" s="2"/>
    </row>
    <row r="204" spans="1:8" x14ac:dyDescent="0.3">
      <c r="A204" s="2" t="s">
        <v>1626</v>
      </c>
      <c r="B204" s="3">
        <v>44486</v>
      </c>
      <c r="C204" s="2" t="s">
        <v>1627</v>
      </c>
      <c r="D204" t="s">
        <v>6165</v>
      </c>
      <c r="E204" s="2">
        <v>6</v>
      </c>
      <c r="F204" s="2"/>
      <c r="G204" s="2"/>
      <c r="H204" s="2"/>
    </row>
    <row r="205" spans="1:8" x14ac:dyDescent="0.3">
      <c r="A205" s="2" t="s">
        <v>1632</v>
      </c>
      <c r="B205" s="3">
        <v>44608</v>
      </c>
      <c r="C205" s="2" t="s">
        <v>1633</v>
      </c>
      <c r="D205" t="s">
        <v>6145</v>
      </c>
      <c r="E205" s="2">
        <v>1</v>
      </c>
      <c r="F205" s="2"/>
      <c r="G205" s="2"/>
      <c r="H205" s="2"/>
    </row>
    <row r="206" spans="1:8" x14ac:dyDescent="0.3">
      <c r="A206" s="2" t="s">
        <v>1638</v>
      </c>
      <c r="B206" s="3">
        <v>44027</v>
      </c>
      <c r="C206" s="2" t="s">
        <v>1639</v>
      </c>
      <c r="D206" t="s">
        <v>6141</v>
      </c>
      <c r="E206" s="2">
        <v>6</v>
      </c>
      <c r="F206" s="2"/>
      <c r="G206" s="2"/>
      <c r="H206" s="2"/>
    </row>
    <row r="207" spans="1:8" x14ac:dyDescent="0.3">
      <c r="A207" s="2" t="s">
        <v>1643</v>
      </c>
      <c r="B207" s="3">
        <v>43883</v>
      </c>
      <c r="C207" s="2" t="s">
        <v>1644</v>
      </c>
      <c r="D207" t="s">
        <v>6163</v>
      </c>
      <c r="E207" s="2">
        <v>3</v>
      </c>
      <c r="F207" s="2"/>
      <c r="G207" s="2"/>
      <c r="H207" s="2"/>
    </row>
    <row r="208" spans="1:8" x14ac:dyDescent="0.3">
      <c r="A208" s="2" t="s">
        <v>1648</v>
      </c>
      <c r="B208" s="3">
        <v>44211</v>
      </c>
      <c r="C208" s="2" t="s">
        <v>1649</v>
      </c>
      <c r="D208" t="s">
        <v>6155</v>
      </c>
      <c r="E208" s="2">
        <v>2</v>
      </c>
      <c r="F208" s="2"/>
      <c r="G208" s="2"/>
      <c r="H208" s="2"/>
    </row>
    <row r="209" spans="1:8" x14ac:dyDescent="0.3">
      <c r="A209" s="2" t="s">
        <v>1653</v>
      </c>
      <c r="B209" s="3">
        <v>44207</v>
      </c>
      <c r="C209" s="2" t="s">
        <v>1654</v>
      </c>
      <c r="D209" t="s">
        <v>6157</v>
      </c>
      <c r="E209" s="2">
        <v>6</v>
      </c>
      <c r="F209" s="2"/>
      <c r="G209" s="2"/>
      <c r="H209" s="2"/>
    </row>
    <row r="210" spans="1:8" x14ac:dyDescent="0.3">
      <c r="A210" s="2" t="s">
        <v>1659</v>
      </c>
      <c r="B210" s="3">
        <v>44659</v>
      </c>
      <c r="C210" s="2" t="s">
        <v>1660</v>
      </c>
      <c r="D210" t="s">
        <v>6144</v>
      </c>
      <c r="E210" s="2">
        <v>4</v>
      </c>
      <c r="F210" s="2"/>
      <c r="G210" s="2"/>
      <c r="H210" s="2"/>
    </row>
    <row r="211" spans="1:8" x14ac:dyDescent="0.3">
      <c r="A211" s="2" t="s">
        <v>1665</v>
      </c>
      <c r="B211" s="3">
        <v>44105</v>
      </c>
      <c r="C211" s="2" t="s">
        <v>1666</v>
      </c>
      <c r="D211" t="s">
        <v>6157</v>
      </c>
      <c r="E211" s="2">
        <v>1</v>
      </c>
      <c r="F211" s="2"/>
      <c r="G211" s="2"/>
      <c r="H211" s="2"/>
    </row>
    <row r="212" spans="1:8" x14ac:dyDescent="0.3">
      <c r="A212" s="2" t="s">
        <v>1671</v>
      </c>
      <c r="B212" s="3">
        <v>43766</v>
      </c>
      <c r="C212" s="2" t="s">
        <v>1672</v>
      </c>
      <c r="D212" t="s">
        <v>6143</v>
      </c>
      <c r="E212" s="2">
        <v>4</v>
      </c>
      <c r="F212" s="2"/>
      <c r="G212" s="2"/>
      <c r="H212" s="2"/>
    </row>
    <row r="213" spans="1:8" x14ac:dyDescent="0.3">
      <c r="A213" s="2" t="s">
        <v>1677</v>
      </c>
      <c r="B213" s="3">
        <v>44283</v>
      </c>
      <c r="C213" s="2" t="s">
        <v>1678</v>
      </c>
      <c r="D213" t="s">
        <v>6176</v>
      </c>
      <c r="E213" s="2">
        <v>6</v>
      </c>
      <c r="F213" s="2"/>
      <c r="G213" s="2"/>
      <c r="H213" s="2"/>
    </row>
    <row r="214" spans="1:8" x14ac:dyDescent="0.3">
      <c r="A214" s="2" t="s">
        <v>1682</v>
      </c>
      <c r="B214" s="3">
        <v>43921</v>
      </c>
      <c r="C214" s="2" t="s">
        <v>1683</v>
      </c>
      <c r="D214" t="s">
        <v>6153</v>
      </c>
      <c r="E214" s="2">
        <v>4</v>
      </c>
      <c r="F214" s="2"/>
      <c r="G214" s="2"/>
      <c r="H214" s="2"/>
    </row>
    <row r="215" spans="1:8" x14ac:dyDescent="0.3">
      <c r="A215" s="2" t="s">
        <v>1688</v>
      </c>
      <c r="B215" s="3">
        <v>44646</v>
      </c>
      <c r="C215" s="2" t="s">
        <v>1689</v>
      </c>
      <c r="D215" t="s">
        <v>6149</v>
      </c>
      <c r="E215" s="2">
        <v>1</v>
      </c>
      <c r="F215" s="2"/>
      <c r="G215" s="2"/>
      <c r="H215" s="2"/>
    </row>
    <row r="216" spans="1:8" x14ac:dyDescent="0.3">
      <c r="A216" s="2" t="s">
        <v>1694</v>
      </c>
      <c r="B216" s="3">
        <v>43775</v>
      </c>
      <c r="C216" s="2" t="s">
        <v>1695</v>
      </c>
      <c r="D216" t="s">
        <v>6170</v>
      </c>
      <c r="E216" s="2">
        <v>2</v>
      </c>
      <c r="F216" s="2"/>
      <c r="G216" s="2"/>
      <c r="H216" s="2"/>
    </row>
    <row r="217" spans="1:8" x14ac:dyDescent="0.3">
      <c r="A217" s="2" t="s">
        <v>1701</v>
      </c>
      <c r="B217" s="3">
        <v>43829</v>
      </c>
      <c r="C217" s="2" t="s">
        <v>1702</v>
      </c>
      <c r="D217" t="s">
        <v>6150</v>
      </c>
      <c r="E217" s="2">
        <v>6</v>
      </c>
      <c r="F217" s="2"/>
      <c r="G217" s="2"/>
      <c r="H217" s="2"/>
    </row>
    <row r="218" spans="1:8" x14ac:dyDescent="0.3">
      <c r="A218" s="2" t="s">
        <v>1707</v>
      </c>
      <c r="B218" s="3">
        <v>44470</v>
      </c>
      <c r="C218" s="2" t="s">
        <v>1708</v>
      </c>
      <c r="D218" t="s">
        <v>6162</v>
      </c>
      <c r="E218" s="2">
        <v>4</v>
      </c>
      <c r="F218" s="2"/>
      <c r="G218" s="2"/>
      <c r="H218" s="2"/>
    </row>
    <row r="219" spans="1:8" x14ac:dyDescent="0.3">
      <c r="A219" s="2" t="s">
        <v>1713</v>
      </c>
      <c r="B219" s="3">
        <v>44174</v>
      </c>
      <c r="C219" s="2" t="s">
        <v>1714</v>
      </c>
      <c r="D219" t="s">
        <v>6176</v>
      </c>
      <c r="E219" s="2">
        <v>4</v>
      </c>
      <c r="F219" s="2"/>
      <c r="G219" s="2"/>
      <c r="H219" s="2"/>
    </row>
    <row r="220" spans="1:8" x14ac:dyDescent="0.3">
      <c r="A220" s="2" t="s">
        <v>1719</v>
      </c>
      <c r="B220" s="3">
        <v>44317</v>
      </c>
      <c r="C220" s="2" t="s">
        <v>1720</v>
      </c>
      <c r="D220" t="s">
        <v>6155</v>
      </c>
      <c r="E220" s="2">
        <v>5</v>
      </c>
      <c r="F220" s="2"/>
      <c r="G220" s="2"/>
      <c r="H220" s="2"/>
    </row>
    <row r="221" spans="1:8" x14ac:dyDescent="0.3">
      <c r="A221" s="2" t="s">
        <v>1725</v>
      </c>
      <c r="B221" s="3">
        <v>44777</v>
      </c>
      <c r="C221" s="2" t="s">
        <v>1726</v>
      </c>
      <c r="D221" t="s">
        <v>6178</v>
      </c>
      <c r="E221" s="2">
        <v>3</v>
      </c>
      <c r="F221" s="2"/>
      <c r="G221" s="2"/>
      <c r="H221" s="2"/>
    </row>
    <row r="222" spans="1:8" x14ac:dyDescent="0.3">
      <c r="A222" s="2" t="s">
        <v>1725</v>
      </c>
      <c r="B222" s="3">
        <v>44777</v>
      </c>
      <c r="C222" s="2" t="s">
        <v>1726</v>
      </c>
      <c r="D222" t="s">
        <v>6174</v>
      </c>
      <c r="E222" s="2">
        <v>5</v>
      </c>
      <c r="F222" s="2"/>
      <c r="G222" s="2"/>
      <c r="H222" s="2"/>
    </row>
    <row r="223" spans="1:8" x14ac:dyDescent="0.3">
      <c r="A223" s="2" t="s">
        <v>1736</v>
      </c>
      <c r="B223" s="3">
        <v>44513</v>
      </c>
      <c r="C223" s="2" t="s">
        <v>1737</v>
      </c>
      <c r="D223" t="s">
        <v>6140</v>
      </c>
      <c r="E223" s="2">
        <v>6</v>
      </c>
      <c r="F223" s="2"/>
      <c r="G223" s="2"/>
      <c r="H223" s="2"/>
    </row>
    <row r="224" spans="1:8" x14ac:dyDescent="0.3">
      <c r="A224" s="2" t="s">
        <v>1742</v>
      </c>
      <c r="B224" s="3">
        <v>44090</v>
      </c>
      <c r="C224" s="2" t="s">
        <v>1743</v>
      </c>
      <c r="D224" t="s">
        <v>6169</v>
      </c>
      <c r="E224" s="2">
        <v>3</v>
      </c>
      <c r="F224" s="2"/>
      <c r="G224" s="2"/>
      <c r="H224" s="2"/>
    </row>
    <row r="225" spans="1:8" x14ac:dyDescent="0.3">
      <c r="A225" s="2" t="s">
        <v>1748</v>
      </c>
      <c r="B225" s="3">
        <v>44109</v>
      </c>
      <c r="C225" s="2" t="s">
        <v>1749</v>
      </c>
      <c r="D225" t="s">
        <v>6171</v>
      </c>
      <c r="E225" s="2">
        <v>4</v>
      </c>
      <c r="F225" s="2"/>
      <c r="G225" s="2"/>
      <c r="H225" s="2"/>
    </row>
    <row r="226" spans="1:8" x14ac:dyDescent="0.3">
      <c r="A226" s="2" t="s">
        <v>1753</v>
      </c>
      <c r="B226" s="3">
        <v>43836</v>
      </c>
      <c r="C226" s="2" t="s">
        <v>1754</v>
      </c>
      <c r="D226" t="s">
        <v>6165</v>
      </c>
      <c r="E226" s="2">
        <v>4</v>
      </c>
      <c r="F226" s="2"/>
      <c r="G226" s="2"/>
      <c r="H226" s="2"/>
    </row>
    <row r="227" spans="1:8" x14ac:dyDescent="0.3">
      <c r="A227" s="2" t="s">
        <v>1759</v>
      </c>
      <c r="B227" s="3">
        <v>44337</v>
      </c>
      <c r="C227" s="2" t="s">
        <v>1760</v>
      </c>
      <c r="D227" t="s">
        <v>6178</v>
      </c>
      <c r="E227" s="2">
        <v>4</v>
      </c>
      <c r="F227" s="2"/>
      <c r="G227" s="2"/>
      <c r="H227" s="2"/>
    </row>
    <row r="228" spans="1:8" x14ac:dyDescent="0.3">
      <c r="A228" s="2" t="s">
        <v>1765</v>
      </c>
      <c r="B228" s="3">
        <v>43887</v>
      </c>
      <c r="C228" s="2" t="s">
        <v>1766</v>
      </c>
      <c r="D228" t="s">
        <v>6175</v>
      </c>
      <c r="E228" s="2">
        <v>5</v>
      </c>
      <c r="F228" s="2"/>
      <c r="G228" s="2"/>
      <c r="H228" s="2"/>
    </row>
    <row r="229" spans="1:8" x14ac:dyDescent="0.3">
      <c r="A229" s="2" t="s">
        <v>1771</v>
      </c>
      <c r="B229" s="3">
        <v>43880</v>
      </c>
      <c r="C229" s="2" t="s">
        <v>1772</v>
      </c>
      <c r="D229" t="s">
        <v>6163</v>
      </c>
      <c r="E229" s="2">
        <v>6</v>
      </c>
      <c r="F229" s="2"/>
      <c r="G229" s="2"/>
      <c r="H229" s="2"/>
    </row>
    <row r="230" spans="1:8" x14ac:dyDescent="0.3">
      <c r="A230" s="2" t="s">
        <v>1777</v>
      </c>
      <c r="B230" s="3">
        <v>44376</v>
      </c>
      <c r="C230" s="2" t="s">
        <v>1778</v>
      </c>
      <c r="D230" t="s">
        <v>6178</v>
      </c>
      <c r="E230" s="2">
        <v>5</v>
      </c>
      <c r="F230" s="2"/>
      <c r="G230" s="2"/>
      <c r="H230" s="2"/>
    </row>
    <row r="231" spans="1:8" x14ac:dyDescent="0.3">
      <c r="A231" s="2" t="s">
        <v>1783</v>
      </c>
      <c r="B231" s="3">
        <v>44282</v>
      </c>
      <c r="C231" s="2" t="s">
        <v>1784</v>
      </c>
      <c r="D231" t="s">
        <v>6159</v>
      </c>
      <c r="E231" s="2">
        <v>2</v>
      </c>
      <c r="F231" s="2"/>
      <c r="G231" s="2"/>
      <c r="H231" s="2"/>
    </row>
    <row r="232" spans="1:8" x14ac:dyDescent="0.3">
      <c r="A232" s="2" t="s">
        <v>1789</v>
      </c>
      <c r="B232" s="3">
        <v>44496</v>
      </c>
      <c r="C232" s="2" t="s">
        <v>1790</v>
      </c>
      <c r="D232" t="s">
        <v>6175</v>
      </c>
      <c r="E232" s="2">
        <v>2</v>
      </c>
      <c r="F232" s="2"/>
      <c r="G232" s="2"/>
      <c r="H232" s="2"/>
    </row>
    <row r="233" spans="1:8" x14ac:dyDescent="0.3">
      <c r="A233" s="2" t="s">
        <v>1795</v>
      </c>
      <c r="B233" s="3">
        <v>43628</v>
      </c>
      <c r="C233" s="2" t="s">
        <v>1796</v>
      </c>
      <c r="D233" t="s">
        <v>6159</v>
      </c>
      <c r="E233" s="2">
        <v>2</v>
      </c>
      <c r="F233" s="2"/>
      <c r="G233" s="2"/>
      <c r="H233" s="2"/>
    </row>
    <row r="234" spans="1:8" x14ac:dyDescent="0.3">
      <c r="A234" s="2" t="s">
        <v>1800</v>
      </c>
      <c r="B234" s="3">
        <v>44010</v>
      </c>
      <c r="C234" s="2" t="s">
        <v>1801</v>
      </c>
      <c r="D234" t="s">
        <v>6145</v>
      </c>
      <c r="E234" s="2">
        <v>5</v>
      </c>
      <c r="F234" s="2"/>
      <c r="G234" s="2"/>
      <c r="H234" s="2"/>
    </row>
    <row r="235" spans="1:8" x14ac:dyDescent="0.3">
      <c r="A235" s="2" t="s">
        <v>1806</v>
      </c>
      <c r="B235" s="3">
        <v>44278</v>
      </c>
      <c r="C235" s="2" t="s">
        <v>1807</v>
      </c>
      <c r="D235" t="s">
        <v>6156</v>
      </c>
      <c r="E235" s="2">
        <v>5</v>
      </c>
      <c r="F235" s="2"/>
      <c r="G235" s="2"/>
      <c r="H235" s="2"/>
    </row>
    <row r="236" spans="1:8" x14ac:dyDescent="0.3">
      <c r="A236" s="2" t="s">
        <v>1812</v>
      </c>
      <c r="B236" s="3">
        <v>44602</v>
      </c>
      <c r="C236" s="2" t="s">
        <v>1813</v>
      </c>
      <c r="D236" t="s">
        <v>6164</v>
      </c>
      <c r="E236" s="2">
        <v>1</v>
      </c>
      <c r="F236" s="2"/>
      <c r="G236" s="2"/>
      <c r="H236" s="2"/>
    </row>
    <row r="237" spans="1:8" x14ac:dyDescent="0.3">
      <c r="A237" s="2" t="s">
        <v>1818</v>
      </c>
      <c r="B237" s="3">
        <v>43571</v>
      </c>
      <c r="C237" s="2" t="s">
        <v>1819</v>
      </c>
      <c r="D237" t="s">
        <v>6164</v>
      </c>
      <c r="E237" s="2">
        <v>5</v>
      </c>
      <c r="F237" s="2"/>
      <c r="G237" s="2"/>
      <c r="H237" s="2"/>
    </row>
    <row r="238" spans="1:8" x14ac:dyDescent="0.3">
      <c r="A238" s="2" t="s">
        <v>1822</v>
      </c>
      <c r="B238" s="3">
        <v>43873</v>
      </c>
      <c r="C238" s="2" t="s">
        <v>1823</v>
      </c>
      <c r="D238" t="s">
        <v>6165</v>
      </c>
      <c r="E238" s="2">
        <v>3</v>
      </c>
      <c r="F238" s="2"/>
      <c r="G238" s="2"/>
      <c r="H238" s="2"/>
    </row>
    <row r="239" spans="1:8" x14ac:dyDescent="0.3">
      <c r="A239" s="2" t="s">
        <v>1828</v>
      </c>
      <c r="B239" s="3">
        <v>44563</v>
      </c>
      <c r="C239" s="2" t="s">
        <v>1829</v>
      </c>
      <c r="D239" t="s">
        <v>6178</v>
      </c>
      <c r="E239" s="2">
        <v>1</v>
      </c>
      <c r="F239" s="2"/>
      <c r="G239" s="2"/>
      <c r="H239" s="2"/>
    </row>
    <row r="240" spans="1:8" x14ac:dyDescent="0.3">
      <c r="A240" s="2" t="s">
        <v>1833</v>
      </c>
      <c r="B240" s="3">
        <v>44172</v>
      </c>
      <c r="C240" s="2" t="s">
        <v>1834</v>
      </c>
      <c r="D240" t="s">
        <v>6151</v>
      </c>
      <c r="E240" s="2">
        <v>2</v>
      </c>
      <c r="F240" s="2"/>
      <c r="G240" s="2"/>
      <c r="H240" s="2"/>
    </row>
    <row r="241" spans="1:8" x14ac:dyDescent="0.3">
      <c r="A241" s="2" t="s">
        <v>1839</v>
      </c>
      <c r="B241" s="3">
        <v>43881</v>
      </c>
      <c r="C241" s="2" t="s">
        <v>1840</v>
      </c>
      <c r="D241" t="s">
        <v>6171</v>
      </c>
      <c r="E241" s="2">
        <v>4</v>
      </c>
      <c r="F241" s="2"/>
      <c r="G241" s="2"/>
      <c r="H241" s="2"/>
    </row>
    <row r="242" spans="1:8" x14ac:dyDescent="0.3">
      <c r="A242" s="2" t="s">
        <v>1845</v>
      </c>
      <c r="B242" s="3">
        <v>43993</v>
      </c>
      <c r="C242" s="2" t="s">
        <v>1846</v>
      </c>
      <c r="D242" t="s">
        <v>6175</v>
      </c>
      <c r="E242" s="2">
        <v>6</v>
      </c>
      <c r="F242" s="2"/>
      <c r="G242" s="2"/>
      <c r="H242" s="2"/>
    </row>
    <row r="243" spans="1:8" x14ac:dyDescent="0.3">
      <c r="A243" s="2" t="s">
        <v>1849</v>
      </c>
      <c r="B243" s="3">
        <v>44082</v>
      </c>
      <c r="C243" s="2" t="s">
        <v>1850</v>
      </c>
      <c r="D243" t="s">
        <v>6151</v>
      </c>
      <c r="E243" s="2">
        <v>2</v>
      </c>
      <c r="F243" s="2"/>
      <c r="G243" s="2"/>
      <c r="H243" s="2"/>
    </row>
    <row r="244" spans="1:8" x14ac:dyDescent="0.3">
      <c r="A244" s="2" t="s">
        <v>1854</v>
      </c>
      <c r="B244" s="3">
        <v>43918</v>
      </c>
      <c r="C244" s="2" t="s">
        <v>1855</v>
      </c>
      <c r="D244" t="s">
        <v>6183</v>
      </c>
      <c r="E244" s="2">
        <v>3</v>
      </c>
      <c r="F244" s="2"/>
      <c r="G244" s="2"/>
      <c r="H244" s="2"/>
    </row>
    <row r="245" spans="1:8" x14ac:dyDescent="0.3">
      <c r="A245" s="2" t="s">
        <v>1860</v>
      </c>
      <c r="B245" s="3">
        <v>44114</v>
      </c>
      <c r="C245" s="2" t="s">
        <v>1861</v>
      </c>
      <c r="D245" t="s">
        <v>6144</v>
      </c>
      <c r="E245" s="2">
        <v>4</v>
      </c>
      <c r="F245" s="2"/>
      <c r="G245" s="2"/>
      <c r="H245" s="2"/>
    </row>
    <row r="246" spans="1:8" x14ac:dyDescent="0.3">
      <c r="A246" s="2" t="s">
        <v>1866</v>
      </c>
      <c r="B246" s="3">
        <v>44702</v>
      </c>
      <c r="C246" s="2" t="s">
        <v>1867</v>
      </c>
      <c r="D246" t="s">
        <v>6181</v>
      </c>
      <c r="E246" s="2">
        <v>4</v>
      </c>
      <c r="F246" s="2"/>
      <c r="G246" s="2"/>
      <c r="H246" s="2"/>
    </row>
    <row r="247" spans="1:8" x14ac:dyDescent="0.3">
      <c r="A247" s="2" t="s">
        <v>1872</v>
      </c>
      <c r="B247" s="3">
        <v>43951</v>
      </c>
      <c r="C247" s="2" t="s">
        <v>1873</v>
      </c>
      <c r="D247" t="s">
        <v>6145</v>
      </c>
      <c r="E247" s="2">
        <v>5</v>
      </c>
      <c r="F247" s="2"/>
      <c r="G247" s="2"/>
      <c r="H247" s="2"/>
    </row>
    <row r="248" spans="1:8" x14ac:dyDescent="0.3">
      <c r="A248" s="2" t="s">
        <v>1878</v>
      </c>
      <c r="B248" s="3">
        <v>44542</v>
      </c>
      <c r="C248" s="2" t="s">
        <v>1879</v>
      </c>
      <c r="D248" t="s">
        <v>6143</v>
      </c>
      <c r="E248" s="2">
        <v>3</v>
      </c>
      <c r="F248" s="2"/>
      <c r="G248" s="2"/>
      <c r="H248" s="2"/>
    </row>
    <row r="249" spans="1:8" x14ac:dyDescent="0.3">
      <c r="A249" s="2" t="s">
        <v>1884</v>
      </c>
      <c r="B249" s="3">
        <v>44131</v>
      </c>
      <c r="C249" s="2" t="s">
        <v>1885</v>
      </c>
      <c r="D249" t="s">
        <v>6178</v>
      </c>
      <c r="E249" s="2">
        <v>6</v>
      </c>
      <c r="F249" s="2"/>
      <c r="G249" s="2"/>
      <c r="H249" s="2"/>
    </row>
    <row r="250" spans="1:8" x14ac:dyDescent="0.3">
      <c r="A250" s="2" t="s">
        <v>1889</v>
      </c>
      <c r="B250" s="3">
        <v>44019</v>
      </c>
      <c r="C250" s="2" t="s">
        <v>1890</v>
      </c>
      <c r="D250" t="s">
        <v>6147</v>
      </c>
      <c r="E250" s="2">
        <v>1</v>
      </c>
      <c r="F250" s="2"/>
      <c r="G250" s="2"/>
      <c r="H250" s="2"/>
    </row>
    <row r="251" spans="1:8" x14ac:dyDescent="0.3">
      <c r="A251" s="2" t="s">
        <v>1895</v>
      </c>
      <c r="B251" s="3">
        <v>43861</v>
      </c>
      <c r="C251" s="2" t="s">
        <v>1935</v>
      </c>
      <c r="D251" t="s">
        <v>6170</v>
      </c>
      <c r="E251" s="2">
        <v>1</v>
      </c>
      <c r="F251" s="2"/>
      <c r="G251" s="2"/>
      <c r="H251" s="2"/>
    </row>
    <row r="252" spans="1:8" x14ac:dyDescent="0.3">
      <c r="A252" s="2" t="s">
        <v>1900</v>
      </c>
      <c r="B252" s="3">
        <v>43879</v>
      </c>
      <c r="C252" s="2" t="s">
        <v>1901</v>
      </c>
      <c r="D252" t="s">
        <v>6174</v>
      </c>
      <c r="E252" s="2">
        <v>1</v>
      </c>
      <c r="F252" s="2"/>
      <c r="G252" s="2"/>
      <c r="H252" s="2"/>
    </row>
    <row r="253" spans="1:8" x14ac:dyDescent="0.3">
      <c r="A253" s="2" t="s">
        <v>1906</v>
      </c>
      <c r="B253" s="3">
        <v>44360</v>
      </c>
      <c r="C253" s="2" t="s">
        <v>1907</v>
      </c>
      <c r="D253" t="s">
        <v>6141</v>
      </c>
      <c r="E253" s="2">
        <v>5</v>
      </c>
      <c r="F253" s="2"/>
      <c r="G253" s="2"/>
      <c r="H253" s="2"/>
    </row>
    <row r="254" spans="1:8" x14ac:dyDescent="0.3">
      <c r="A254" s="2" t="s">
        <v>1912</v>
      </c>
      <c r="B254" s="3">
        <v>44779</v>
      </c>
      <c r="C254" s="2" t="s">
        <v>1913</v>
      </c>
      <c r="D254" t="s">
        <v>6147</v>
      </c>
      <c r="E254" s="2">
        <v>3</v>
      </c>
      <c r="F254" s="2"/>
      <c r="G254" s="2"/>
      <c r="H254" s="2"/>
    </row>
    <row r="255" spans="1:8" x14ac:dyDescent="0.3">
      <c r="A255" s="2" t="s">
        <v>1917</v>
      </c>
      <c r="B255" s="3">
        <v>44523</v>
      </c>
      <c r="C255" s="2" t="s">
        <v>1918</v>
      </c>
      <c r="D255" t="s">
        <v>6162</v>
      </c>
      <c r="E255" s="2">
        <v>4</v>
      </c>
      <c r="F255" s="2"/>
      <c r="G255" s="2"/>
      <c r="H255" s="2"/>
    </row>
    <row r="256" spans="1:8" x14ac:dyDescent="0.3">
      <c r="A256" s="2" t="s">
        <v>1923</v>
      </c>
      <c r="B256" s="3">
        <v>44482</v>
      </c>
      <c r="C256" s="2" t="s">
        <v>1924</v>
      </c>
      <c r="D256" t="s">
        <v>6173</v>
      </c>
      <c r="E256" s="2">
        <v>4</v>
      </c>
      <c r="F256" s="2"/>
      <c r="G256" s="2"/>
      <c r="H256" s="2"/>
    </row>
    <row r="257" spans="1:8" x14ac:dyDescent="0.3">
      <c r="A257" s="2" t="s">
        <v>1928</v>
      </c>
      <c r="B257" s="3">
        <v>44439</v>
      </c>
      <c r="C257" s="2" t="s">
        <v>1929</v>
      </c>
      <c r="D257" t="s">
        <v>6173</v>
      </c>
      <c r="E257" s="2">
        <v>3</v>
      </c>
      <c r="F257" s="2"/>
      <c r="G257" s="2"/>
      <c r="H257" s="2"/>
    </row>
    <row r="258" spans="1:8" x14ac:dyDescent="0.3">
      <c r="A258" s="2" t="s">
        <v>1934</v>
      </c>
      <c r="B258" s="3">
        <v>43846</v>
      </c>
      <c r="C258" s="2" t="s">
        <v>1935</v>
      </c>
      <c r="D258" t="s">
        <v>6160</v>
      </c>
      <c r="E258" s="2">
        <v>2</v>
      </c>
      <c r="F258" s="2"/>
      <c r="G258" s="2"/>
      <c r="H258" s="2"/>
    </row>
    <row r="259" spans="1:8" x14ac:dyDescent="0.3">
      <c r="A259" s="2" t="s">
        <v>1940</v>
      </c>
      <c r="B259" s="3">
        <v>44676</v>
      </c>
      <c r="C259" s="2" t="s">
        <v>1941</v>
      </c>
      <c r="D259" t="s">
        <v>6185</v>
      </c>
      <c r="E259" s="2">
        <v>1</v>
      </c>
      <c r="F259" s="2"/>
      <c r="G259" s="2"/>
      <c r="H259" s="2"/>
    </row>
    <row r="260" spans="1:8" x14ac:dyDescent="0.3">
      <c r="A260" s="2" t="s">
        <v>1946</v>
      </c>
      <c r="B260" s="3">
        <v>44513</v>
      </c>
      <c r="C260" s="2" t="s">
        <v>1947</v>
      </c>
      <c r="D260" t="s">
        <v>6185</v>
      </c>
      <c r="E260" s="2">
        <v>5</v>
      </c>
      <c r="F260" s="2"/>
      <c r="G260" s="2"/>
      <c r="H260" s="2"/>
    </row>
    <row r="261" spans="1:8" x14ac:dyDescent="0.3">
      <c r="A261" s="2" t="s">
        <v>1952</v>
      </c>
      <c r="B261" s="3">
        <v>44355</v>
      </c>
      <c r="C261" s="2" t="s">
        <v>1953</v>
      </c>
      <c r="D261" t="s">
        <v>6174</v>
      </c>
      <c r="E261" s="2">
        <v>2</v>
      </c>
      <c r="F261" s="2"/>
      <c r="G261" s="2"/>
      <c r="H261" s="2"/>
    </row>
    <row r="262" spans="1:8" x14ac:dyDescent="0.3">
      <c r="A262" s="2" t="s">
        <v>1958</v>
      </c>
      <c r="B262" s="3">
        <v>44156</v>
      </c>
      <c r="C262" s="2" t="s">
        <v>1959</v>
      </c>
      <c r="D262" t="s">
        <v>6142</v>
      </c>
      <c r="E262" s="2">
        <v>1</v>
      </c>
      <c r="F262" s="2"/>
      <c r="G262" s="2"/>
      <c r="H262" s="2"/>
    </row>
    <row r="263" spans="1:8" x14ac:dyDescent="0.3">
      <c r="A263" s="2" t="s">
        <v>1963</v>
      </c>
      <c r="B263" s="3">
        <v>43538</v>
      </c>
      <c r="C263" s="2" t="s">
        <v>1964</v>
      </c>
      <c r="D263" t="s">
        <v>6179</v>
      </c>
      <c r="E263" s="2">
        <v>5</v>
      </c>
      <c r="F263" s="2"/>
      <c r="G263" s="2"/>
      <c r="H263" s="2"/>
    </row>
    <row r="264" spans="1:8" x14ac:dyDescent="0.3">
      <c r="A264" s="2" t="s">
        <v>1969</v>
      </c>
      <c r="B264" s="3">
        <v>43693</v>
      </c>
      <c r="C264" s="2" t="s">
        <v>1970</v>
      </c>
      <c r="D264" t="s">
        <v>6141</v>
      </c>
      <c r="E264" s="2">
        <v>3</v>
      </c>
      <c r="F264" s="2"/>
      <c r="G264" s="2"/>
      <c r="H264" s="2"/>
    </row>
    <row r="265" spans="1:8" x14ac:dyDescent="0.3">
      <c r="A265" s="2" t="s">
        <v>1975</v>
      </c>
      <c r="B265" s="3">
        <v>43577</v>
      </c>
      <c r="C265" s="2" t="s">
        <v>1976</v>
      </c>
      <c r="D265" t="s">
        <v>6181</v>
      </c>
      <c r="E265" s="2">
        <v>4</v>
      </c>
      <c r="F265" s="2"/>
      <c r="G265" s="2"/>
      <c r="H265" s="2"/>
    </row>
    <row r="266" spans="1:8" x14ac:dyDescent="0.3">
      <c r="A266" s="2" t="s">
        <v>1980</v>
      </c>
      <c r="B266" s="3">
        <v>44683</v>
      </c>
      <c r="C266" s="2" t="s">
        <v>1981</v>
      </c>
      <c r="D266" t="s">
        <v>6179</v>
      </c>
      <c r="E266" s="2">
        <v>5</v>
      </c>
      <c r="F266" s="2"/>
      <c r="G266" s="2"/>
      <c r="H266" s="2"/>
    </row>
    <row r="267" spans="1:8" x14ac:dyDescent="0.3">
      <c r="A267" s="2" t="s">
        <v>1986</v>
      </c>
      <c r="B267" s="3">
        <v>43872</v>
      </c>
      <c r="C267" s="2" t="s">
        <v>1987</v>
      </c>
      <c r="D267" t="s">
        <v>6158</v>
      </c>
      <c r="E267" s="2">
        <v>1</v>
      </c>
      <c r="F267" s="2"/>
      <c r="G267" s="2"/>
      <c r="H267" s="2"/>
    </row>
    <row r="268" spans="1:8" x14ac:dyDescent="0.3">
      <c r="A268" s="2" t="s">
        <v>1992</v>
      </c>
      <c r="B268" s="3">
        <v>44283</v>
      </c>
      <c r="C268" s="2" t="s">
        <v>1993</v>
      </c>
      <c r="D268" t="s">
        <v>6183</v>
      </c>
      <c r="E268" s="2">
        <v>2</v>
      </c>
      <c r="F268" s="2"/>
      <c r="G268" s="2"/>
      <c r="H268" s="2"/>
    </row>
    <row r="269" spans="1:8" x14ac:dyDescent="0.3">
      <c r="A269" s="2" t="s">
        <v>1998</v>
      </c>
      <c r="B269" s="3">
        <v>44324</v>
      </c>
      <c r="C269" s="2" t="s">
        <v>1999</v>
      </c>
      <c r="D269" t="s">
        <v>6153</v>
      </c>
      <c r="E269" s="2">
        <v>6</v>
      </c>
      <c r="F269" s="2"/>
      <c r="G269" s="2"/>
      <c r="H269" s="2"/>
    </row>
    <row r="270" spans="1:8" x14ac:dyDescent="0.3">
      <c r="A270" s="2" t="s">
        <v>2004</v>
      </c>
      <c r="B270" s="3">
        <v>43790</v>
      </c>
      <c r="C270" s="2" t="s">
        <v>1672</v>
      </c>
      <c r="D270" t="s">
        <v>6147</v>
      </c>
      <c r="E270" s="2">
        <v>2</v>
      </c>
      <c r="F270" s="2"/>
      <c r="G270" s="2"/>
      <c r="H270" s="2"/>
    </row>
    <row r="271" spans="1:8" x14ac:dyDescent="0.3">
      <c r="A271" s="2" t="s">
        <v>2009</v>
      </c>
      <c r="B271" s="3">
        <v>44333</v>
      </c>
      <c r="C271" s="2" t="s">
        <v>2010</v>
      </c>
      <c r="D271" t="s">
        <v>6154</v>
      </c>
      <c r="E271" s="2">
        <v>2</v>
      </c>
      <c r="F271" s="2"/>
      <c r="G271" s="2"/>
      <c r="H271" s="2"/>
    </row>
    <row r="272" spans="1:8" x14ac:dyDescent="0.3">
      <c r="A272" s="2" t="s">
        <v>2015</v>
      </c>
      <c r="B272" s="3">
        <v>43655</v>
      </c>
      <c r="C272" s="2" t="s">
        <v>2016</v>
      </c>
      <c r="D272" t="s">
        <v>6144</v>
      </c>
      <c r="E272" s="2">
        <v>1</v>
      </c>
      <c r="F272" s="2"/>
      <c r="G272" s="2"/>
      <c r="H272" s="2"/>
    </row>
    <row r="273" spans="1:8" x14ac:dyDescent="0.3">
      <c r="A273" s="2" t="s">
        <v>2019</v>
      </c>
      <c r="B273" s="3">
        <v>43971</v>
      </c>
      <c r="C273" s="2" t="s">
        <v>2020</v>
      </c>
      <c r="D273" t="s">
        <v>6154</v>
      </c>
      <c r="E273" s="2">
        <v>4</v>
      </c>
      <c r="F273" s="2"/>
      <c r="G273" s="2"/>
      <c r="H273" s="2"/>
    </row>
    <row r="274" spans="1:8" x14ac:dyDescent="0.3">
      <c r="A274" s="2" t="s">
        <v>2025</v>
      </c>
      <c r="B274" s="3">
        <v>44435</v>
      </c>
      <c r="C274" s="2" t="s">
        <v>2026</v>
      </c>
      <c r="D274" t="s">
        <v>6179</v>
      </c>
      <c r="E274" s="2">
        <v>6</v>
      </c>
      <c r="F274" s="2"/>
      <c r="G274" s="2"/>
      <c r="H274" s="2"/>
    </row>
    <row r="275" spans="1:8" x14ac:dyDescent="0.3">
      <c r="A275" s="2" t="s">
        <v>2032</v>
      </c>
      <c r="B275" s="3">
        <v>44681</v>
      </c>
      <c r="C275" s="2" t="s">
        <v>2033</v>
      </c>
      <c r="D275" t="s">
        <v>6167</v>
      </c>
      <c r="E275" s="2">
        <v>2</v>
      </c>
      <c r="F275" s="2"/>
      <c r="G275" s="2"/>
      <c r="H275" s="2"/>
    </row>
    <row r="276" spans="1:8" x14ac:dyDescent="0.3">
      <c r="A276" s="2" t="s">
        <v>2038</v>
      </c>
      <c r="B276" s="3">
        <v>43985</v>
      </c>
      <c r="C276" s="2" t="s">
        <v>2039</v>
      </c>
      <c r="D276" t="s">
        <v>6175</v>
      </c>
      <c r="E276" s="2">
        <v>1</v>
      </c>
      <c r="F276" s="2"/>
      <c r="G276" s="2"/>
      <c r="H276" s="2"/>
    </row>
    <row r="277" spans="1:8" x14ac:dyDescent="0.3">
      <c r="A277" s="2" t="s">
        <v>2044</v>
      </c>
      <c r="B277" s="3">
        <v>44725</v>
      </c>
      <c r="C277" s="2" t="s">
        <v>2045</v>
      </c>
      <c r="D277" t="s">
        <v>6148</v>
      </c>
      <c r="E277" s="2">
        <v>6</v>
      </c>
      <c r="F277" s="2"/>
      <c r="G277" s="2"/>
      <c r="H277" s="2"/>
    </row>
    <row r="278" spans="1:8" x14ac:dyDescent="0.3">
      <c r="A278" s="2" t="s">
        <v>2050</v>
      </c>
      <c r="B278" s="3">
        <v>43992</v>
      </c>
      <c r="C278" s="2" t="s">
        <v>2051</v>
      </c>
      <c r="D278" t="s">
        <v>6142</v>
      </c>
      <c r="E278" s="2">
        <v>4</v>
      </c>
      <c r="F278" s="2"/>
      <c r="G278" s="2"/>
      <c r="H278" s="2"/>
    </row>
    <row r="279" spans="1:8" x14ac:dyDescent="0.3">
      <c r="A279" s="2" t="s">
        <v>2056</v>
      </c>
      <c r="B279" s="3">
        <v>44183</v>
      </c>
      <c r="C279" s="2" t="s">
        <v>2057</v>
      </c>
      <c r="D279" t="s">
        <v>6171</v>
      </c>
      <c r="E279" s="2">
        <v>6</v>
      </c>
      <c r="F279" s="2"/>
      <c r="G279" s="2"/>
      <c r="H279" s="2"/>
    </row>
    <row r="280" spans="1:8" x14ac:dyDescent="0.3">
      <c r="A280" s="2" t="s">
        <v>2062</v>
      </c>
      <c r="B280" s="3">
        <v>43708</v>
      </c>
      <c r="C280" s="2" t="s">
        <v>2063</v>
      </c>
      <c r="D280" t="s">
        <v>6167</v>
      </c>
      <c r="E280" s="2">
        <v>2</v>
      </c>
      <c r="F280" s="2"/>
      <c r="G280" s="2"/>
      <c r="H280" s="2"/>
    </row>
    <row r="281" spans="1:8" x14ac:dyDescent="0.3">
      <c r="A281" s="2" t="s">
        <v>2068</v>
      </c>
      <c r="B281" s="3">
        <v>43521</v>
      </c>
      <c r="C281" s="2" t="s">
        <v>2069</v>
      </c>
      <c r="D281" t="s">
        <v>6181</v>
      </c>
      <c r="E281" s="2">
        <v>1</v>
      </c>
      <c r="F281" s="2"/>
      <c r="G281" s="2"/>
      <c r="H281" s="2"/>
    </row>
    <row r="282" spans="1:8" x14ac:dyDescent="0.3">
      <c r="A282" s="2" t="s">
        <v>2074</v>
      </c>
      <c r="B282" s="3">
        <v>44234</v>
      </c>
      <c r="C282" s="2" t="s">
        <v>2075</v>
      </c>
      <c r="D282" t="s">
        <v>6139</v>
      </c>
      <c r="E282" s="2">
        <v>5</v>
      </c>
      <c r="F282" s="2"/>
      <c r="G282" s="2"/>
      <c r="H282" s="2"/>
    </row>
    <row r="283" spans="1:8" x14ac:dyDescent="0.3">
      <c r="A283" s="2" t="s">
        <v>2079</v>
      </c>
      <c r="B283" s="3">
        <v>44210</v>
      </c>
      <c r="C283" s="2" t="s">
        <v>2080</v>
      </c>
      <c r="D283" t="s">
        <v>6171</v>
      </c>
      <c r="E283" s="2">
        <v>4</v>
      </c>
      <c r="F283" s="2"/>
      <c r="G283" s="2"/>
      <c r="H283" s="2"/>
    </row>
    <row r="284" spans="1:8" x14ac:dyDescent="0.3">
      <c r="A284" s="2" t="s">
        <v>2085</v>
      </c>
      <c r="B284" s="3">
        <v>43520</v>
      </c>
      <c r="C284" s="2" t="s">
        <v>2086</v>
      </c>
      <c r="D284" t="s">
        <v>6180</v>
      </c>
      <c r="E284" s="2">
        <v>1</v>
      </c>
      <c r="F284" s="2"/>
      <c r="G284" s="2"/>
      <c r="H284" s="2"/>
    </row>
    <row r="285" spans="1:8" x14ac:dyDescent="0.3">
      <c r="A285" s="2" t="s">
        <v>2091</v>
      </c>
      <c r="B285" s="3">
        <v>43639</v>
      </c>
      <c r="C285" s="2" t="s">
        <v>2092</v>
      </c>
      <c r="D285" t="s">
        <v>6172</v>
      </c>
      <c r="E285" s="2">
        <v>1</v>
      </c>
      <c r="F285" s="2"/>
      <c r="G285" s="2"/>
      <c r="H285" s="2"/>
    </row>
    <row r="286" spans="1:8" x14ac:dyDescent="0.3">
      <c r="A286" s="2" t="s">
        <v>2097</v>
      </c>
      <c r="B286" s="3">
        <v>43960</v>
      </c>
      <c r="C286" s="2" t="s">
        <v>2098</v>
      </c>
      <c r="D286" t="s">
        <v>6166</v>
      </c>
      <c r="E286" s="2">
        <v>3</v>
      </c>
      <c r="F286" s="2"/>
      <c r="G286" s="2"/>
      <c r="H286" s="2"/>
    </row>
    <row r="287" spans="1:8" x14ac:dyDescent="0.3">
      <c r="A287" s="2" t="s">
        <v>2102</v>
      </c>
      <c r="B287" s="3">
        <v>44030</v>
      </c>
      <c r="C287" s="2" t="s">
        <v>2103</v>
      </c>
      <c r="D287" t="s">
        <v>6164</v>
      </c>
      <c r="E287" s="2">
        <v>1</v>
      </c>
      <c r="F287" s="2"/>
      <c r="G287" s="2"/>
      <c r="H287" s="2"/>
    </row>
    <row r="288" spans="1:8" x14ac:dyDescent="0.3">
      <c r="A288" s="2" t="s">
        <v>2107</v>
      </c>
      <c r="B288" s="3">
        <v>43755</v>
      </c>
      <c r="C288" s="2" t="s">
        <v>2108</v>
      </c>
      <c r="D288" t="s">
        <v>6152</v>
      </c>
      <c r="E288" s="2">
        <v>4</v>
      </c>
      <c r="F288" s="2"/>
      <c r="G288" s="2"/>
      <c r="H288" s="2"/>
    </row>
    <row r="289" spans="1:8" x14ac:dyDescent="0.3">
      <c r="A289" s="2" t="s">
        <v>2112</v>
      </c>
      <c r="B289" s="3">
        <v>44697</v>
      </c>
      <c r="C289" s="2" t="s">
        <v>2113</v>
      </c>
      <c r="D289" t="s">
        <v>6178</v>
      </c>
      <c r="E289" s="2">
        <v>4</v>
      </c>
      <c r="F289" s="2"/>
      <c r="G289" s="2"/>
      <c r="H289" s="2"/>
    </row>
    <row r="290" spans="1:8" x14ac:dyDescent="0.3">
      <c r="A290" s="2" t="s">
        <v>2118</v>
      </c>
      <c r="B290" s="3">
        <v>44279</v>
      </c>
      <c r="C290" s="2" t="s">
        <v>2119</v>
      </c>
      <c r="D290" t="s">
        <v>6139</v>
      </c>
      <c r="E290" s="2">
        <v>1</v>
      </c>
      <c r="F290" s="2"/>
      <c r="G290" s="2"/>
      <c r="H290" s="2"/>
    </row>
    <row r="291" spans="1:8" x14ac:dyDescent="0.3">
      <c r="A291" s="2" t="s">
        <v>2123</v>
      </c>
      <c r="B291" s="3">
        <v>43772</v>
      </c>
      <c r="C291" s="2" t="s">
        <v>2124</v>
      </c>
      <c r="D291" t="s">
        <v>6163</v>
      </c>
      <c r="E291" s="2">
        <v>5</v>
      </c>
      <c r="F291" s="2"/>
      <c r="G291" s="2"/>
      <c r="H291" s="2"/>
    </row>
    <row r="292" spans="1:8" x14ac:dyDescent="0.3">
      <c r="A292" s="2" t="s">
        <v>2127</v>
      </c>
      <c r="B292" s="3">
        <v>44497</v>
      </c>
      <c r="C292" s="2" t="s">
        <v>2128</v>
      </c>
      <c r="D292" t="s">
        <v>6147</v>
      </c>
      <c r="E292" s="2">
        <v>5</v>
      </c>
      <c r="F292" s="2"/>
      <c r="G292" s="2"/>
      <c r="H292" s="2"/>
    </row>
    <row r="293" spans="1:8" x14ac:dyDescent="0.3">
      <c r="A293" s="2" t="s">
        <v>2133</v>
      </c>
      <c r="B293" s="3">
        <v>44181</v>
      </c>
      <c r="C293" s="2" t="s">
        <v>2134</v>
      </c>
      <c r="D293" t="s">
        <v>6139</v>
      </c>
      <c r="E293" s="2">
        <v>2</v>
      </c>
      <c r="F293" s="2"/>
      <c r="G293" s="2"/>
      <c r="H293" s="2"/>
    </row>
    <row r="294" spans="1:8" x14ac:dyDescent="0.3">
      <c r="A294" s="2" t="s">
        <v>2137</v>
      </c>
      <c r="B294" s="3">
        <v>44529</v>
      </c>
      <c r="C294" s="2" t="s">
        <v>2138</v>
      </c>
      <c r="D294" t="s">
        <v>6158</v>
      </c>
      <c r="E294" s="2">
        <v>3</v>
      </c>
      <c r="F294" s="2"/>
      <c r="G294" s="2"/>
      <c r="H294" s="2"/>
    </row>
    <row r="295" spans="1:8" x14ac:dyDescent="0.3">
      <c r="A295" s="2" t="s">
        <v>2142</v>
      </c>
      <c r="B295" s="3">
        <v>44275</v>
      </c>
      <c r="C295" s="2" t="s">
        <v>2143</v>
      </c>
      <c r="D295" t="s">
        <v>6158</v>
      </c>
      <c r="E295" s="2">
        <v>5</v>
      </c>
      <c r="F295" s="2"/>
      <c r="G295" s="2"/>
      <c r="H295" s="2"/>
    </row>
    <row r="296" spans="1:8" x14ac:dyDescent="0.3">
      <c r="A296" s="2" t="s">
        <v>2148</v>
      </c>
      <c r="B296" s="3">
        <v>44659</v>
      </c>
      <c r="C296" s="2" t="s">
        <v>2149</v>
      </c>
      <c r="D296" t="s">
        <v>6171</v>
      </c>
      <c r="E296" s="2">
        <v>3</v>
      </c>
      <c r="F296" s="2"/>
      <c r="G296" s="2"/>
      <c r="H296" s="2"/>
    </row>
    <row r="297" spans="1:8" x14ac:dyDescent="0.3">
      <c r="A297" s="2" t="s">
        <v>2153</v>
      </c>
      <c r="B297" s="3">
        <v>44057</v>
      </c>
      <c r="C297" s="2" t="s">
        <v>2154</v>
      </c>
      <c r="D297" t="s">
        <v>6141</v>
      </c>
      <c r="E297" s="2">
        <v>2</v>
      </c>
      <c r="F297" s="2"/>
      <c r="G297" s="2"/>
      <c r="H297" s="2"/>
    </row>
    <row r="298" spans="1:8" x14ac:dyDescent="0.3">
      <c r="A298" s="2" t="s">
        <v>2157</v>
      </c>
      <c r="B298" s="3">
        <v>43597</v>
      </c>
      <c r="C298" s="2" t="s">
        <v>2158</v>
      </c>
      <c r="D298" t="s">
        <v>6146</v>
      </c>
      <c r="E298" s="2">
        <v>6</v>
      </c>
      <c r="F298" s="2"/>
      <c r="G298" s="2"/>
      <c r="H298" s="2"/>
    </row>
    <row r="299" spans="1:8" x14ac:dyDescent="0.3">
      <c r="A299" s="2" t="s">
        <v>2163</v>
      </c>
      <c r="B299" s="3">
        <v>44258</v>
      </c>
      <c r="C299" s="2" t="s">
        <v>2164</v>
      </c>
      <c r="D299" t="s">
        <v>6172</v>
      </c>
      <c r="E299" s="2">
        <v>3</v>
      </c>
      <c r="F299" s="2"/>
      <c r="G299" s="2"/>
      <c r="H299" s="2"/>
    </row>
    <row r="300" spans="1:8" x14ac:dyDescent="0.3">
      <c r="A300" s="2" t="s">
        <v>2169</v>
      </c>
      <c r="B300" s="3">
        <v>43872</v>
      </c>
      <c r="C300" s="2" t="s">
        <v>2170</v>
      </c>
      <c r="D300" t="s">
        <v>6184</v>
      </c>
      <c r="E300" s="2">
        <v>6</v>
      </c>
      <c r="F300" s="2"/>
      <c r="G300" s="2"/>
      <c r="H300" s="2"/>
    </row>
    <row r="301" spans="1:8" x14ac:dyDescent="0.3">
      <c r="A301" s="2" t="s">
        <v>2175</v>
      </c>
      <c r="B301" s="3">
        <v>43582</v>
      </c>
      <c r="C301" s="2" t="s">
        <v>2176</v>
      </c>
      <c r="D301" t="s">
        <v>6148</v>
      </c>
      <c r="E301" s="2">
        <v>6</v>
      </c>
      <c r="F301" s="2"/>
      <c r="G301" s="2"/>
      <c r="H301" s="2"/>
    </row>
    <row r="302" spans="1:8" x14ac:dyDescent="0.3">
      <c r="A302" s="2" t="s">
        <v>2181</v>
      </c>
      <c r="B302" s="3">
        <v>44646</v>
      </c>
      <c r="C302" s="2" t="s">
        <v>2182</v>
      </c>
      <c r="D302" t="s">
        <v>6140</v>
      </c>
      <c r="E302" s="2">
        <v>3</v>
      </c>
      <c r="F302" s="2"/>
      <c r="G302" s="2"/>
      <c r="H302" s="2"/>
    </row>
    <row r="303" spans="1:8" x14ac:dyDescent="0.3">
      <c r="A303" s="2" t="s">
        <v>2187</v>
      </c>
      <c r="B303" s="3">
        <v>44102</v>
      </c>
      <c r="C303" s="2" t="s">
        <v>2188</v>
      </c>
      <c r="D303" t="s">
        <v>6150</v>
      </c>
      <c r="E303" s="2">
        <v>4</v>
      </c>
      <c r="F303" s="2"/>
      <c r="G303" s="2"/>
      <c r="H303" s="2"/>
    </row>
    <row r="304" spans="1:8" x14ac:dyDescent="0.3">
      <c r="A304" s="2" t="s">
        <v>2193</v>
      </c>
      <c r="B304" s="3">
        <v>43762</v>
      </c>
      <c r="C304" s="2" t="s">
        <v>2194</v>
      </c>
      <c r="D304" t="s">
        <v>6157</v>
      </c>
      <c r="E304" s="2">
        <v>1</v>
      </c>
      <c r="F304" s="2"/>
      <c r="G304" s="2"/>
      <c r="H304" s="2"/>
    </row>
    <row r="305" spans="1:8" x14ac:dyDescent="0.3">
      <c r="A305" s="2" t="s">
        <v>2199</v>
      </c>
      <c r="B305" s="3">
        <v>44412</v>
      </c>
      <c r="C305" s="2" t="s">
        <v>2200</v>
      </c>
      <c r="D305" t="s">
        <v>6185</v>
      </c>
      <c r="E305" s="2">
        <v>4</v>
      </c>
      <c r="F305" s="2"/>
      <c r="G305" s="2"/>
      <c r="H305" s="2"/>
    </row>
    <row r="306" spans="1:8" x14ac:dyDescent="0.3">
      <c r="A306" s="2" t="s">
        <v>2204</v>
      </c>
      <c r="B306" s="3">
        <v>43828</v>
      </c>
      <c r="C306" s="2" t="s">
        <v>2245</v>
      </c>
      <c r="D306" t="s">
        <v>6167</v>
      </c>
      <c r="E306" s="2">
        <v>1</v>
      </c>
      <c r="F306" s="2"/>
      <c r="G306" s="2"/>
      <c r="H306" s="2"/>
    </row>
    <row r="307" spans="1:8" x14ac:dyDescent="0.3">
      <c r="A307" s="2" t="s">
        <v>2209</v>
      </c>
      <c r="B307" s="3">
        <v>43796</v>
      </c>
      <c r="C307" s="2" t="s">
        <v>2210</v>
      </c>
      <c r="D307" t="s">
        <v>6159</v>
      </c>
      <c r="E307" s="2">
        <v>5</v>
      </c>
      <c r="F307" s="2"/>
      <c r="G307" s="2"/>
      <c r="H307" s="2"/>
    </row>
    <row r="308" spans="1:8" x14ac:dyDescent="0.3">
      <c r="A308" s="2" t="s">
        <v>2215</v>
      </c>
      <c r="B308" s="3">
        <v>43890</v>
      </c>
      <c r="C308" s="2" t="s">
        <v>2216</v>
      </c>
      <c r="D308" t="s">
        <v>6174</v>
      </c>
      <c r="E308" s="2">
        <v>5</v>
      </c>
      <c r="F308" s="2"/>
      <c r="G308" s="2"/>
      <c r="H308" s="2"/>
    </row>
    <row r="309" spans="1:8" x14ac:dyDescent="0.3">
      <c r="A309" s="2" t="s">
        <v>2221</v>
      </c>
      <c r="B309" s="3">
        <v>44227</v>
      </c>
      <c r="C309" s="2" t="s">
        <v>2222</v>
      </c>
      <c r="D309" t="s">
        <v>6155</v>
      </c>
      <c r="E309" s="2">
        <v>3</v>
      </c>
      <c r="F309" s="2"/>
      <c r="G309" s="2"/>
      <c r="H309" s="2"/>
    </row>
    <row r="310" spans="1:8" x14ac:dyDescent="0.3">
      <c r="A310" s="2" t="s">
        <v>2227</v>
      </c>
      <c r="B310" s="3">
        <v>44729</v>
      </c>
      <c r="C310" s="2" t="s">
        <v>2228</v>
      </c>
      <c r="D310" t="s">
        <v>6155</v>
      </c>
      <c r="E310" s="2">
        <v>3</v>
      </c>
      <c r="F310" s="2"/>
      <c r="G310" s="2"/>
      <c r="H310" s="2"/>
    </row>
    <row r="311" spans="1:8" x14ac:dyDescent="0.3">
      <c r="A311" s="2" t="s">
        <v>2232</v>
      </c>
      <c r="B311" s="3">
        <v>43864</v>
      </c>
      <c r="C311" s="2" t="s">
        <v>2233</v>
      </c>
      <c r="D311" t="s">
        <v>6159</v>
      </c>
      <c r="E311" s="2">
        <v>6</v>
      </c>
      <c r="F311" s="2"/>
      <c r="G311" s="2"/>
      <c r="H311" s="2"/>
    </row>
    <row r="312" spans="1:8" x14ac:dyDescent="0.3">
      <c r="A312" s="2" t="s">
        <v>2238</v>
      </c>
      <c r="B312" s="3">
        <v>44586</v>
      </c>
      <c r="C312" s="2" t="s">
        <v>2239</v>
      </c>
      <c r="D312" t="s">
        <v>6171</v>
      </c>
      <c r="E312" s="2">
        <v>1</v>
      </c>
      <c r="F312" s="2"/>
      <c r="G312" s="2"/>
      <c r="H312" s="2"/>
    </row>
    <row r="313" spans="1:8" x14ac:dyDescent="0.3">
      <c r="A313" s="2" t="s">
        <v>2244</v>
      </c>
      <c r="B313" s="3">
        <v>43951</v>
      </c>
      <c r="C313" s="2" t="s">
        <v>2245</v>
      </c>
      <c r="D313" t="s">
        <v>6166</v>
      </c>
      <c r="E313" s="2">
        <v>6</v>
      </c>
      <c r="F313" s="2"/>
      <c r="G313" s="2"/>
      <c r="H313" s="2"/>
    </row>
    <row r="314" spans="1:8" x14ac:dyDescent="0.3">
      <c r="A314" s="2" t="s">
        <v>2250</v>
      </c>
      <c r="B314" s="3">
        <v>44317</v>
      </c>
      <c r="C314" s="2" t="s">
        <v>2251</v>
      </c>
      <c r="D314" t="s">
        <v>6146</v>
      </c>
      <c r="E314" s="2">
        <v>1</v>
      </c>
      <c r="F314" s="2"/>
      <c r="G314" s="2"/>
      <c r="H314" s="2"/>
    </row>
    <row r="315" spans="1:8" x14ac:dyDescent="0.3">
      <c r="A315" s="2" t="s">
        <v>2256</v>
      </c>
      <c r="B315" s="3">
        <v>44497</v>
      </c>
      <c r="C315" s="2" t="s">
        <v>2257</v>
      </c>
      <c r="D315" t="s">
        <v>6138</v>
      </c>
      <c r="E315" s="2">
        <v>3</v>
      </c>
      <c r="F315" s="2"/>
      <c r="G315" s="2"/>
      <c r="H315" s="2"/>
    </row>
    <row r="316" spans="1:8" x14ac:dyDescent="0.3">
      <c r="A316" s="2" t="s">
        <v>2262</v>
      </c>
      <c r="B316" s="3">
        <v>44437</v>
      </c>
      <c r="C316" s="2" t="s">
        <v>2263</v>
      </c>
      <c r="D316" t="s">
        <v>6177</v>
      </c>
      <c r="E316" s="2">
        <v>5</v>
      </c>
      <c r="F316" s="2"/>
      <c r="G316" s="2"/>
      <c r="H316" s="2"/>
    </row>
    <row r="317" spans="1:8" x14ac:dyDescent="0.3">
      <c r="A317" s="2" t="s">
        <v>2267</v>
      </c>
      <c r="B317" s="3">
        <v>43826</v>
      </c>
      <c r="C317" s="2" t="s">
        <v>2268</v>
      </c>
      <c r="D317" t="s">
        <v>6148</v>
      </c>
      <c r="E317" s="2">
        <v>1</v>
      </c>
      <c r="F317" s="2"/>
      <c r="G317" s="2"/>
      <c r="H317" s="2"/>
    </row>
    <row r="318" spans="1:8" x14ac:dyDescent="0.3">
      <c r="A318" s="2" t="s">
        <v>2273</v>
      </c>
      <c r="B318" s="3">
        <v>43641</v>
      </c>
      <c r="C318" s="2" t="s">
        <v>2274</v>
      </c>
      <c r="D318" t="s">
        <v>6148</v>
      </c>
      <c r="E318" s="2">
        <v>6</v>
      </c>
      <c r="F318" s="2"/>
      <c r="G318" s="2"/>
      <c r="H318" s="2"/>
    </row>
    <row r="319" spans="1:8" x14ac:dyDescent="0.3">
      <c r="A319" s="2" t="s">
        <v>2279</v>
      </c>
      <c r="B319" s="3">
        <v>43526</v>
      </c>
      <c r="C319" s="2" t="s">
        <v>2280</v>
      </c>
      <c r="D319" t="s">
        <v>6144</v>
      </c>
      <c r="E319" s="2">
        <v>3</v>
      </c>
      <c r="F319" s="2"/>
      <c r="G319" s="2"/>
      <c r="H319" s="2"/>
    </row>
    <row r="320" spans="1:8" x14ac:dyDescent="0.3">
      <c r="A320" s="2" t="s">
        <v>2285</v>
      </c>
      <c r="B320" s="3">
        <v>44563</v>
      </c>
      <c r="C320" s="2" t="s">
        <v>2286</v>
      </c>
      <c r="D320" t="s">
        <v>6175</v>
      </c>
      <c r="E320" s="2">
        <v>2</v>
      </c>
      <c r="F320" s="2"/>
      <c r="G320" s="2"/>
      <c r="H320" s="2"/>
    </row>
    <row r="321" spans="1:8" x14ac:dyDescent="0.3">
      <c r="A321" s="2" t="s">
        <v>2291</v>
      </c>
      <c r="B321" s="3">
        <v>43676</v>
      </c>
      <c r="C321" s="2" t="s">
        <v>2292</v>
      </c>
      <c r="D321" t="s">
        <v>6156</v>
      </c>
      <c r="E321" s="2">
        <v>2</v>
      </c>
      <c r="F321" s="2"/>
      <c r="G321" s="2"/>
      <c r="H321" s="2"/>
    </row>
    <row r="322" spans="1:8" x14ac:dyDescent="0.3">
      <c r="A322" s="2" t="s">
        <v>2291</v>
      </c>
      <c r="B322" s="3">
        <v>43676</v>
      </c>
      <c r="C322" s="2" t="s">
        <v>2292</v>
      </c>
      <c r="D322" t="s">
        <v>6167</v>
      </c>
      <c r="E322" s="2">
        <v>5</v>
      </c>
      <c r="F322" s="2"/>
      <c r="G322" s="2"/>
      <c r="H322" s="2"/>
    </row>
    <row r="323" spans="1:8" x14ac:dyDescent="0.3">
      <c r="A323" s="2" t="s">
        <v>2301</v>
      </c>
      <c r="B323" s="3">
        <v>44170</v>
      </c>
      <c r="C323" s="2" t="s">
        <v>2302</v>
      </c>
      <c r="D323" t="s">
        <v>6152</v>
      </c>
      <c r="E323" s="2">
        <v>6</v>
      </c>
      <c r="F323" s="2"/>
      <c r="G323" s="2"/>
      <c r="H323" s="2"/>
    </row>
    <row r="324" spans="1:8" x14ac:dyDescent="0.3">
      <c r="A324" s="2" t="s">
        <v>2307</v>
      </c>
      <c r="B324" s="3">
        <v>44182</v>
      </c>
      <c r="C324" s="2" t="s">
        <v>2308</v>
      </c>
      <c r="D324" t="s">
        <v>6169</v>
      </c>
      <c r="E324" s="2">
        <v>3</v>
      </c>
      <c r="F324" s="2"/>
      <c r="G324" s="2"/>
      <c r="H324" s="2"/>
    </row>
    <row r="325" spans="1:8" x14ac:dyDescent="0.3">
      <c r="A325" s="2" t="s">
        <v>2313</v>
      </c>
      <c r="B325" s="3">
        <v>44373</v>
      </c>
      <c r="C325" s="2" t="s">
        <v>2314</v>
      </c>
      <c r="D325" t="s">
        <v>6153</v>
      </c>
      <c r="E325" s="2">
        <v>5</v>
      </c>
      <c r="F325" s="2"/>
      <c r="G325" s="2"/>
      <c r="H325" s="2"/>
    </row>
    <row r="326" spans="1:8" x14ac:dyDescent="0.3">
      <c r="A326" s="2" t="s">
        <v>2319</v>
      </c>
      <c r="B326" s="3">
        <v>43666</v>
      </c>
      <c r="C326" s="2" t="s">
        <v>2320</v>
      </c>
      <c r="D326" t="s">
        <v>6141</v>
      </c>
      <c r="E326" s="2">
        <v>1</v>
      </c>
      <c r="F326" s="2"/>
      <c r="G326" s="2"/>
      <c r="H326" s="2"/>
    </row>
    <row r="327" spans="1:8" x14ac:dyDescent="0.3">
      <c r="A327" s="2" t="s">
        <v>2324</v>
      </c>
      <c r="B327" s="3">
        <v>44756</v>
      </c>
      <c r="C327" s="2" t="s">
        <v>2325</v>
      </c>
      <c r="D327" t="s">
        <v>6182</v>
      </c>
      <c r="E327" s="2">
        <v>1</v>
      </c>
      <c r="F327" s="2"/>
      <c r="G327" s="2"/>
      <c r="H327" s="2"/>
    </row>
    <row r="328" spans="1:8" x14ac:dyDescent="0.3">
      <c r="A328" s="2" t="s">
        <v>2330</v>
      </c>
      <c r="B328" s="3">
        <v>44057</v>
      </c>
      <c r="C328" s="2" t="s">
        <v>2331</v>
      </c>
      <c r="D328" t="s">
        <v>6177</v>
      </c>
      <c r="E328" s="2">
        <v>5</v>
      </c>
      <c r="F328" s="2"/>
      <c r="G328" s="2"/>
      <c r="H328" s="2"/>
    </row>
    <row r="329" spans="1:8" x14ac:dyDescent="0.3">
      <c r="A329" s="2" t="s">
        <v>2335</v>
      </c>
      <c r="B329" s="3">
        <v>43579</v>
      </c>
      <c r="C329" s="2" t="s">
        <v>2336</v>
      </c>
      <c r="D329" t="s">
        <v>6177</v>
      </c>
      <c r="E329" s="2">
        <v>5</v>
      </c>
      <c r="F329" s="2"/>
      <c r="G329" s="2"/>
      <c r="H329" s="2"/>
    </row>
    <row r="330" spans="1:8" x14ac:dyDescent="0.3">
      <c r="A330" s="2" t="s">
        <v>2341</v>
      </c>
      <c r="B330" s="3">
        <v>43620</v>
      </c>
      <c r="C330" s="2" t="s">
        <v>2342</v>
      </c>
      <c r="D330" t="s">
        <v>6161</v>
      </c>
      <c r="E330" s="2">
        <v>4</v>
      </c>
      <c r="F330" s="2"/>
      <c r="G330" s="2"/>
      <c r="H330" s="2"/>
    </row>
    <row r="331" spans="1:8" x14ac:dyDescent="0.3">
      <c r="A331" s="2" t="s">
        <v>2346</v>
      </c>
      <c r="B331" s="3">
        <v>44781</v>
      </c>
      <c r="C331" s="2" t="s">
        <v>2347</v>
      </c>
      <c r="D331" t="s">
        <v>6172</v>
      </c>
      <c r="E331" s="2">
        <v>4</v>
      </c>
      <c r="F331" s="2"/>
      <c r="G331" s="2"/>
      <c r="H331" s="2"/>
    </row>
    <row r="332" spans="1:8" x14ac:dyDescent="0.3">
      <c r="A332" s="2" t="s">
        <v>2351</v>
      </c>
      <c r="B332" s="3">
        <v>43782</v>
      </c>
      <c r="C332" s="2" t="s">
        <v>2280</v>
      </c>
      <c r="D332" t="s">
        <v>6172</v>
      </c>
      <c r="E332" s="2">
        <v>3</v>
      </c>
      <c r="F332" s="2"/>
      <c r="G332" s="2"/>
      <c r="H332" s="2"/>
    </row>
    <row r="333" spans="1:8" x14ac:dyDescent="0.3">
      <c r="A333" s="2" t="s">
        <v>2357</v>
      </c>
      <c r="B333" s="3">
        <v>43989</v>
      </c>
      <c r="C333" s="2" t="s">
        <v>2358</v>
      </c>
      <c r="D333" t="s">
        <v>6151</v>
      </c>
      <c r="E333" s="2">
        <v>1</v>
      </c>
      <c r="F333" s="2"/>
      <c r="G333" s="2"/>
      <c r="H333" s="2"/>
    </row>
    <row r="334" spans="1:8" x14ac:dyDescent="0.3">
      <c r="A334" s="2" t="s">
        <v>2363</v>
      </c>
      <c r="B334" s="3">
        <v>43689</v>
      </c>
      <c r="C334" s="2" t="s">
        <v>2364</v>
      </c>
      <c r="D334" t="s">
        <v>6158</v>
      </c>
      <c r="E334" s="2">
        <v>3</v>
      </c>
      <c r="F334" s="2"/>
      <c r="G334" s="2"/>
      <c r="H334" s="2"/>
    </row>
    <row r="335" spans="1:8" x14ac:dyDescent="0.3">
      <c r="A335" s="2" t="s">
        <v>2369</v>
      </c>
      <c r="B335" s="3">
        <v>43712</v>
      </c>
      <c r="C335" s="2" t="s">
        <v>2370</v>
      </c>
      <c r="D335" t="s">
        <v>6146</v>
      </c>
      <c r="E335" s="2">
        <v>4</v>
      </c>
      <c r="F335" s="2"/>
      <c r="G335" s="2"/>
      <c r="H335" s="2"/>
    </row>
    <row r="336" spans="1:8" x14ac:dyDescent="0.3">
      <c r="A336" s="2" t="s">
        <v>2375</v>
      </c>
      <c r="B336" s="3">
        <v>43742</v>
      </c>
      <c r="C336" s="2" t="s">
        <v>2376</v>
      </c>
      <c r="D336" t="s">
        <v>6179</v>
      </c>
      <c r="E336" s="2">
        <v>5</v>
      </c>
      <c r="F336" s="2"/>
      <c r="G336" s="2"/>
      <c r="H336" s="2"/>
    </row>
    <row r="337" spans="1:8" x14ac:dyDescent="0.3">
      <c r="A337" s="2" t="s">
        <v>2379</v>
      </c>
      <c r="B337" s="3">
        <v>43885</v>
      </c>
      <c r="C337" s="2" t="s">
        <v>2380</v>
      </c>
      <c r="D337" t="s">
        <v>6145</v>
      </c>
      <c r="E337" s="2">
        <v>6</v>
      </c>
      <c r="F337" s="2"/>
      <c r="G337" s="2"/>
      <c r="H337" s="2"/>
    </row>
    <row r="338" spans="1:8" x14ac:dyDescent="0.3">
      <c r="A338" s="2" t="s">
        <v>2385</v>
      </c>
      <c r="B338" s="3">
        <v>44434</v>
      </c>
      <c r="C338" s="2" t="s">
        <v>2386</v>
      </c>
      <c r="D338" t="s">
        <v>6155</v>
      </c>
      <c r="E338" s="2">
        <v>4</v>
      </c>
      <c r="F338" s="2"/>
      <c r="G338" s="2"/>
      <c r="H338" s="2"/>
    </row>
    <row r="339" spans="1:8" x14ac:dyDescent="0.3">
      <c r="A339" s="2" t="s">
        <v>2391</v>
      </c>
      <c r="B339" s="3">
        <v>44472</v>
      </c>
      <c r="C339" s="2" t="s">
        <v>2331</v>
      </c>
      <c r="D339" t="s">
        <v>6185</v>
      </c>
      <c r="E339" s="2">
        <v>2</v>
      </c>
      <c r="F339" s="2"/>
      <c r="G339" s="2"/>
      <c r="H339" s="2"/>
    </row>
    <row r="340" spans="1:8" x14ac:dyDescent="0.3">
      <c r="A340" s="2" t="s">
        <v>2396</v>
      </c>
      <c r="B340" s="3">
        <v>43995</v>
      </c>
      <c r="C340" s="2" t="s">
        <v>2397</v>
      </c>
      <c r="D340" t="s">
        <v>6171</v>
      </c>
      <c r="E340" s="2">
        <v>4</v>
      </c>
      <c r="F340" s="2"/>
      <c r="G340" s="2"/>
      <c r="H340" s="2"/>
    </row>
    <row r="341" spans="1:8" x14ac:dyDescent="0.3">
      <c r="A341" s="2" t="s">
        <v>2402</v>
      </c>
      <c r="B341" s="3">
        <v>44256</v>
      </c>
      <c r="C341" s="2" t="s">
        <v>2403</v>
      </c>
      <c r="D341" t="s">
        <v>6153</v>
      </c>
      <c r="E341" s="2">
        <v>2</v>
      </c>
      <c r="F341" s="2"/>
      <c r="G341" s="2"/>
      <c r="H341" s="2"/>
    </row>
    <row r="342" spans="1:8" x14ac:dyDescent="0.3">
      <c r="A342" s="2" t="s">
        <v>2408</v>
      </c>
      <c r="B342" s="3">
        <v>43528</v>
      </c>
      <c r="C342" s="2" t="s">
        <v>2409</v>
      </c>
      <c r="D342" t="s">
        <v>6144</v>
      </c>
      <c r="E342" s="2">
        <v>1</v>
      </c>
      <c r="F342" s="2"/>
      <c r="G342" s="2"/>
      <c r="H342" s="2"/>
    </row>
    <row r="343" spans="1:8" x14ac:dyDescent="0.3">
      <c r="A343" s="2" t="s">
        <v>2414</v>
      </c>
      <c r="B343" s="3">
        <v>43751</v>
      </c>
      <c r="C343" s="2" t="s">
        <v>2415</v>
      </c>
      <c r="D343" t="s">
        <v>6176</v>
      </c>
      <c r="E343" s="2">
        <v>2</v>
      </c>
      <c r="F343" s="2"/>
      <c r="G343" s="2"/>
      <c r="H343" s="2"/>
    </row>
    <row r="344" spans="1:8" x14ac:dyDescent="0.3">
      <c r="A344" s="2" t="s">
        <v>2414</v>
      </c>
      <c r="B344" s="3">
        <v>43751</v>
      </c>
      <c r="C344" s="2" t="s">
        <v>2415</v>
      </c>
      <c r="D344" t="s">
        <v>6169</v>
      </c>
      <c r="E344" s="2">
        <v>5</v>
      </c>
      <c r="F344" s="2"/>
      <c r="G344" s="2"/>
      <c r="H344" s="2"/>
    </row>
    <row r="345" spans="1:8" x14ac:dyDescent="0.3">
      <c r="A345" s="2" t="s">
        <v>2424</v>
      </c>
      <c r="B345" s="3">
        <v>43692</v>
      </c>
      <c r="C345" s="2" t="s">
        <v>2425</v>
      </c>
      <c r="D345" t="s">
        <v>6172</v>
      </c>
      <c r="E345" s="2">
        <v>6</v>
      </c>
      <c r="F345" s="2"/>
      <c r="G345" s="2"/>
      <c r="H345" s="2"/>
    </row>
    <row r="346" spans="1:8" x14ac:dyDescent="0.3">
      <c r="A346" s="2" t="s">
        <v>2429</v>
      </c>
      <c r="B346" s="3">
        <v>44529</v>
      </c>
      <c r="C346" s="2" t="s">
        <v>2430</v>
      </c>
      <c r="D346" t="s">
        <v>6138</v>
      </c>
      <c r="E346" s="2">
        <v>2</v>
      </c>
      <c r="F346" s="2"/>
      <c r="G346" s="2"/>
      <c r="H346" s="2"/>
    </row>
    <row r="347" spans="1:8" x14ac:dyDescent="0.3">
      <c r="A347" s="2" t="s">
        <v>2434</v>
      </c>
      <c r="B347" s="3">
        <v>43849</v>
      </c>
      <c r="C347" s="2" t="s">
        <v>2435</v>
      </c>
      <c r="D347" t="s">
        <v>6179</v>
      </c>
      <c r="E347" s="2">
        <v>5</v>
      </c>
      <c r="F347" s="2"/>
      <c r="G347" s="2"/>
      <c r="H347" s="2"/>
    </row>
    <row r="348" spans="1:8" x14ac:dyDescent="0.3">
      <c r="A348" s="2" t="s">
        <v>2440</v>
      </c>
      <c r="B348" s="3">
        <v>44344</v>
      </c>
      <c r="C348" s="2" t="s">
        <v>2441</v>
      </c>
      <c r="D348" t="s">
        <v>6180</v>
      </c>
      <c r="E348" s="2">
        <v>3</v>
      </c>
      <c r="F348" s="2"/>
      <c r="G348" s="2"/>
      <c r="H348" s="2"/>
    </row>
    <row r="349" spans="1:8" x14ac:dyDescent="0.3">
      <c r="A349" s="2" t="s">
        <v>2446</v>
      </c>
      <c r="B349" s="3">
        <v>44576</v>
      </c>
      <c r="C349" s="2" t="s">
        <v>2447</v>
      </c>
      <c r="D349" t="s">
        <v>6162</v>
      </c>
      <c r="E349" s="2">
        <v>3</v>
      </c>
      <c r="F349" s="2"/>
      <c r="G349" s="2"/>
      <c r="H349" s="2"/>
    </row>
    <row r="350" spans="1:8" x14ac:dyDescent="0.3">
      <c r="A350" s="2" t="s">
        <v>2452</v>
      </c>
      <c r="B350" s="3">
        <v>43803</v>
      </c>
      <c r="C350" s="2" t="s">
        <v>2453</v>
      </c>
      <c r="D350" t="s">
        <v>6148</v>
      </c>
      <c r="E350" s="2">
        <v>6</v>
      </c>
      <c r="F350" s="2"/>
      <c r="G350" s="2"/>
      <c r="H350" s="2"/>
    </row>
    <row r="351" spans="1:8" x14ac:dyDescent="0.3">
      <c r="A351" s="2" t="s">
        <v>2458</v>
      </c>
      <c r="B351" s="3">
        <v>44743</v>
      </c>
      <c r="C351" s="2" t="s">
        <v>2459</v>
      </c>
      <c r="D351" t="s">
        <v>6178</v>
      </c>
      <c r="E351" s="2">
        <v>4</v>
      </c>
      <c r="F351" s="2"/>
      <c r="G351" s="2"/>
      <c r="H351" s="2"/>
    </row>
    <row r="352" spans="1:8" x14ac:dyDescent="0.3">
      <c r="A352" s="2" t="s">
        <v>2464</v>
      </c>
      <c r="B352" s="3">
        <v>43592</v>
      </c>
      <c r="C352" s="2" t="s">
        <v>2465</v>
      </c>
      <c r="D352" t="s">
        <v>6158</v>
      </c>
      <c r="E352" s="2">
        <v>4</v>
      </c>
      <c r="F352" s="2"/>
      <c r="G352" s="2"/>
      <c r="H352" s="2"/>
    </row>
    <row r="353" spans="1:8" x14ac:dyDescent="0.3">
      <c r="A353" s="2" t="s">
        <v>2470</v>
      </c>
      <c r="B353" s="3">
        <v>44066</v>
      </c>
      <c r="C353" s="2" t="s">
        <v>2471</v>
      </c>
      <c r="D353" t="s">
        <v>6155</v>
      </c>
      <c r="E353" s="2">
        <v>2</v>
      </c>
      <c r="F353" s="2"/>
      <c r="G353" s="2"/>
      <c r="H353" s="2"/>
    </row>
    <row r="354" spans="1:8" x14ac:dyDescent="0.3">
      <c r="A354" s="2" t="s">
        <v>2476</v>
      </c>
      <c r="B354" s="3">
        <v>43984</v>
      </c>
      <c r="C354" s="2" t="s">
        <v>2331</v>
      </c>
      <c r="D354" t="s">
        <v>6144</v>
      </c>
      <c r="E354" s="2">
        <v>5</v>
      </c>
      <c r="F354" s="2"/>
      <c r="G354" s="2"/>
      <c r="H354" s="2"/>
    </row>
    <row r="355" spans="1:8" x14ac:dyDescent="0.3">
      <c r="A355" s="2" t="s">
        <v>2482</v>
      </c>
      <c r="B355" s="3">
        <v>43860</v>
      </c>
      <c r="C355" s="2" t="s">
        <v>2483</v>
      </c>
      <c r="D355" t="s">
        <v>6157</v>
      </c>
      <c r="E355" s="2">
        <v>4</v>
      </c>
      <c r="F355" s="2"/>
      <c r="G355" s="2"/>
      <c r="H355" s="2"/>
    </row>
    <row r="356" spans="1:8" x14ac:dyDescent="0.3">
      <c r="A356" s="2" t="s">
        <v>2487</v>
      </c>
      <c r="B356" s="3">
        <v>43876</v>
      </c>
      <c r="C356" s="2" t="s">
        <v>2488</v>
      </c>
      <c r="D356" t="s">
        <v>6175</v>
      </c>
      <c r="E356" s="2">
        <v>6</v>
      </c>
      <c r="F356" s="2"/>
      <c r="G356" s="2"/>
      <c r="H356" s="2"/>
    </row>
    <row r="357" spans="1:8" x14ac:dyDescent="0.3">
      <c r="A357" s="2" t="s">
        <v>2492</v>
      </c>
      <c r="B357" s="3">
        <v>44358</v>
      </c>
      <c r="C357" s="2" t="s">
        <v>2493</v>
      </c>
      <c r="D357" t="s">
        <v>6168</v>
      </c>
      <c r="E357" s="2">
        <v>5</v>
      </c>
      <c r="F357" s="2"/>
      <c r="G357" s="2"/>
      <c r="H357" s="2"/>
    </row>
    <row r="358" spans="1:8" x14ac:dyDescent="0.3">
      <c r="A358" s="2" t="s">
        <v>2498</v>
      </c>
      <c r="B358" s="3">
        <v>44631</v>
      </c>
      <c r="C358" s="2" t="s">
        <v>2499</v>
      </c>
      <c r="D358" t="s">
        <v>6143</v>
      </c>
      <c r="E358" s="2">
        <v>4</v>
      </c>
      <c r="F358" s="2"/>
      <c r="G358" s="2"/>
      <c r="H358" s="2"/>
    </row>
    <row r="359" spans="1:8" x14ac:dyDescent="0.3">
      <c r="A359" s="2" t="s">
        <v>2504</v>
      </c>
      <c r="B359" s="3">
        <v>44448</v>
      </c>
      <c r="C359" s="2" t="s">
        <v>2505</v>
      </c>
      <c r="D359" t="s">
        <v>6175</v>
      </c>
      <c r="E359" s="2">
        <v>6</v>
      </c>
      <c r="F359" s="2"/>
      <c r="G359" s="2"/>
      <c r="H359" s="2"/>
    </row>
    <row r="360" spans="1:8" x14ac:dyDescent="0.3">
      <c r="A360" s="2" t="s">
        <v>2509</v>
      </c>
      <c r="B360" s="3">
        <v>43599</v>
      </c>
      <c r="C360" s="2" t="s">
        <v>2510</v>
      </c>
      <c r="D360" t="s">
        <v>6182</v>
      </c>
      <c r="E360" s="2">
        <v>1</v>
      </c>
      <c r="F360" s="2"/>
      <c r="G360" s="2"/>
      <c r="H360" s="2"/>
    </row>
    <row r="361" spans="1:8" x14ac:dyDescent="0.3">
      <c r="A361" s="2" t="s">
        <v>2515</v>
      </c>
      <c r="B361" s="3">
        <v>43563</v>
      </c>
      <c r="C361" s="2" t="s">
        <v>2516</v>
      </c>
      <c r="D361" t="s">
        <v>6178</v>
      </c>
      <c r="E361" s="2">
        <v>6</v>
      </c>
      <c r="F361" s="2"/>
      <c r="G361" s="2"/>
      <c r="H361" s="2"/>
    </row>
    <row r="362" spans="1:8" x14ac:dyDescent="0.3">
      <c r="A362" s="2" t="s">
        <v>2521</v>
      </c>
      <c r="B362" s="3">
        <v>44058</v>
      </c>
      <c r="C362" s="2" t="s">
        <v>2522</v>
      </c>
      <c r="D362" t="s">
        <v>6149</v>
      </c>
      <c r="E362" s="2">
        <v>2</v>
      </c>
      <c r="F362" s="2"/>
      <c r="G362" s="2"/>
      <c r="H362" s="2"/>
    </row>
    <row r="363" spans="1:8" x14ac:dyDescent="0.3">
      <c r="A363" s="2" t="s">
        <v>2521</v>
      </c>
      <c r="B363" s="3">
        <v>44058</v>
      </c>
      <c r="C363" s="2" t="s">
        <v>2522</v>
      </c>
      <c r="D363" t="s">
        <v>6146</v>
      </c>
      <c r="E363" s="2">
        <v>1</v>
      </c>
      <c r="F363" s="2"/>
      <c r="G363" s="2"/>
      <c r="H363" s="2"/>
    </row>
    <row r="364" spans="1:8" x14ac:dyDescent="0.3">
      <c r="A364" s="2" t="s">
        <v>2532</v>
      </c>
      <c r="B364" s="3">
        <v>44686</v>
      </c>
      <c r="C364" s="2" t="s">
        <v>2533</v>
      </c>
      <c r="D364" t="s">
        <v>6171</v>
      </c>
      <c r="E364" s="2">
        <v>5</v>
      </c>
      <c r="F364" s="2"/>
      <c r="G364" s="2"/>
      <c r="H364" s="2"/>
    </row>
    <row r="365" spans="1:8" x14ac:dyDescent="0.3">
      <c r="A365" s="2" t="s">
        <v>2538</v>
      </c>
      <c r="B365" s="3">
        <v>44282</v>
      </c>
      <c r="C365" s="2" t="s">
        <v>2539</v>
      </c>
      <c r="D365" t="s">
        <v>6162</v>
      </c>
      <c r="E365" s="2">
        <v>6</v>
      </c>
      <c r="F365" s="2"/>
      <c r="G365" s="2"/>
      <c r="H365" s="2"/>
    </row>
    <row r="366" spans="1:8" x14ac:dyDescent="0.3">
      <c r="A366" s="2" t="s">
        <v>2543</v>
      </c>
      <c r="B366" s="3">
        <v>43582</v>
      </c>
      <c r="C366" s="2" t="s">
        <v>2544</v>
      </c>
      <c r="D366" t="s">
        <v>6183</v>
      </c>
      <c r="E366" s="2">
        <v>6</v>
      </c>
      <c r="F366" s="2"/>
      <c r="G366" s="2"/>
      <c r="H366" s="2"/>
    </row>
    <row r="367" spans="1:8" x14ac:dyDescent="0.3">
      <c r="A367" s="2" t="s">
        <v>2549</v>
      </c>
      <c r="B367" s="3">
        <v>44464</v>
      </c>
      <c r="C367" s="2" t="s">
        <v>2550</v>
      </c>
      <c r="D367" t="s">
        <v>6169</v>
      </c>
      <c r="E367" s="2">
        <v>1</v>
      </c>
      <c r="F367" s="2"/>
      <c r="G367" s="2"/>
      <c r="H367" s="2"/>
    </row>
    <row r="368" spans="1:8" x14ac:dyDescent="0.3">
      <c r="A368" s="2" t="s">
        <v>2554</v>
      </c>
      <c r="B368" s="3">
        <v>43874</v>
      </c>
      <c r="C368" s="2" t="s">
        <v>2555</v>
      </c>
      <c r="D368" t="s">
        <v>6144</v>
      </c>
      <c r="E368" s="2">
        <v>6</v>
      </c>
      <c r="F368" s="2"/>
      <c r="G368" s="2"/>
      <c r="H368" s="2"/>
    </row>
    <row r="369" spans="1:8" x14ac:dyDescent="0.3">
      <c r="A369" s="2" t="s">
        <v>2559</v>
      </c>
      <c r="B369" s="3">
        <v>44393</v>
      </c>
      <c r="C369" s="2" t="s">
        <v>2560</v>
      </c>
      <c r="D369" t="s">
        <v>6159</v>
      </c>
      <c r="E369" s="2">
        <v>2</v>
      </c>
      <c r="F369" s="2"/>
      <c r="G369" s="2"/>
      <c r="H369" s="2"/>
    </row>
    <row r="370" spans="1:8" x14ac:dyDescent="0.3">
      <c r="A370" s="2" t="s">
        <v>2563</v>
      </c>
      <c r="B370" s="3">
        <v>44692</v>
      </c>
      <c r="C370" s="2" t="s">
        <v>2564</v>
      </c>
      <c r="D370" t="s">
        <v>6166</v>
      </c>
      <c r="E370" s="2">
        <v>2</v>
      </c>
      <c r="F370" s="2"/>
      <c r="G370" s="2"/>
      <c r="H370" s="2"/>
    </row>
    <row r="371" spans="1:8" x14ac:dyDescent="0.3">
      <c r="A371" s="2" t="s">
        <v>2569</v>
      </c>
      <c r="B371" s="3">
        <v>43500</v>
      </c>
      <c r="C371" s="2" t="s">
        <v>2570</v>
      </c>
      <c r="D371" t="s">
        <v>6176</v>
      </c>
      <c r="E371" s="2">
        <v>1</v>
      </c>
      <c r="F371" s="2"/>
      <c r="G371" s="2"/>
      <c r="H371" s="2"/>
    </row>
    <row r="372" spans="1:8" x14ac:dyDescent="0.3">
      <c r="A372" s="2" t="s">
        <v>2573</v>
      </c>
      <c r="B372" s="3">
        <v>43501</v>
      </c>
      <c r="C372" s="2" t="s">
        <v>2574</v>
      </c>
      <c r="D372" t="s">
        <v>6183</v>
      </c>
      <c r="E372" s="2">
        <v>2</v>
      </c>
      <c r="F372" s="2"/>
      <c r="G372" s="2"/>
      <c r="H372" s="2"/>
    </row>
    <row r="373" spans="1:8" x14ac:dyDescent="0.3">
      <c r="A373" s="2" t="s">
        <v>2579</v>
      </c>
      <c r="B373" s="3">
        <v>44705</v>
      </c>
      <c r="C373" s="2" t="s">
        <v>2580</v>
      </c>
      <c r="D373" t="s">
        <v>6180</v>
      </c>
      <c r="E373" s="2">
        <v>6</v>
      </c>
      <c r="F373" s="2"/>
      <c r="G373" s="2"/>
      <c r="H373" s="2"/>
    </row>
    <row r="374" spans="1:8" x14ac:dyDescent="0.3">
      <c r="A374" s="2" t="s">
        <v>2585</v>
      </c>
      <c r="B374" s="3">
        <v>44108</v>
      </c>
      <c r="C374" s="2" t="s">
        <v>2586</v>
      </c>
      <c r="D374" t="s">
        <v>6173</v>
      </c>
      <c r="E374" s="2">
        <v>6</v>
      </c>
      <c r="F374" s="2"/>
      <c r="G374" s="2"/>
      <c r="H374" s="2"/>
    </row>
    <row r="375" spans="1:8" x14ac:dyDescent="0.3">
      <c r="A375" s="2" t="s">
        <v>2591</v>
      </c>
      <c r="B375" s="3">
        <v>44742</v>
      </c>
      <c r="C375" s="2" t="s">
        <v>2592</v>
      </c>
      <c r="D375" t="s">
        <v>6158</v>
      </c>
      <c r="E375" s="2">
        <v>3</v>
      </c>
      <c r="F375" s="2"/>
      <c r="G375" s="2"/>
      <c r="H375" s="2"/>
    </row>
    <row r="376" spans="1:8" x14ac:dyDescent="0.3">
      <c r="A376" s="2" t="s">
        <v>2597</v>
      </c>
      <c r="B376" s="3">
        <v>44125</v>
      </c>
      <c r="C376" s="2" t="s">
        <v>2598</v>
      </c>
      <c r="D376" t="s">
        <v>6161</v>
      </c>
      <c r="E376" s="2">
        <v>4</v>
      </c>
      <c r="F376" s="2"/>
      <c r="G376" s="2"/>
      <c r="H376" s="2"/>
    </row>
    <row r="377" spans="1:8" x14ac:dyDescent="0.3">
      <c r="A377" s="2" t="s">
        <v>2603</v>
      </c>
      <c r="B377" s="3">
        <v>44120</v>
      </c>
      <c r="C377" s="2" t="s">
        <v>2604</v>
      </c>
      <c r="D377" t="s">
        <v>6152</v>
      </c>
      <c r="E377" s="2">
        <v>2</v>
      </c>
      <c r="F377" s="2"/>
      <c r="G377" s="2"/>
      <c r="H377" s="2"/>
    </row>
    <row r="378" spans="1:8" x14ac:dyDescent="0.3">
      <c r="A378" s="2" t="s">
        <v>2609</v>
      </c>
      <c r="B378" s="3">
        <v>44097</v>
      </c>
      <c r="C378" s="2" t="s">
        <v>2610</v>
      </c>
      <c r="D378" t="s">
        <v>6146</v>
      </c>
      <c r="E378" s="2">
        <v>1</v>
      </c>
      <c r="F378" s="2"/>
      <c r="G378" s="2"/>
      <c r="H378" s="2"/>
    </row>
    <row r="379" spans="1:8" x14ac:dyDescent="0.3">
      <c r="A379" s="2" t="s">
        <v>2615</v>
      </c>
      <c r="B379" s="3">
        <v>43532</v>
      </c>
      <c r="C379" s="2" t="s">
        <v>2616</v>
      </c>
      <c r="D379" t="s">
        <v>6163</v>
      </c>
      <c r="E379" s="2">
        <v>3</v>
      </c>
      <c r="F379" s="2"/>
      <c r="G379" s="2"/>
      <c r="H379" s="2"/>
    </row>
    <row r="380" spans="1:8" x14ac:dyDescent="0.3">
      <c r="A380" s="2" t="s">
        <v>2621</v>
      </c>
      <c r="B380" s="3">
        <v>44377</v>
      </c>
      <c r="C380" s="2" t="s">
        <v>2622</v>
      </c>
      <c r="D380" t="s">
        <v>6180</v>
      </c>
      <c r="E380" s="2">
        <v>3</v>
      </c>
      <c r="F380" s="2"/>
      <c r="G380" s="2"/>
      <c r="H380" s="2"/>
    </row>
    <row r="381" spans="1:8" x14ac:dyDescent="0.3">
      <c r="A381" s="2" t="s">
        <v>2627</v>
      </c>
      <c r="B381" s="3">
        <v>43690</v>
      </c>
      <c r="C381" s="2" t="s">
        <v>2628</v>
      </c>
      <c r="D381" t="s">
        <v>6173</v>
      </c>
      <c r="E381" s="2">
        <v>6</v>
      </c>
      <c r="F381" s="2"/>
      <c r="G381" s="2"/>
      <c r="H381" s="2"/>
    </row>
    <row r="382" spans="1:8" x14ac:dyDescent="0.3">
      <c r="A382" s="2" t="s">
        <v>2632</v>
      </c>
      <c r="B382" s="3">
        <v>44249</v>
      </c>
      <c r="C382" s="2" t="s">
        <v>2331</v>
      </c>
      <c r="D382" t="s">
        <v>6169</v>
      </c>
      <c r="E382" s="2">
        <v>3</v>
      </c>
      <c r="F382" s="2"/>
      <c r="G382" s="2"/>
      <c r="H382" s="2"/>
    </row>
    <row r="383" spans="1:8" x14ac:dyDescent="0.3">
      <c r="A383" s="2" t="s">
        <v>2638</v>
      </c>
      <c r="B383" s="3">
        <v>44646</v>
      </c>
      <c r="C383" s="2" t="s">
        <v>2639</v>
      </c>
      <c r="D383" t="s">
        <v>6154</v>
      </c>
      <c r="E383" s="2">
        <v>5</v>
      </c>
      <c r="F383" s="2"/>
      <c r="G383" s="2"/>
      <c r="H383" s="2"/>
    </row>
    <row r="384" spans="1:8" x14ac:dyDescent="0.3">
      <c r="A384" s="2" t="s">
        <v>2644</v>
      </c>
      <c r="B384" s="3">
        <v>43840</v>
      </c>
      <c r="C384" s="2" t="s">
        <v>2645</v>
      </c>
      <c r="D384" t="s">
        <v>6144</v>
      </c>
      <c r="E384" s="2">
        <v>3</v>
      </c>
      <c r="F384" s="2"/>
      <c r="G384" s="2"/>
      <c r="H384" s="2"/>
    </row>
    <row r="385" spans="1:8" x14ac:dyDescent="0.3">
      <c r="A385" s="2" t="s">
        <v>2650</v>
      </c>
      <c r="B385" s="3">
        <v>43586</v>
      </c>
      <c r="C385" s="2" t="s">
        <v>2651</v>
      </c>
      <c r="D385" t="s">
        <v>6176</v>
      </c>
      <c r="E385" s="2">
        <v>6</v>
      </c>
      <c r="F385" s="2"/>
      <c r="G385" s="2"/>
      <c r="H385" s="2"/>
    </row>
    <row r="386" spans="1:8" x14ac:dyDescent="0.3">
      <c r="A386" s="2" t="s">
        <v>2655</v>
      </c>
      <c r="B386" s="3">
        <v>43870</v>
      </c>
      <c r="C386" s="2" t="s">
        <v>2656</v>
      </c>
      <c r="D386" t="s">
        <v>6182</v>
      </c>
      <c r="E386" s="2">
        <v>4</v>
      </c>
      <c r="F386" s="2"/>
      <c r="G386" s="2"/>
      <c r="H386" s="2"/>
    </row>
    <row r="387" spans="1:8" x14ac:dyDescent="0.3">
      <c r="A387" s="2" t="s">
        <v>2660</v>
      </c>
      <c r="B387" s="3">
        <v>44559</v>
      </c>
      <c r="C387" s="2" t="s">
        <v>2661</v>
      </c>
      <c r="D387" t="s">
        <v>6160</v>
      </c>
      <c r="E387" s="2">
        <v>5</v>
      </c>
      <c r="F387" s="2"/>
      <c r="G387" s="2"/>
      <c r="H387" s="2"/>
    </row>
    <row r="388" spans="1:8" x14ac:dyDescent="0.3">
      <c r="A388" s="2" t="s">
        <v>2666</v>
      </c>
      <c r="B388" s="3">
        <v>44083</v>
      </c>
      <c r="C388" s="2" t="s">
        <v>2667</v>
      </c>
      <c r="D388" t="s">
        <v>6154</v>
      </c>
      <c r="E388" s="2">
        <v>6</v>
      </c>
      <c r="F388" s="2"/>
      <c r="G388" s="2"/>
      <c r="H388" s="2"/>
    </row>
    <row r="389" spans="1:8" x14ac:dyDescent="0.3">
      <c r="A389" s="2" t="s">
        <v>2671</v>
      </c>
      <c r="B389" s="3">
        <v>44455</v>
      </c>
      <c r="C389" s="2" t="s">
        <v>2672</v>
      </c>
      <c r="D389" t="s">
        <v>6171</v>
      </c>
      <c r="E389" s="2">
        <v>5</v>
      </c>
      <c r="F389" s="2"/>
      <c r="G389" s="2"/>
      <c r="H389" s="2"/>
    </row>
    <row r="390" spans="1:8" x14ac:dyDescent="0.3">
      <c r="A390" s="2" t="s">
        <v>2677</v>
      </c>
      <c r="B390" s="3">
        <v>44130</v>
      </c>
      <c r="C390" s="2" t="s">
        <v>2678</v>
      </c>
      <c r="D390" t="s">
        <v>6150</v>
      </c>
      <c r="E390" s="2">
        <v>3</v>
      </c>
      <c r="F390" s="2"/>
      <c r="G390" s="2"/>
      <c r="H390" s="2"/>
    </row>
    <row r="391" spans="1:8" x14ac:dyDescent="0.3">
      <c r="A391" s="2" t="s">
        <v>2683</v>
      </c>
      <c r="B391" s="3">
        <v>43536</v>
      </c>
      <c r="C391" s="2" t="s">
        <v>2684</v>
      </c>
      <c r="D391" t="s">
        <v>6169</v>
      </c>
      <c r="E391" s="2">
        <v>3</v>
      </c>
      <c r="F391" s="2"/>
      <c r="G391" s="2"/>
      <c r="H391" s="2"/>
    </row>
    <row r="392" spans="1:8" x14ac:dyDescent="0.3">
      <c r="A392" s="2" t="s">
        <v>2689</v>
      </c>
      <c r="B392" s="3">
        <v>44245</v>
      </c>
      <c r="C392" s="2" t="s">
        <v>2690</v>
      </c>
      <c r="D392" t="s">
        <v>6144</v>
      </c>
      <c r="E392" s="2">
        <v>2</v>
      </c>
      <c r="F392" s="2"/>
      <c r="G392" s="2"/>
      <c r="H392" s="2"/>
    </row>
    <row r="393" spans="1:8" x14ac:dyDescent="0.3">
      <c r="A393" s="2" t="s">
        <v>2694</v>
      </c>
      <c r="B393" s="3">
        <v>44133</v>
      </c>
      <c r="C393" s="2" t="s">
        <v>2695</v>
      </c>
      <c r="D393" t="s">
        <v>6157</v>
      </c>
      <c r="E393" s="2">
        <v>2</v>
      </c>
      <c r="F393" s="2"/>
      <c r="G393" s="2"/>
      <c r="H393" s="2"/>
    </row>
    <row r="394" spans="1:8" x14ac:dyDescent="0.3">
      <c r="A394" s="2" t="s">
        <v>2699</v>
      </c>
      <c r="B394" s="3">
        <v>44445</v>
      </c>
      <c r="C394" s="2" t="s">
        <v>2700</v>
      </c>
      <c r="D394" t="s">
        <v>6171</v>
      </c>
      <c r="E394" s="2">
        <v>6</v>
      </c>
      <c r="F394" s="2"/>
      <c r="G394" s="2"/>
      <c r="H394" s="2"/>
    </row>
    <row r="395" spans="1:8" x14ac:dyDescent="0.3">
      <c r="A395" s="2" t="s">
        <v>2699</v>
      </c>
      <c r="B395" s="3">
        <v>44445</v>
      </c>
      <c r="C395" s="2" t="s">
        <v>2700</v>
      </c>
      <c r="D395" t="s">
        <v>6167</v>
      </c>
      <c r="E395" s="2">
        <v>1</v>
      </c>
      <c r="F395" s="2"/>
      <c r="G395" s="2"/>
      <c r="H395" s="2"/>
    </row>
    <row r="396" spans="1:8" x14ac:dyDescent="0.3">
      <c r="A396" s="2" t="s">
        <v>2710</v>
      </c>
      <c r="B396" s="3">
        <v>44083</v>
      </c>
      <c r="C396" s="2" t="s">
        <v>2711</v>
      </c>
      <c r="D396" t="s">
        <v>6142</v>
      </c>
      <c r="E396" s="2">
        <v>4</v>
      </c>
      <c r="F396" s="2"/>
      <c r="G396" s="2"/>
      <c r="H396" s="2"/>
    </row>
    <row r="397" spans="1:8" x14ac:dyDescent="0.3">
      <c r="A397" s="2" t="s">
        <v>2716</v>
      </c>
      <c r="B397" s="3">
        <v>44465</v>
      </c>
      <c r="C397" s="2" t="s">
        <v>2717</v>
      </c>
      <c r="D397" t="s">
        <v>6169</v>
      </c>
      <c r="E397" s="2">
        <v>6</v>
      </c>
      <c r="F397" s="2"/>
      <c r="G397" s="2"/>
      <c r="H397" s="2"/>
    </row>
    <row r="398" spans="1:8" x14ac:dyDescent="0.3">
      <c r="A398" s="2" t="s">
        <v>2721</v>
      </c>
      <c r="B398" s="3">
        <v>44140</v>
      </c>
      <c r="C398" s="2" t="s">
        <v>2722</v>
      </c>
      <c r="D398" t="s">
        <v>6180</v>
      </c>
      <c r="E398" s="2">
        <v>5</v>
      </c>
      <c r="F398" s="2"/>
      <c r="G398" s="2"/>
      <c r="H398" s="2"/>
    </row>
    <row r="399" spans="1:8" x14ac:dyDescent="0.3">
      <c r="A399" s="2" t="s">
        <v>2727</v>
      </c>
      <c r="B399" s="3">
        <v>43720</v>
      </c>
      <c r="C399" s="2" t="s">
        <v>2728</v>
      </c>
      <c r="D399" t="s">
        <v>6169</v>
      </c>
      <c r="E399" s="2">
        <v>4</v>
      </c>
      <c r="F399" s="2"/>
      <c r="G399" s="2"/>
      <c r="H399" s="2"/>
    </row>
    <row r="400" spans="1:8" x14ac:dyDescent="0.3">
      <c r="A400" s="2" t="s">
        <v>2733</v>
      </c>
      <c r="B400" s="3">
        <v>43677</v>
      </c>
      <c r="C400" s="2" t="s">
        <v>2734</v>
      </c>
      <c r="D400" t="s">
        <v>6154</v>
      </c>
      <c r="E400" s="2">
        <v>6</v>
      </c>
      <c r="F400" s="2"/>
      <c r="G400" s="2"/>
      <c r="H400" s="2"/>
    </row>
    <row r="401" spans="1:8" x14ac:dyDescent="0.3">
      <c r="A401" s="2" t="s">
        <v>2739</v>
      </c>
      <c r="B401" s="3">
        <v>43539</v>
      </c>
      <c r="C401" s="2" t="s">
        <v>2740</v>
      </c>
      <c r="D401" t="s">
        <v>6185</v>
      </c>
      <c r="E401" s="2">
        <v>6</v>
      </c>
      <c r="F401" s="2"/>
      <c r="G401" s="2"/>
      <c r="H401" s="2"/>
    </row>
    <row r="402" spans="1:8" x14ac:dyDescent="0.3">
      <c r="A402" s="2" t="s">
        <v>2745</v>
      </c>
      <c r="B402" s="3">
        <v>44332</v>
      </c>
      <c r="C402" s="2" t="s">
        <v>2746</v>
      </c>
      <c r="D402" t="s">
        <v>6170</v>
      </c>
      <c r="E402" s="2">
        <v>4</v>
      </c>
      <c r="F402" s="2"/>
      <c r="G402" s="2"/>
      <c r="H402" s="2"/>
    </row>
    <row r="403" spans="1:8" x14ac:dyDescent="0.3">
      <c r="A403" s="2" t="s">
        <v>2751</v>
      </c>
      <c r="B403" s="3">
        <v>43591</v>
      </c>
      <c r="C403" s="2" t="s">
        <v>2752</v>
      </c>
      <c r="D403" t="s">
        <v>6159</v>
      </c>
      <c r="E403" s="2">
        <v>2</v>
      </c>
      <c r="F403" s="2"/>
      <c r="G403" s="2"/>
      <c r="H403" s="2"/>
    </row>
    <row r="404" spans="1:8" x14ac:dyDescent="0.3">
      <c r="A404" s="2" t="s">
        <v>2757</v>
      </c>
      <c r="B404" s="3">
        <v>43502</v>
      </c>
      <c r="C404" s="2" t="s">
        <v>2758</v>
      </c>
      <c r="D404" t="s">
        <v>6177</v>
      </c>
      <c r="E404" s="2">
        <v>3</v>
      </c>
      <c r="F404" s="2"/>
      <c r="G404" s="2"/>
      <c r="H404" s="2"/>
    </row>
    <row r="405" spans="1:8" x14ac:dyDescent="0.3">
      <c r="A405" s="2" t="s">
        <v>2763</v>
      </c>
      <c r="B405" s="3">
        <v>44295</v>
      </c>
      <c r="C405" s="2" t="s">
        <v>2764</v>
      </c>
      <c r="D405" t="s">
        <v>6145</v>
      </c>
      <c r="E405" s="2">
        <v>2</v>
      </c>
      <c r="F405" s="2"/>
      <c r="G405" s="2"/>
      <c r="H405" s="2"/>
    </row>
    <row r="406" spans="1:8" x14ac:dyDescent="0.3">
      <c r="A406" s="2" t="s">
        <v>2769</v>
      </c>
      <c r="B406" s="3">
        <v>43971</v>
      </c>
      <c r="C406" s="2" t="s">
        <v>2770</v>
      </c>
      <c r="D406" t="s">
        <v>6147</v>
      </c>
      <c r="E406" s="2">
        <v>4</v>
      </c>
      <c r="F406" s="2"/>
      <c r="G406" s="2"/>
      <c r="H406" s="2"/>
    </row>
    <row r="407" spans="1:8" x14ac:dyDescent="0.3">
      <c r="A407" s="2" t="s">
        <v>2775</v>
      </c>
      <c r="B407" s="3">
        <v>44167</v>
      </c>
      <c r="C407" s="2" t="s">
        <v>2776</v>
      </c>
      <c r="D407" t="s">
        <v>6139</v>
      </c>
      <c r="E407" s="2">
        <v>3</v>
      </c>
      <c r="F407" s="2"/>
      <c r="G407" s="2"/>
      <c r="H407" s="2"/>
    </row>
    <row r="408" spans="1:8" x14ac:dyDescent="0.3">
      <c r="A408" s="2" t="s">
        <v>2781</v>
      </c>
      <c r="B408" s="3">
        <v>44416</v>
      </c>
      <c r="C408" s="2" t="s">
        <v>2782</v>
      </c>
      <c r="D408" t="s">
        <v>6141</v>
      </c>
      <c r="E408" s="2">
        <v>5</v>
      </c>
      <c r="F408" s="2"/>
      <c r="G408" s="2"/>
      <c r="H408" s="2"/>
    </row>
    <row r="409" spans="1:8" x14ac:dyDescent="0.3">
      <c r="A409" s="2" t="s">
        <v>2787</v>
      </c>
      <c r="B409" s="3">
        <v>44595</v>
      </c>
      <c r="C409" s="2" t="s">
        <v>2788</v>
      </c>
      <c r="D409" t="s">
        <v>6139</v>
      </c>
      <c r="E409" s="2">
        <v>6</v>
      </c>
      <c r="F409" s="2"/>
      <c r="G409" s="2"/>
      <c r="H409" s="2"/>
    </row>
    <row r="410" spans="1:8" x14ac:dyDescent="0.3">
      <c r="A410" s="2" t="s">
        <v>2792</v>
      </c>
      <c r="B410" s="3">
        <v>44659</v>
      </c>
      <c r="C410" s="2" t="s">
        <v>2793</v>
      </c>
      <c r="D410" t="s">
        <v>6175</v>
      </c>
      <c r="E410" s="2">
        <v>2</v>
      </c>
      <c r="F410" s="2"/>
      <c r="G410" s="2"/>
      <c r="H410" s="2"/>
    </row>
    <row r="411" spans="1:8" x14ac:dyDescent="0.3">
      <c r="A411" s="2" t="s">
        <v>2798</v>
      </c>
      <c r="B411" s="3">
        <v>44203</v>
      </c>
      <c r="C411" s="2" t="s">
        <v>2799</v>
      </c>
      <c r="D411" t="s">
        <v>6170</v>
      </c>
      <c r="E411" s="2">
        <v>3</v>
      </c>
      <c r="F411" s="2"/>
      <c r="G411" s="2"/>
      <c r="H411" s="2"/>
    </row>
    <row r="412" spans="1:8" x14ac:dyDescent="0.3">
      <c r="A412" s="2" t="s">
        <v>2803</v>
      </c>
      <c r="B412" s="3">
        <v>44441</v>
      </c>
      <c r="C412" s="2" t="s">
        <v>2804</v>
      </c>
      <c r="D412" t="s">
        <v>6167</v>
      </c>
      <c r="E412" s="2">
        <v>4</v>
      </c>
      <c r="F412" s="2"/>
      <c r="G412" s="2"/>
      <c r="H412" s="2"/>
    </row>
    <row r="413" spans="1:8" x14ac:dyDescent="0.3">
      <c r="A413" s="2" t="s">
        <v>2808</v>
      </c>
      <c r="B413" s="3">
        <v>44504</v>
      </c>
      <c r="C413" s="2" t="s">
        <v>2809</v>
      </c>
      <c r="D413" t="s">
        <v>6162</v>
      </c>
      <c r="E413" s="2">
        <v>6</v>
      </c>
      <c r="F413" s="2"/>
      <c r="G413" s="2"/>
      <c r="H413" s="2"/>
    </row>
    <row r="414" spans="1:8" x14ac:dyDescent="0.3">
      <c r="A414" s="2" t="s">
        <v>2813</v>
      </c>
      <c r="B414" s="3">
        <v>44410</v>
      </c>
      <c r="C414" s="2" t="s">
        <v>2814</v>
      </c>
      <c r="D414" t="s">
        <v>6155</v>
      </c>
      <c r="E414" s="2">
        <v>5</v>
      </c>
      <c r="F414" s="2"/>
      <c r="G414" s="2"/>
      <c r="H414" s="2"/>
    </row>
    <row r="415" spans="1:8" x14ac:dyDescent="0.3">
      <c r="A415" s="2" t="s">
        <v>2818</v>
      </c>
      <c r="B415" s="3">
        <v>43857</v>
      </c>
      <c r="C415" s="2" t="s">
        <v>2819</v>
      </c>
      <c r="D415" t="s">
        <v>6164</v>
      </c>
      <c r="E415" s="2">
        <v>1</v>
      </c>
      <c r="F415" s="2"/>
      <c r="G415" s="2"/>
      <c r="H415" s="2"/>
    </row>
    <row r="416" spans="1:8" x14ac:dyDescent="0.3">
      <c r="A416" s="2" t="s">
        <v>2824</v>
      </c>
      <c r="B416" s="3">
        <v>43802</v>
      </c>
      <c r="C416" s="2" t="s">
        <v>2825</v>
      </c>
      <c r="D416" t="s">
        <v>6178</v>
      </c>
      <c r="E416" s="2">
        <v>3</v>
      </c>
      <c r="F416" s="2"/>
      <c r="G416" s="2"/>
      <c r="H416" s="2"/>
    </row>
    <row r="417" spans="1:8" x14ac:dyDescent="0.3">
      <c r="A417" s="2" t="s">
        <v>2829</v>
      </c>
      <c r="B417" s="3">
        <v>43683</v>
      </c>
      <c r="C417" s="2" t="s">
        <v>2830</v>
      </c>
      <c r="D417" t="s">
        <v>6174</v>
      </c>
      <c r="E417" s="2">
        <v>3</v>
      </c>
      <c r="F417" s="2"/>
      <c r="G417" s="2"/>
      <c r="H417" s="2"/>
    </row>
    <row r="418" spans="1:8" x14ac:dyDescent="0.3">
      <c r="A418" s="2" t="s">
        <v>2834</v>
      </c>
      <c r="B418" s="3">
        <v>43901</v>
      </c>
      <c r="C418" s="2" t="s">
        <v>2835</v>
      </c>
      <c r="D418" t="s">
        <v>6180</v>
      </c>
      <c r="E418" s="2">
        <v>3</v>
      </c>
      <c r="F418" s="2"/>
      <c r="G418" s="2"/>
      <c r="H418" s="2"/>
    </row>
    <row r="419" spans="1:8" x14ac:dyDescent="0.3">
      <c r="A419" s="2" t="s">
        <v>2839</v>
      </c>
      <c r="B419" s="3">
        <v>44457</v>
      </c>
      <c r="C419" s="2" t="s">
        <v>2840</v>
      </c>
      <c r="D419" t="s">
        <v>6182</v>
      </c>
      <c r="E419" s="2">
        <v>1</v>
      </c>
      <c r="F419" s="2"/>
      <c r="G419" s="2"/>
      <c r="H419" s="2"/>
    </row>
    <row r="420" spans="1:8" x14ac:dyDescent="0.3">
      <c r="A420" s="2" t="s">
        <v>2844</v>
      </c>
      <c r="B420" s="3">
        <v>44142</v>
      </c>
      <c r="C420" s="2" t="s">
        <v>2845</v>
      </c>
      <c r="D420" t="s">
        <v>6182</v>
      </c>
      <c r="E420" s="2">
        <v>5</v>
      </c>
      <c r="F420" s="2"/>
      <c r="G420" s="2"/>
      <c r="H420" s="2"/>
    </row>
    <row r="421" spans="1:8" x14ac:dyDescent="0.3">
      <c r="A421" s="2" t="s">
        <v>2849</v>
      </c>
      <c r="B421" s="3">
        <v>44739</v>
      </c>
      <c r="C421" s="2" t="s">
        <v>2850</v>
      </c>
      <c r="D421" t="s">
        <v>6160</v>
      </c>
      <c r="E421" s="2">
        <v>1</v>
      </c>
      <c r="F421" s="2"/>
      <c r="G421" s="2"/>
      <c r="H421" s="2"/>
    </row>
    <row r="422" spans="1:8" x14ac:dyDescent="0.3">
      <c r="A422" s="2" t="s">
        <v>2855</v>
      </c>
      <c r="B422" s="3">
        <v>43866</v>
      </c>
      <c r="C422" s="2" t="s">
        <v>2586</v>
      </c>
      <c r="D422" t="s">
        <v>6169</v>
      </c>
      <c r="E422" s="2">
        <v>4</v>
      </c>
      <c r="F422" s="2"/>
      <c r="G422" s="2"/>
      <c r="H422" s="2"/>
    </row>
    <row r="423" spans="1:8" x14ac:dyDescent="0.3">
      <c r="A423" s="2" t="s">
        <v>2855</v>
      </c>
      <c r="B423" s="3">
        <v>43866</v>
      </c>
      <c r="C423" s="2" t="s">
        <v>2586</v>
      </c>
      <c r="D423" t="s">
        <v>6168</v>
      </c>
      <c r="E423" s="2">
        <v>6</v>
      </c>
      <c r="F423" s="2"/>
      <c r="G423" s="2"/>
      <c r="H423" s="2"/>
    </row>
    <row r="424" spans="1:8" x14ac:dyDescent="0.3">
      <c r="A424" s="2" t="s">
        <v>2866</v>
      </c>
      <c r="B424" s="3">
        <v>43868</v>
      </c>
      <c r="C424" s="2" t="s">
        <v>2867</v>
      </c>
      <c r="D424" t="s">
        <v>6158</v>
      </c>
      <c r="E424" s="2">
        <v>5</v>
      </c>
      <c r="F424" s="2"/>
      <c r="G424" s="2"/>
      <c r="H424" s="2"/>
    </row>
    <row r="425" spans="1:8" x14ac:dyDescent="0.3">
      <c r="A425" s="2" t="s">
        <v>2871</v>
      </c>
      <c r="B425" s="3">
        <v>44183</v>
      </c>
      <c r="C425" s="2" t="s">
        <v>2872</v>
      </c>
      <c r="D425" t="s">
        <v>6146</v>
      </c>
      <c r="E425" s="2">
        <v>3</v>
      </c>
      <c r="F425" s="2"/>
      <c r="G425" s="2"/>
      <c r="H425" s="2"/>
    </row>
    <row r="426" spans="1:8" x14ac:dyDescent="0.3">
      <c r="A426" s="2" t="s">
        <v>2876</v>
      </c>
      <c r="B426" s="3">
        <v>44431</v>
      </c>
      <c r="C426" s="2" t="s">
        <v>2877</v>
      </c>
      <c r="D426" t="s">
        <v>6176</v>
      </c>
      <c r="E426" s="2">
        <v>3</v>
      </c>
      <c r="F426" s="2"/>
      <c r="G426" s="2"/>
      <c r="H426" s="2"/>
    </row>
    <row r="427" spans="1:8" x14ac:dyDescent="0.3">
      <c r="A427" s="2" t="s">
        <v>2882</v>
      </c>
      <c r="B427" s="3">
        <v>44428</v>
      </c>
      <c r="C427" s="2" t="s">
        <v>2883</v>
      </c>
      <c r="D427" t="s">
        <v>6177</v>
      </c>
      <c r="E427" s="2">
        <v>2</v>
      </c>
      <c r="F427" s="2"/>
      <c r="G427" s="2"/>
      <c r="H427" s="2"/>
    </row>
    <row r="428" spans="1:8" x14ac:dyDescent="0.3">
      <c r="A428" s="2" t="s">
        <v>2888</v>
      </c>
      <c r="B428" s="3">
        <v>43556</v>
      </c>
      <c r="C428" s="2" t="s">
        <v>2889</v>
      </c>
      <c r="D428" t="s">
        <v>6178</v>
      </c>
      <c r="E428" s="2">
        <v>4</v>
      </c>
      <c r="F428" s="2"/>
      <c r="G428" s="2"/>
      <c r="H428" s="2"/>
    </row>
    <row r="429" spans="1:8" x14ac:dyDescent="0.3">
      <c r="A429" s="2" t="s">
        <v>2894</v>
      </c>
      <c r="B429" s="3">
        <v>44224</v>
      </c>
      <c r="C429" s="2" t="s">
        <v>2895</v>
      </c>
      <c r="D429" t="s">
        <v>6175</v>
      </c>
      <c r="E429" s="2">
        <v>3</v>
      </c>
      <c r="F429" s="2"/>
      <c r="G429" s="2"/>
      <c r="H429" s="2"/>
    </row>
    <row r="430" spans="1:8" x14ac:dyDescent="0.3">
      <c r="A430" s="2" t="s">
        <v>2899</v>
      </c>
      <c r="B430" s="3">
        <v>43759</v>
      </c>
      <c r="C430" s="2" t="s">
        <v>2900</v>
      </c>
      <c r="D430" t="s">
        <v>6179</v>
      </c>
      <c r="E430" s="2">
        <v>5</v>
      </c>
      <c r="F430" s="2"/>
      <c r="G430" s="2"/>
      <c r="H430" s="2"/>
    </row>
    <row r="431" spans="1:8" x14ac:dyDescent="0.3">
      <c r="A431" s="2" t="s">
        <v>2905</v>
      </c>
      <c r="B431" s="3">
        <v>44367</v>
      </c>
      <c r="C431" s="2" t="s">
        <v>2586</v>
      </c>
      <c r="D431" t="s">
        <v>6140</v>
      </c>
      <c r="E431" s="2">
        <v>6</v>
      </c>
      <c r="F431" s="2"/>
      <c r="G431" s="2"/>
      <c r="H431" s="2"/>
    </row>
    <row r="432" spans="1:8" x14ac:dyDescent="0.3">
      <c r="A432" s="2" t="s">
        <v>2911</v>
      </c>
      <c r="B432" s="3">
        <v>44504</v>
      </c>
      <c r="C432" s="2" t="s">
        <v>2912</v>
      </c>
      <c r="D432" t="s">
        <v>6163</v>
      </c>
      <c r="E432" s="2">
        <v>2</v>
      </c>
      <c r="F432" s="2"/>
      <c r="G432" s="2"/>
      <c r="H432" s="2"/>
    </row>
    <row r="433" spans="1:8" x14ac:dyDescent="0.3">
      <c r="A433" s="2" t="s">
        <v>2917</v>
      </c>
      <c r="B433" s="3">
        <v>44291</v>
      </c>
      <c r="C433" s="2" t="s">
        <v>2918</v>
      </c>
      <c r="D433" t="s">
        <v>6185</v>
      </c>
      <c r="E433" s="2">
        <v>3</v>
      </c>
      <c r="F433" s="2"/>
      <c r="G433" s="2"/>
      <c r="H433" s="2"/>
    </row>
    <row r="434" spans="1:8" x14ac:dyDescent="0.3">
      <c r="A434" s="2" t="s">
        <v>2923</v>
      </c>
      <c r="B434" s="3">
        <v>43808</v>
      </c>
      <c r="C434" s="2" t="s">
        <v>2924</v>
      </c>
      <c r="D434" t="s">
        <v>6155</v>
      </c>
      <c r="E434" s="2">
        <v>2</v>
      </c>
      <c r="F434" s="2"/>
      <c r="G434" s="2"/>
      <c r="H434" s="2"/>
    </row>
    <row r="435" spans="1:8" x14ac:dyDescent="0.3">
      <c r="A435" s="2" t="s">
        <v>2928</v>
      </c>
      <c r="B435" s="3">
        <v>44563</v>
      </c>
      <c r="C435" s="2" t="s">
        <v>2929</v>
      </c>
      <c r="D435" t="s">
        <v>6181</v>
      </c>
      <c r="E435" s="2">
        <v>6</v>
      </c>
      <c r="F435" s="2"/>
      <c r="G435" s="2"/>
      <c r="H435" s="2"/>
    </row>
    <row r="436" spans="1:8" x14ac:dyDescent="0.3">
      <c r="A436" s="2" t="s">
        <v>2934</v>
      </c>
      <c r="B436" s="3">
        <v>43807</v>
      </c>
      <c r="C436" s="2" t="s">
        <v>2935</v>
      </c>
      <c r="D436" t="s">
        <v>6155</v>
      </c>
      <c r="E436" s="2">
        <v>6</v>
      </c>
      <c r="F436" s="2"/>
      <c r="G436" s="2"/>
      <c r="H436" s="2"/>
    </row>
    <row r="437" spans="1:8" x14ac:dyDescent="0.3">
      <c r="A437" s="2" t="s">
        <v>2939</v>
      </c>
      <c r="B437" s="3">
        <v>44528</v>
      </c>
      <c r="C437" s="2" t="s">
        <v>2940</v>
      </c>
      <c r="D437" t="s">
        <v>6139</v>
      </c>
      <c r="E437" s="2">
        <v>1</v>
      </c>
      <c r="F437" s="2"/>
      <c r="G437" s="2"/>
      <c r="H437" s="2"/>
    </row>
    <row r="438" spans="1:8" x14ac:dyDescent="0.3">
      <c r="A438" s="2" t="s">
        <v>2945</v>
      </c>
      <c r="B438" s="3">
        <v>44631</v>
      </c>
      <c r="C438" s="2" t="s">
        <v>2946</v>
      </c>
      <c r="D438" t="s">
        <v>6145</v>
      </c>
      <c r="E438" s="2">
        <v>2</v>
      </c>
      <c r="F438" s="2"/>
      <c r="G438" s="2"/>
      <c r="H438" s="2"/>
    </row>
    <row r="439" spans="1:8" x14ac:dyDescent="0.3">
      <c r="A439" s="2" t="s">
        <v>2951</v>
      </c>
      <c r="B439" s="3">
        <v>44213</v>
      </c>
      <c r="C439" s="2" t="s">
        <v>2952</v>
      </c>
      <c r="D439" t="s">
        <v>6165</v>
      </c>
      <c r="E439" s="2">
        <v>1</v>
      </c>
      <c r="F439" s="2"/>
      <c r="G439" s="2"/>
      <c r="H439" s="2"/>
    </row>
    <row r="440" spans="1:8" x14ac:dyDescent="0.3">
      <c r="A440" s="2" t="s">
        <v>2956</v>
      </c>
      <c r="B440" s="3">
        <v>43483</v>
      </c>
      <c r="C440" s="2" t="s">
        <v>3042</v>
      </c>
      <c r="D440" t="s">
        <v>6169</v>
      </c>
      <c r="E440" s="2">
        <v>2</v>
      </c>
      <c r="F440" s="2"/>
      <c r="G440" s="2"/>
      <c r="H440" s="2"/>
    </row>
    <row r="441" spans="1:8" x14ac:dyDescent="0.3">
      <c r="A441" s="2" t="s">
        <v>2962</v>
      </c>
      <c r="B441" s="3">
        <v>43562</v>
      </c>
      <c r="C441" s="2" t="s">
        <v>2963</v>
      </c>
      <c r="D441" t="s">
        <v>6176</v>
      </c>
      <c r="E441" s="2">
        <v>4</v>
      </c>
      <c r="F441" s="2"/>
      <c r="G441" s="2"/>
      <c r="H441" s="2"/>
    </row>
    <row r="442" spans="1:8" x14ac:dyDescent="0.3">
      <c r="A442" s="2" t="s">
        <v>2968</v>
      </c>
      <c r="B442" s="3">
        <v>44230</v>
      </c>
      <c r="C442" s="2" t="s">
        <v>2969</v>
      </c>
      <c r="D442" t="s">
        <v>6175</v>
      </c>
      <c r="E442" s="2">
        <v>4</v>
      </c>
      <c r="F442" s="2"/>
      <c r="G442" s="2"/>
      <c r="H442" s="2"/>
    </row>
    <row r="443" spans="1:8" x14ac:dyDescent="0.3">
      <c r="A443" s="2" t="s">
        <v>2974</v>
      </c>
      <c r="B443" s="3">
        <v>43573</v>
      </c>
      <c r="C443" s="2" t="s">
        <v>2975</v>
      </c>
      <c r="D443" t="s">
        <v>6183</v>
      </c>
      <c r="E443" s="2">
        <v>3</v>
      </c>
      <c r="F443" s="2"/>
      <c r="G443" s="2"/>
      <c r="H443" s="2"/>
    </row>
    <row r="444" spans="1:8" x14ac:dyDescent="0.3">
      <c r="A444" s="2" t="s">
        <v>2980</v>
      </c>
      <c r="B444" s="3">
        <v>44384</v>
      </c>
      <c r="C444" s="2" t="s">
        <v>2981</v>
      </c>
      <c r="D444" t="s">
        <v>6173</v>
      </c>
      <c r="E444" s="2">
        <v>5</v>
      </c>
      <c r="F444" s="2"/>
      <c r="G444" s="2"/>
      <c r="H444" s="2"/>
    </row>
    <row r="445" spans="1:8" x14ac:dyDescent="0.3">
      <c r="A445" s="2" t="s">
        <v>2986</v>
      </c>
      <c r="B445" s="3">
        <v>44250</v>
      </c>
      <c r="C445" s="2" t="s">
        <v>2987</v>
      </c>
      <c r="D445" t="s">
        <v>6184</v>
      </c>
      <c r="E445" s="2">
        <v>5</v>
      </c>
      <c r="F445" s="2"/>
      <c r="G445" s="2"/>
      <c r="H445" s="2"/>
    </row>
    <row r="446" spans="1:8" x14ac:dyDescent="0.3">
      <c r="A446" s="2" t="s">
        <v>2992</v>
      </c>
      <c r="B446" s="3">
        <v>44418</v>
      </c>
      <c r="C446" s="2" t="s">
        <v>2993</v>
      </c>
      <c r="D446" t="s">
        <v>6156</v>
      </c>
      <c r="E446" s="2">
        <v>6</v>
      </c>
      <c r="F446" s="2"/>
      <c r="G446" s="2"/>
      <c r="H446" s="2"/>
    </row>
    <row r="447" spans="1:8" x14ac:dyDescent="0.3">
      <c r="A447" s="2" t="s">
        <v>2999</v>
      </c>
      <c r="B447" s="3">
        <v>43784</v>
      </c>
      <c r="C447" s="2" t="s">
        <v>3000</v>
      </c>
      <c r="D447" t="s">
        <v>6181</v>
      </c>
      <c r="E447" s="2">
        <v>2</v>
      </c>
      <c r="F447" s="2"/>
      <c r="G447" s="2"/>
      <c r="H447" s="2"/>
    </row>
    <row r="448" spans="1:8" x14ac:dyDescent="0.3">
      <c r="A448" s="2" t="s">
        <v>3004</v>
      </c>
      <c r="B448" s="3">
        <v>43816</v>
      </c>
      <c r="C448" s="2" t="s">
        <v>3005</v>
      </c>
      <c r="D448" t="s">
        <v>6160</v>
      </c>
      <c r="E448" s="2">
        <v>1</v>
      </c>
      <c r="F448" s="2"/>
      <c r="G448" s="2"/>
      <c r="H448" s="2"/>
    </row>
    <row r="449" spans="1:8" x14ac:dyDescent="0.3">
      <c r="A449" s="2" t="s">
        <v>3010</v>
      </c>
      <c r="B449" s="3">
        <v>43908</v>
      </c>
      <c r="C449" s="2" t="s">
        <v>3011</v>
      </c>
      <c r="D449" t="s">
        <v>6146</v>
      </c>
      <c r="E449" s="2">
        <v>3</v>
      </c>
      <c r="F449" s="2"/>
      <c r="G449" s="2"/>
      <c r="H449" s="2"/>
    </row>
    <row r="450" spans="1:8" x14ac:dyDescent="0.3">
      <c r="A450" s="2" t="s">
        <v>3015</v>
      </c>
      <c r="B450" s="3">
        <v>44718</v>
      </c>
      <c r="C450" s="2" t="s">
        <v>3016</v>
      </c>
      <c r="D450" t="s">
        <v>6173</v>
      </c>
      <c r="E450" s="2">
        <v>1</v>
      </c>
      <c r="F450" s="2"/>
      <c r="G450" s="2"/>
      <c r="H450" s="2"/>
    </row>
    <row r="451" spans="1:8" x14ac:dyDescent="0.3">
      <c r="A451" s="2" t="s">
        <v>3021</v>
      </c>
      <c r="B451" s="3">
        <v>44336</v>
      </c>
      <c r="C451" s="2" t="s">
        <v>3022</v>
      </c>
      <c r="D451" t="s">
        <v>6163</v>
      </c>
      <c r="E451" s="2">
        <v>2</v>
      </c>
      <c r="F451" s="2"/>
      <c r="G451" s="2"/>
      <c r="H451" s="2"/>
    </row>
    <row r="452" spans="1:8" x14ac:dyDescent="0.3">
      <c r="A452" s="2" t="s">
        <v>3027</v>
      </c>
      <c r="B452" s="3">
        <v>44207</v>
      </c>
      <c r="C452" s="2" t="s">
        <v>3028</v>
      </c>
      <c r="D452" t="s">
        <v>6145</v>
      </c>
      <c r="E452" s="2">
        <v>5</v>
      </c>
      <c r="F452" s="2"/>
      <c r="G452" s="2"/>
      <c r="H452" s="2"/>
    </row>
    <row r="453" spans="1:8" x14ac:dyDescent="0.3">
      <c r="A453" s="2" t="s">
        <v>3035</v>
      </c>
      <c r="B453" s="3">
        <v>43518</v>
      </c>
      <c r="C453" s="2" t="s">
        <v>3036</v>
      </c>
      <c r="D453" t="s">
        <v>6149</v>
      </c>
      <c r="E453" s="2">
        <v>2</v>
      </c>
      <c r="F453" s="2"/>
      <c r="G453" s="2"/>
      <c r="H453" s="2"/>
    </row>
    <row r="454" spans="1:8" x14ac:dyDescent="0.3">
      <c r="A454" s="2" t="s">
        <v>3041</v>
      </c>
      <c r="B454" s="3">
        <v>44524</v>
      </c>
      <c r="C454" s="2" t="s">
        <v>3042</v>
      </c>
      <c r="D454" t="s">
        <v>6167</v>
      </c>
      <c r="E454" s="2">
        <v>3</v>
      </c>
      <c r="F454" s="2"/>
      <c r="G454" s="2"/>
      <c r="H454" s="2"/>
    </row>
    <row r="455" spans="1:8" x14ac:dyDescent="0.3">
      <c r="A455" s="2" t="s">
        <v>3047</v>
      </c>
      <c r="B455" s="3">
        <v>44579</v>
      </c>
      <c r="C455" s="2" t="s">
        <v>3048</v>
      </c>
      <c r="D455" t="s">
        <v>6161</v>
      </c>
      <c r="E455" s="2">
        <v>4</v>
      </c>
      <c r="F455" s="2"/>
      <c r="G455" s="2"/>
      <c r="H455" s="2"/>
    </row>
    <row r="456" spans="1:8" x14ac:dyDescent="0.3">
      <c r="A456" s="2" t="s">
        <v>3053</v>
      </c>
      <c r="B456" s="3">
        <v>44421</v>
      </c>
      <c r="C456" s="2" t="s">
        <v>3054</v>
      </c>
      <c r="D456" t="s">
        <v>6149</v>
      </c>
      <c r="E456" s="2">
        <v>4</v>
      </c>
      <c r="F456" s="2"/>
      <c r="G456" s="2"/>
      <c r="H456" s="2"/>
    </row>
    <row r="457" spans="1:8" x14ac:dyDescent="0.3">
      <c r="A457" s="2" t="s">
        <v>3058</v>
      </c>
      <c r="B457" s="3">
        <v>43841</v>
      </c>
      <c r="C457" s="2" t="s">
        <v>3059</v>
      </c>
      <c r="D457" t="s">
        <v>6145</v>
      </c>
      <c r="E457" s="2">
        <v>2</v>
      </c>
      <c r="F457" s="2"/>
      <c r="G457" s="2"/>
      <c r="H457" s="2"/>
    </row>
    <row r="458" spans="1:8" x14ac:dyDescent="0.3">
      <c r="A458" s="2" t="s">
        <v>3064</v>
      </c>
      <c r="B458" s="3">
        <v>44017</v>
      </c>
      <c r="C458" s="2" t="s">
        <v>3065</v>
      </c>
      <c r="D458" t="s">
        <v>6149</v>
      </c>
      <c r="E458" s="2">
        <v>2</v>
      </c>
      <c r="F458" s="2"/>
      <c r="G458" s="2"/>
      <c r="H458" s="2"/>
    </row>
    <row r="459" spans="1:8" x14ac:dyDescent="0.3">
      <c r="A459" s="2" t="s">
        <v>3070</v>
      </c>
      <c r="B459" s="3">
        <v>43671</v>
      </c>
      <c r="C459" s="2" t="s">
        <v>3071</v>
      </c>
      <c r="D459" t="s">
        <v>6161</v>
      </c>
      <c r="E459" s="2">
        <v>5</v>
      </c>
      <c r="F459" s="2"/>
      <c r="G459" s="2"/>
      <c r="H459" s="2"/>
    </row>
    <row r="460" spans="1:8" x14ac:dyDescent="0.3">
      <c r="A460" s="2" t="s">
        <v>3076</v>
      </c>
      <c r="B460" s="3">
        <v>44707</v>
      </c>
      <c r="C460" s="2" t="s">
        <v>3077</v>
      </c>
      <c r="D460" t="s">
        <v>6155</v>
      </c>
      <c r="E460" s="2">
        <v>4</v>
      </c>
      <c r="F460" s="2"/>
      <c r="G460" s="2"/>
      <c r="H460" s="2"/>
    </row>
    <row r="461" spans="1:8" x14ac:dyDescent="0.3">
      <c r="A461" s="2" t="s">
        <v>3082</v>
      </c>
      <c r="B461" s="3">
        <v>43840</v>
      </c>
      <c r="C461" s="2" t="s">
        <v>3083</v>
      </c>
      <c r="D461" t="s">
        <v>6145</v>
      </c>
      <c r="E461" s="2">
        <v>5</v>
      </c>
      <c r="F461" s="2"/>
      <c r="G461" s="2"/>
      <c r="H461" s="2"/>
    </row>
    <row r="462" spans="1:8" x14ac:dyDescent="0.3">
      <c r="A462" s="2" t="s">
        <v>3088</v>
      </c>
      <c r="B462" s="3">
        <v>43602</v>
      </c>
      <c r="C462" s="2" t="s">
        <v>3089</v>
      </c>
      <c r="D462" t="s">
        <v>6172</v>
      </c>
      <c r="E462" s="2">
        <v>3</v>
      </c>
      <c r="F462" s="2"/>
      <c r="G462" s="2"/>
      <c r="H462" s="2"/>
    </row>
    <row r="463" spans="1:8" x14ac:dyDescent="0.3">
      <c r="A463" s="2" t="s">
        <v>3094</v>
      </c>
      <c r="B463" s="3">
        <v>44036</v>
      </c>
      <c r="C463" s="2" t="s">
        <v>3095</v>
      </c>
      <c r="D463" t="s">
        <v>6163</v>
      </c>
      <c r="E463" s="2">
        <v>4</v>
      </c>
      <c r="F463" s="2"/>
      <c r="G463" s="2"/>
      <c r="H463" s="2"/>
    </row>
    <row r="464" spans="1:8" x14ac:dyDescent="0.3">
      <c r="A464" s="2" t="s">
        <v>3100</v>
      </c>
      <c r="B464" s="3">
        <v>44124</v>
      </c>
      <c r="C464" s="2" t="s">
        <v>3101</v>
      </c>
      <c r="D464" t="s">
        <v>6147</v>
      </c>
      <c r="E464" s="2">
        <v>5</v>
      </c>
      <c r="F464" s="2"/>
      <c r="G464" s="2"/>
      <c r="H464" s="2"/>
    </row>
    <row r="465" spans="1:8" x14ac:dyDescent="0.3">
      <c r="A465" s="2" t="s">
        <v>3106</v>
      </c>
      <c r="B465" s="3">
        <v>43730</v>
      </c>
      <c r="C465" s="2" t="s">
        <v>3107</v>
      </c>
      <c r="D465" t="s">
        <v>6141</v>
      </c>
      <c r="E465" s="2">
        <v>2</v>
      </c>
      <c r="F465" s="2"/>
      <c r="G465" s="2"/>
      <c r="H465" s="2"/>
    </row>
    <row r="466" spans="1:8" x14ac:dyDescent="0.3">
      <c r="A466" s="2" t="s">
        <v>3112</v>
      </c>
      <c r="B466" s="3">
        <v>43989</v>
      </c>
      <c r="C466" s="2" t="s">
        <v>3113</v>
      </c>
      <c r="D466" t="s">
        <v>6165</v>
      </c>
      <c r="E466" s="2">
        <v>4</v>
      </c>
      <c r="F466" s="2"/>
      <c r="G466" s="2"/>
      <c r="H466" s="2"/>
    </row>
    <row r="467" spans="1:8" x14ac:dyDescent="0.3">
      <c r="A467" s="2" t="s">
        <v>3118</v>
      </c>
      <c r="B467" s="3">
        <v>43814</v>
      </c>
      <c r="C467" s="2" t="s">
        <v>3119</v>
      </c>
      <c r="D467" t="s">
        <v>6149</v>
      </c>
      <c r="E467" s="2">
        <v>1</v>
      </c>
      <c r="F467" s="2"/>
      <c r="G467" s="2"/>
      <c r="H467" s="2"/>
    </row>
    <row r="468" spans="1:8" x14ac:dyDescent="0.3">
      <c r="A468" s="2" t="s">
        <v>3124</v>
      </c>
      <c r="B468" s="3">
        <v>44171</v>
      </c>
      <c r="C468" s="2" t="s">
        <v>3125</v>
      </c>
      <c r="D468" t="s">
        <v>6154</v>
      </c>
      <c r="E468" s="2">
        <v>3</v>
      </c>
      <c r="F468" s="2"/>
      <c r="G468" s="2"/>
      <c r="H468" s="2"/>
    </row>
    <row r="469" spans="1:8" x14ac:dyDescent="0.3">
      <c r="A469" s="2" t="s">
        <v>3130</v>
      </c>
      <c r="B469" s="3">
        <v>44536</v>
      </c>
      <c r="C469" s="2" t="s">
        <v>3131</v>
      </c>
      <c r="D469" t="s">
        <v>6158</v>
      </c>
      <c r="E469" s="2">
        <v>1</v>
      </c>
      <c r="F469" s="2"/>
      <c r="G469" s="2"/>
      <c r="H469" s="2"/>
    </row>
    <row r="470" spans="1:8" x14ac:dyDescent="0.3">
      <c r="A470" s="2" t="s">
        <v>3136</v>
      </c>
      <c r="B470" s="3">
        <v>44023</v>
      </c>
      <c r="C470" s="2" t="s">
        <v>3137</v>
      </c>
      <c r="D470" t="s">
        <v>6141</v>
      </c>
      <c r="E470" s="2">
        <v>3</v>
      </c>
      <c r="F470" s="2"/>
      <c r="G470" s="2"/>
      <c r="H470" s="2"/>
    </row>
    <row r="471" spans="1:8" x14ac:dyDescent="0.3">
      <c r="A471" s="2" t="s">
        <v>3141</v>
      </c>
      <c r="B471" s="3">
        <v>44375</v>
      </c>
      <c r="C471" s="2" t="s">
        <v>3194</v>
      </c>
      <c r="D471" t="s">
        <v>6184</v>
      </c>
      <c r="E471" s="2">
        <v>5</v>
      </c>
      <c r="F471" s="2"/>
      <c r="G471" s="2"/>
      <c r="H471" s="2"/>
    </row>
    <row r="472" spans="1:8" x14ac:dyDescent="0.3">
      <c r="A472" s="2" t="s">
        <v>3147</v>
      </c>
      <c r="B472" s="3">
        <v>44656</v>
      </c>
      <c r="C472" s="2" t="s">
        <v>3148</v>
      </c>
      <c r="D472" t="s">
        <v>6157</v>
      </c>
      <c r="E472" s="2">
        <v>1</v>
      </c>
      <c r="F472" s="2"/>
      <c r="G472" s="2"/>
      <c r="H472" s="2"/>
    </row>
    <row r="473" spans="1:8" x14ac:dyDescent="0.3">
      <c r="A473" s="2" t="s">
        <v>3153</v>
      </c>
      <c r="B473" s="3">
        <v>44644</v>
      </c>
      <c r="C473" s="2" t="s">
        <v>3154</v>
      </c>
      <c r="D473" t="s">
        <v>6181</v>
      </c>
      <c r="E473" s="2">
        <v>4</v>
      </c>
      <c r="F473" s="2"/>
      <c r="G473" s="2"/>
      <c r="H473" s="2"/>
    </row>
    <row r="474" spans="1:8" x14ac:dyDescent="0.3">
      <c r="A474" s="2" t="s">
        <v>3158</v>
      </c>
      <c r="B474" s="3">
        <v>43869</v>
      </c>
      <c r="C474" s="2" t="s">
        <v>3159</v>
      </c>
      <c r="D474" t="s">
        <v>6154</v>
      </c>
      <c r="E474" s="2">
        <v>2</v>
      </c>
      <c r="F474" s="2"/>
      <c r="G474" s="2"/>
      <c r="H474" s="2"/>
    </row>
    <row r="475" spans="1:8" x14ac:dyDescent="0.3">
      <c r="A475" s="2" t="s">
        <v>3164</v>
      </c>
      <c r="B475" s="3">
        <v>44603</v>
      </c>
      <c r="C475" s="2" t="s">
        <v>3165</v>
      </c>
      <c r="D475" t="s">
        <v>6140</v>
      </c>
      <c r="E475" s="2">
        <v>2</v>
      </c>
      <c r="F475" s="2"/>
      <c r="G475" s="2"/>
      <c r="H475" s="2"/>
    </row>
    <row r="476" spans="1:8" x14ac:dyDescent="0.3">
      <c r="A476" s="2" t="s">
        <v>3170</v>
      </c>
      <c r="B476" s="3">
        <v>44014</v>
      </c>
      <c r="C476" s="2" t="s">
        <v>3171</v>
      </c>
      <c r="D476" t="s">
        <v>6166</v>
      </c>
      <c r="E476" s="2">
        <v>1</v>
      </c>
      <c r="F476" s="2"/>
      <c r="G476" s="2"/>
      <c r="H476" s="2"/>
    </row>
    <row r="477" spans="1:8" x14ac:dyDescent="0.3">
      <c r="A477" s="2" t="s">
        <v>3176</v>
      </c>
      <c r="B477" s="3">
        <v>44767</v>
      </c>
      <c r="C477" s="2" t="s">
        <v>3177</v>
      </c>
      <c r="D477" t="s">
        <v>6159</v>
      </c>
      <c r="E477" s="2">
        <v>2</v>
      </c>
      <c r="F477" s="2"/>
      <c r="G477" s="2"/>
      <c r="H477" s="2"/>
    </row>
    <row r="478" spans="1:8" x14ac:dyDescent="0.3">
      <c r="A478" s="2" t="s">
        <v>3181</v>
      </c>
      <c r="B478" s="3">
        <v>44274</v>
      </c>
      <c r="C478" s="2" t="s">
        <v>3182</v>
      </c>
      <c r="D478" t="s">
        <v>6184</v>
      </c>
      <c r="E478" s="2">
        <v>6</v>
      </c>
      <c r="F478" s="2"/>
      <c r="G478" s="2"/>
      <c r="H478" s="2"/>
    </row>
    <row r="479" spans="1:8" x14ac:dyDescent="0.3">
      <c r="A479" s="2" t="s">
        <v>3187</v>
      </c>
      <c r="B479" s="3">
        <v>43962</v>
      </c>
      <c r="C479" s="2" t="s">
        <v>3188</v>
      </c>
      <c r="D479" t="s">
        <v>6159</v>
      </c>
      <c r="E479" s="2">
        <v>6</v>
      </c>
      <c r="F479" s="2"/>
      <c r="G479" s="2"/>
      <c r="H479" s="2"/>
    </row>
    <row r="480" spans="1:8" x14ac:dyDescent="0.3">
      <c r="A480" s="2" t="s">
        <v>3193</v>
      </c>
      <c r="B480" s="3">
        <v>43624</v>
      </c>
      <c r="C480" s="2" t="s">
        <v>3194</v>
      </c>
      <c r="D480" t="s">
        <v>6177</v>
      </c>
      <c r="E480" s="2">
        <v>6</v>
      </c>
      <c r="F480" s="2"/>
      <c r="G480" s="2"/>
      <c r="H480" s="2"/>
    </row>
    <row r="481" spans="1:8" x14ac:dyDescent="0.3">
      <c r="A481" s="2" t="s">
        <v>3193</v>
      </c>
      <c r="B481" s="3">
        <v>43624</v>
      </c>
      <c r="C481" s="2" t="s">
        <v>3194</v>
      </c>
      <c r="D481" t="s">
        <v>6166</v>
      </c>
      <c r="E481" s="2">
        <v>4</v>
      </c>
      <c r="F481" s="2"/>
      <c r="G481" s="2"/>
      <c r="H481" s="2"/>
    </row>
    <row r="482" spans="1:8" x14ac:dyDescent="0.3">
      <c r="A482" s="2" t="s">
        <v>3193</v>
      </c>
      <c r="B482" s="3">
        <v>43624</v>
      </c>
      <c r="C482" s="2" t="s">
        <v>3194</v>
      </c>
      <c r="D482" t="s">
        <v>6156</v>
      </c>
      <c r="E482" s="2">
        <v>1</v>
      </c>
      <c r="F482" s="2"/>
      <c r="G482" s="2"/>
      <c r="H482" s="2"/>
    </row>
    <row r="483" spans="1:8" x14ac:dyDescent="0.3">
      <c r="A483" s="2" t="s">
        <v>3208</v>
      </c>
      <c r="B483" s="3">
        <v>43747</v>
      </c>
      <c r="C483" s="2" t="s">
        <v>3209</v>
      </c>
      <c r="D483" t="s">
        <v>6179</v>
      </c>
      <c r="E483" s="2">
        <v>2</v>
      </c>
      <c r="F483" s="2"/>
      <c r="G483" s="2"/>
      <c r="H483" s="2"/>
    </row>
    <row r="484" spans="1:8" x14ac:dyDescent="0.3">
      <c r="A484" s="2" t="s">
        <v>3214</v>
      </c>
      <c r="B484" s="3">
        <v>44247</v>
      </c>
      <c r="C484" s="2" t="s">
        <v>3215</v>
      </c>
      <c r="D484" t="s">
        <v>6185</v>
      </c>
      <c r="E484" s="2">
        <v>5</v>
      </c>
      <c r="F484" s="2"/>
      <c r="G484" s="2"/>
      <c r="H484" s="2"/>
    </row>
    <row r="485" spans="1:8" x14ac:dyDescent="0.3">
      <c r="A485" s="2" t="s">
        <v>3220</v>
      </c>
      <c r="B485" s="3">
        <v>43790</v>
      </c>
      <c r="C485" s="2" t="s">
        <v>3221</v>
      </c>
      <c r="D485" t="s">
        <v>6165</v>
      </c>
      <c r="E485" s="2">
        <v>2</v>
      </c>
      <c r="F485" s="2"/>
      <c r="G485" s="2"/>
      <c r="H485" s="2"/>
    </row>
    <row r="486" spans="1:8" x14ac:dyDescent="0.3">
      <c r="A486" s="2" t="s">
        <v>3225</v>
      </c>
      <c r="B486" s="3">
        <v>44479</v>
      </c>
      <c r="C486" s="2" t="s">
        <v>3226</v>
      </c>
      <c r="D486" t="s">
        <v>6161</v>
      </c>
      <c r="E486" s="2">
        <v>6</v>
      </c>
      <c r="F486" s="2"/>
      <c r="G486" s="2"/>
      <c r="H486" s="2"/>
    </row>
    <row r="487" spans="1:8" x14ac:dyDescent="0.3">
      <c r="A487" s="2" t="s">
        <v>3230</v>
      </c>
      <c r="B487" s="3">
        <v>44413</v>
      </c>
      <c r="C487" s="2" t="s">
        <v>3231</v>
      </c>
      <c r="D487" t="s">
        <v>6178</v>
      </c>
      <c r="E487" s="2">
        <v>6</v>
      </c>
      <c r="F487" s="2"/>
      <c r="G487" s="2"/>
      <c r="H487" s="2"/>
    </row>
    <row r="488" spans="1:8" x14ac:dyDescent="0.3">
      <c r="A488" s="2" t="s">
        <v>3236</v>
      </c>
      <c r="B488" s="3">
        <v>44043</v>
      </c>
      <c r="C488" s="2" t="s">
        <v>3237</v>
      </c>
      <c r="D488" t="s">
        <v>6160</v>
      </c>
      <c r="E488" s="2">
        <v>6</v>
      </c>
      <c r="F488" s="2"/>
      <c r="G488" s="2"/>
      <c r="H488" s="2"/>
    </row>
    <row r="489" spans="1:8" x14ac:dyDescent="0.3">
      <c r="A489" s="2" t="s">
        <v>3242</v>
      </c>
      <c r="B489" s="3">
        <v>44093</v>
      </c>
      <c r="C489" s="2" t="s">
        <v>3243</v>
      </c>
      <c r="D489" t="s">
        <v>6183</v>
      </c>
      <c r="E489" s="2">
        <v>6</v>
      </c>
      <c r="F489" s="2"/>
      <c r="G489" s="2"/>
      <c r="H489" s="2"/>
    </row>
    <row r="490" spans="1:8" x14ac:dyDescent="0.3">
      <c r="A490" s="2" t="s">
        <v>3248</v>
      </c>
      <c r="B490" s="3">
        <v>43954</v>
      </c>
      <c r="C490" s="2" t="s">
        <v>3249</v>
      </c>
      <c r="D490" t="s">
        <v>6174</v>
      </c>
      <c r="E490" s="2">
        <v>5</v>
      </c>
      <c r="F490" s="2"/>
      <c r="G490" s="2"/>
      <c r="H490" s="2"/>
    </row>
    <row r="491" spans="1:8" x14ac:dyDescent="0.3">
      <c r="A491" s="2" t="s">
        <v>3254</v>
      </c>
      <c r="B491" s="3">
        <v>43654</v>
      </c>
      <c r="C491" s="2" t="s">
        <v>3255</v>
      </c>
      <c r="D491" t="s">
        <v>6170</v>
      </c>
      <c r="E491" s="2">
        <v>6</v>
      </c>
      <c r="F491" s="2"/>
      <c r="G491" s="2"/>
      <c r="H491" s="2"/>
    </row>
    <row r="492" spans="1:8" x14ac:dyDescent="0.3">
      <c r="A492" s="2" t="s">
        <v>3260</v>
      </c>
      <c r="B492" s="3">
        <v>43764</v>
      </c>
      <c r="C492" s="2" t="s">
        <v>3261</v>
      </c>
      <c r="D492" t="s">
        <v>6169</v>
      </c>
      <c r="E492" s="2">
        <v>2</v>
      </c>
      <c r="F492" s="2"/>
      <c r="G492" s="2"/>
      <c r="H492" s="2"/>
    </row>
    <row r="493" spans="1:8" x14ac:dyDescent="0.3">
      <c r="A493" s="2" t="s">
        <v>3266</v>
      </c>
      <c r="B493" s="3">
        <v>44101</v>
      </c>
      <c r="C493" s="2" t="s">
        <v>3267</v>
      </c>
      <c r="D493" t="s">
        <v>6150</v>
      </c>
      <c r="E493" s="2">
        <v>6</v>
      </c>
      <c r="F493" s="2"/>
      <c r="G493" s="2"/>
      <c r="H493" s="2"/>
    </row>
    <row r="494" spans="1:8" x14ac:dyDescent="0.3">
      <c r="A494" s="2" t="s">
        <v>3271</v>
      </c>
      <c r="B494" s="3">
        <v>44620</v>
      </c>
      <c r="C494" s="2" t="s">
        <v>3272</v>
      </c>
      <c r="D494" t="s">
        <v>6156</v>
      </c>
      <c r="E494" s="2">
        <v>1</v>
      </c>
      <c r="F494" s="2"/>
      <c r="G494" s="2"/>
      <c r="H494" s="2"/>
    </row>
    <row r="495" spans="1:8" x14ac:dyDescent="0.3">
      <c r="A495" s="2" t="s">
        <v>3277</v>
      </c>
      <c r="B495" s="3">
        <v>44090</v>
      </c>
      <c r="C495" s="2" t="s">
        <v>3278</v>
      </c>
      <c r="D495" t="s">
        <v>6146</v>
      </c>
      <c r="E495" s="2">
        <v>6</v>
      </c>
      <c r="F495" s="2"/>
      <c r="G495" s="2"/>
      <c r="H495" s="2"/>
    </row>
    <row r="496" spans="1:8" x14ac:dyDescent="0.3">
      <c r="A496" s="2" t="s">
        <v>3283</v>
      </c>
      <c r="B496" s="3">
        <v>44132</v>
      </c>
      <c r="C496" s="2" t="s">
        <v>3284</v>
      </c>
      <c r="D496" t="s">
        <v>6170</v>
      </c>
      <c r="E496" s="2">
        <v>2</v>
      </c>
      <c r="F496" s="2"/>
      <c r="G496" s="2"/>
      <c r="H496" s="2"/>
    </row>
    <row r="497" spans="1:8" x14ac:dyDescent="0.3">
      <c r="A497" s="2" t="s">
        <v>3289</v>
      </c>
      <c r="B497" s="3">
        <v>43710</v>
      </c>
      <c r="C497" s="2" t="s">
        <v>3290</v>
      </c>
      <c r="D497" t="s">
        <v>6170</v>
      </c>
      <c r="E497" s="2">
        <v>5</v>
      </c>
      <c r="F497" s="2"/>
      <c r="G497" s="2"/>
      <c r="H497" s="2"/>
    </row>
    <row r="498" spans="1:8" x14ac:dyDescent="0.3">
      <c r="A498" s="2" t="s">
        <v>3294</v>
      </c>
      <c r="B498" s="3">
        <v>44438</v>
      </c>
      <c r="C498" s="2" t="s">
        <v>3295</v>
      </c>
      <c r="D498" t="s">
        <v>6153</v>
      </c>
      <c r="E498" s="2">
        <v>3</v>
      </c>
      <c r="F498" s="2"/>
      <c r="G498" s="2"/>
      <c r="H498" s="2"/>
    </row>
    <row r="499" spans="1:8" x14ac:dyDescent="0.3">
      <c r="A499" s="2" t="s">
        <v>3300</v>
      </c>
      <c r="B499" s="3">
        <v>44351</v>
      </c>
      <c r="C499" s="2" t="s">
        <v>3301</v>
      </c>
      <c r="D499" t="s">
        <v>6147</v>
      </c>
      <c r="E499" s="2">
        <v>4</v>
      </c>
      <c r="F499" s="2"/>
      <c r="G499" s="2"/>
      <c r="H499" s="2"/>
    </row>
    <row r="500" spans="1:8" x14ac:dyDescent="0.3">
      <c r="A500" s="2" t="s">
        <v>3307</v>
      </c>
      <c r="B500" s="3">
        <v>44159</v>
      </c>
      <c r="C500" s="2" t="s">
        <v>3368</v>
      </c>
      <c r="D500" t="s">
        <v>6138</v>
      </c>
      <c r="E500" s="2">
        <v>5</v>
      </c>
      <c r="F500" s="2"/>
      <c r="G500" s="2"/>
      <c r="H500" s="2"/>
    </row>
    <row r="501" spans="1:8" x14ac:dyDescent="0.3">
      <c r="A501" s="2" t="s">
        <v>3313</v>
      </c>
      <c r="B501" s="3">
        <v>44003</v>
      </c>
      <c r="C501" s="2" t="s">
        <v>3314</v>
      </c>
      <c r="D501" t="s">
        <v>6163</v>
      </c>
      <c r="E501" s="2">
        <v>3</v>
      </c>
      <c r="F501" s="2"/>
      <c r="G501" s="2"/>
      <c r="H501" s="2"/>
    </row>
    <row r="502" spans="1:8" x14ac:dyDescent="0.3">
      <c r="A502" s="2" t="s">
        <v>3318</v>
      </c>
      <c r="B502" s="3">
        <v>44025</v>
      </c>
      <c r="C502" s="2" t="s">
        <v>3319</v>
      </c>
      <c r="D502" t="s">
        <v>6179</v>
      </c>
      <c r="E502" s="2">
        <v>4</v>
      </c>
      <c r="F502" s="2"/>
      <c r="G502" s="2"/>
      <c r="H502" s="2"/>
    </row>
    <row r="503" spans="1:8" x14ac:dyDescent="0.3">
      <c r="A503" s="2" t="s">
        <v>3323</v>
      </c>
      <c r="B503" s="3">
        <v>43467</v>
      </c>
      <c r="C503" s="2" t="s">
        <v>3324</v>
      </c>
      <c r="D503" t="s">
        <v>6174</v>
      </c>
      <c r="E503" s="2">
        <v>4</v>
      </c>
      <c r="F503" s="2"/>
      <c r="G503" s="2"/>
      <c r="H503" s="2"/>
    </row>
    <row r="504" spans="1:8" x14ac:dyDescent="0.3">
      <c r="A504" s="2" t="s">
        <v>3323</v>
      </c>
      <c r="B504" s="3">
        <v>43467</v>
      </c>
      <c r="C504" s="2" t="s">
        <v>3324</v>
      </c>
      <c r="D504" t="s">
        <v>6156</v>
      </c>
      <c r="E504" s="2">
        <v>4</v>
      </c>
      <c r="F504" s="2"/>
      <c r="G504" s="2"/>
      <c r="H504" s="2"/>
    </row>
    <row r="505" spans="1:8" x14ac:dyDescent="0.3">
      <c r="A505" s="2" t="s">
        <v>3323</v>
      </c>
      <c r="B505" s="3">
        <v>43467</v>
      </c>
      <c r="C505" s="2" t="s">
        <v>3324</v>
      </c>
      <c r="D505" t="s">
        <v>6143</v>
      </c>
      <c r="E505" s="2">
        <v>4</v>
      </c>
      <c r="F505" s="2"/>
      <c r="G505" s="2"/>
      <c r="H505" s="2"/>
    </row>
    <row r="506" spans="1:8" x14ac:dyDescent="0.3">
      <c r="A506" s="2" t="s">
        <v>3323</v>
      </c>
      <c r="B506" s="3">
        <v>43467</v>
      </c>
      <c r="C506" s="2" t="s">
        <v>3324</v>
      </c>
      <c r="D506" t="s">
        <v>6145</v>
      </c>
      <c r="E506" s="2">
        <v>3</v>
      </c>
      <c r="F506" s="2"/>
      <c r="G506" s="2"/>
      <c r="H506" s="2"/>
    </row>
    <row r="507" spans="1:8" x14ac:dyDescent="0.3">
      <c r="A507" s="2" t="s">
        <v>3343</v>
      </c>
      <c r="B507" s="3">
        <v>44609</v>
      </c>
      <c r="C507" s="2" t="s">
        <v>3344</v>
      </c>
      <c r="D507" t="s">
        <v>6159</v>
      </c>
      <c r="E507" s="2">
        <v>6</v>
      </c>
      <c r="F507" s="2"/>
      <c r="G507" s="2"/>
      <c r="H507" s="2"/>
    </row>
    <row r="508" spans="1:8" x14ac:dyDescent="0.3">
      <c r="A508" s="2" t="s">
        <v>3349</v>
      </c>
      <c r="B508" s="3">
        <v>44184</v>
      </c>
      <c r="C508" s="2" t="s">
        <v>3350</v>
      </c>
      <c r="D508" t="s">
        <v>6140</v>
      </c>
      <c r="E508" s="2">
        <v>2</v>
      </c>
      <c r="F508" s="2"/>
      <c r="G508" s="2"/>
      <c r="H508" s="2"/>
    </row>
    <row r="509" spans="1:8" x14ac:dyDescent="0.3">
      <c r="A509" s="2" t="s">
        <v>3355</v>
      </c>
      <c r="B509" s="3">
        <v>43516</v>
      </c>
      <c r="C509" s="2" t="s">
        <v>3356</v>
      </c>
      <c r="D509" t="s">
        <v>6182</v>
      </c>
      <c r="E509" s="2">
        <v>3</v>
      </c>
      <c r="F509" s="2"/>
      <c r="G509" s="2"/>
      <c r="H509" s="2"/>
    </row>
    <row r="510" spans="1:8" x14ac:dyDescent="0.3">
      <c r="A510" s="2" t="s">
        <v>3361</v>
      </c>
      <c r="B510" s="3">
        <v>44210</v>
      </c>
      <c r="C510" s="2" t="s">
        <v>3362</v>
      </c>
      <c r="D510" t="s">
        <v>6169</v>
      </c>
      <c r="E510" s="2">
        <v>6</v>
      </c>
      <c r="F510" s="2"/>
      <c r="G510" s="2"/>
      <c r="H510" s="2"/>
    </row>
    <row r="511" spans="1:8" x14ac:dyDescent="0.3">
      <c r="A511" s="2" t="s">
        <v>3367</v>
      </c>
      <c r="B511" s="3">
        <v>43785</v>
      </c>
      <c r="C511" s="2" t="s">
        <v>3368</v>
      </c>
      <c r="D511" t="s">
        <v>6147</v>
      </c>
      <c r="E511" s="2">
        <v>3</v>
      </c>
      <c r="F511" s="2"/>
      <c r="G511" s="2"/>
      <c r="H511" s="2"/>
    </row>
    <row r="512" spans="1:8" x14ac:dyDescent="0.3">
      <c r="A512" s="2" t="s">
        <v>3373</v>
      </c>
      <c r="B512" s="3">
        <v>43803</v>
      </c>
      <c r="C512" s="2" t="s">
        <v>3374</v>
      </c>
      <c r="D512" t="s">
        <v>6178</v>
      </c>
      <c r="E512" s="2">
        <v>3</v>
      </c>
      <c r="F512" s="2"/>
      <c r="G512" s="2"/>
      <c r="H512" s="2"/>
    </row>
    <row r="513" spans="1:8" x14ac:dyDescent="0.3">
      <c r="A513" s="2" t="s">
        <v>3379</v>
      </c>
      <c r="B513" s="3">
        <v>44043</v>
      </c>
      <c r="C513" s="2" t="s">
        <v>3380</v>
      </c>
      <c r="D513" t="s">
        <v>6152</v>
      </c>
      <c r="E513" s="2">
        <v>4</v>
      </c>
      <c r="F513" s="2"/>
      <c r="G513" s="2"/>
      <c r="H513" s="2"/>
    </row>
    <row r="514" spans="1:8" x14ac:dyDescent="0.3">
      <c r="A514" s="2" t="s">
        <v>3385</v>
      </c>
      <c r="B514" s="3">
        <v>43535</v>
      </c>
      <c r="C514" s="2" t="s">
        <v>3386</v>
      </c>
      <c r="D514" t="s">
        <v>6170</v>
      </c>
      <c r="E514" s="2">
        <v>3</v>
      </c>
      <c r="F514" s="2"/>
      <c r="G514" s="2"/>
      <c r="H514" s="2"/>
    </row>
    <row r="515" spans="1:8" x14ac:dyDescent="0.3">
      <c r="A515" s="2" t="s">
        <v>3391</v>
      </c>
      <c r="B515" s="3">
        <v>44691</v>
      </c>
      <c r="C515" s="2" t="s">
        <v>3392</v>
      </c>
      <c r="D515" t="s">
        <v>6170</v>
      </c>
      <c r="E515" s="2">
        <v>5</v>
      </c>
      <c r="F515" s="2"/>
      <c r="G515" s="2"/>
      <c r="H515" s="2"/>
    </row>
    <row r="516" spans="1:8" x14ac:dyDescent="0.3">
      <c r="A516" s="2" t="s">
        <v>3396</v>
      </c>
      <c r="B516" s="3">
        <v>44555</v>
      </c>
      <c r="C516" s="2" t="s">
        <v>3397</v>
      </c>
      <c r="D516" t="s">
        <v>6159</v>
      </c>
      <c r="E516" s="2">
        <v>6</v>
      </c>
      <c r="F516" s="2"/>
      <c r="G516" s="2"/>
      <c r="H516" s="2"/>
    </row>
    <row r="517" spans="1:8" x14ac:dyDescent="0.3">
      <c r="A517" s="2" t="s">
        <v>3402</v>
      </c>
      <c r="B517" s="3">
        <v>44673</v>
      </c>
      <c r="C517" s="2" t="s">
        <v>3403</v>
      </c>
      <c r="D517" t="s">
        <v>6173</v>
      </c>
      <c r="E517" s="2">
        <v>3</v>
      </c>
      <c r="F517" s="2"/>
      <c r="G517" s="2"/>
      <c r="H517" s="2"/>
    </row>
    <row r="518" spans="1:8" x14ac:dyDescent="0.3">
      <c r="A518" s="2" t="s">
        <v>3408</v>
      </c>
      <c r="B518" s="3">
        <v>44723</v>
      </c>
      <c r="C518" s="2" t="s">
        <v>3409</v>
      </c>
      <c r="D518" t="s">
        <v>6149</v>
      </c>
      <c r="E518" s="2">
        <v>5</v>
      </c>
      <c r="F518" s="2"/>
      <c r="G518" s="2"/>
      <c r="H518" s="2"/>
    </row>
    <row r="519" spans="1:8" x14ac:dyDescent="0.3">
      <c r="A519" s="2" t="s">
        <v>3413</v>
      </c>
      <c r="B519" s="3">
        <v>44678</v>
      </c>
      <c r="C519" s="2" t="s">
        <v>3414</v>
      </c>
      <c r="D519" t="s">
        <v>6150</v>
      </c>
      <c r="E519" s="2">
        <v>2</v>
      </c>
      <c r="F519" s="2"/>
      <c r="G519" s="2"/>
      <c r="H519" s="2"/>
    </row>
    <row r="520" spans="1:8" x14ac:dyDescent="0.3">
      <c r="A520" s="2" t="s">
        <v>3418</v>
      </c>
      <c r="B520" s="3">
        <v>44194</v>
      </c>
      <c r="C520" s="2" t="s">
        <v>3419</v>
      </c>
      <c r="D520" t="s">
        <v>6185</v>
      </c>
      <c r="E520" s="2">
        <v>5</v>
      </c>
      <c r="F520" s="2"/>
      <c r="G520" s="2"/>
      <c r="H520" s="2"/>
    </row>
    <row r="521" spans="1:8" x14ac:dyDescent="0.3">
      <c r="A521" s="2" t="s">
        <v>3424</v>
      </c>
      <c r="B521" s="3">
        <v>44026</v>
      </c>
      <c r="C521" s="2" t="s">
        <v>3368</v>
      </c>
      <c r="D521" t="s">
        <v>6158</v>
      </c>
      <c r="E521" s="2">
        <v>2</v>
      </c>
      <c r="F521" s="2"/>
      <c r="G521" s="2"/>
      <c r="H521" s="2"/>
    </row>
    <row r="522" spans="1:8" x14ac:dyDescent="0.3">
      <c r="A522" s="2" t="s">
        <v>3430</v>
      </c>
      <c r="B522" s="3">
        <v>44446</v>
      </c>
      <c r="C522" s="2" t="s">
        <v>3431</v>
      </c>
      <c r="D522" t="s">
        <v>6150</v>
      </c>
      <c r="E522" s="2">
        <v>1</v>
      </c>
      <c r="F522" s="2"/>
      <c r="G522" s="2"/>
      <c r="H522" s="2"/>
    </row>
    <row r="523" spans="1:8" x14ac:dyDescent="0.3">
      <c r="A523" s="2" t="s">
        <v>3430</v>
      </c>
      <c r="B523" s="3">
        <v>44446</v>
      </c>
      <c r="C523" s="2" t="s">
        <v>3431</v>
      </c>
      <c r="D523" t="s">
        <v>6138</v>
      </c>
      <c r="E523" s="2">
        <v>4</v>
      </c>
      <c r="F523" s="2"/>
      <c r="G523" s="2"/>
      <c r="H523" s="2"/>
    </row>
    <row r="524" spans="1:8" x14ac:dyDescent="0.3">
      <c r="A524" s="2" t="s">
        <v>3441</v>
      </c>
      <c r="B524" s="3">
        <v>43625</v>
      </c>
      <c r="C524" s="2" t="s">
        <v>3442</v>
      </c>
      <c r="D524" t="s">
        <v>6146</v>
      </c>
      <c r="E524" s="2">
        <v>5</v>
      </c>
      <c r="F524" s="2"/>
      <c r="G524" s="2"/>
      <c r="H524" s="2"/>
    </row>
    <row r="525" spans="1:8" x14ac:dyDescent="0.3">
      <c r="A525" s="2" t="s">
        <v>3447</v>
      </c>
      <c r="B525" s="3">
        <v>44129</v>
      </c>
      <c r="C525" s="2" t="s">
        <v>3448</v>
      </c>
      <c r="D525" t="s">
        <v>6165</v>
      </c>
      <c r="E525" s="2">
        <v>1</v>
      </c>
      <c r="F525" s="2"/>
      <c r="G525" s="2"/>
      <c r="H525" s="2"/>
    </row>
    <row r="526" spans="1:8" x14ac:dyDescent="0.3">
      <c r="A526" s="2" t="s">
        <v>3453</v>
      </c>
      <c r="B526" s="3">
        <v>44255</v>
      </c>
      <c r="C526" s="2" t="s">
        <v>3454</v>
      </c>
      <c r="D526" t="s">
        <v>6164</v>
      </c>
      <c r="E526" s="2">
        <v>2</v>
      </c>
      <c r="F526" s="2"/>
      <c r="G526" s="2"/>
      <c r="H526" s="2"/>
    </row>
    <row r="527" spans="1:8" x14ac:dyDescent="0.3">
      <c r="A527" s="2" t="s">
        <v>3458</v>
      </c>
      <c r="B527" s="3">
        <v>44038</v>
      </c>
      <c r="C527" s="2" t="s">
        <v>3459</v>
      </c>
      <c r="D527" t="s">
        <v>6163</v>
      </c>
      <c r="E527" s="2">
        <v>5</v>
      </c>
      <c r="F527" s="2"/>
      <c r="G527" s="2"/>
      <c r="H527" s="2"/>
    </row>
    <row r="528" spans="1:8" x14ac:dyDescent="0.3">
      <c r="A528" s="2" t="s">
        <v>3463</v>
      </c>
      <c r="B528" s="3">
        <v>44717</v>
      </c>
      <c r="C528" s="2" t="s">
        <v>3464</v>
      </c>
      <c r="D528" t="s">
        <v>6166</v>
      </c>
      <c r="E528" s="2">
        <v>4</v>
      </c>
      <c r="F528" s="2"/>
      <c r="G528" s="2"/>
      <c r="H528" s="2"/>
    </row>
    <row r="529" spans="1:8" x14ac:dyDescent="0.3">
      <c r="A529" s="2" t="s">
        <v>3469</v>
      </c>
      <c r="B529" s="3">
        <v>43517</v>
      </c>
      <c r="C529" s="2" t="s">
        <v>3470</v>
      </c>
      <c r="D529" t="s">
        <v>6139</v>
      </c>
      <c r="E529" s="2">
        <v>5</v>
      </c>
      <c r="F529" s="2"/>
      <c r="G529" s="2"/>
      <c r="H529" s="2"/>
    </row>
    <row r="530" spans="1:8" x14ac:dyDescent="0.3">
      <c r="A530" s="2" t="s">
        <v>3475</v>
      </c>
      <c r="B530" s="3">
        <v>43926</v>
      </c>
      <c r="C530" s="2" t="s">
        <v>3476</v>
      </c>
      <c r="D530" t="s">
        <v>6176</v>
      </c>
      <c r="E530" s="2">
        <v>6</v>
      </c>
      <c r="F530" s="2"/>
      <c r="G530" s="2"/>
      <c r="H530" s="2"/>
    </row>
    <row r="531" spans="1:8" x14ac:dyDescent="0.3">
      <c r="A531" s="2" t="s">
        <v>3481</v>
      </c>
      <c r="B531" s="3">
        <v>43475</v>
      </c>
      <c r="C531" s="2" t="s">
        <v>3482</v>
      </c>
      <c r="D531" t="s">
        <v>6138</v>
      </c>
      <c r="E531" s="2">
        <v>6</v>
      </c>
      <c r="F531" s="2"/>
      <c r="G531" s="2"/>
      <c r="H531" s="2"/>
    </row>
    <row r="532" spans="1:8" x14ac:dyDescent="0.3">
      <c r="A532" s="2" t="s">
        <v>3487</v>
      </c>
      <c r="B532" s="3">
        <v>44663</v>
      </c>
      <c r="C532" s="2" t="s">
        <v>3488</v>
      </c>
      <c r="D532" t="s">
        <v>6138</v>
      </c>
      <c r="E532" s="2">
        <v>6</v>
      </c>
      <c r="F532" s="2"/>
      <c r="G532" s="2"/>
      <c r="H532" s="2"/>
    </row>
    <row r="533" spans="1:8" x14ac:dyDescent="0.3">
      <c r="A533" s="2" t="s">
        <v>3493</v>
      </c>
      <c r="B533" s="3">
        <v>44591</v>
      </c>
      <c r="C533" s="2" t="s">
        <v>3494</v>
      </c>
      <c r="D533" t="s">
        <v>6177</v>
      </c>
      <c r="E533" s="2">
        <v>5</v>
      </c>
      <c r="F533" s="2"/>
      <c r="G533" s="2"/>
      <c r="H533" s="2"/>
    </row>
    <row r="534" spans="1:8" x14ac:dyDescent="0.3">
      <c r="A534" s="2" t="s">
        <v>3499</v>
      </c>
      <c r="B534" s="3">
        <v>44330</v>
      </c>
      <c r="C534" s="2" t="s">
        <v>3500</v>
      </c>
      <c r="D534" t="s">
        <v>6139</v>
      </c>
      <c r="E534" s="2">
        <v>2</v>
      </c>
      <c r="F534" s="2"/>
      <c r="G534" s="2"/>
      <c r="H534" s="2"/>
    </row>
    <row r="535" spans="1:8" x14ac:dyDescent="0.3">
      <c r="A535" s="2" t="s">
        <v>3505</v>
      </c>
      <c r="B535" s="3">
        <v>44724</v>
      </c>
      <c r="C535" s="2" t="s">
        <v>3506</v>
      </c>
      <c r="D535" t="s">
        <v>6172</v>
      </c>
      <c r="E535" s="2">
        <v>4</v>
      </c>
      <c r="F535" s="2"/>
      <c r="G535" s="2"/>
      <c r="H535" s="2"/>
    </row>
    <row r="536" spans="1:8" x14ac:dyDescent="0.3">
      <c r="A536" s="2" t="s">
        <v>3510</v>
      </c>
      <c r="B536" s="3">
        <v>44563</v>
      </c>
      <c r="C536" s="2" t="s">
        <v>3511</v>
      </c>
      <c r="D536" t="s">
        <v>6151</v>
      </c>
      <c r="E536" s="2">
        <v>2</v>
      </c>
      <c r="F536" s="2"/>
      <c r="G536" s="2"/>
      <c r="H536" s="2"/>
    </row>
    <row r="537" spans="1:8" x14ac:dyDescent="0.3">
      <c r="A537" s="2" t="s">
        <v>3516</v>
      </c>
      <c r="B537" s="3">
        <v>44585</v>
      </c>
      <c r="C537" s="2" t="s">
        <v>3517</v>
      </c>
      <c r="D537" t="s">
        <v>6145</v>
      </c>
      <c r="E537" s="2">
        <v>2</v>
      </c>
      <c r="F537" s="2"/>
      <c r="G537" s="2"/>
      <c r="H537" s="2"/>
    </row>
    <row r="538" spans="1:8" x14ac:dyDescent="0.3">
      <c r="A538" s="2" t="s">
        <v>3521</v>
      </c>
      <c r="B538" s="3">
        <v>43544</v>
      </c>
      <c r="C538" s="2" t="s">
        <v>3368</v>
      </c>
      <c r="D538" t="s">
        <v>6163</v>
      </c>
      <c r="E538" s="2">
        <v>3</v>
      </c>
      <c r="F538" s="2"/>
      <c r="G538" s="2"/>
      <c r="H538" s="2"/>
    </row>
    <row r="539" spans="1:8" x14ac:dyDescent="0.3">
      <c r="A539" s="2" t="s">
        <v>3527</v>
      </c>
      <c r="B539" s="3">
        <v>44156</v>
      </c>
      <c r="C539" s="2" t="s">
        <v>3528</v>
      </c>
      <c r="D539" t="s">
        <v>6185</v>
      </c>
      <c r="E539" s="2">
        <v>4</v>
      </c>
      <c r="F539" s="2"/>
      <c r="G539" s="2"/>
      <c r="H539" s="2"/>
    </row>
    <row r="540" spans="1:8" x14ac:dyDescent="0.3">
      <c r="A540" s="2" t="s">
        <v>3532</v>
      </c>
      <c r="B540" s="3">
        <v>44482</v>
      </c>
      <c r="C540" s="2" t="s">
        <v>3533</v>
      </c>
      <c r="D540" t="s">
        <v>6163</v>
      </c>
      <c r="E540" s="2">
        <v>4</v>
      </c>
      <c r="F540" s="2"/>
      <c r="G540" s="2"/>
      <c r="H540" s="2"/>
    </row>
    <row r="541" spans="1:8" x14ac:dyDescent="0.3">
      <c r="A541" s="2" t="s">
        <v>3537</v>
      </c>
      <c r="B541" s="3">
        <v>44488</v>
      </c>
      <c r="C541" s="2" t="s">
        <v>3538</v>
      </c>
      <c r="D541" t="s">
        <v>6172</v>
      </c>
      <c r="E541" s="2">
        <v>5</v>
      </c>
      <c r="F541" s="2"/>
      <c r="G541" s="2"/>
      <c r="H541" s="2"/>
    </row>
    <row r="542" spans="1:8" x14ac:dyDescent="0.3">
      <c r="A542" s="2" t="s">
        <v>3542</v>
      </c>
      <c r="B542" s="3">
        <v>43584</v>
      </c>
      <c r="C542" s="2" t="s">
        <v>3543</v>
      </c>
      <c r="D542" t="s">
        <v>6170</v>
      </c>
      <c r="E542" s="2">
        <v>4</v>
      </c>
      <c r="F542" s="2"/>
      <c r="G542" s="2"/>
      <c r="H542" s="2"/>
    </row>
    <row r="543" spans="1:8" x14ac:dyDescent="0.3">
      <c r="A543" s="2" t="s">
        <v>3548</v>
      </c>
      <c r="B543" s="3">
        <v>43750</v>
      </c>
      <c r="C543" s="2" t="s">
        <v>3549</v>
      </c>
      <c r="D543" t="s">
        <v>6168</v>
      </c>
      <c r="E543" s="2">
        <v>1</v>
      </c>
      <c r="F543" s="2"/>
      <c r="G543" s="2"/>
      <c r="H543" s="2"/>
    </row>
    <row r="544" spans="1:8" x14ac:dyDescent="0.3">
      <c r="A544" s="2" t="s">
        <v>3553</v>
      </c>
      <c r="B544" s="3">
        <v>44335</v>
      </c>
      <c r="C544" s="2" t="s">
        <v>3554</v>
      </c>
      <c r="D544" t="s">
        <v>6175</v>
      </c>
      <c r="E544" s="2">
        <v>4</v>
      </c>
      <c r="F544" s="2"/>
      <c r="G544" s="2"/>
      <c r="H544" s="2"/>
    </row>
    <row r="545" spans="1:8" x14ac:dyDescent="0.3">
      <c r="A545" s="2" t="s">
        <v>3559</v>
      </c>
      <c r="B545" s="3">
        <v>44380</v>
      </c>
      <c r="C545" s="2" t="s">
        <v>3560</v>
      </c>
      <c r="D545" t="s">
        <v>6142</v>
      </c>
      <c r="E545" s="2">
        <v>2</v>
      </c>
      <c r="F545" s="2"/>
      <c r="G545" s="2"/>
      <c r="H545" s="2"/>
    </row>
    <row r="546" spans="1:8" x14ac:dyDescent="0.3">
      <c r="A546" s="2" t="s">
        <v>3565</v>
      </c>
      <c r="B546" s="3">
        <v>43869</v>
      </c>
      <c r="C546" s="2" t="s">
        <v>3566</v>
      </c>
      <c r="D546" t="s">
        <v>6180</v>
      </c>
      <c r="E546" s="2">
        <v>2</v>
      </c>
      <c r="F546" s="2"/>
      <c r="G546" s="2"/>
      <c r="H546" s="2"/>
    </row>
    <row r="547" spans="1:8" x14ac:dyDescent="0.3">
      <c r="A547" s="2" t="s">
        <v>3571</v>
      </c>
      <c r="B547" s="3">
        <v>44120</v>
      </c>
      <c r="C547" s="2" t="s">
        <v>3572</v>
      </c>
      <c r="D547" t="s">
        <v>6150</v>
      </c>
      <c r="E547" s="2">
        <v>4</v>
      </c>
      <c r="F547" s="2"/>
      <c r="G547" s="2"/>
      <c r="H547" s="2"/>
    </row>
    <row r="548" spans="1:8" x14ac:dyDescent="0.3">
      <c r="A548" s="2" t="s">
        <v>3577</v>
      </c>
      <c r="B548" s="3">
        <v>44127</v>
      </c>
      <c r="C548" s="2" t="s">
        <v>3578</v>
      </c>
      <c r="D548" t="s">
        <v>6185</v>
      </c>
      <c r="E548" s="2">
        <v>3</v>
      </c>
      <c r="F548" s="2"/>
      <c r="G548" s="2"/>
      <c r="H548" s="2"/>
    </row>
    <row r="549" spans="1:8" x14ac:dyDescent="0.3">
      <c r="A549" s="2" t="s">
        <v>3582</v>
      </c>
      <c r="B549" s="3">
        <v>44265</v>
      </c>
      <c r="C549" s="2" t="s">
        <v>3594</v>
      </c>
      <c r="D549" t="s">
        <v>6178</v>
      </c>
      <c r="E549" s="2">
        <v>3</v>
      </c>
      <c r="F549" s="2"/>
      <c r="G549" s="2"/>
      <c r="H549" s="2"/>
    </row>
    <row r="550" spans="1:8" x14ac:dyDescent="0.3">
      <c r="A550" s="2" t="s">
        <v>3587</v>
      </c>
      <c r="B550" s="3">
        <v>44384</v>
      </c>
      <c r="C550" s="2" t="s">
        <v>3588</v>
      </c>
      <c r="D550" t="s">
        <v>6184</v>
      </c>
      <c r="E550" s="2">
        <v>3</v>
      </c>
      <c r="F550" s="2"/>
      <c r="G550" s="2"/>
      <c r="H550" s="2"/>
    </row>
    <row r="551" spans="1:8" x14ac:dyDescent="0.3">
      <c r="A551" s="2" t="s">
        <v>3593</v>
      </c>
      <c r="B551" s="3">
        <v>44232</v>
      </c>
      <c r="C551" s="2" t="s">
        <v>3594</v>
      </c>
      <c r="D551" t="s">
        <v>6184</v>
      </c>
      <c r="E551" s="2">
        <v>4</v>
      </c>
      <c r="F551" s="2"/>
      <c r="G551" s="2"/>
      <c r="H551" s="2"/>
    </row>
    <row r="552" spans="1:8" x14ac:dyDescent="0.3">
      <c r="A552" s="2" t="s">
        <v>3599</v>
      </c>
      <c r="B552" s="3">
        <v>44176</v>
      </c>
      <c r="C552" s="2" t="s">
        <v>3600</v>
      </c>
      <c r="D552" t="s">
        <v>6150</v>
      </c>
      <c r="E552" s="2">
        <v>6</v>
      </c>
      <c r="F552" s="2"/>
      <c r="G552" s="2"/>
      <c r="H552" s="2"/>
    </row>
    <row r="553" spans="1:8" x14ac:dyDescent="0.3">
      <c r="A553" s="2" t="s">
        <v>3605</v>
      </c>
      <c r="B553" s="3">
        <v>44694</v>
      </c>
      <c r="C553" s="2" t="s">
        <v>3606</v>
      </c>
      <c r="D553" t="s">
        <v>6153</v>
      </c>
      <c r="E553" s="2">
        <v>2</v>
      </c>
      <c r="F553" s="2"/>
      <c r="G553" s="2"/>
      <c r="H553" s="2"/>
    </row>
    <row r="554" spans="1:8" x14ac:dyDescent="0.3">
      <c r="A554" s="2" t="s">
        <v>3611</v>
      </c>
      <c r="B554" s="3">
        <v>43761</v>
      </c>
      <c r="C554" s="2" t="s">
        <v>3612</v>
      </c>
      <c r="D554" t="s">
        <v>6184</v>
      </c>
      <c r="E554" s="2">
        <v>4</v>
      </c>
      <c r="F554" s="2"/>
      <c r="G554" s="2"/>
      <c r="H554" s="2"/>
    </row>
    <row r="555" spans="1:8" x14ac:dyDescent="0.3">
      <c r="A555" s="2" t="s">
        <v>3617</v>
      </c>
      <c r="B555" s="3">
        <v>44085</v>
      </c>
      <c r="C555" s="2" t="s">
        <v>3618</v>
      </c>
      <c r="D555" t="s">
        <v>6141</v>
      </c>
      <c r="E555" s="2">
        <v>5</v>
      </c>
      <c r="F555" s="2"/>
      <c r="G555" s="2"/>
      <c r="H555" s="2"/>
    </row>
    <row r="556" spans="1:8" x14ac:dyDescent="0.3">
      <c r="A556" s="2" t="s">
        <v>3622</v>
      </c>
      <c r="B556" s="3">
        <v>43737</v>
      </c>
      <c r="C556" s="2" t="s">
        <v>3623</v>
      </c>
      <c r="D556" t="s">
        <v>6142</v>
      </c>
      <c r="E556" s="2">
        <v>2</v>
      </c>
      <c r="F556" s="2"/>
      <c r="G556" s="2"/>
      <c r="H556" s="2"/>
    </row>
    <row r="557" spans="1:8" x14ac:dyDescent="0.3">
      <c r="A557" s="2" t="s">
        <v>3627</v>
      </c>
      <c r="B557" s="3">
        <v>44258</v>
      </c>
      <c r="C557" s="2" t="s">
        <v>3628</v>
      </c>
      <c r="D557" t="s">
        <v>6141</v>
      </c>
      <c r="E557" s="2">
        <v>6</v>
      </c>
      <c r="F557" s="2"/>
      <c r="G557" s="2"/>
      <c r="H557" s="2"/>
    </row>
    <row r="558" spans="1:8" x14ac:dyDescent="0.3">
      <c r="A558" s="2" t="s">
        <v>3633</v>
      </c>
      <c r="B558" s="3">
        <v>44523</v>
      </c>
      <c r="C558" s="2" t="s">
        <v>3634</v>
      </c>
      <c r="D558" t="s">
        <v>6159</v>
      </c>
      <c r="E558" s="2">
        <v>2</v>
      </c>
      <c r="F558" s="2"/>
      <c r="G558" s="2"/>
      <c r="H558" s="2"/>
    </row>
    <row r="559" spans="1:8" x14ac:dyDescent="0.3">
      <c r="A559" s="2" t="s">
        <v>3638</v>
      </c>
      <c r="B559" s="3">
        <v>44506</v>
      </c>
      <c r="C559" s="2" t="s">
        <v>3368</v>
      </c>
      <c r="D559" t="s">
        <v>6171</v>
      </c>
      <c r="E559" s="2">
        <v>4</v>
      </c>
      <c r="F559" s="2"/>
      <c r="G559" s="2"/>
      <c r="H559" s="2"/>
    </row>
    <row r="560" spans="1:8" x14ac:dyDescent="0.3">
      <c r="A560" s="2" t="s">
        <v>3643</v>
      </c>
      <c r="B560" s="3">
        <v>44225</v>
      </c>
      <c r="C560" s="2" t="s">
        <v>3644</v>
      </c>
      <c r="D560" t="s">
        <v>6150</v>
      </c>
      <c r="E560" s="2">
        <v>4</v>
      </c>
      <c r="F560" s="2"/>
      <c r="G560" s="2"/>
      <c r="H560" s="2"/>
    </row>
    <row r="561" spans="1:8" x14ac:dyDescent="0.3">
      <c r="A561" s="2" t="s">
        <v>3648</v>
      </c>
      <c r="B561" s="3">
        <v>44667</v>
      </c>
      <c r="C561" s="2" t="s">
        <v>3649</v>
      </c>
      <c r="D561" t="s">
        <v>6140</v>
      </c>
      <c r="E561" s="2">
        <v>3</v>
      </c>
      <c r="F561" s="2"/>
      <c r="G561" s="2"/>
      <c r="H561" s="2"/>
    </row>
    <row r="562" spans="1:8" x14ac:dyDescent="0.3">
      <c r="A562" s="2" t="s">
        <v>3654</v>
      </c>
      <c r="B562" s="3">
        <v>44401</v>
      </c>
      <c r="C562" s="2" t="s">
        <v>3655</v>
      </c>
      <c r="D562" t="s">
        <v>6166</v>
      </c>
      <c r="E562" s="2">
        <v>6</v>
      </c>
      <c r="F562" s="2"/>
      <c r="G562" s="2"/>
      <c r="H562" s="2"/>
    </row>
    <row r="563" spans="1:8" x14ac:dyDescent="0.3">
      <c r="A563" s="2" t="s">
        <v>3659</v>
      </c>
      <c r="B563" s="3">
        <v>43688</v>
      </c>
      <c r="C563" s="2" t="s">
        <v>3660</v>
      </c>
      <c r="D563" t="s">
        <v>6154</v>
      </c>
      <c r="E563" s="2">
        <v>6</v>
      </c>
      <c r="F563" s="2"/>
      <c r="G563" s="2"/>
      <c r="H563" s="2"/>
    </row>
    <row r="564" spans="1:8" x14ac:dyDescent="0.3">
      <c r="A564" s="2" t="s">
        <v>3665</v>
      </c>
      <c r="B564" s="3">
        <v>43669</v>
      </c>
      <c r="C564" s="2" t="s">
        <v>3666</v>
      </c>
      <c r="D564" t="s">
        <v>6145</v>
      </c>
      <c r="E564" s="2">
        <v>6</v>
      </c>
      <c r="F564" s="2"/>
      <c r="G564" s="2"/>
      <c r="H564" s="2"/>
    </row>
    <row r="565" spans="1:8" x14ac:dyDescent="0.3">
      <c r="A565" s="2" t="s">
        <v>3671</v>
      </c>
      <c r="B565" s="3">
        <v>43991</v>
      </c>
      <c r="C565" s="2" t="s">
        <v>3752</v>
      </c>
      <c r="D565" t="s">
        <v>6141</v>
      </c>
      <c r="E565" s="2">
        <v>6</v>
      </c>
      <c r="F565" s="2"/>
      <c r="G565" s="2"/>
      <c r="H565" s="2"/>
    </row>
    <row r="566" spans="1:8" x14ac:dyDescent="0.3">
      <c r="A566" s="2" t="s">
        <v>3677</v>
      </c>
      <c r="B566" s="3">
        <v>43883</v>
      </c>
      <c r="C566" s="2" t="s">
        <v>3678</v>
      </c>
      <c r="D566" t="s">
        <v>6173</v>
      </c>
      <c r="E566" s="2">
        <v>2</v>
      </c>
      <c r="F566" s="2"/>
      <c r="G566" s="2"/>
      <c r="H566" s="2"/>
    </row>
    <row r="567" spans="1:8" x14ac:dyDescent="0.3">
      <c r="A567" s="2" t="s">
        <v>3683</v>
      </c>
      <c r="B567" s="3">
        <v>44031</v>
      </c>
      <c r="C567" s="2" t="s">
        <v>3684</v>
      </c>
      <c r="D567" t="s">
        <v>6149</v>
      </c>
      <c r="E567" s="2">
        <v>4</v>
      </c>
      <c r="F567" s="2"/>
      <c r="G567" s="2"/>
      <c r="H567" s="2"/>
    </row>
    <row r="568" spans="1:8" x14ac:dyDescent="0.3">
      <c r="A568" s="2" t="s">
        <v>3689</v>
      </c>
      <c r="B568" s="3">
        <v>44459</v>
      </c>
      <c r="C568" s="2" t="s">
        <v>3690</v>
      </c>
      <c r="D568" t="s">
        <v>6152</v>
      </c>
      <c r="E568" s="2">
        <v>6</v>
      </c>
      <c r="F568" s="2"/>
      <c r="G568" s="2"/>
      <c r="H568" s="2"/>
    </row>
    <row r="569" spans="1:8" x14ac:dyDescent="0.3">
      <c r="A569" s="2" t="s">
        <v>3695</v>
      </c>
      <c r="B569" s="3">
        <v>44318</v>
      </c>
      <c r="C569" s="2" t="s">
        <v>3696</v>
      </c>
      <c r="D569" t="s">
        <v>6142</v>
      </c>
      <c r="E569" s="2">
        <v>6</v>
      </c>
      <c r="F569" s="2"/>
      <c r="G569" s="2"/>
      <c r="H569" s="2"/>
    </row>
    <row r="570" spans="1:8" x14ac:dyDescent="0.3">
      <c r="A570" s="2" t="s">
        <v>3700</v>
      </c>
      <c r="B570" s="3">
        <v>44526</v>
      </c>
      <c r="C570" s="2" t="s">
        <v>3701</v>
      </c>
      <c r="D570" t="s">
        <v>6145</v>
      </c>
      <c r="E570" s="2">
        <v>4</v>
      </c>
      <c r="F570" s="2"/>
      <c r="G570" s="2"/>
      <c r="H570" s="2"/>
    </row>
    <row r="571" spans="1:8" x14ac:dyDescent="0.3">
      <c r="A571" s="2" t="s">
        <v>3706</v>
      </c>
      <c r="B571" s="3">
        <v>43879</v>
      </c>
      <c r="C571" s="2" t="s">
        <v>3752</v>
      </c>
      <c r="D571" t="s">
        <v>6168</v>
      </c>
      <c r="E571" s="2">
        <v>6</v>
      </c>
      <c r="F571" s="2"/>
      <c r="G571" s="2"/>
      <c r="H571" s="2"/>
    </row>
    <row r="572" spans="1:8" x14ac:dyDescent="0.3">
      <c r="A572" s="2" t="s">
        <v>3712</v>
      </c>
      <c r="B572" s="3">
        <v>43928</v>
      </c>
      <c r="C572" s="2" t="s">
        <v>3713</v>
      </c>
      <c r="D572" t="s">
        <v>6157</v>
      </c>
      <c r="E572" s="2">
        <v>4</v>
      </c>
      <c r="F572" s="2"/>
      <c r="G572" s="2"/>
      <c r="H572" s="2"/>
    </row>
    <row r="573" spans="1:8" x14ac:dyDescent="0.3">
      <c r="A573" s="2" t="s">
        <v>3718</v>
      </c>
      <c r="B573" s="3">
        <v>44592</v>
      </c>
      <c r="C573" s="2" t="s">
        <v>3719</v>
      </c>
      <c r="D573" t="s">
        <v>6176</v>
      </c>
      <c r="E573" s="2">
        <v>4</v>
      </c>
      <c r="F573" s="2"/>
      <c r="G573" s="2"/>
      <c r="H573" s="2"/>
    </row>
    <row r="574" spans="1:8" x14ac:dyDescent="0.3">
      <c r="A574" s="2" t="s">
        <v>3724</v>
      </c>
      <c r="B574" s="3">
        <v>43515</v>
      </c>
      <c r="C574" s="2" t="s">
        <v>3725</v>
      </c>
      <c r="D574" t="s">
        <v>6154</v>
      </c>
      <c r="E574" s="2">
        <v>2</v>
      </c>
      <c r="F574" s="2"/>
      <c r="G574" s="2"/>
      <c r="H574" s="2"/>
    </row>
    <row r="575" spans="1:8" x14ac:dyDescent="0.3">
      <c r="A575" s="2" t="s">
        <v>3728</v>
      </c>
      <c r="B575" s="3">
        <v>43781</v>
      </c>
      <c r="C575" s="2" t="s">
        <v>3729</v>
      </c>
      <c r="D575" t="s">
        <v>6155</v>
      </c>
      <c r="E575" s="2">
        <v>6</v>
      </c>
      <c r="F575" s="2"/>
      <c r="G575" s="2"/>
      <c r="H575" s="2"/>
    </row>
    <row r="576" spans="1:8" x14ac:dyDescent="0.3">
      <c r="A576" s="2" t="s">
        <v>3734</v>
      </c>
      <c r="B576" s="3">
        <v>44697</v>
      </c>
      <c r="C576" s="2" t="s">
        <v>3735</v>
      </c>
      <c r="D576" t="s">
        <v>6178</v>
      </c>
      <c r="E576" s="2">
        <v>6</v>
      </c>
      <c r="F576" s="2"/>
      <c r="G576" s="2"/>
      <c r="H576" s="2"/>
    </row>
    <row r="577" spans="1:8" x14ac:dyDescent="0.3">
      <c r="A577" s="2" t="s">
        <v>3739</v>
      </c>
      <c r="B577" s="3">
        <v>44239</v>
      </c>
      <c r="C577" s="2" t="s">
        <v>3740</v>
      </c>
      <c r="D577" t="s">
        <v>6181</v>
      </c>
      <c r="E577" s="2">
        <v>2</v>
      </c>
      <c r="F577" s="2"/>
      <c r="G577" s="2"/>
      <c r="H577" s="2"/>
    </row>
    <row r="578" spans="1:8" x14ac:dyDescent="0.3">
      <c r="A578" s="2" t="s">
        <v>3745</v>
      </c>
      <c r="B578" s="3">
        <v>44290</v>
      </c>
      <c r="C578" s="2" t="s">
        <v>3746</v>
      </c>
      <c r="D578" t="s">
        <v>6154</v>
      </c>
      <c r="E578" s="2">
        <v>6</v>
      </c>
      <c r="F578" s="2"/>
      <c r="G578" s="2"/>
      <c r="H578" s="2"/>
    </row>
    <row r="579" spans="1:8" x14ac:dyDescent="0.3">
      <c r="A579" s="2" t="s">
        <v>3751</v>
      </c>
      <c r="B579" s="3">
        <v>44410</v>
      </c>
      <c r="C579" s="2" t="s">
        <v>3752</v>
      </c>
      <c r="D579" t="s">
        <v>6162</v>
      </c>
      <c r="E579" s="2">
        <v>4</v>
      </c>
      <c r="F579" s="2"/>
      <c r="G579" s="2"/>
      <c r="H579" s="2"/>
    </row>
    <row r="580" spans="1:8" x14ac:dyDescent="0.3">
      <c r="A580" s="2" t="s">
        <v>3756</v>
      </c>
      <c r="B580" s="3">
        <v>44720</v>
      </c>
      <c r="C580" s="2" t="s">
        <v>3757</v>
      </c>
      <c r="D580" t="s">
        <v>6184</v>
      </c>
      <c r="E580" s="2">
        <v>3</v>
      </c>
      <c r="F580" s="2"/>
      <c r="G580" s="2"/>
      <c r="H580" s="2"/>
    </row>
    <row r="581" spans="1:8" x14ac:dyDescent="0.3">
      <c r="A581" s="2" t="s">
        <v>3756</v>
      </c>
      <c r="B581" s="3">
        <v>44720</v>
      </c>
      <c r="C581" s="2" t="s">
        <v>3757</v>
      </c>
      <c r="D581" t="s">
        <v>6157</v>
      </c>
      <c r="E581" s="2">
        <v>5</v>
      </c>
      <c r="F581" s="2"/>
      <c r="G581" s="2"/>
      <c r="H581" s="2"/>
    </row>
    <row r="582" spans="1:8" x14ac:dyDescent="0.3">
      <c r="A582" s="2" t="s">
        <v>3767</v>
      </c>
      <c r="B582" s="3">
        <v>43965</v>
      </c>
      <c r="C582" s="2" t="s">
        <v>3768</v>
      </c>
      <c r="D582" t="s">
        <v>6171</v>
      </c>
      <c r="E582" s="2">
        <v>3</v>
      </c>
      <c r="F582" s="2"/>
      <c r="G582" s="2"/>
      <c r="H582" s="2"/>
    </row>
    <row r="583" spans="1:8" x14ac:dyDescent="0.3">
      <c r="A583" s="2" t="s">
        <v>3773</v>
      </c>
      <c r="B583" s="3">
        <v>44190</v>
      </c>
      <c r="C583" s="2" t="s">
        <v>3774</v>
      </c>
      <c r="D583" t="s">
        <v>6176</v>
      </c>
      <c r="E583" s="2">
        <v>5</v>
      </c>
      <c r="F583" s="2"/>
      <c r="G583" s="2"/>
      <c r="H583" s="2"/>
    </row>
    <row r="584" spans="1:8" x14ac:dyDescent="0.3">
      <c r="A584" s="2" t="s">
        <v>3778</v>
      </c>
      <c r="B584" s="3">
        <v>44382</v>
      </c>
      <c r="C584" s="2" t="s">
        <v>3779</v>
      </c>
      <c r="D584" t="s">
        <v>6183</v>
      </c>
      <c r="E584" s="2">
        <v>5</v>
      </c>
      <c r="F584" s="2"/>
      <c r="G584" s="2"/>
      <c r="H584" s="2"/>
    </row>
    <row r="585" spans="1:8" x14ac:dyDescent="0.3">
      <c r="A585" s="2" t="s">
        <v>3784</v>
      </c>
      <c r="B585" s="3">
        <v>43538</v>
      </c>
      <c r="C585" s="2" t="s">
        <v>3785</v>
      </c>
      <c r="D585" t="s">
        <v>6178</v>
      </c>
      <c r="E585" s="2">
        <v>1</v>
      </c>
      <c r="F585" s="2"/>
      <c r="G585" s="2"/>
      <c r="H585" s="2"/>
    </row>
    <row r="586" spans="1:8" x14ac:dyDescent="0.3">
      <c r="A586" s="2" t="s">
        <v>3790</v>
      </c>
      <c r="B586" s="3">
        <v>44262</v>
      </c>
      <c r="C586" s="2" t="s">
        <v>3791</v>
      </c>
      <c r="D586" t="s">
        <v>6178</v>
      </c>
      <c r="E586" s="2">
        <v>6</v>
      </c>
      <c r="F586" s="2"/>
      <c r="G586" s="2"/>
      <c r="H586" s="2"/>
    </row>
    <row r="587" spans="1:8" x14ac:dyDescent="0.3">
      <c r="A587" s="2" t="s">
        <v>3796</v>
      </c>
      <c r="B587" s="3">
        <v>44505</v>
      </c>
      <c r="C587" s="2" t="s">
        <v>3840</v>
      </c>
      <c r="D587" t="s">
        <v>6139</v>
      </c>
      <c r="E587" s="2">
        <v>2</v>
      </c>
      <c r="F587" s="2"/>
      <c r="G587" s="2"/>
      <c r="H587" s="2"/>
    </row>
    <row r="588" spans="1:8" x14ac:dyDescent="0.3">
      <c r="A588" s="2" t="s">
        <v>3802</v>
      </c>
      <c r="B588" s="3">
        <v>43867</v>
      </c>
      <c r="C588" s="2" t="s">
        <v>3803</v>
      </c>
      <c r="D588" t="s">
        <v>6142</v>
      </c>
      <c r="E588" s="2">
        <v>3</v>
      </c>
      <c r="F588" s="2"/>
      <c r="G588" s="2"/>
      <c r="H588" s="2"/>
    </row>
    <row r="589" spans="1:8" x14ac:dyDescent="0.3">
      <c r="A589" s="2" t="s">
        <v>3807</v>
      </c>
      <c r="B589" s="3">
        <v>44267</v>
      </c>
      <c r="C589" s="2" t="s">
        <v>3808</v>
      </c>
      <c r="D589" t="s">
        <v>6169</v>
      </c>
      <c r="E589" s="2">
        <v>1</v>
      </c>
      <c r="F589" s="2"/>
      <c r="G589" s="2"/>
      <c r="H589" s="2"/>
    </row>
    <row r="590" spans="1:8" x14ac:dyDescent="0.3">
      <c r="A590" s="2" t="s">
        <v>3812</v>
      </c>
      <c r="B590" s="3">
        <v>44046</v>
      </c>
      <c r="C590" s="2" t="s">
        <v>3813</v>
      </c>
      <c r="D590" t="s">
        <v>6146</v>
      </c>
      <c r="E590" s="2">
        <v>2</v>
      </c>
      <c r="F590" s="2"/>
      <c r="G590" s="2"/>
      <c r="H590" s="2"/>
    </row>
    <row r="591" spans="1:8" x14ac:dyDescent="0.3">
      <c r="A591" s="2" t="s">
        <v>3818</v>
      </c>
      <c r="B591" s="3">
        <v>43671</v>
      </c>
      <c r="C591" s="2" t="s">
        <v>3819</v>
      </c>
      <c r="D591" t="s">
        <v>6148</v>
      </c>
      <c r="E591" s="2">
        <v>6</v>
      </c>
      <c r="F591" s="2"/>
      <c r="G591" s="2"/>
      <c r="H591" s="2"/>
    </row>
    <row r="592" spans="1:8" x14ac:dyDescent="0.3">
      <c r="A592" s="2" t="s">
        <v>3823</v>
      </c>
      <c r="B592" s="3">
        <v>43950</v>
      </c>
      <c r="C592" s="2" t="s">
        <v>3824</v>
      </c>
      <c r="D592" t="s">
        <v>6166</v>
      </c>
      <c r="E592" s="2">
        <v>2</v>
      </c>
      <c r="F592" s="2"/>
      <c r="G592" s="2"/>
      <c r="H592" s="2"/>
    </row>
    <row r="593" spans="1:8" x14ac:dyDescent="0.3">
      <c r="A593" s="2" t="s">
        <v>3829</v>
      </c>
      <c r="B593" s="3">
        <v>43587</v>
      </c>
      <c r="C593" s="2" t="s">
        <v>3830</v>
      </c>
      <c r="D593" t="s">
        <v>6163</v>
      </c>
      <c r="E593" s="2">
        <v>3</v>
      </c>
      <c r="F593" s="2"/>
      <c r="G593" s="2"/>
      <c r="H593" s="2"/>
    </row>
    <row r="594" spans="1:8" x14ac:dyDescent="0.3">
      <c r="A594" s="2" t="s">
        <v>3834</v>
      </c>
      <c r="B594" s="3">
        <v>44437</v>
      </c>
      <c r="C594" s="2" t="s">
        <v>3835</v>
      </c>
      <c r="D594" t="s">
        <v>6175</v>
      </c>
      <c r="E594" s="2">
        <v>2</v>
      </c>
      <c r="F594" s="2"/>
      <c r="G594" s="2"/>
      <c r="H594" s="2"/>
    </row>
    <row r="595" spans="1:8" x14ac:dyDescent="0.3">
      <c r="A595" s="2" t="s">
        <v>3839</v>
      </c>
      <c r="B595" s="3">
        <v>43903</v>
      </c>
      <c r="C595" s="2" t="s">
        <v>3840</v>
      </c>
      <c r="D595" t="s">
        <v>6185</v>
      </c>
      <c r="E595" s="2">
        <v>1</v>
      </c>
      <c r="F595" s="2"/>
      <c r="G595" s="2"/>
      <c r="H595" s="2"/>
    </row>
    <row r="596" spans="1:8" x14ac:dyDescent="0.3">
      <c r="A596" s="2" t="s">
        <v>3844</v>
      </c>
      <c r="B596" s="3">
        <v>43512</v>
      </c>
      <c r="C596" s="2" t="s">
        <v>3845</v>
      </c>
      <c r="D596" t="s">
        <v>6182</v>
      </c>
      <c r="E596" s="2">
        <v>2</v>
      </c>
      <c r="F596" s="2"/>
      <c r="G596" s="2"/>
      <c r="H596" s="2"/>
    </row>
    <row r="597" spans="1:8" x14ac:dyDescent="0.3">
      <c r="A597" s="2" t="s">
        <v>3850</v>
      </c>
      <c r="B597" s="3">
        <v>44527</v>
      </c>
      <c r="C597" s="2" t="s">
        <v>3851</v>
      </c>
      <c r="D597" t="s">
        <v>6171</v>
      </c>
      <c r="E597" s="2">
        <v>1</v>
      </c>
      <c r="F597" s="2"/>
      <c r="G597" s="2"/>
      <c r="H597" s="2"/>
    </row>
    <row r="598" spans="1:8" x14ac:dyDescent="0.3">
      <c r="A598" s="2" t="s">
        <v>3854</v>
      </c>
      <c r="B598" s="3">
        <v>44523</v>
      </c>
      <c r="C598" s="2" t="s">
        <v>3855</v>
      </c>
      <c r="D598" t="s">
        <v>6157</v>
      </c>
      <c r="E598" s="2">
        <v>5</v>
      </c>
      <c r="F598" s="2"/>
      <c r="G598" s="2"/>
      <c r="H598" s="2"/>
    </row>
    <row r="599" spans="1:8" x14ac:dyDescent="0.3">
      <c r="A599" s="2" t="s">
        <v>3860</v>
      </c>
      <c r="B599" s="3">
        <v>44532</v>
      </c>
      <c r="C599" s="2" t="s">
        <v>3861</v>
      </c>
      <c r="D599" t="s">
        <v>6164</v>
      </c>
      <c r="E599" s="2">
        <v>4</v>
      </c>
      <c r="F599" s="2"/>
      <c r="G599" s="2"/>
      <c r="H599" s="2"/>
    </row>
    <row r="600" spans="1:8" x14ac:dyDescent="0.3">
      <c r="A600" s="2" t="s">
        <v>3866</v>
      </c>
      <c r="B600" s="3">
        <v>43471</v>
      </c>
      <c r="C600" s="2" t="s">
        <v>3867</v>
      </c>
      <c r="D600" t="s">
        <v>6174</v>
      </c>
      <c r="E600" s="2">
        <v>4</v>
      </c>
      <c r="F600" s="2"/>
      <c r="G600" s="2"/>
      <c r="H600" s="2"/>
    </row>
    <row r="601" spans="1:8" x14ac:dyDescent="0.3">
      <c r="A601" s="2" t="s">
        <v>3872</v>
      </c>
      <c r="B601" s="3">
        <v>44321</v>
      </c>
      <c r="C601" s="2" t="s">
        <v>3873</v>
      </c>
      <c r="D601" t="s">
        <v>6154</v>
      </c>
      <c r="E601" s="2">
        <v>4</v>
      </c>
      <c r="F601" s="2"/>
      <c r="G601" s="2"/>
      <c r="H601" s="2"/>
    </row>
    <row r="602" spans="1:8" x14ac:dyDescent="0.3">
      <c r="A602" s="2" t="s">
        <v>3877</v>
      </c>
      <c r="B602" s="3">
        <v>44492</v>
      </c>
      <c r="C602" s="2" t="s">
        <v>3878</v>
      </c>
      <c r="D602" t="s">
        <v>6169</v>
      </c>
      <c r="E602" s="2">
        <v>1</v>
      </c>
      <c r="F602" s="2"/>
      <c r="G602" s="2"/>
      <c r="H602" s="2"/>
    </row>
    <row r="603" spans="1:8" x14ac:dyDescent="0.3">
      <c r="A603" s="2" t="s">
        <v>3883</v>
      </c>
      <c r="B603" s="3">
        <v>43815</v>
      </c>
      <c r="C603" s="2" t="s">
        <v>3884</v>
      </c>
      <c r="D603" t="s">
        <v>6142</v>
      </c>
      <c r="E603" s="2">
        <v>4</v>
      </c>
      <c r="F603" s="2"/>
      <c r="G603" s="2"/>
      <c r="H603" s="2"/>
    </row>
    <row r="604" spans="1:8" x14ac:dyDescent="0.3">
      <c r="A604" s="2" t="s">
        <v>3889</v>
      </c>
      <c r="B604" s="3">
        <v>43603</v>
      </c>
      <c r="C604" s="2" t="s">
        <v>3890</v>
      </c>
      <c r="D604" t="s">
        <v>6184</v>
      </c>
      <c r="E604" s="2">
        <v>5</v>
      </c>
      <c r="F604" s="2"/>
      <c r="G604" s="2"/>
      <c r="H604" s="2"/>
    </row>
    <row r="605" spans="1:8" x14ac:dyDescent="0.3">
      <c r="A605" s="2" t="s">
        <v>3895</v>
      </c>
      <c r="B605" s="3">
        <v>43660</v>
      </c>
      <c r="C605" s="2" t="s">
        <v>3896</v>
      </c>
      <c r="D605" t="s">
        <v>6174</v>
      </c>
      <c r="E605" s="2">
        <v>3</v>
      </c>
      <c r="F605" s="2"/>
      <c r="G605" s="2"/>
      <c r="H605" s="2"/>
    </row>
    <row r="606" spans="1:8" x14ac:dyDescent="0.3">
      <c r="A606" s="2" t="s">
        <v>3900</v>
      </c>
      <c r="B606" s="3">
        <v>44148</v>
      </c>
      <c r="C606" s="2" t="s">
        <v>3901</v>
      </c>
      <c r="D606" t="s">
        <v>6165</v>
      </c>
      <c r="E606" s="2">
        <v>4</v>
      </c>
      <c r="F606" s="2"/>
      <c r="G606" s="2"/>
      <c r="H606" s="2"/>
    </row>
    <row r="607" spans="1:8" x14ac:dyDescent="0.3">
      <c r="A607" s="2" t="s">
        <v>3905</v>
      </c>
      <c r="B607" s="3">
        <v>44028</v>
      </c>
      <c r="C607" s="2" t="s">
        <v>3906</v>
      </c>
      <c r="D607" t="s">
        <v>6182</v>
      </c>
      <c r="E607" s="2">
        <v>5</v>
      </c>
      <c r="F607" s="2"/>
      <c r="G607" s="2"/>
      <c r="H607" s="2"/>
    </row>
    <row r="608" spans="1:8" x14ac:dyDescent="0.3">
      <c r="A608" s="2" t="s">
        <v>3911</v>
      </c>
      <c r="B608" s="3">
        <v>44138</v>
      </c>
      <c r="C608" s="2" t="s">
        <v>3840</v>
      </c>
      <c r="D608" t="s">
        <v>6164</v>
      </c>
      <c r="E608" s="2">
        <v>3</v>
      </c>
      <c r="F608" s="2"/>
      <c r="G608" s="2"/>
      <c r="H608" s="2"/>
    </row>
    <row r="609" spans="1:8" x14ac:dyDescent="0.3">
      <c r="A609" s="2" t="s">
        <v>3917</v>
      </c>
      <c r="B609" s="3">
        <v>44640</v>
      </c>
      <c r="C609" s="2" t="s">
        <v>3918</v>
      </c>
      <c r="D609" t="s">
        <v>6153</v>
      </c>
      <c r="E609" s="2">
        <v>1</v>
      </c>
      <c r="F609" s="2"/>
      <c r="G609" s="2"/>
      <c r="H609" s="2"/>
    </row>
    <row r="610" spans="1:8" x14ac:dyDescent="0.3">
      <c r="A610" s="2" t="s">
        <v>3923</v>
      </c>
      <c r="B610" s="3">
        <v>44608</v>
      </c>
      <c r="C610" s="2" t="s">
        <v>3924</v>
      </c>
      <c r="D610" t="s">
        <v>6185</v>
      </c>
      <c r="E610" s="2">
        <v>2</v>
      </c>
      <c r="F610" s="2"/>
      <c r="G610" s="2"/>
      <c r="H610" s="2"/>
    </row>
    <row r="611" spans="1:8" x14ac:dyDescent="0.3">
      <c r="A611" s="2" t="s">
        <v>3927</v>
      </c>
      <c r="B611" s="3">
        <v>44147</v>
      </c>
      <c r="C611" s="2" t="s">
        <v>3928</v>
      </c>
      <c r="D611" t="s">
        <v>6159</v>
      </c>
      <c r="E611" s="2">
        <v>6</v>
      </c>
      <c r="F611" s="2"/>
      <c r="G611" s="2"/>
      <c r="H611" s="2"/>
    </row>
    <row r="612" spans="1:8" x14ac:dyDescent="0.3">
      <c r="A612" s="2" t="s">
        <v>3933</v>
      </c>
      <c r="B612" s="3">
        <v>43743</v>
      </c>
      <c r="C612" s="2" t="s">
        <v>3934</v>
      </c>
      <c r="D612" t="s">
        <v>6138</v>
      </c>
      <c r="E612" s="2">
        <v>4</v>
      </c>
      <c r="F612" s="2"/>
      <c r="G612" s="2"/>
      <c r="H612" s="2"/>
    </row>
    <row r="613" spans="1:8" x14ac:dyDescent="0.3">
      <c r="A613" s="2" t="s">
        <v>3939</v>
      </c>
      <c r="B613" s="3">
        <v>43739</v>
      </c>
      <c r="C613" s="2" t="s">
        <v>3940</v>
      </c>
      <c r="D613" t="s">
        <v>6148</v>
      </c>
      <c r="E613" s="2">
        <v>2</v>
      </c>
      <c r="F613" s="2"/>
      <c r="G613" s="2"/>
      <c r="H613" s="2"/>
    </row>
    <row r="614" spans="1:8" x14ac:dyDescent="0.3">
      <c r="A614" s="2" t="s">
        <v>3945</v>
      </c>
      <c r="B614" s="3">
        <v>43896</v>
      </c>
      <c r="C614" s="2" t="s">
        <v>3946</v>
      </c>
      <c r="D614" t="s">
        <v>6152</v>
      </c>
      <c r="E614" s="2">
        <v>4</v>
      </c>
      <c r="F614" s="2"/>
      <c r="G614" s="2"/>
      <c r="H614" s="2"/>
    </row>
    <row r="615" spans="1:8" x14ac:dyDescent="0.3">
      <c r="A615" s="2" t="s">
        <v>3950</v>
      </c>
      <c r="B615" s="3">
        <v>43761</v>
      </c>
      <c r="C615" s="2" t="s">
        <v>3951</v>
      </c>
      <c r="D615" t="s">
        <v>6146</v>
      </c>
      <c r="E615" s="2">
        <v>1</v>
      </c>
      <c r="F615" s="2"/>
      <c r="G615" s="2"/>
      <c r="H615" s="2"/>
    </row>
    <row r="616" spans="1:8" x14ac:dyDescent="0.3">
      <c r="A616" s="2" t="s">
        <v>3955</v>
      </c>
      <c r="B616" s="3">
        <v>43944</v>
      </c>
      <c r="C616" s="2" t="s">
        <v>3840</v>
      </c>
      <c r="D616" t="s">
        <v>6146</v>
      </c>
      <c r="E616" s="2">
        <v>5</v>
      </c>
      <c r="F616" s="2"/>
      <c r="G616" s="2"/>
      <c r="H616" s="2"/>
    </row>
    <row r="617" spans="1:8" x14ac:dyDescent="0.3">
      <c r="A617" s="2" t="s">
        <v>3960</v>
      </c>
      <c r="B617" s="3">
        <v>44006</v>
      </c>
      <c r="C617" s="2" t="s">
        <v>3961</v>
      </c>
      <c r="D617" t="s">
        <v>6164</v>
      </c>
      <c r="E617" s="2">
        <v>2</v>
      </c>
      <c r="F617" s="2"/>
      <c r="G617" s="2"/>
      <c r="H617" s="2"/>
    </row>
    <row r="618" spans="1:8" x14ac:dyDescent="0.3">
      <c r="A618" s="2" t="s">
        <v>3966</v>
      </c>
      <c r="B618" s="3">
        <v>44271</v>
      </c>
      <c r="C618" s="2" t="s">
        <v>3967</v>
      </c>
      <c r="D618" t="s">
        <v>6166</v>
      </c>
      <c r="E618" s="2">
        <v>4</v>
      </c>
      <c r="F618" s="2"/>
      <c r="G618" s="2"/>
      <c r="H618" s="2"/>
    </row>
    <row r="619" spans="1:8" x14ac:dyDescent="0.3">
      <c r="A619" s="2" t="s">
        <v>3972</v>
      </c>
      <c r="B619" s="3">
        <v>43928</v>
      </c>
      <c r="C619" s="2" t="s">
        <v>3973</v>
      </c>
      <c r="D619" t="s">
        <v>6181</v>
      </c>
      <c r="E619" s="2">
        <v>1</v>
      </c>
      <c r="F619" s="2"/>
      <c r="G619" s="2"/>
      <c r="H619" s="2"/>
    </row>
    <row r="620" spans="1:8" x14ac:dyDescent="0.3">
      <c r="A620" s="2" t="s">
        <v>3978</v>
      </c>
      <c r="B620" s="3">
        <v>44469</v>
      </c>
      <c r="C620" s="2" t="s">
        <v>3979</v>
      </c>
      <c r="D620" t="s">
        <v>6183</v>
      </c>
      <c r="E620" s="2">
        <v>6</v>
      </c>
      <c r="F620" s="2"/>
      <c r="G620" s="2"/>
      <c r="H620" s="2"/>
    </row>
    <row r="621" spans="1:8" x14ac:dyDescent="0.3">
      <c r="A621" s="2" t="s">
        <v>3984</v>
      </c>
      <c r="B621" s="3">
        <v>44682</v>
      </c>
      <c r="C621" s="2" t="s">
        <v>3985</v>
      </c>
      <c r="D621" t="s">
        <v>6169</v>
      </c>
      <c r="E621" s="2">
        <v>2</v>
      </c>
      <c r="F621" s="2"/>
      <c r="G621" s="2"/>
      <c r="H621" s="2"/>
    </row>
    <row r="622" spans="1:8" x14ac:dyDescent="0.3">
      <c r="A622" s="2" t="s">
        <v>3990</v>
      </c>
      <c r="B622" s="3">
        <v>44217</v>
      </c>
      <c r="C622" s="2" t="s">
        <v>4042</v>
      </c>
      <c r="D622" t="s">
        <v>6152</v>
      </c>
      <c r="E622" s="2">
        <v>6</v>
      </c>
      <c r="F622" s="2"/>
      <c r="G622" s="2"/>
      <c r="H622" s="2"/>
    </row>
    <row r="623" spans="1:8" x14ac:dyDescent="0.3">
      <c r="A623" s="2" t="s">
        <v>3996</v>
      </c>
      <c r="B623" s="3">
        <v>44006</v>
      </c>
      <c r="C623" s="2" t="s">
        <v>3997</v>
      </c>
      <c r="D623" t="s">
        <v>6140</v>
      </c>
      <c r="E623" s="2">
        <v>6</v>
      </c>
      <c r="F623" s="2"/>
      <c r="G623" s="2"/>
      <c r="H623" s="2"/>
    </row>
    <row r="624" spans="1:8" x14ac:dyDescent="0.3">
      <c r="A624" s="2" t="s">
        <v>4002</v>
      </c>
      <c r="B624" s="3">
        <v>43527</v>
      </c>
      <c r="C624" s="2" t="s">
        <v>4003</v>
      </c>
      <c r="D624" t="s">
        <v>6181</v>
      </c>
      <c r="E624" s="2">
        <v>4</v>
      </c>
      <c r="F624" s="2"/>
      <c r="G624" s="2"/>
      <c r="H624" s="2"/>
    </row>
    <row r="625" spans="1:8" x14ac:dyDescent="0.3">
      <c r="A625" s="2" t="s">
        <v>4007</v>
      </c>
      <c r="B625" s="3">
        <v>44224</v>
      </c>
      <c r="C625" s="2" t="s">
        <v>4008</v>
      </c>
      <c r="D625" t="s">
        <v>6183</v>
      </c>
      <c r="E625" s="2">
        <v>1</v>
      </c>
      <c r="F625" s="2"/>
      <c r="G625" s="2"/>
      <c r="H625" s="2"/>
    </row>
    <row r="626" spans="1:8" x14ac:dyDescent="0.3">
      <c r="A626" s="2" t="s">
        <v>4012</v>
      </c>
      <c r="B626" s="3">
        <v>44010</v>
      </c>
      <c r="C626" s="2" t="s">
        <v>4013</v>
      </c>
      <c r="D626" t="s">
        <v>6166</v>
      </c>
      <c r="E626" s="2">
        <v>2</v>
      </c>
      <c r="F626" s="2"/>
      <c r="G626" s="2"/>
      <c r="H626" s="2"/>
    </row>
    <row r="627" spans="1:8" x14ac:dyDescent="0.3">
      <c r="A627" s="2" t="s">
        <v>4017</v>
      </c>
      <c r="B627" s="3">
        <v>44017</v>
      </c>
      <c r="C627" s="2" t="s">
        <v>4018</v>
      </c>
      <c r="D627" t="s">
        <v>6173</v>
      </c>
      <c r="E627" s="2">
        <v>5</v>
      </c>
      <c r="F627" s="2"/>
      <c r="G627" s="2"/>
      <c r="H627" s="2"/>
    </row>
    <row r="628" spans="1:8" x14ac:dyDescent="0.3">
      <c r="A628" s="2" t="s">
        <v>4023</v>
      </c>
      <c r="B628" s="3">
        <v>43526</v>
      </c>
      <c r="C628" s="2" t="s">
        <v>4024</v>
      </c>
      <c r="D628" t="s">
        <v>6175</v>
      </c>
      <c r="E628" s="2">
        <v>3</v>
      </c>
      <c r="F628" s="2"/>
      <c r="G628" s="2"/>
      <c r="H628" s="2"/>
    </row>
    <row r="629" spans="1:8" x14ac:dyDescent="0.3">
      <c r="A629" s="2" t="s">
        <v>4029</v>
      </c>
      <c r="B629" s="3">
        <v>44682</v>
      </c>
      <c r="C629" s="2" t="s">
        <v>4030</v>
      </c>
      <c r="D629" t="s">
        <v>6166</v>
      </c>
      <c r="E629" s="2">
        <v>2</v>
      </c>
      <c r="F629" s="2"/>
      <c r="G629" s="2"/>
      <c r="H629" s="2"/>
    </row>
    <row r="630" spans="1:8" x14ac:dyDescent="0.3">
      <c r="A630" s="2" t="s">
        <v>4035</v>
      </c>
      <c r="B630" s="3">
        <v>44680</v>
      </c>
      <c r="C630" s="2" t="s">
        <v>4036</v>
      </c>
      <c r="D630" t="s">
        <v>6184</v>
      </c>
      <c r="E630" s="2">
        <v>6</v>
      </c>
      <c r="F630" s="2"/>
      <c r="G630" s="2"/>
      <c r="H630" s="2"/>
    </row>
    <row r="631" spans="1:8" x14ac:dyDescent="0.3">
      <c r="A631" s="2" t="s">
        <v>4035</v>
      </c>
      <c r="B631" s="3">
        <v>44680</v>
      </c>
      <c r="C631" s="2" t="s">
        <v>4036</v>
      </c>
      <c r="D631" t="s">
        <v>6169</v>
      </c>
      <c r="E631" s="2">
        <v>4</v>
      </c>
      <c r="F631" s="2"/>
      <c r="G631" s="2"/>
      <c r="H631" s="2"/>
    </row>
    <row r="632" spans="1:8" x14ac:dyDescent="0.3">
      <c r="A632" s="2" t="s">
        <v>4035</v>
      </c>
      <c r="B632" s="3">
        <v>44680</v>
      </c>
      <c r="C632" s="2" t="s">
        <v>4036</v>
      </c>
      <c r="D632" t="s">
        <v>6154</v>
      </c>
      <c r="E632" s="2">
        <v>1</v>
      </c>
      <c r="F632" s="2"/>
      <c r="G632" s="2"/>
      <c r="H632" s="2"/>
    </row>
    <row r="633" spans="1:8" x14ac:dyDescent="0.3">
      <c r="A633" s="2" t="s">
        <v>4035</v>
      </c>
      <c r="B633" s="3">
        <v>44680</v>
      </c>
      <c r="C633" s="2" t="s">
        <v>4036</v>
      </c>
      <c r="D633" t="s">
        <v>6149</v>
      </c>
      <c r="E633" s="2">
        <v>5</v>
      </c>
      <c r="F633" s="2"/>
      <c r="G633" s="2"/>
      <c r="H633" s="2"/>
    </row>
    <row r="634" spans="1:8" x14ac:dyDescent="0.3">
      <c r="A634" s="2" t="s">
        <v>4056</v>
      </c>
      <c r="B634" s="3">
        <v>44049</v>
      </c>
      <c r="C634" s="2" t="s">
        <v>4057</v>
      </c>
      <c r="D634" t="s">
        <v>6176</v>
      </c>
      <c r="E634" s="2">
        <v>4</v>
      </c>
      <c r="F634" s="2"/>
      <c r="G634" s="2"/>
      <c r="H634" s="2"/>
    </row>
    <row r="635" spans="1:8" x14ac:dyDescent="0.3">
      <c r="A635" s="2" t="s">
        <v>4062</v>
      </c>
      <c r="B635" s="3">
        <v>43820</v>
      </c>
      <c r="C635" s="2" t="s">
        <v>4063</v>
      </c>
      <c r="D635" t="s">
        <v>6179</v>
      </c>
      <c r="E635" s="2">
        <v>4</v>
      </c>
      <c r="F635" s="2"/>
      <c r="G635" s="2"/>
      <c r="H635" s="2"/>
    </row>
    <row r="636" spans="1:8" x14ac:dyDescent="0.3">
      <c r="A636" s="2" t="s">
        <v>4068</v>
      </c>
      <c r="B636" s="3">
        <v>43940</v>
      </c>
      <c r="C636" s="2" t="s">
        <v>4069</v>
      </c>
      <c r="D636" t="s">
        <v>6162</v>
      </c>
      <c r="E636" s="2">
        <v>3</v>
      </c>
      <c r="F636" s="2"/>
      <c r="G636" s="2"/>
      <c r="H636" s="2"/>
    </row>
    <row r="637" spans="1:8" x14ac:dyDescent="0.3">
      <c r="A637" s="2" t="s">
        <v>4074</v>
      </c>
      <c r="B637" s="3">
        <v>44578</v>
      </c>
      <c r="C637" s="2" t="s">
        <v>4075</v>
      </c>
      <c r="D637" t="s">
        <v>6176</v>
      </c>
      <c r="E637" s="2">
        <v>4</v>
      </c>
      <c r="F637" s="2"/>
      <c r="G637" s="2"/>
      <c r="H637" s="2"/>
    </row>
    <row r="638" spans="1:8" x14ac:dyDescent="0.3">
      <c r="A638" s="2" t="s">
        <v>4080</v>
      </c>
      <c r="B638" s="3">
        <v>43487</v>
      </c>
      <c r="C638" s="2" t="s">
        <v>4081</v>
      </c>
      <c r="D638" t="s">
        <v>6170</v>
      </c>
      <c r="E638" s="2">
        <v>6</v>
      </c>
      <c r="F638" s="2"/>
      <c r="G638" s="2"/>
      <c r="H638" s="2"/>
    </row>
    <row r="639" spans="1:8" x14ac:dyDescent="0.3">
      <c r="A639" s="2" t="s">
        <v>4086</v>
      </c>
      <c r="B639" s="3">
        <v>43889</v>
      </c>
      <c r="C639" s="2" t="s">
        <v>4087</v>
      </c>
      <c r="D639" t="s">
        <v>6166</v>
      </c>
      <c r="E639" s="2">
        <v>1</v>
      </c>
      <c r="F639" s="2"/>
      <c r="G639" s="2"/>
      <c r="H639" s="2"/>
    </row>
    <row r="640" spans="1:8" x14ac:dyDescent="0.3">
      <c r="A640" s="2" t="s">
        <v>4093</v>
      </c>
      <c r="B640" s="3">
        <v>43684</v>
      </c>
      <c r="C640" s="2" t="s">
        <v>4094</v>
      </c>
      <c r="D640" t="s">
        <v>6175</v>
      </c>
      <c r="E640" s="2">
        <v>3</v>
      </c>
      <c r="F640" s="2"/>
      <c r="G640" s="2"/>
      <c r="H640" s="2"/>
    </row>
    <row r="641" spans="1:8" x14ac:dyDescent="0.3">
      <c r="A641" s="2" t="s">
        <v>4098</v>
      </c>
      <c r="B641" s="3">
        <v>44331</v>
      </c>
      <c r="C641" s="2" t="s">
        <v>4099</v>
      </c>
      <c r="D641" t="s">
        <v>6150</v>
      </c>
      <c r="E641" s="2">
        <v>1</v>
      </c>
      <c r="F641" s="2"/>
      <c r="G641" s="2"/>
      <c r="H641" s="2"/>
    </row>
    <row r="642" spans="1:8" x14ac:dyDescent="0.3">
      <c r="A642" s="2" t="s">
        <v>4104</v>
      </c>
      <c r="B642" s="3">
        <v>44547</v>
      </c>
      <c r="C642" s="2" t="s">
        <v>4152</v>
      </c>
      <c r="D642" t="s">
        <v>6142</v>
      </c>
      <c r="E642" s="2">
        <v>5</v>
      </c>
      <c r="F642" s="2"/>
      <c r="G642" s="2"/>
      <c r="H642" s="2"/>
    </row>
    <row r="643" spans="1:8" x14ac:dyDescent="0.3">
      <c r="A643" s="2" t="s">
        <v>4109</v>
      </c>
      <c r="B643" s="3">
        <v>44448</v>
      </c>
      <c r="C643" s="2" t="s">
        <v>4110</v>
      </c>
      <c r="D643" t="s">
        <v>6179</v>
      </c>
      <c r="E643" s="2">
        <v>3</v>
      </c>
      <c r="F643" s="2"/>
      <c r="G643" s="2"/>
      <c r="H643" s="2"/>
    </row>
    <row r="644" spans="1:8" x14ac:dyDescent="0.3">
      <c r="A644" s="2" t="s">
        <v>4115</v>
      </c>
      <c r="B644" s="3">
        <v>43880</v>
      </c>
      <c r="C644" s="2" t="s">
        <v>4116</v>
      </c>
      <c r="D644" t="s">
        <v>6156</v>
      </c>
      <c r="E644" s="2">
        <v>2</v>
      </c>
      <c r="F644" s="2"/>
      <c r="G644" s="2"/>
      <c r="H644" s="2"/>
    </row>
    <row r="645" spans="1:8" x14ac:dyDescent="0.3">
      <c r="A645" s="2" t="s">
        <v>4123</v>
      </c>
      <c r="B645" s="3">
        <v>44011</v>
      </c>
      <c r="C645" s="2" t="s">
        <v>4124</v>
      </c>
      <c r="D645" t="s">
        <v>6148</v>
      </c>
      <c r="E645" s="2">
        <v>3</v>
      </c>
      <c r="F645" s="2"/>
      <c r="G645" s="2"/>
      <c r="H645" s="2"/>
    </row>
    <row r="646" spans="1:8" x14ac:dyDescent="0.3">
      <c r="A646" s="2" t="s">
        <v>4128</v>
      </c>
      <c r="B646" s="3">
        <v>44694</v>
      </c>
      <c r="C646" s="2" t="s">
        <v>4129</v>
      </c>
      <c r="D646" t="s">
        <v>6149</v>
      </c>
      <c r="E646" s="2">
        <v>2</v>
      </c>
      <c r="F646" s="2"/>
      <c r="G646" s="2"/>
      <c r="H646" s="2"/>
    </row>
    <row r="647" spans="1:8" x14ac:dyDescent="0.3">
      <c r="A647" s="2" t="s">
        <v>4133</v>
      </c>
      <c r="B647" s="3">
        <v>44106</v>
      </c>
      <c r="C647" s="2" t="s">
        <v>4134</v>
      </c>
      <c r="D647" t="s">
        <v>6168</v>
      </c>
      <c r="E647" s="2">
        <v>3</v>
      </c>
      <c r="F647" s="2"/>
      <c r="G647" s="2"/>
      <c r="H647" s="2"/>
    </row>
    <row r="648" spans="1:8" x14ac:dyDescent="0.3">
      <c r="A648" s="2" t="s">
        <v>4139</v>
      </c>
      <c r="B648" s="3">
        <v>44532</v>
      </c>
      <c r="C648" s="2" t="s">
        <v>4140</v>
      </c>
      <c r="D648" t="s">
        <v>6147</v>
      </c>
      <c r="E648" s="2">
        <v>1</v>
      </c>
      <c r="F648" s="2"/>
      <c r="G648" s="2"/>
      <c r="H648" s="2"/>
    </row>
    <row r="649" spans="1:8" x14ac:dyDescent="0.3">
      <c r="A649" s="2" t="s">
        <v>4145</v>
      </c>
      <c r="B649" s="3">
        <v>44502</v>
      </c>
      <c r="C649" s="2" t="s">
        <v>4146</v>
      </c>
      <c r="D649" t="s">
        <v>6161</v>
      </c>
      <c r="E649" s="2">
        <v>3</v>
      </c>
      <c r="F649" s="2"/>
      <c r="G649" s="2"/>
      <c r="H649" s="2"/>
    </row>
    <row r="650" spans="1:8" x14ac:dyDescent="0.3">
      <c r="A650" s="2" t="s">
        <v>4151</v>
      </c>
      <c r="B650" s="3">
        <v>43884</v>
      </c>
      <c r="C650" s="2" t="s">
        <v>4152</v>
      </c>
      <c r="D650" t="s">
        <v>6163</v>
      </c>
      <c r="E650" s="2">
        <v>6</v>
      </c>
      <c r="F650" s="2"/>
      <c r="G650" s="2"/>
      <c r="H650" s="2"/>
    </row>
    <row r="651" spans="1:8" x14ac:dyDescent="0.3">
      <c r="A651" s="2" t="s">
        <v>4157</v>
      </c>
      <c r="B651" s="3">
        <v>44015</v>
      </c>
      <c r="C651" s="2" t="s">
        <v>4158</v>
      </c>
      <c r="D651" t="s">
        <v>6170</v>
      </c>
      <c r="E651" s="2">
        <v>6</v>
      </c>
      <c r="F651" s="2"/>
      <c r="G651" s="2"/>
      <c r="H651" s="2"/>
    </row>
    <row r="652" spans="1:8" x14ac:dyDescent="0.3">
      <c r="A652" s="2" t="s">
        <v>4163</v>
      </c>
      <c r="B652" s="3">
        <v>43507</v>
      </c>
      <c r="C652" s="2" t="s">
        <v>4164</v>
      </c>
      <c r="D652" t="s">
        <v>6172</v>
      </c>
      <c r="E652" s="2">
        <v>1</v>
      </c>
      <c r="F652" s="2"/>
      <c r="G652" s="2"/>
      <c r="H652" s="2"/>
    </row>
    <row r="653" spans="1:8" x14ac:dyDescent="0.3">
      <c r="A653" s="2" t="s">
        <v>4169</v>
      </c>
      <c r="B653" s="3">
        <v>44084</v>
      </c>
      <c r="C653" s="2" t="s">
        <v>4170</v>
      </c>
      <c r="D653" t="s">
        <v>6179</v>
      </c>
      <c r="E653" s="2">
        <v>4</v>
      </c>
      <c r="F653" s="2"/>
      <c r="G653" s="2"/>
      <c r="H653" s="2"/>
    </row>
    <row r="654" spans="1:8" x14ac:dyDescent="0.3">
      <c r="A654" s="2" t="s">
        <v>4174</v>
      </c>
      <c r="B654" s="3">
        <v>43892</v>
      </c>
      <c r="C654" s="2" t="s">
        <v>4175</v>
      </c>
      <c r="D654" t="s">
        <v>6170</v>
      </c>
      <c r="E654" s="2">
        <v>4</v>
      </c>
      <c r="F654" s="2"/>
      <c r="G654" s="2"/>
      <c r="H654" s="2"/>
    </row>
    <row r="655" spans="1:8" x14ac:dyDescent="0.3">
      <c r="A655" s="2" t="s">
        <v>4179</v>
      </c>
      <c r="B655" s="3">
        <v>44375</v>
      </c>
      <c r="C655" s="2" t="s">
        <v>4180</v>
      </c>
      <c r="D655" t="s">
        <v>6175</v>
      </c>
      <c r="E655" s="2">
        <v>4</v>
      </c>
      <c r="F655" s="2"/>
      <c r="G655" s="2"/>
      <c r="H655" s="2"/>
    </row>
    <row r="656" spans="1:8" x14ac:dyDescent="0.3">
      <c r="A656" s="2" t="s">
        <v>4185</v>
      </c>
      <c r="B656" s="3">
        <v>43476</v>
      </c>
      <c r="C656" s="2" t="s">
        <v>4186</v>
      </c>
      <c r="D656" t="s">
        <v>6168</v>
      </c>
      <c r="E656" s="2">
        <v>3</v>
      </c>
      <c r="F656" s="2"/>
      <c r="G656" s="2"/>
      <c r="H656" s="2"/>
    </row>
    <row r="657" spans="1:8" x14ac:dyDescent="0.3">
      <c r="A657" s="2" t="s">
        <v>4191</v>
      </c>
      <c r="B657" s="3">
        <v>43728</v>
      </c>
      <c r="C657" s="2" t="s">
        <v>4192</v>
      </c>
      <c r="D657" t="s">
        <v>6151</v>
      </c>
      <c r="E657" s="2">
        <v>2</v>
      </c>
      <c r="F657" s="2"/>
      <c r="G657" s="2"/>
      <c r="H657" s="2"/>
    </row>
    <row r="658" spans="1:8" x14ac:dyDescent="0.3">
      <c r="A658" s="2" t="s">
        <v>4196</v>
      </c>
      <c r="B658" s="3">
        <v>44485</v>
      </c>
      <c r="C658" s="2" t="s">
        <v>4197</v>
      </c>
      <c r="D658" t="s">
        <v>6143</v>
      </c>
      <c r="E658" s="2">
        <v>4</v>
      </c>
      <c r="F658" s="2"/>
      <c r="G658" s="2"/>
      <c r="H658" s="2"/>
    </row>
    <row r="659" spans="1:8" x14ac:dyDescent="0.3">
      <c r="A659" s="2" t="s">
        <v>4201</v>
      </c>
      <c r="B659" s="3">
        <v>43831</v>
      </c>
      <c r="C659" s="2" t="s">
        <v>4202</v>
      </c>
      <c r="D659" t="s">
        <v>6157</v>
      </c>
      <c r="E659" s="2">
        <v>2</v>
      </c>
      <c r="F659" s="2"/>
      <c r="G659" s="2"/>
      <c r="H659" s="2"/>
    </row>
    <row r="660" spans="1:8" x14ac:dyDescent="0.3">
      <c r="A660" s="2" t="s">
        <v>4207</v>
      </c>
      <c r="B660" s="3">
        <v>44630</v>
      </c>
      <c r="C660" s="2" t="s">
        <v>4263</v>
      </c>
      <c r="D660" t="s">
        <v>6139</v>
      </c>
      <c r="E660" s="2">
        <v>3</v>
      </c>
      <c r="F660" s="2"/>
      <c r="G660" s="2"/>
      <c r="H660" s="2"/>
    </row>
    <row r="661" spans="1:8" x14ac:dyDescent="0.3">
      <c r="A661" s="2" t="s">
        <v>4211</v>
      </c>
      <c r="B661" s="3">
        <v>44693</v>
      </c>
      <c r="C661" s="2" t="s">
        <v>4212</v>
      </c>
      <c r="D661" t="s">
        <v>6168</v>
      </c>
      <c r="E661" s="2">
        <v>2</v>
      </c>
      <c r="F661" s="2"/>
      <c r="G661" s="2"/>
      <c r="H661" s="2"/>
    </row>
    <row r="662" spans="1:8" x14ac:dyDescent="0.3">
      <c r="A662" s="2" t="s">
        <v>4217</v>
      </c>
      <c r="B662" s="3">
        <v>44084</v>
      </c>
      <c r="C662" s="2" t="s">
        <v>4218</v>
      </c>
      <c r="D662" t="s">
        <v>6176</v>
      </c>
      <c r="E662" s="2">
        <v>6</v>
      </c>
      <c r="F662" s="2"/>
      <c r="G662" s="2"/>
      <c r="H662" s="2"/>
    </row>
    <row r="663" spans="1:8" x14ac:dyDescent="0.3">
      <c r="A663" s="2" t="s">
        <v>4223</v>
      </c>
      <c r="B663" s="3">
        <v>44485</v>
      </c>
      <c r="C663" s="2" t="s">
        <v>4224</v>
      </c>
      <c r="D663" t="s">
        <v>6152</v>
      </c>
      <c r="E663" s="2">
        <v>6</v>
      </c>
      <c r="F663" s="2"/>
      <c r="G663" s="2"/>
      <c r="H663" s="2"/>
    </row>
    <row r="664" spans="1:8" x14ac:dyDescent="0.3">
      <c r="A664" s="2" t="s">
        <v>4229</v>
      </c>
      <c r="B664" s="3">
        <v>44364</v>
      </c>
      <c r="C664" s="2" t="s">
        <v>4230</v>
      </c>
      <c r="D664" t="s">
        <v>6165</v>
      </c>
      <c r="E664" s="2">
        <v>5</v>
      </c>
      <c r="F664" s="2"/>
      <c r="G664" s="2"/>
      <c r="H664" s="2"/>
    </row>
    <row r="665" spans="1:8" x14ac:dyDescent="0.3">
      <c r="A665" s="2" t="s">
        <v>4234</v>
      </c>
      <c r="B665" s="3">
        <v>43554</v>
      </c>
      <c r="C665" s="2" t="s">
        <v>4235</v>
      </c>
      <c r="D665" t="s">
        <v>6155</v>
      </c>
      <c r="E665" s="2">
        <v>6</v>
      </c>
      <c r="F665" s="2"/>
      <c r="G665" s="2"/>
      <c r="H665" s="2"/>
    </row>
    <row r="666" spans="1:8" x14ac:dyDescent="0.3">
      <c r="A666" s="2" t="s">
        <v>4239</v>
      </c>
      <c r="B666" s="3">
        <v>44549</v>
      </c>
      <c r="C666" s="2" t="s">
        <v>4240</v>
      </c>
      <c r="D666" t="s">
        <v>6183</v>
      </c>
      <c r="E666" s="2">
        <v>6</v>
      </c>
      <c r="F666" s="2"/>
      <c r="G666" s="2"/>
      <c r="H666" s="2"/>
    </row>
    <row r="667" spans="1:8" x14ac:dyDescent="0.3">
      <c r="A667" s="2" t="s">
        <v>4239</v>
      </c>
      <c r="B667" s="3">
        <v>44549</v>
      </c>
      <c r="C667" s="2" t="s">
        <v>4240</v>
      </c>
      <c r="D667" t="s">
        <v>6150</v>
      </c>
      <c r="E667" s="2">
        <v>2</v>
      </c>
      <c r="F667" s="2"/>
      <c r="G667" s="2"/>
      <c r="H667" s="2"/>
    </row>
    <row r="668" spans="1:8" x14ac:dyDescent="0.3">
      <c r="A668" s="2" t="s">
        <v>4250</v>
      </c>
      <c r="B668" s="3">
        <v>43987</v>
      </c>
      <c r="C668" s="2" t="s">
        <v>4251</v>
      </c>
      <c r="D668" t="s">
        <v>6168</v>
      </c>
      <c r="E668" s="2">
        <v>4</v>
      </c>
      <c r="F668" s="2"/>
      <c r="G668" s="2"/>
      <c r="H668" s="2"/>
    </row>
    <row r="669" spans="1:8" x14ac:dyDescent="0.3">
      <c r="A669" s="2" t="s">
        <v>4256</v>
      </c>
      <c r="B669" s="3">
        <v>44451</v>
      </c>
      <c r="C669" s="2" t="s">
        <v>4257</v>
      </c>
      <c r="D669" t="s">
        <v>6147</v>
      </c>
      <c r="E669" s="2">
        <v>6</v>
      </c>
      <c r="F669" s="2"/>
      <c r="G669" s="2"/>
      <c r="H669" s="2"/>
    </row>
    <row r="670" spans="1:8" x14ac:dyDescent="0.3">
      <c r="A670" s="2" t="s">
        <v>4262</v>
      </c>
      <c r="B670" s="3">
        <v>44636</v>
      </c>
      <c r="C670" s="2" t="s">
        <v>4263</v>
      </c>
      <c r="D670" t="s">
        <v>6142</v>
      </c>
      <c r="E670" s="2">
        <v>5</v>
      </c>
      <c r="F670" s="2"/>
      <c r="G670" s="2"/>
      <c r="H670" s="2"/>
    </row>
    <row r="671" spans="1:8" x14ac:dyDescent="0.3">
      <c r="A671" s="2" t="s">
        <v>4268</v>
      </c>
      <c r="B671" s="3">
        <v>44551</v>
      </c>
      <c r="C671" s="2" t="s">
        <v>4269</v>
      </c>
      <c r="D671" t="s">
        <v>6181</v>
      </c>
      <c r="E671" s="2">
        <v>2</v>
      </c>
      <c r="F671" s="2"/>
      <c r="G671" s="2"/>
      <c r="H671" s="2"/>
    </row>
    <row r="672" spans="1:8" x14ac:dyDescent="0.3">
      <c r="A672" s="2" t="s">
        <v>4274</v>
      </c>
      <c r="B672" s="3">
        <v>43606</v>
      </c>
      <c r="C672" s="2" t="s">
        <v>4275</v>
      </c>
      <c r="D672" t="s">
        <v>6159</v>
      </c>
      <c r="E672" s="2">
        <v>3</v>
      </c>
      <c r="F672" s="2"/>
      <c r="G672" s="2"/>
      <c r="H672" s="2"/>
    </row>
    <row r="673" spans="1:8" x14ac:dyDescent="0.3">
      <c r="A673" s="2" t="s">
        <v>4280</v>
      </c>
      <c r="B673" s="3">
        <v>44495</v>
      </c>
      <c r="C673" s="2" t="s">
        <v>4281</v>
      </c>
      <c r="D673" t="s">
        <v>6179</v>
      </c>
      <c r="E673" s="2">
        <v>5</v>
      </c>
      <c r="F673" s="2"/>
      <c r="G673" s="2"/>
      <c r="H673" s="2"/>
    </row>
    <row r="674" spans="1:8" x14ac:dyDescent="0.3">
      <c r="A674" s="2" t="s">
        <v>4286</v>
      </c>
      <c r="B674" s="3">
        <v>43916</v>
      </c>
      <c r="C674" s="2" t="s">
        <v>4287</v>
      </c>
      <c r="D674" t="s">
        <v>6160</v>
      </c>
      <c r="E674" s="2">
        <v>5</v>
      </c>
      <c r="F674" s="2"/>
      <c r="G674" s="2"/>
      <c r="H674" s="2"/>
    </row>
    <row r="675" spans="1:8" x14ac:dyDescent="0.3">
      <c r="A675" s="2" t="s">
        <v>4291</v>
      </c>
      <c r="B675" s="3">
        <v>44118</v>
      </c>
      <c r="C675" s="2" t="s">
        <v>4292</v>
      </c>
      <c r="D675" t="s">
        <v>6141</v>
      </c>
      <c r="E675" s="2">
        <v>6</v>
      </c>
      <c r="F675" s="2"/>
      <c r="G675" s="2"/>
      <c r="H675" s="2"/>
    </row>
    <row r="676" spans="1:8" x14ac:dyDescent="0.3">
      <c r="A676" s="2" t="s">
        <v>4297</v>
      </c>
      <c r="B676" s="3">
        <v>44543</v>
      </c>
      <c r="C676" s="2" t="s">
        <v>4298</v>
      </c>
      <c r="D676" t="s">
        <v>6182</v>
      </c>
      <c r="E676" s="2">
        <v>6</v>
      </c>
      <c r="F676" s="2"/>
      <c r="G676" s="2"/>
      <c r="H676" s="2"/>
    </row>
    <row r="677" spans="1:8" x14ac:dyDescent="0.3">
      <c r="A677" s="2" t="s">
        <v>4303</v>
      </c>
      <c r="B677" s="3">
        <v>44263</v>
      </c>
      <c r="C677" s="2" t="s">
        <v>4304</v>
      </c>
      <c r="D677" t="s">
        <v>6165</v>
      </c>
      <c r="E677" s="2">
        <v>4</v>
      </c>
      <c r="F677" s="2"/>
      <c r="G677" s="2"/>
      <c r="H677" s="2"/>
    </row>
    <row r="678" spans="1:8" x14ac:dyDescent="0.3">
      <c r="A678" s="2" t="s">
        <v>4308</v>
      </c>
      <c r="B678" s="3">
        <v>44217</v>
      </c>
      <c r="C678" s="2" t="s">
        <v>4309</v>
      </c>
      <c r="D678" t="s">
        <v>6161</v>
      </c>
      <c r="E678" s="2">
        <v>5</v>
      </c>
      <c r="F678" s="2"/>
      <c r="G678" s="2"/>
      <c r="H678" s="2"/>
    </row>
    <row r="679" spans="1:8" x14ac:dyDescent="0.3">
      <c r="A679" s="2" t="s">
        <v>4313</v>
      </c>
      <c r="B679" s="3">
        <v>44206</v>
      </c>
      <c r="C679" s="2" t="s">
        <v>4314</v>
      </c>
      <c r="D679" t="s">
        <v>6160</v>
      </c>
      <c r="E679" s="2">
        <v>5</v>
      </c>
      <c r="F679" s="2"/>
      <c r="G679" s="2"/>
      <c r="H679" s="2"/>
    </row>
    <row r="680" spans="1:8" x14ac:dyDescent="0.3">
      <c r="A680" s="2" t="s">
        <v>4319</v>
      </c>
      <c r="B680" s="3">
        <v>44281</v>
      </c>
      <c r="C680" s="2" t="s">
        <v>4320</v>
      </c>
      <c r="D680" t="s">
        <v>6182</v>
      </c>
      <c r="E680" s="2">
        <v>6</v>
      </c>
      <c r="F680" s="2"/>
      <c r="G680" s="2"/>
      <c r="H680" s="2"/>
    </row>
    <row r="681" spans="1:8" x14ac:dyDescent="0.3">
      <c r="A681" s="2" t="s">
        <v>4325</v>
      </c>
      <c r="B681" s="3">
        <v>44645</v>
      </c>
      <c r="C681" s="2" t="s">
        <v>4326</v>
      </c>
      <c r="D681" t="s">
        <v>6142</v>
      </c>
      <c r="E681" s="2">
        <v>1</v>
      </c>
      <c r="F681" s="2"/>
      <c r="G681" s="2"/>
      <c r="H681" s="2"/>
    </row>
    <row r="682" spans="1:8" x14ac:dyDescent="0.3">
      <c r="A682" s="2" t="s">
        <v>4331</v>
      </c>
      <c r="B682" s="3">
        <v>44399</v>
      </c>
      <c r="C682" s="2" t="s">
        <v>4332</v>
      </c>
      <c r="D682" t="s">
        <v>6155</v>
      </c>
      <c r="E682" s="2">
        <v>5</v>
      </c>
      <c r="F682" s="2"/>
      <c r="G682" s="2"/>
      <c r="H682" s="2"/>
    </row>
    <row r="683" spans="1:8" x14ac:dyDescent="0.3">
      <c r="A683" s="2" t="s">
        <v>4336</v>
      </c>
      <c r="B683" s="3">
        <v>44080</v>
      </c>
      <c r="C683" s="2" t="s">
        <v>4337</v>
      </c>
      <c r="D683" t="s">
        <v>6145</v>
      </c>
      <c r="E683" s="2">
        <v>2</v>
      </c>
      <c r="F683" s="2"/>
      <c r="G683" s="2"/>
      <c r="H683" s="2"/>
    </row>
    <row r="684" spans="1:8" x14ac:dyDescent="0.3">
      <c r="A684" s="2" t="s">
        <v>4342</v>
      </c>
      <c r="B684" s="3">
        <v>43827</v>
      </c>
      <c r="C684" s="2" t="s">
        <v>4343</v>
      </c>
      <c r="D684" t="s">
        <v>6156</v>
      </c>
      <c r="E684" s="2">
        <v>2</v>
      </c>
      <c r="F684" s="2"/>
      <c r="G684" s="2"/>
      <c r="H684" s="2"/>
    </row>
    <row r="685" spans="1:8" x14ac:dyDescent="0.3">
      <c r="A685" s="2" t="s">
        <v>4348</v>
      </c>
      <c r="B685" s="3">
        <v>43941</v>
      </c>
      <c r="C685" s="2" t="s">
        <v>4349</v>
      </c>
      <c r="D685" t="s">
        <v>6169</v>
      </c>
      <c r="E685" s="2">
        <v>6</v>
      </c>
      <c r="F685" s="2"/>
      <c r="G685" s="2"/>
      <c r="H685" s="2"/>
    </row>
    <row r="686" spans="1:8" x14ac:dyDescent="0.3">
      <c r="A686" s="2" t="s">
        <v>4354</v>
      </c>
      <c r="B686" s="3">
        <v>43517</v>
      </c>
      <c r="C686" s="2" t="s">
        <v>4355</v>
      </c>
      <c r="D686" t="s">
        <v>6179</v>
      </c>
      <c r="E686" s="2">
        <v>6</v>
      </c>
      <c r="F686" s="2"/>
      <c r="G686" s="2"/>
      <c r="H686" s="2"/>
    </row>
    <row r="687" spans="1:8" x14ac:dyDescent="0.3">
      <c r="A687" s="2" t="s">
        <v>4359</v>
      </c>
      <c r="B687" s="3">
        <v>44637</v>
      </c>
      <c r="C687" s="2" t="s">
        <v>4360</v>
      </c>
      <c r="D687" t="s">
        <v>6164</v>
      </c>
      <c r="E687" s="2">
        <v>2</v>
      </c>
      <c r="F687" s="2"/>
      <c r="G687" s="2"/>
      <c r="H687" s="2"/>
    </row>
    <row r="688" spans="1:8" x14ac:dyDescent="0.3">
      <c r="A688" s="2" t="s">
        <v>4365</v>
      </c>
      <c r="B688" s="3">
        <v>44330</v>
      </c>
      <c r="C688" s="2" t="s">
        <v>4366</v>
      </c>
      <c r="D688" t="s">
        <v>6163</v>
      </c>
      <c r="E688" s="2">
        <v>3</v>
      </c>
      <c r="F688" s="2"/>
      <c r="G688" s="2"/>
      <c r="H688" s="2"/>
    </row>
    <row r="689" spans="1:8" x14ac:dyDescent="0.3">
      <c r="A689" s="2" t="s">
        <v>4371</v>
      </c>
      <c r="B689" s="3">
        <v>43471</v>
      </c>
      <c r="C689" s="2" t="s">
        <v>4372</v>
      </c>
      <c r="D689" t="s">
        <v>6139</v>
      </c>
      <c r="E689" s="2">
        <v>2</v>
      </c>
      <c r="F689" s="2"/>
      <c r="G689" s="2"/>
      <c r="H689" s="2"/>
    </row>
    <row r="690" spans="1:8" x14ac:dyDescent="0.3">
      <c r="A690" s="2" t="s">
        <v>4377</v>
      </c>
      <c r="B690" s="3">
        <v>43579</v>
      </c>
      <c r="C690" s="2" t="s">
        <v>4378</v>
      </c>
      <c r="D690" t="s">
        <v>6140</v>
      </c>
      <c r="E690" s="2">
        <v>5</v>
      </c>
      <c r="F690" s="2"/>
      <c r="G690" s="2"/>
      <c r="H690" s="2"/>
    </row>
    <row r="691" spans="1:8" x14ac:dyDescent="0.3">
      <c r="A691" s="2" t="s">
        <v>4383</v>
      </c>
      <c r="B691" s="3">
        <v>44346</v>
      </c>
      <c r="C691" s="2" t="s">
        <v>4384</v>
      </c>
      <c r="D691" t="s">
        <v>6157</v>
      </c>
      <c r="E691" s="2">
        <v>5</v>
      </c>
      <c r="F691" s="2"/>
      <c r="G691" s="2"/>
      <c r="H691" s="2"/>
    </row>
    <row r="692" spans="1:8" x14ac:dyDescent="0.3">
      <c r="A692" s="2" t="s">
        <v>4389</v>
      </c>
      <c r="B692" s="3">
        <v>44754</v>
      </c>
      <c r="C692" s="2" t="s">
        <v>4390</v>
      </c>
      <c r="D692" t="s">
        <v>6165</v>
      </c>
      <c r="E692" s="2">
        <v>6</v>
      </c>
      <c r="F692" s="2"/>
      <c r="G692" s="2"/>
      <c r="H692" s="2"/>
    </row>
    <row r="693" spans="1:8" x14ac:dyDescent="0.3">
      <c r="A693" s="2" t="s">
        <v>4393</v>
      </c>
      <c r="B693" s="3">
        <v>44227</v>
      </c>
      <c r="C693" s="2" t="s">
        <v>4434</v>
      </c>
      <c r="D693" t="s">
        <v>6155</v>
      </c>
      <c r="E693" s="2">
        <v>2</v>
      </c>
      <c r="F693" s="2"/>
      <c r="G693" s="2"/>
      <c r="H693" s="2"/>
    </row>
    <row r="694" spans="1:8" x14ac:dyDescent="0.3">
      <c r="A694" s="2" t="s">
        <v>4399</v>
      </c>
      <c r="B694" s="3">
        <v>43720</v>
      </c>
      <c r="C694" s="2" t="s">
        <v>4400</v>
      </c>
      <c r="D694" t="s">
        <v>6143</v>
      </c>
      <c r="E694" s="2">
        <v>1</v>
      </c>
      <c r="F694" s="2"/>
      <c r="G694" s="2"/>
      <c r="H694" s="2"/>
    </row>
    <row r="695" spans="1:8" x14ac:dyDescent="0.3">
      <c r="A695" s="2" t="s">
        <v>4405</v>
      </c>
      <c r="B695" s="3">
        <v>44012</v>
      </c>
      <c r="C695" s="2" t="s">
        <v>4406</v>
      </c>
      <c r="D695" t="s">
        <v>6175</v>
      </c>
      <c r="E695" s="2">
        <v>2</v>
      </c>
      <c r="F695" s="2"/>
      <c r="G695" s="2"/>
      <c r="H695" s="2"/>
    </row>
    <row r="696" spans="1:8" x14ac:dyDescent="0.3">
      <c r="A696" s="2" t="s">
        <v>4411</v>
      </c>
      <c r="B696" s="3">
        <v>43915</v>
      </c>
      <c r="C696" s="2" t="s">
        <v>4412</v>
      </c>
      <c r="D696" t="s">
        <v>6144</v>
      </c>
      <c r="E696" s="2">
        <v>5</v>
      </c>
      <c r="F696" s="2"/>
      <c r="G696" s="2"/>
      <c r="H696" s="2"/>
    </row>
    <row r="697" spans="1:8" x14ac:dyDescent="0.3">
      <c r="A697" s="2" t="s">
        <v>4417</v>
      </c>
      <c r="B697" s="3">
        <v>44300</v>
      </c>
      <c r="C697" s="2" t="s">
        <v>4418</v>
      </c>
      <c r="D697" t="s">
        <v>6164</v>
      </c>
      <c r="E697" s="2">
        <v>5</v>
      </c>
      <c r="F697" s="2"/>
      <c r="G697" s="2"/>
      <c r="H697" s="2"/>
    </row>
    <row r="698" spans="1:8" x14ac:dyDescent="0.3">
      <c r="A698" s="2" t="s">
        <v>4423</v>
      </c>
      <c r="B698" s="3">
        <v>43693</v>
      </c>
      <c r="C698" s="2" t="s">
        <v>4424</v>
      </c>
      <c r="D698" t="s">
        <v>6169</v>
      </c>
      <c r="E698" s="2">
        <v>4</v>
      </c>
      <c r="F698" s="2"/>
      <c r="G698" s="2"/>
      <c r="H698" s="2"/>
    </row>
    <row r="699" spans="1:8" x14ac:dyDescent="0.3">
      <c r="A699" s="2" t="s">
        <v>4429</v>
      </c>
      <c r="B699" s="3">
        <v>44547</v>
      </c>
      <c r="C699" s="2" t="s">
        <v>4430</v>
      </c>
      <c r="D699" t="s">
        <v>6157</v>
      </c>
      <c r="E699" s="2">
        <v>3</v>
      </c>
      <c r="F699" s="2"/>
      <c r="G699" s="2"/>
      <c r="H699" s="2"/>
    </row>
    <row r="700" spans="1:8" x14ac:dyDescent="0.3">
      <c r="A700" s="2" t="s">
        <v>4433</v>
      </c>
      <c r="B700" s="3">
        <v>43830</v>
      </c>
      <c r="C700" s="2" t="s">
        <v>4434</v>
      </c>
      <c r="D700" t="s">
        <v>6143</v>
      </c>
      <c r="E700" s="2">
        <v>2</v>
      </c>
      <c r="F700" s="2"/>
      <c r="G700" s="2"/>
      <c r="H700" s="2"/>
    </row>
    <row r="701" spans="1:8" x14ac:dyDescent="0.3">
      <c r="A701" s="2" t="s">
        <v>4439</v>
      </c>
      <c r="B701" s="3">
        <v>44298</v>
      </c>
      <c r="C701" s="2" t="s">
        <v>4440</v>
      </c>
      <c r="D701" t="s">
        <v>6158</v>
      </c>
      <c r="E701" s="2">
        <v>4</v>
      </c>
      <c r="F701" s="2"/>
      <c r="G701" s="2"/>
      <c r="H701" s="2"/>
    </row>
    <row r="702" spans="1:8" x14ac:dyDescent="0.3">
      <c r="A702" s="2" t="s">
        <v>4445</v>
      </c>
      <c r="B702" s="3">
        <v>43736</v>
      </c>
      <c r="C702" s="2" t="s">
        <v>4446</v>
      </c>
      <c r="D702" t="s">
        <v>6161</v>
      </c>
      <c r="E702" s="2">
        <v>2</v>
      </c>
      <c r="F702" s="2"/>
      <c r="G702" s="2"/>
      <c r="H702" s="2"/>
    </row>
    <row r="703" spans="1:8" x14ac:dyDescent="0.3">
      <c r="A703" s="2" t="s">
        <v>4450</v>
      </c>
      <c r="B703" s="3">
        <v>44727</v>
      </c>
      <c r="C703" s="2" t="s">
        <v>4451</v>
      </c>
      <c r="D703" t="s">
        <v>6158</v>
      </c>
      <c r="E703" s="2">
        <v>5</v>
      </c>
      <c r="F703" s="2"/>
      <c r="G703" s="2"/>
      <c r="H703" s="2"/>
    </row>
    <row r="704" spans="1:8" x14ac:dyDescent="0.3">
      <c r="A704" s="2" t="s">
        <v>4456</v>
      </c>
      <c r="B704" s="3">
        <v>43661</v>
      </c>
      <c r="C704" s="2" t="s">
        <v>4457</v>
      </c>
      <c r="D704" t="s">
        <v>6180</v>
      </c>
      <c r="E704" s="2">
        <v>1</v>
      </c>
      <c r="F704" s="2"/>
      <c r="G704" s="2"/>
      <c r="H704" s="2"/>
    </row>
    <row r="705" spans="1:8" x14ac:dyDescent="0.3">
      <c r="A705" s="2" t="s">
        <v>4461</v>
      </c>
      <c r="B705" s="3">
        <v>43506</v>
      </c>
      <c r="C705" s="2" t="s">
        <v>4462</v>
      </c>
      <c r="D705" t="s">
        <v>6165</v>
      </c>
      <c r="E705" s="2">
        <v>4</v>
      </c>
      <c r="F705" s="2"/>
      <c r="G705" s="2"/>
      <c r="H705" s="2"/>
    </row>
    <row r="706" spans="1:8" x14ac:dyDescent="0.3">
      <c r="A706" s="2" t="s">
        <v>4466</v>
      </c>
      <c r="B706" s="3">
        <v>44716</v>
      </c>
      <c r="C706" s="2" t="s">
        <v>4467</v>
      </c>
      <c r="D706" t="s">
        <v>6153</v>
      </c>
      <c r="E706" s="2">
        <v>6</v>
      </c>
      <c r="F706" s="2"/>
      <c r="G706" s="2"/>
      <c r="H706" s="2"/>
    </row>
    <row r="707" spans="1:8" x14ac:dyDescent="0.3">
      <c r="A707" s="2" t="s">
        <v>4471</v>
      </c>
      <c r="B707" s="3">
        <v>44114</v>
      </c>
      <c r="C707" s="2" t="s">
        <v>4472</v>
      </c>
      <c r="D707" t="s">
        <v>6176</v>
      </c>
      <c r="E707" s="2">
        <v>2</v>
      </c>
      <c r="F707" s="2"/>
      <c r="G707" s="2"/>
      <c r="H707" s="2"/>
    </row>
    <row r="708" spans="1:8" x14ac:dyDescent="0.3">
      <c r="A708" s="2" t="s">
        <v>4477</v>
      </c>
      <c r="B708" s="3">
        <v>44353</v>
      </c>
      <c r="C708" s="2" t="s">
        <v>4478</v>
      </c>
      <c r="D708" t="s">
        <v>6156</v>
      </c>
      <c r="E708" s="2">
        <v>3</v>
      </c>
      <c r="F708" s="2"/>
      <c r="G708" s="2"/>
      <c r="H708" s="2"/>
    </row>
    <row r="709" spans="1:8" x14ac:dyDescent="0.3">
      <c r="A709" s="2" t="s">
        <v>4483</v>
      </c>
      <c r="B709" s="3">
        <v>43540</v>
      </c>
      <c r="C709" s="2" t="s">
        <v>4484</v>
      </c>
      <c r="D709" t="s">
        <v>6143</v>
      </c>
      <c r="E709" s="2">
        <v>2</v>
      </c>
      <c r="F709" s="2"/>
      <c r="G709" s="2"/>
      <c r="H709" s="2"/>
    </row>
    <row r="710" spans="1:8" x14ac:dyDescent="0.3">
      <c r="A710" s="2" t="s">
        <v>4488</v>
      </c>
      <c r="B710" s="3">
        <v>43804</v>
      </c>
      <c r="C710" s="2" t="s">
        <v>4489</v>
      </c>
      <c r="D710" t="s">
        <v>6157</v>
      </c>
      <c r="E710" s="2">
        <v>2</v>
      </c>
      <c r="F710" s="2"/>
      <c r="G710" s="2"/>
      <c r="H710" s="2"/>
    </row>
    <row r="711" spans="1:8" x14ac:dyDescent="0.3">
      <c r="A711" s="2" t="s">
        <v>4494</v>
      </c>
      <c r="B711" s="3">
        <v>43485</v>
      </c>
      <c r="C711" s="2" t="s">
        <v>4495</v>
      </c>
      <c r="D711" t="s">
        <v>6176</v>
      </c>
      <c r="E711" s="2">
        <v>2</v>
      </c>
      <c r="F711" s="2"/>
      <c r="G711" s="2"/>
      <c r="H711" s="2"/>
    </row>
    <row r="712" spans="1:8" x14ac:dyDescent="0.3">
      <c r="A712" s="2" t="s">
        <v>4499</v>
      </c>
      <c r="B712" s="3">
        <v>44655</v>
      </c>
      <c r="C712" s="2" t="s">
        <v>4500</v>
      </c>
      <c r="D712" t="s">
        <v>6139</v>
      </c>
      <c r="E712" s="2">
        <v>3</v>
      </c>
      <c r="F712" s="2"/>
      <c r="G712" s="2"/>
      <c r="H712" s="2"/>
    </row>
    <row r="713" spans="1:8" x14ac:dyDescent="0.3">
      <c r="A713" s="2" t="s">
        <v>4505</v>
      </c>
      <c r="B713" s="3">
        <v>44600</v>
      </c>
      <c r="C713" s="2" t="s">
        <v>4506</v>
      </c>
      <c r="D713" t="s">
        <v>6174</v>
      </c>
      <c r="E713" s="2">
        <v>6</v>
      </c>
      <c r="F713" s="2"/>
      <c r="G713" s="2"/>
      <c r="H713" s="2"/>
    </row>
    <row r="714" spans="1:8" x14ac:dyDescent="0.3">
      <c r="A714" s="2" t="s">
        <v>4512</v>
      </c>
      <c r="B714" s="3">
        <v>43646</v>
      </c>
      <c r="C714" s="2" t="s">
        <v>4513</v>
      </c>
      <c r="D714" t="s">
        <v>6139</v>
      </c>
      <c r="E714" s="2">
        <v>2</v>
      </c>
      <c r="F714" s="2"/>
      <c r="G714" s="2"/>
      <c r="H714" s="2"/>
    </row>
    <row r="715" spans="1:8" x14ac:dyDescent="0.3">
      <c r="A715" s="2" t="s">
        <v>4516</v>
      </c>
      <c r="B715" s="3">
        <v>43960</v>
      </c>
      <c r="C715" s="2" t="s">
        <v>4517</v>
      </c>
      <c r="D715" t="s">
        <v>6174</v>
      </c>
      <c r="E715" s="2">
        <v>1</v>
      </c>
      <c r="F715" s="2"/>
      <c r="G715" s="2"/>
      <c r="H715" s="2"/>
    </row>
    <row r="716" spans="1:8" x14ac:dyDescent="0.3">
      <c r="A716" s="2" t="s">
        <v>4522</v>
      </c>
      <c r="B716" s="3">
        <v>44358</v>
      </c>
      <c r="C716" s="2" t="s">
        <v>4523</v>
      </c>
      <c r="D716" t="s">
        <v>6153</v>
      </c>
      <c r="E716" s="2">
        <v>4</v>
      </c>
      <c r="F716" s="2"/>
      <c r="G716" s="2"/>
      <c r="H716" s="2"/>
    </row>
    <row r="717" spans="1:8" x14ac:dyDescent="0.3">
      <c r="A717" s="2" t="s">
        <v>4528</v>
      </c>
      <c r="B717" s="3">
        <v>44504</v>
      </c>
      <c r="C717" s="2" t="s">
        <v>4529</v>
      </c>
      <c r="D717" t="s">
        <v>6171</v>
      </c>
      <c r="E717" s="2">
        <v>6</v>
      </c>
      <c r="F717" s="2"/>
      <c r="G717" s="2"/>
      <c r="H717" s="2"/>
    </row>
    <row r="718" spans="1:8" x14ac:dyDescent="0.3">
      <c r="A718" s="2" t="s">
        <v>4533</v>
      </c>
      <c r="B718" s="3">
        <v>44612</v>
      </c>
      <c r="C718" s="2" t="s">
        <v>4434</v>
      </c>
      <c r="D718" t="s">
        <v>6179</v>
      </c>
      <c r="E718" s="2">
        <v>3</v>
      </c>
      <c r="F718" s="2"/>
      <c r="G718" s="2"/>
      <c r="H718" s="2"/>
    </row>
    <row r="719" spans="1:8" x14ac:dyDescent="0.3">
      <c r="A719" s="2" t="s">
        <v>4539</v>
      </c>
      <c r="B719" s="3">
        <v>43649</v>
      </c>
      <c r="C719" s="2" t="s">
        <v>4540</v>
      </c>
      <c r="D719" t="s">
        <v>6168</v>
      </c>
      <c r="E719" s="2">
        <v>3</v>
      </c>
      <c r="F719" s="2"/>
      <c r="G719" s="2"/>
      <c r="H719" s="2"/>
    </row>
    <row r="720" spans="1:8" x14ac:dyDescent="0.3">
      <c r="A720" s="2" t="s">
        <v>4545</v>
      </c>
      <c r="B720" s="3">
        <v>44348</v>
      </c>
      <c r="C720" s="2" t="s">
        <v>4546</v>
      </c>
      <c r="D720" t="s">
        <v>6143</v>
      </c>
      <c r="E720" s="2">
        <v>3</v>
      </c>
      <c r="F720" s="2"/>
      <c r="G720" s="2"/>
      <c r="H720" s="2"/>
    </row>
    <row r="721" spans="1:8" x14ac:dyDescent="0.3">
      <c r="A721" s="2" t="s">
        <v>4551</v>
      </c>
      <c r="B721" s="3">
        <v>44150</v>
      </c>
      <c r="C721" s="2" t="s">
        <v>4552</v>
      </c>
      <c r="D721" t="s">
        <v>6170</v>
      </c>
      <c r="E721" s="2">
        <v>5</v>
      </c>
      <c r="F721" s="2"/>
      <c r="G721" s="2"/>
      <c r="H721" s="2"/>
    </row>
    <row r="722" spans="1:8" x14ac:dyDescent="0.3">
      <c r="A722" s="2" t="s">
        <v>4557</v>
      </c>
      <c r="B722" s="3">
        <v>44215</v>
      </c>
      <c r="C722" s="2" t="s">
        <v>4558</v>
      </c>
      <c r="D722" t="s">
        <v>6144</v>
      </c>
      <c r="E722" s="2">
        <v>5</v>
      </c>
      <c r="F722" s="2"/>
      <c r="G722" s="2"/>
      <c r="H722" s="2"/>
    </row>
    <row r="723" spans="1:8" x14ac:dyDescent="0.3">
      <c r="A723" s="2" t="s">
        <v>4563</v>
      </c>
      <c r="B723" s="3">
        <v>44479</v>
      </c>
      <c r="C723" s="2" t="s">
        <v>4564</v>
      </c>
      <c r="D723" t="s">
        <v>6174</v>
      </c>
      <c r="E723" s="2">
        <v>3</v>
      </c>
      <c r="F723" s="2"/>
      <c r="G723" s="2"/>
      <c r="H723" s="2"/>
    </row>
    <row r="724" spans="1:8" x14ac:dyDescent="0.3">
      <c r="A724" s="2" t="s">
        <v>4569</v>
      </c>
      <c r="B724" s="3">
        <v>44620</v>
      </c>
      <c r="C724" s="2" t="s">
        <v>4570</v>
      </c>
      <c r="D724" t="s">
        <v>6183</v>
      </c>
      <c r="E724" s="2">
        <v>2</v>
      </c>
      <c r="F724" s="2"/>
      <c r="G724" s="2"/>
      <c r="H724" s="2"/>
    </row>
    <row r="725" spans="1:8" x14ac:dyDescent="0.3">
      <c r="A725" s="2" t="s">
        <v>4574</v>
      </c>
      <c r="B725" s="3">
        <v>44470</v>
      </c>
      <c r="C725" s="2" t="s">
        <v>4575</v>
      </c>
      <c r="D725" t="s">
        <v>6166</v>
      </c>
      <c r="E725" s="2">
        <v>2</v>
      </c>
      <c r="F725" s="2"/>
      <c r="G725" s="2"/>
      <c r="H725" s="2"/>
    </row>
    <row r="726" spans="1:8" x14ac:dyDescent="0.3">
      <c r="A726" s="2" t="s">
        <v>4580</v>
      </c>
      <c r="B726" s="3">
        <v>44076</v>
      </c>
      <c r="C726" s="2" t="s">
        <v>4581</v>
      </c>
      <c r="D726" t="s">
        <v>6152</v>
      </c>
      <c r="E726" s="2">
        <v>2</v>
      </c>
      <c r="F726" s="2"/>
      <c r="G726" s="2"/>
      <c r="H726" s="2"/>
    </row>
    <row r="727" spans="1:8" x14ac:dyDescent="0.3">
      <c r="A727" s="2" t="s">
        <v>4585</v>
      </c>
      <c r="B727" s="3">
        <v>44043</v>
      </c>
      <c r="C727" s="2" t="s">
        <v>4586</v>
      </c>
      <c r="D727" t="s">
        <v>6167</v>
      </c>
      <c r="E727" s="2">
        <v>6</v>
      </c>
      <c r="F727" s="2"/>
      <c r="G727" s="2"/>
      <c r="H727" s="2"/>
    </row>
    <row r="728" spans="1:8" x14ac:dyDescent="0.3">
      <c r="A728" s="2" t="s">
        <v>4591</v>
      </c>
      <c r="B728" s="3">
        <v>44571</v>
      </c>
      <c r="C728" s="2" t="s">
        <v>4592</v>
      </c>
      <c r="D728" t="s">
        <v>6164</v>
      </c>
      <c r="E728" s="2">
        <v>4</v>
      </c>
      <c r="F728" s="2"/>
      <c r="G728" s="2"/>
      <c r="H728" s="2"/>
    </row>
    <row r="729" spans="1:8" x14ac:dyDescent="0.3">
      <c r="A729" s="2" t="s">
        <v>4596</v>
      </c>
      <c r="B729" s="3">
        <v>44264</v>
      </c>
      <c r="C729" s="2" t="s">
        <v>4597</v>
      </c>
      <c r="D729" t="s">
        <v>6146</v>
      </c>
      <c r="E729" s="2">
        <v>5</v>
      </c>
      <c r="F729" s="2"/>
      <c r="G729" s="2"/>
      <c r="H729" s="2"/>
    </row>
    <row r="730" spans="1:8" x14ac:dyDescent="0.3">
      <c r="A730" s="2" t="s">
        <v>4602</v>
      </c>
      <c r="B730" s="3">
        <v>44155</v>
      </c>
      <c r="C730" s="2" t="s">
        <v>4603</v>
      </c>
      <c r="D730" t="s">
        <v>6144</v>
      </c>
      <c r="E730" s="2">
        <v>3</v>
      </c>
      <c r="F730" s="2"/>
      <c r="G730" s="2"/>
      <c r="H730" s="2"/>
    </row>
    <row r="731" spans="1:8" x14ac:dyDescent="0.3">
      <c r="A731" s="2" t="s">
        <v>4608</v>
      </c>
      <c r="B731" s="3">
        <v>44634</v>
      </c>
      <c r="C731" s="2" t="s">
        <v>4609</v>
      </c>
      <c r="D731" t="s">
        <v>6159</v>
      </c>
      <c r="E731" s="2">
        <v>1</v>
      </c>
      <c r="F731" s="2"/>
      <c r="G731" s="2"/>
      <c r="H731" s="2"/>
    </row>
    <row r="732" spans="1:8" x14ac:dyDescent="0.3">
      <c r="A732" s="2" t="s">
        <v>4614</v>
      </c>
      <c r="B732" s="3">
        <v>43475</v>
      </c>
      <c r="C732" s="2" t="s">
        <v>4615</v>
      </c>
      <c r="D732" t="s">
        <v>6164</v>
      </c>
      <c r="E732" s="2">
        <v>1</v>
      </c>
      <c r="F732" s="2"/>
      <c r="G732" s="2"/>
      <c r="H732" s="2"/>
    </row>
    <row r="733" spans="1:8" x14ac:dyDescent="0.3">
      <c r="A733" s="2" t="s">
        <v>4620</v>
      </c>
      <c r="B733" s="3">
        <v>44222</v>
      </c>
      <c r="C733" s="2" t="s">
        <v>4621</v>
      </c>
      <c r="D733" t="s">
        <v>6150</v>
      </c>
      <c r="E733" s="2">
        <v>4</v>
      </c>
      <c r="F733" s="2"/>
      <c r="G733" s="2"/>
      <c r="H733" s="2"/>
    </row>
    <row r="734" spans="1:8" x14ac:dyDescent="0.3">
      <c r="A734" s="2" t="s">
        <v>4625</v>
      </c>
      <c r="B734" s="3">
        <v>44312</v>
      </c>
      <c r="C734" s="2" t="s">
        <v>4626</v>
      </c>
      <c r="D734" t="s">
        <v>6184</v>
      </c>
      <c r="E734" s="2">
        <v>2</v>
      </c>
      <c r="F734" s="2"/>
      <c r="G734" s="2"/>
      <c r="H734" s="2"/>
    </row>
    <row r="735" spans="1:8" x14ac:dyDescent="0.3">
      <c r="A735" s="2" t="s">
        <v>4631</v>
      </c>
      <c r="B735" s="3">
        <v>44565</v>
      </c>
      <c r="C735" s="2" t="s">
        <v>4632</v>
      </c>
      <c r="D735" t="s">
        <v>6181</v>
      </c>
      <c r="E735" s="2">
        <v>3</v>
      </c>
      <c r="F735" s="2"/>
      <c r="G735" s="2"/>
      <c r="H735" s="2"/>
    </row>
    <row r="736" spans="1:8" x14ac:dyDescent="0.3">
      <c r="A736" s="2" t="s">
        <v>4637</v>
      </c>
      <c r="B736" s="3">
        <v>43697</v>
      </c>
      <c r="C736" s="2" t="s">
        <v>4638</v>
      </c>
      <c r="D736" t="s">
        <v>6163</v>
      </c>
      <c r="E736" s="2">
        <v>5</v>
      </c>
      <c r="F736" s="2"/>
      <c r="G736" s="2"/>
      <c r="H736" s="2"/>
    </row>
    <row r="737" spans="1:8" x14ac:dyDescent="0.3">
      <c r="A737" s="2" t="s">
        <v>4642</v>
      </c>
      <c r="B737" s="3">
        <v>44757</v>
      </c>
      <c r="C737" s="2" t="s">
        <v>4643</v>
      </c>
      <c r="D737" t="s">
        <v>6153</v>
      </c>
      <c r="E737" s="2">
        <v>6</v>
      </c>
      <c r="F737" s="2"/>
      <c r="G737" s="2"/>
      <c r="H737" s="2"/>
    </row>
    <row r="738" spans="1:8" x14ac:dyDescent="0.3">
      <c r="A738" s="2" t="s">
        <v>4647</v>
      </c>
      <c r="B738" s="3">
        <v>43508</v>
      </c>
      <c r="C738" s="2" t="s">
        <v>4648</v>
      </c>
      <c r="D738" t="s">
        <v>6143</v>
      </c>
      <c r="E738" s="2">
        <v>2</v>
      </c>
      <c r="F738" s="2"/>
      <c r="G738" s="2"/>
      <c r="H738" s="2"/>
    </row>
    <row r="739" spans="1:8" x14ac:dyDescent="0.3">
      <c r="A739" s="2" t="s">
        <v>4653</v>
      </c>
      <c r="B739" s="3">
        <v>44447</v>
      </c>
      <c r="C739" s="2" t="s">
        <v>4654</v>
      </c>
      <c r="D739" t="s">
        <v>6155</v>
      </c>
      <c r="E739" s="2">
        <v>5</v>
      </c>
      <c r="F739" s="2"/>
      <c r="G739" s="2"/>
      <c r="H739" s="2"/>
    </row>
    <row r="740" spans="1:8" x14ac:dyDescent="0.3">
      <c r="A740" s="2" t="s">
        <v>4659</v>
      </c>
      <c r="B740" s="3">
        <v>43812</v>
      </c>
      <c r="C740" s="2" t="s">
        <v>4660</v>
      </c>
      <c r="D740" t="s">
        <v>6178</v>
      </c>
      <c r="E740" s="2">
        <v>3</v>
      </c>
      <c r="F740" s="2"/>
      <c r="G740" s="2"/>
      <c r="H740" s="2"/>
    </row>
    <row r="741" spans="1:8" x14ac:dyDescent="0.3">
      <c r="A741" s="2" t="s">
        <v>4665</v>
      </c>
      <c r="B741" s="3">
        <v>44433</v>
      </c>
      <c r="C741" s="2" t="s">
        <v>4434</v>
      </c>
      <c r="D741" t="s">
        <v>6153</v>
      </c>
      <c r="E741" s="2">
        <v>5</v>
      </c>
      <c r="F741" s="2"/>
      <c r="G741" s="2"/>
      <c r="H741" s="2"/>
    </row>
    <row r="742" spans="1:8" x14ac:dyDescent="0.3">
      <c r="A742" s="2" t="s">
        <v>4670</v>
      </c>
      <c r="B742" s="3">
        <v>44643</v>
      </c>
      <c r="C742" s="2" t="s">
        <v>4671</v>
      </c>
      <c r="D742" t="s">
        <v>6173</v>
      </c>
      <c r="E742" s="2">
        <v>4</v>
      </c>
      <c r="F742" s="2"/>
      <c r="G742" s="2"/>
      <c r="H742" s="2"/>
    </row>
    <row r="743" spans="1:8" x14ac:dyDescent="0.3">
      <c r="A743" s="2" t="s">
        <v>4676</v>
      </c>
      <c r="B743" s="3">
        <v>43566</v>
      </c>
      <c r="C743" s="2" t="s">
        <v>4677</v>
      </c>
      <c r="D743" t="s">
        <v>6159</v>
      </c>
      <c r="E743" s="2">
        <v>2</v>
      </c>
      <c r="F743" s="2"/>
      <c r="G743" s="2"/>
      <c r="H743" s="2"/>
    </row>
    <row r="744" spans="1:8" x14ac:dyDescent="0.3">
      <c r="A744" s="2" t="s">
        <v>4682</v>
      </c>
      <c r="B744" s="3">
        <v>44133</v>
      </c>
      <c r="C744" s="2" t="s">
        <v>4683</v>
      </c>
      <c r="D744" t="s">
        <v>6162</v>
      </c>
      <c r="E744" s="2">
        <v>4</v>
      </c>
      <c r="F744" s="2"/>
      <c r="G744" s="2"/>
      <c r="H744" s="2"/>
    </row>
    <row r="745" spans="1:8" x14ac:dyDescent="0.3">
      <c r="A745" s="2" t="s">
        <v>4688</v>
      </c>
      <c r="B745" s="3">
        <v>44042</v>
      </c>
      <c r="C745" s="2" t="s">
        <v>4689</v>
      </c>
      <c r="D745" t="s">
        <v>6158</v>
      </c>
      <c r="E745" s="2">
        <v>3</v>
      </c>
      <c r="F745" s="2"/>
      <c r="G745" s="2"/>
      <c r="H745" s="2"/>
    </row>
    <row r="746" spans="1:8" x14ac:dyDescent="0.3">
      <c r="A746" s="2" t="s">
        <v>4694</v>
      </c>
      <c r="B746" s="3">
        <v>43539</v>
      </c>
      <c r="C746" s="2" t="s">
        <v>4695</v>
      </c>
      <c r="D746" t="s">
        <v>6174</v>
      </c>
      <c r="E746" s="2">
        <v>6</v>
      </c>
      <c r="F746" s="2"/>
      <c r="G746" s="2"/>
      <c r="H746" s="2"/>
    </row>
    <row r="747" spans="1:8" x14ac:dyDescent="0.3">
      <c r="A747" s="2" t="s">
        <v>4699</v>
      </c>
      <c r="B747" s="3">
        <v>44557</v>
      </c>
      <c r="C747" s="2" t="s">
        <v>4700</v>
      </c>
      <c r="D747" t="s">
        <v>6144</v>
      </c>
      <c r="E747" s="2">
        <v>2</v>
      </c>
      <c r="F747" s="2"/>
      <c r="G747" s="2"/>
      <c r="H747" s="2"/>
    </row>
    <row r="748" spans="1:8" x14ac:dyDescent="0.3">
      <c r="A748" s="2" t="s">
        <v>4705</v>
      </c>
      <c r="B748" s="3">
        <v>43741</v>
      </c>
      <c r="C748" s="2" t="s">
        <v>4706</v>
      </c>
      <c r="D748" t="s">
        <v>6155</v>
      </c>
      <c r="E748" s="2">
        <v>3</v>
      </c>
      <c r="F748" s="2"/>
      <c r="G748" s="2"/>
      <c r="H748" s="2"/>
    </row>
    <row r="749" spans="1:8" x14ac:dyDescent="0.3">
      <c r="A749" s="2" t="s">
        <v>4711</v>
      </c>
      <c r="B749" s="3">
        <v>43501</v>
      </c>
      <c r="C749" s="2" t="s">
        <v>4712</v>
      </c>
      <c r="D749" t="s">
        <v>6160</v>
      </c>
      <c r="E749" s="2">
        <v>4</v>
      </c>
      <c r="F749" s="2"/>
      <c r="G749" s="2"/>
      <c r="H749" s="2"/>
    </row>
    <row r="750" spans="1:8" x14ac:dyDescent="0.3">
      <c r="A750" s="2" t="s">
        <v>4717</v>
      </c>
      <c r="B750" s="3">
        <v>44074</v>
      </c>
      <c r="C750" s="2" t="s">
        <v>4718</v>
      </c>
      <c r="D750" t="s">
        <v>6144</v>
      </c>
      <c r="E750" s="2">
        <v>2</v>
      </c>
      <c r="F750" s="2"/>
      <c r="G750" s="2"/>
      <c r="H750" s="2"/>
    </row>
    <row r="751" spans="1:8" x14ac:dyDescent="0.3">
      <c r="A751" s="2" t="s">
        <v>4723</v>
      </c>
      <c r="B751" s="3">
        <v>44209</v>
      </c>
      <c r="C751" s="2" t="s">
        <v>4724</v>
      </c>
      <c r="D751" t="s">
        <v>6163</v>
      </c>
      <c r="E751" s="2">
        <v>2</v>
      </c>
      <c r="F751" s="2"/>
      <c r="G751" s="2"/>
      <c r="H751" s="2"/>
    </row>
    <row r="752" spans="1:8" x14ac:dyDescent="0.3">
      <c r="A752" s="2" t="s">
        <v>4730</v>
      </c>
      <c r="B752" s="3">
        <v>44277</v>
      </c>
      <c r="C752" s="2" t="s">
        <v>4731</v>
      </c>
      <c r="D752" t="s">
        <v>6146</v>
      </c>
      <c r="E752" s="2">
        <v>1</v>
      </c>
      <c r="F752" s="2"/>
      <c r="G752" s="2"/>
      <c r="H752" s="2"/>
    </row>
    <row r="753" spans="1:8" x14ac:dyDescent="0.3">
      <c r="A753" s="2" t="s">
        <v>4735</v>
      </c>
      <c r="B753" s="3">
        <v>43847</v>
      </c>
      <c r="C753" s="2" t="s">
        <v>4736</v>
      </c>
      <c r="D753" t="s">
        <v>6161</v>
      </c>
      <c r="E753" s="2">
        <v>2</v>
      </c>
      <c r="F753" s="2"/>
      <c r="G753" s="2"/>
      <c r="H753" s="2"/>
    </row>
    <row r="754" spans="1:8" x14ac:dyDescent="0.3">
      <c r="A754" s="2" t="s">
        <v>4741</v>
      </c>
      <c r="B754" s="3">
        <v>43648</v>
      </c>
      <c r="C754" s="2" t="s">
        <v>4742</v>
      </c>
      <c r="D754" t="s">
        <v>6141</v>
      </c>
      <c r="E754" s="2">
        <v>2</v>
      </c>
      <c r="F754" s="2"/>
      <c r="G754" s="2"/>
      <c r="H754" s="2"/>
    </row>
    <row r="755" spans="1:8" x14ac:dyDescent="0.3">
      <c r="A755" s="2" t="s">
        <v>4747</v>
      </c>
      <c r="B755" s="3">
        <v>44704</v>
      </c>
      <c r="C755" s="2" t="s">
        <v>4748</v>
      </c>
      <c r="D755" t="s">
        <v>6158</v>
      </c>
      <c r="E755" s="2">
        <v>5</v>
      </c>
      <c r="F755" s="2"/>
      <c r="G755" s="2"/>
      <c r="H755" s="2"/>
    </row>
    <row r="756" spans="1:8" x14ac:dyDescent="0.3">
      <c r="A756" s="2" t="s">
        <v>4753</v>
      </c>
      <c r="B756" s="3">
        <v>44726</v>
      </c>
      <c r="C756" s="2" t="s">
        <v>4434</v>
      </c>
      <c r="D756" t="s">
        <v>6154</v>
      </c>
      <c r="E756" s="2">
        <v>6</v>
      </c>
      <c r="F756" s="2"/>
      <c r="G756" s="2"/>
      <c r="H756" s="2"/>
    </row>
    <row r="757" spans="1:8" x14ac:dyDescent="0.3">
      <c r="A757" s="2" t="s">
        <v>4758</v>
      </c>
      <c r="B757" s="3">
        <v>44397</v>
      </c>
      <c r="C757" s="2" t="s">
        <v>4759</v>
      </c>
      <c r="D757" t="s">
        <v>6145</v>
      </c>
      <c r="E757" s="2">
        <v>6</v>
      </c>
      <c r="F757" s="2"/>
      <c r="G757" s="2"/>
      <c r="H757" s="2"/>
    </row>
    <row r="758" spans="1:8" x14ac:dyDescent="0.3">
      <c r="A758" s="2" t="s">
        <v>4764</v>
      </c>
      <c r="B758" s="3">
        <v>44715</v>
      </c>
      <c r="C758" s="2" t="s">
        <v>4765</v>
      </c>
      <c r="D758" t="s">
        <v>6177</v>
      </c>
      <c r="E758" s="2">
        <v>4</v>
      </c>
      <c r="F758" s="2"/>
      <c r="G758" s="2"/>
      <c r="H758" s="2"/>
    </row>
    <row r="759" spans="1:8" x14ac:dyDescent="0.3">
      <c r="A759" s="2" t="s">
        <v>4770</v>
      </c>
      <c r="B759" s="3">
        <v>43977</v>
      </c>
      <c r="C759" s="2" t="s">
        <v>4771</v>
      </c>
      <c r="D759" t="s">
        <v>6158</v>
      </c>
      <c r="E759" s="2">
        <v>3</v>
      </c>
      <c r="F759" s="2"/>
      <c r="G759" s="2"/>
      <c r="H759" s="2"/>
    </row>
    <row r="760" spans="1:8" x14ac:dyDescent="0.3">
      <c r="A760" s="2" t="s">
        <v>4776</v>
      </c>
      <c r="B760" s="3">
        <v>43672</v>
      </c>
      <c r="C760" s="2" t="s">
        <v>4777</v>
      </c>
      <c r="D760" t="s">
        <v>6177</v>
      </c>
      <c r="E760" s="2">
        <v>1</v>
      </c>
      <c r="F760" s="2"/>
      <c r="G760" s="2"/>
      <c r="H760" s="2"/>
    </row>
    <row r="761" spans="1:8" x14ac:dyDescent="0.3">
      <c r="A761" s="2" t="s">
        <v>4781</v>
      </c>
      <c r="B761" s="3">
        <v>44126</v>
      </c>
      <c r="C761" s="2" t="s">
        <v>4782</v>
      </c>
      <c r="D761" t="s">
        <v>6165</v>
      </c>
      <c r="E761" s="2">
        <v>1</v>
      </c>
      <c r="F761" s="2"/>
      <c r="G761" s="2"/>
      <c r="H761" s="2"/>
    </row>
    <row r="762" spans="1:8" x14ac:dyDescent="0.3">
      <c r="A762" s="2" t="s">
        <v>4787</v>
      </c>
      <c r="B762" s="3">
        <v>44189</v>
      </c>
      <c r="C762" s="2" t="s">
        <v>4788</v>
      </c>
      <c r="D762" t="s">
        <v>6176</v>
      </c>
      <c r="E762" s="2">
        <v>5</v>
      </c>
      <c r="F762" s="2"/>
      <c r="G762" s="2"/>
      <c r="H762" s="2"/>
    </row>
    <row r="763" spans="1:8" x14ac:dyDescent="0.3">
      <c r="A763" s="2" t="s">
        <v>4792</v>
      </c>
      <c r="B763" s="3">
        <v>43714</v>
      </c>
      <c r="C763" s="2" t="s">
        <v>4793</v>
      </c>
      <c r="D763" t="s">
        <v>6171</v>
      </c>
      <c r="E763" s="2">
        <v>6</v>
      </c>
      <c r="F763" s="2"/>
      <c r="G763" s="2"/>
      <c r="H763" s="2"/>
    </row>
    <row r="764" spans="1:8" x14ac:dyDescent="0.3">
      <c r="A764" s="2" t="s">
        <v>4797</v>
      </c>
      <c r="B764" s="3">
        <v>43563</v>
      </c>
      <c r="C764" s="2" t="s">
        <v>4798</v>
      </c>
      <c r="D764" t="s">
        <v>6160</v>
      </c>
      <c r="E764" s="2">
        <v>5</v>
      </c>
      <c r="F764" s="2"/>
      <c r="G764" s="2"/>
      <c r="H764" s="2"/>
    </row>
    <row r="765" spans="1:8" x14ac:dyDescent="0.3">
      <c r="A765" s="2" t="s">
        <v>4803</v>
      </c>
      <c r="B765" s="3">
        <v>44587</v>
      </c>
      <c r="C765" s="2" t="s">
        <v>4804</v>
      </c>
      <c r="D765" t="s">
        <v>6180</v>
      </c>
      <c r="E765" s="2">
        <v>3</v>
      </c>
      <c r="F765" s="2"/>
      <c r="G765" s="2"/>
      <c r="H765" s="2"/>
    </row>
    <row r="766" spans="1:8" x14ac:dyDescent="0.3">
      <c r="A766" s="2" t="s">
        <v>4808</v>
      </c>
      <c r="B766" s="3">
        <v>43797</v>
      </c>
      <c r="C766" s="2" t="s">
        <v>4809</v>
      </c>
      <c r="D766" t="s">
        <v>6182</v>
      </c>
      <c r="E766" s="2">
        <v>6</v>
      </c>
      <c r="F766" s="2"/>
      <c r="G766" s="2"/>
      <c r="H766" s="2"/>
    </row>
    <row r="767" spans="1:8" x14ac:dyDescent="0.3">
      <c r="A767" s="2" t="s">
        <v>4814</v>
      </c>
      <c r="B767" s="3">
        <v>43667</v>
      </c>
      <c r="C767" s="2" t="s">
        <v>4815</v>
      </c>
      <c r="D767" t="s">
        <v>6138</v>
      </c>
      <c r="E767" s="2">
        <v>6</v>
      </c>
      <c r="F767" s="2"/>
      <c r="G767" s="2"/>
      <c r="H767" s="2"/>
    </row>
    <row r="768" spans="1:8" x14ac:dyDescent="0.3">
      <c r="A768" s="2" t="s">
        <v>4814</v>
      </c>
      <c r="B768" s="3">
        <v>43667</v>
      </c>
      <c r="C768" s="2" t="s">
        <v>4815</v>
      </c>
      <c r="D768" t="s">
        <v>6180</v>
      </c>
      <c r="E768" s="2">
        <v>2</v>
      </c>
      <c r="F768" s="2"/>
      <c r="G768" s="2"/>
      <c r="H768" s="2"/>
    </row>
    <row r="769" spans="1:8" x14ac:dyDescent="0.3">
      <c r="A769" s="2" t="s">
        <v>4825</v>
      </c>
      <c r="B769" s="3">
        <v>44267</v>
      </c>
      <c r="C769" s="2" t="s">
        <v>4759</v>
      </c>
      <c r="D769" t="s">
        <v>6182</v>
      </c>
      <c r="E769" s="2">
        <v>3</v>
      </c>
      <c r="F769" s="2"/>
      <c r="G769" s="2"/>
      <c r="H769" s="2"/>
    </row>
    <row r="770" spans="1:8" x14ac:dyDescent="0.3">
      <c r="A770" s="2" t="s">
        <v>4831</v>
      </c>
      <c r="B770" s="3">
        <v>44562</v>
      </c>
      <c r="C770" s="2" t="s">
        <v>4759</v>
      </c>
      <c r="D770" t="s">
        <v>6179</v>
      </c>
      <c r="E770" s="2">
        <v>2</v>
      </c>
      <c r="F770" s="2"/>
      <c r="G770" s="2"/>
      <c r="H770" s="2"/>
    </row>
    <row r="771" spans="1:8" x14ac:dyDescent="0.3">
      <c r="A771" s="2" t="s">
        <v>4836</v>
      </c>
      <c r="B771" s="3">
        <v>43912</v>
      </c>
      <c r="C771" s="2" t="s">
        <v>4837</v>
      </c>
      <c r="D771" t="s">
        <v>6151</v>
      </c>
      <c r="E771" s="2">
        <v>6</v>
      </c>
      <c r="F771" s="2"/>
      <c r="G771" s="2"/>
      <c r="H771" s="2"/>
    </row>
    <row r="772" spans="1:8" x14ac:dyDescent="0.3">
      <c r="A772" s="2" t="s">
        <v>4842</v>
      </c>
      <c r="B772" s="3">
        <v>44092</v>
      </c>
      <c r="C772" s="2" t="s">
        <v>4843</v>
      </c>
      <c r="D772" t="s">
        <v>6147</v>
      </c>
      <c r="E772" s="2">
        <v>1</v>
      </c>
      <c r="F772" s="2"/>
      <c r="G772" s="2"/>
      <c r="H772" s="2"/>
    </row>
    <row r="773" spans="1:8" x14ac:dyDescent="0.3">
      <c r="A773" s="2" t="s">
        <v>4847</v>
      </c>
      <c r="B773" s="3">
        <v>43468</v>
      </c>
      <c r="C773" s="2" t="s">
        <v>4848</v>
      </c>
      <c r="D773" t="s">
        <v>6173</v>
      </c>
      <c r="E773" s="2">
        <v>3</v>
      </c>
      <c r="F773" s="2"/>
      <c r="G773" s="2"/>
      <c r="H773" s="2"/>
    </row>
    <row r="774" spans="1:8" x14ac:dyDescent="0.3">
      <c r="A774" s="2" t="s">
        <v>4853</v>
      </c>
      <c r="B774" s="3">
        <v>44468</v>
      </c>
      <c r="C774" s="2" t="s">
        <v>4854</v>
      </c>
      <c r="D774" t="s">
        <v>6141</v>
      </c>
      <c r="E774" s="2">
        <v>6</v>
      </c>
      <c r="F774" s="2"/>
      <c r="G774" s="2"/>
      <c r="H774" s="2"/>
    </row>
    <row r="775" spans="1:8" x14ac:dyDescent="0.3">
      <c r="A775" s="2" t="s">
        <v>4858</v>
      </c>
      <c r="B775" s="3">
        <v>44488</v>
      </c>
      <c r="C775" s="2" t="s">
        <v>4859</v>
      </c>
      <c r="D775" t="s">
        <v>6159</v>
      </c>
      <c r="E775" s="2">
        <v>2</v>
      </c>
      <c r="F775" s="2"/>
      <c r="G775" s="2"/>
      <c r="H775" s="2"/>
    </row>
    <row r="776" spans="1:8" x14ac:dyDescent="0.3">
      <c r="A776" s="2" t="s">
        <v>4864</v>
      </c>
      <c r="B776" s="3">
        <v>44756</v>
      </c>
      <c r="C776" s="2" t="s">
        <v>4865</v>
      </c>
      <c r="D776" t="s">
        <v>6138</v>
      </c>
      <c r="E776" s="2">
        <v>2</v>
      </c>
      <c r="F776" s="2"/>
      <c r="G776" s="2"/>
      <c r="H776" s="2"/>
    </row>
    <row r="777" spans="1:8" x14ac:dyDescent="0.3">
      <c r="A777" s="2" t="s">
        <v>4869</v>
      </c>
      <c r="B777" s="3">
        <v>44396</v>
      </c>
      <c r="C777" s="2" t="s">
        <v>4870</v>
      </c>
      <c r="D777" t="s">
        <v>6176</v>
      </c>
      <c r="E777" s="2">
        <v>2</v>
      </c>
      <c r="F777" s="2"/>
      <c r="G777" s="2"/>
      <c r="H777" s="2"/>
    </row>
    <row r="778" spans="1:8" x14ac:dyDescent="0.3">
      <c r="A778" s="2" t="s">
        <v>4875</v>
      </c>
      <c r="B778" s="3">
        <v>44540</v>
      </c>
      <c r="C778" s="2" t="s">
        <v>4876</v>
      </c>
      <c r="D778" t="s">
        <v>6157</v>
      </c>
      <c r="E778" s="2">
        <v>3</v>
      </c>
      <c r="F778" s="2"/>
      <c r="G778" s="2"/>
      <c r="H778" s="2"/>
    </row>
    <row r="779" spans="1:8" x14ac:dyDescent="0.3">
      <c r="A779" s="2" t="s">
        <v>4881</v>
      </c>
      <c r="B779" s="3">
        <v>43541</v>
      </c>
      <c r="C779" s="2" t="s">
        <v>4882</v>
      </c>
      <c r="D779" t="s">
        <v>6182</v>
      </c>
      <c r="E779" s="2">
        <v>2</v>
      </c>
      <c r="F779" s="2"/>
      <c r="G779" s="2"/>
      <c r="H779" s="2"/>
    </row>
    <row r="780" spans="1:8" x14ac:dyDescent="0.3">
      <c r="A780" s="2" t="s">
        <v>4886</v>
      </c>
      <c r="B780" s="3">
        <v>43889</v>
      </c>
      <c r="C780" s="2" t="s">
        <v>4933</v>
      </c>
      <c r="D780" t="s">
        <v>6161</v>
      </c>
      <c r="E780" s="2">
        <v>2</v>
      </c>
      <c r="F780" s="2"/>
      <c r="G780" s="2"/>
      <c r="H780" s="2"/>
    </row>
    <row r="781" spans="1:8" x14ac:dyDescent="0.3">
      <c r="A781" s="2" t="s">
        <v>4892</v>
      </c>
      <c r="B781" s="3">
        <v>43985</v>
      </c>
      <c r="C781" s="2" t="s">
        <v>4893</v>
      </c>
      <c r="D781" t="s">
        <v>6143</v>
      </c>
      <c r="E781" s="2">
        <v>6</v>
      </c>
      <c r="F781" s="2"/>
      <c r="G781" s="2"/>
      <c r="H781" s="2"/>
    </row>
    <row r="782" spans="1:8" x14ac:dyDescent="0.3">
      <c r="A782" s="2" t="s">
        <v>4898</v>
      </c>
      <c r="B782" s="3">
        <v>43883</v>
      </c>
      <c r="C782" s="2" t="s">
        <v>4899</v>
      </c>
      <c r="D782" t="s">
        <v>6141</v>
      </c>
      <c r="E782" s="2">
        <v>3</v>
      </c>
      <c r="F782" s="2"/>
      <c r="G782" s="2"/>
      <c r="H782" s="2"/>
    </row>
    <row r="783" spans="1:8" x14ac:dyDescent="0.3">
      <c r="A783" s="2" t="s">
        <v>4903</v>
      </c>
      <c r="B783" s="3">
        <v>43778</v>
      </c>
      <c r="C783" s="2" t="s">
        <v>4904</v>
      </c>
      <c r="D783" t="s">
        <v>6164</v>
      </c>
      <c r="E783" s="2">
        <v>4</v>
      </c>
      <c r="F783" s="2"/>
      <c r="G783" s="2"/>
      <c r="H783" s="2"/>
    </row>
    <row r="784" spans="1:8" x14ac:dyDescent="0.3">
      <c r="A784" s="2" t="s">
        <v>4909</v>
      </c>
      <c r="B784" s="3">
        <v>43897</v>
      </c>
      <c r="C784" s="2" t="s">
        <v>4910</v>
      </c>
      <c r="D784" t="s">
        <v>6184</v>
      </c>
      <c r="E784" s="2">
        <v>6</v>
      </c>
      <c r="F784" s="2"/>
      <c r="G784" s="2"/>
      <c r="H784" s="2"/>
    </row>
    <row r="785" spans="1:8" x14ac:dyDescent="0.3">
      <c r="A785" s="2" t="s">
        <v>4915</v>
      </c>
      <c r="B785" s="3">
        <v>44312</v>
      </c>
      <c r="C785" s="2" t="s">
        <v>4916</v>
      </c>
      <c r="D785" t="s">
        <v>6160</v>
      </c>
      <c r="E785" s="2">
        <v>5</v>
      </c>
      <c r="F785" s="2"/>
      <c r="G785" s="2"/>
      <c r="H785" s="2"/>
    </row>
    <row r="786" spans="1:8" x14ac:dyDescent="0.3">
      <c r="A786" s="2" t="s">
        <v>4921</v>
      </c>
      <c r="B786" s="3">
        <v>44511</v>
      </c>
      <c r="C786" s="2" t="s">
        <v>4922</v>
      </c>
      <c r="D786" t="s">
        <v>6170</v>
      </c>
      <c r="E786" s="2">
        <v>2</v>
      </c>
      <c r="F786" s="2"/>
      <c r="G786" s="2"/>
      <c r="H786" s="2"/>
    </row>
    <row r="787" spans="1:8" x14ac:dyDescent="0.3">
      <c r="A787" s="2" t="s">
        <v>4926</v>
      </c>
      <c r="B787" s="3">
        <v>44362</v>
      </c>
      <c r="C787" s="2" t="s">
        <v>4927</v>
      </c>
      <c r="D787" t="s">
        <v>6168</v>
      </c>
      <c r="E787" s="2">
        <v>1</v>
      </c>
      <c r="F787" s="2"/>
      <c r="G787" s="2"/>
      <c r="H787" s="2"/>
    </row>
    <row r="788" spans="1:8" x14ac:dyDescent="0.3">
      <c r="A788" s="2" t="s">
        <v>4932</v>
      </c>
      <c r="B788" s="3">
        <v>43888</v>
      </c>
      <c r="C788" s="2" t="s">
        <v>4933</v>
      </c>
      <c r="D788" t="s">
        <v>6185</v>
      </c>
      <c r="E788" s="2">
        <v>1</v>
      </c>
      <c r="F788" s="2"/>
      <c r="G788" s="2"/>
      <c r="H788" s="2"/>
    </row>
    <row r="789" spans="1:8" x14ac:dyDescent="0.3">
      <c r="A789" s="2" t="s">
        <v>4938</v>
      </c>
      <c r="B789" s="3">
        <v>44305</v>
      </c>
      <c r="C789" s="2" t="s">
        <v>4939</v>
      </c>
      <c r="D789" t="s">
        <v>6141</v>
      </c>
      <c r="E789" s="2">
        <v>6</v>
      </c>
      <c r="F789" s="2"/>
      <c r="G789" s="2"/>
      <c r="H789" s="2"/>
    </row>
    <row r="790" spans="1:8" x14ac:dyDescent="0.3">
      <c r="A790" s="2" t="s">
        <v>4943</v>
      </c>
      <c r="B790" s="3">
        <v>44771</v>
      </c>
      <c r="C790" s="2" t="s">
        <v>4944</v>
      </c>
      <c r="D790" t="s">
        <v>6151</v>
      </c>
      <c r="E790" s="2">
        <v>2</v>
      </c>
      <c r="F790" s="2"/>
      <c r="G790" s="2"/>
      <c r="H790" s="2"/>
    </row>
    <row r="791" spans="1:8" x14ac:dyDescent="0.3">
      <c r="A791" s="2" t="s">
        <v>4949</v>
      </c>
      <c r="B791" s="3">
        <v>43485</v>
      </c>
      <c r="C791" s="2" t="s">
        <v>4950</v>
      </c>
      <c r="D791" t="s">
        <v>6140</v>
      </c>
      <c r="E791" s="2">
        <v>6</v>
      </c>
      <c r="F791" s="2"/>
      <c r="G791" s="2"/>
      <c r="H791" s="2"/>
    </row>
    <row r="792" spans="1:8" x14ac:dyDescent="0.3">
      <c r="A792" s="2" t="s">
        <v>4955</v>
      </c>
      <c r="B792" s="3">
        <v>44613</v>
      </c>
      <c r="C792" s="2" t="s">
        <v>4956</v>
      </c>
      <c r="D792" t="s">
        <v>6180</v>
      </c>
      <c r="E792" s="2">
        <v>3</v>
      </c>
      <c r="F792" s="2"/>
      <c r="G792" s="2"/>
      <c r="H792" s="2"/>
    </row>
    <row r="793" spans="1:8" x14ac:dyDescent="0.3">
      <c r="A793" s="2" t="s">
        <v>4961</v>
      </c>
      <c r="B793" s="3">
        <v>43954</v>
      </c>
      <c r="C793" s="2" t="s">
        <v>4962</v>
      </c>
      <c r="D793" t="s">
        <v>6145</v>
      </c>
      <c r="E793" s="2">
        <v>5</v>
      </c>
      <c r="F793" s="2"/>
      <c r="G793" s="2"/>
      <c r="H793" s="2"/>
    </row>
    <row r="794" spans="1:8" x14ac:dyDescent="0.3">
      <c r="A794" s="2" t="s">
        <v>4967</v>
      </c>
      <c r="B794" s="3">
        <v>43545</v>
      </c>
      <c r="C794" s="2" t="s">
        <v>4968</v>
      </c>
      <c r="D794" t="s">
        <v>6160</v>
      </c>
      <c r="E794" s="2">
        <v>6</v>
      </c>
      <c r="F794" s="2"/>
      <c r="G794" s="2"/>
      <c r="H794" s="2"/>
    </row>
    <row r="795" spans="1:8" x14ac:dyDescent="0.3">
      <c r="A795" s="2" t="s">
        <v>4973</v>
      </c>
      <c r="B795" s="3">
        <v>43629</v>
      </c>
      <c r="C795" s="2" t="s">
        <v>4974</v>
      </c>
      <c r="D795" t="s">
        <v>6178</v>
      </c>
      <c r="E795" s="2">
        <v>5</v>
      </c>
      <c r="F795" s="2"/>
      <c r="G795" s="2"/>
      <c r="H795" s="2"/>
    </row>
    <row r="796" spans="1:8" x14ac:dyDescent="0.3">
      <c r="A796" s="2" t="s">
        <v>4979</v>
      </c>
      <c r="B796" s="3">
        <v>43987</v>
      </c>
      <c r="C796" s="2" t="s">
        <v>4980</v>
      </c>
      <c r="D796" t="s">
        <v>6182</v>
      </c>
      <c r="E796" s="2">
        <v>5</v>
      </c>
      <c r="F796" s="2"/>
      <c r="G796" s="2"/>
      <c r="H796" s="2"/>
    </row>
    <row r="797" spans="1:8" x14ac:dyDescent="0.3">
      <c r="A797" s="2" t="s">
        <v>4985</v>
      </c>
      <c r="B797" s="3">
        <v>43540</v>
      </c>
      <c r="C797" s="2" t="s">
        <v>4986</v>
      </c>
      <c r="D797" t="s">
        <v>6173</v>
      </c>
      <c r="E797" s="2">
        <v>4</v>
      </c>
      <c r="F797" s="2"/>
      <c r="G797" s="2"/>
      <c r="H797" s="2"/>
    </row>
    <row r="798" spans="1:8" x14ac:dyDescent="0.3">
      <c r="A798" s="2" t="s">
        <v>4991</v>
      </c>
      <c r="B798" s="3">
        <v>44533</v>
      </c>
      <c r="C798" s="2" t="s">
        <v>4992</v>
      </c>
      <c r="D798" t="s">
        <v>6161</v>
      </c>
      <c r="E798" s="2">
        <v>1</v>
      </c>
      <c r="F798" s="2"/>
      <c r="G798" s="2"/>
      <c r="H798" s="2"/>
    </row>
    <row r="799" spans="1:8" x14ac:dyDescent="0.3">
      <c r="A799" s="2" t="s">
        <v>4996</v>
      </c>
      <c r="B799" s="3">
        <v>44751</v>
      </c>
      <c r="C799" s="2" t="s">
        <v>4997</v>
      </c>
      <c r="D799" t="s">
        <v>6180</v>
      </c>
      <c r="E799" s="2">
        <v>4</v>
      </c>
      <c r="F799" s="2"/>
      <c r="G799" s="2"/>
      <c r="H799" s="2"/>
    </row>
    <row r="800" spans="1:8" x14ac:dyDescent="0.3">
      <c r="A800" s="2" t="s">
        <v>5002</v>
      </c>
      <c r="B800" s="3">
        <v>43950</v>
      </c>
      <c r="C800" s="2" t="s">
        <v>5003</v>
      </c>
      <c r="D800" t="s">
        <v>6163</v>
      </c>
      <c r="E800" s="2">
        <v>3</v>
      </c>
      <c r="F800" s="2"/>
      <c r="G800" s="2"/>
      <c r="H800" s="2"/>
    </row>
    <row r="801" spans="1:8" x14ac:dyDescent="0.3">
      <c r="A801" s="2" t="s">
        <v>5008</v>
      </c>
      <c r="B801" s="3">
        <v>44588</v>
      </c>
      <c r="C801" s="2" t="s">
        <v>5009</v>
      </c>
      <c r="D801" t="s">
        <v>6183</v>
      </c>
      <c r="E801" s="2">
        <v>3</v>
      </c>
      <c r="F801" s="2"/>
      <c r="G801" s="2"/>
      <c r="H801" s="2"/>
    </row>
    <row r="802" spans="1:8" x14ac:dyDescent="0.3">
      <c r="A802" s="2" t="s">
        <v>5012</v>
      </c>
      <c r="B802" s="3">
        <v>44240</v>
      </c>
      <c r="C802" s="2" t="s">
        <v>5013</v>
      </c>
      <c r="D802" t="s">
        <v>6163</v>
      </c>
      <c r="E802" s="2">
        <v>6</v>
      </c>
      <c r="F802" s="2"/>
      <c r="G802" s="2"/>
      <c r="H802" s="2"/>
    </row>
    <row r="803" spans="1:8" x14ac:dyDescent="0.3">
      <c r="A803" s="2" t="s">
        <v>5018</v>
      </c>
      <c r="B803" s="3">
        <v>44025</v>
      </c>
      <c r="C803" s="2" t="s">
        <v>5019</v>
      </c>
      <c r="D803" t="s">
        <v>6149</v>
      </c>
      <c r="E803" s="2">
        <v>2</v>
      </c>
      <c r="F803" s="2"/>
      <c r="G803" s="2"/>
      <c r="H803" s="2"/>
    </row>
    <row r="804" spans="1:8" x14ac:dyDescent="0.3">
      <c r="A804" s="2" t="s">
        <v>5024</v>
      </c>
      <c r="B804" s="3">
        <v>43902</v>
      </c>
      <c r="C804" s="2" t="s">
        <v>5025</v>
      </c>
      <c r="D804" t="s">
        <v>6163</v>
      </c>
      <c r="E804" s="2">
        <v>4</v>
      </c>
      <c r="F804" s="2"/>
      <c r="G804" s="2"/>
      <c r="H804" s="2"/>
    </row>
    <row r="805" spans="1:8" x14ac:dyDescent="0.3">
      <c r="A805" s="2" t="s">
        <v>5030</v>
      </c>
      <c r="B805" s="3">
        <v>43955</v>
      </c>
      <c r="C805" s="2" t="s">
        <v>5031</v>
      </c>
      <c r="D805" t="s">
        <v>6166</v>
      </c>
      <c r="E805" s="2">
        <v>4</v>
      </c>
      <c r="F805" s="2"/>
      <c r="G805" s="2"/>
      <c r="H805" s="2"/>
    </row>
    <row r="806" spans="1:8" x14ac:dyDescent="0.3">
      <c r="A806" s="2" t="s">
        <v>5035</v>
      </c>
      <c r="B806" s="3">
        <v>44289</v>
      </c>
      <c r="C806" s="2" t="s">
        <v>5036</v>
      </c>
      <c r="D806" t="s">
        <v>6179</v>
      </c>
      <c r="E806" s="2">
        <v>2</v>
      </c>
      <c r="F806" s="2"/>
      <c r="G806" s="2"/>
      <c r="H806" s="2"/>
    </row>
    <row r="807" spans="1:8" x14ac:dyDescent="0.3">
      <c r="A807" s="2" t="s">
        <v>5040</v>
      </c>
      <c r="B807" s="3">
        <v>44713</v>
      </c>
      <c r="C807" s="2" t="s">
        <v>5041</v>
      </c>
      <c r="D807" t="s">
        <v>6146</v>
      </c>
      <c r="E807" s="2">
        <v>1</v>
      </c>
      <c r="F807" s="2"/>
      <c r="G807" s="2"/>
      <c r="H807" s="2"/>
    </row>
    <row r="808" spans="1:8" x14ac:dyDescent="0.3">
      <c r="A808" s="2" t="s">
        <v>5046</v>
      </c>
      <c r="B808" s="3">
        <v>44241</v>
      </c>
      <c r="C808" s="2" t="s">
        <v>5047</v>
      </c>
      <c r="D808" t="s">
        <v>6150</v>
      </c>
      <c r="E808" s="2">
        <v>2</v>
      </c>
      <c r="F808" s="2"/>
      <c r="G808" s="2"/>
      <c r="H808" s="2"/>
    </row>
    <row r="809" spans="1:8" x14ac:dyDescent="0.3">
      <c r="A809" s="2" t="s">
        <v>5050</v>
      </c>
      <c r="B809" s="3">
        <v>44543</v>
      </c>
      <c r="C809" s="2" t="s">
        <v>5051</v>
      </c>
      <c r="D809" t="s">
        <v>6169</v>
      </c>
      <c r="E809" s="2">
        <v>3</v>
      </c>
      <c r="F809" s="2"/>
      <c r="G809" s="2"/>
      <c r="H809" s="2"/>
    </row>
    <row r="810" spans="1:8" x14ac:dyDescent="0.3">
      <c r="A810" s="2" t="s">
        <v>5056</v>
      </c>
      <c r="B810" s="3">
        <v>43868</v>
      </c>
      <c r="C810" s="2" t="s">
        <v>5113</v>
      </c>
      <c r="D810" t="s">
        <v>6142</v>
      </c>
      <c r="E810" s="2">
        <v>5</v>
      </c>
      <c r="F810" s="2"/>
      <c r="G810" s="2"/>
      <c r="H810" s="2"/>
    </row>
    <row r="811" spans="1:8" x14ac:dyDescent="0.3">
      <c r="A811" s="2" t="s">
        <v>5062</v>
      </c>
      <c r="B811" s="3">
        <v>44235</v>
      </c>
      <c r="C811" s="2" t="s">
        <v>5063</v>
      </c>
      <c r="D811" t="s">
        <v>6163</v>
      </c>
      <c r="E811" s="2">
        <v>3</v>
      </c>
      <c r="F811" s="2"/>
      <c r="G811" s="2"/>
      <c r="H811" s="2"/>
    </row>
    <row r="812" spans="1:8" x14ac:dyDescent="0.3">
      <c r="A812" s="2" t="s">
        <v>5067</v>
      </c>
      <c r="B812" s="3">
        <v>44054</v>
      </c>
      <c r="C812" s="2" t="s">
        <v>5068</v>
      </c>
      <c r="D812" t="s">
        <v>6161</v>
      </c>
      <c r="E812" s="2">
        <v>3</v>
      </c>
      <c r="F812" s="2"/>
      <c r="G812" s="2"/>
      <c r="H812" s="2"/>
    </row>
    <row r="813" spans="1:8" x14ac:dyDescent="0.3">
      <c r="A813" s="2" t="s">
        <v>5073</v>
      </c>
      <c r="B813" s="3">
        <v>44114</v>
      </c>
      <c r="C813" s="2" t="s">
        <v>5074</v>
      </c>
      <c r="D813" t="s">
        <v>6155</v>
      </c>
      <c r="E813" s="2">
        <v>6</v>
      </c>
      <c r="F813" s="2"/>
      <c r="G813" s="2"/>
      <c r="H813" s="2"/>
    </row>
    <row r="814" spans="1:8" x14ac:dyDescent="0.3">
      <c r="A814" s="2" t="s">
        <v>5073</v>
      </c>
      <c r="B814" s="3">
        <v>44114</v>
      </c>
      <c r="C814" s="2" t="s">
        <v>5074</v>
      </c>
      <c r="D814" t="s">
        <v>6165</v>
      </c>
      <c r="E814" s="2">
        <v>6</v>
      </c>
      <c r="F814" s="2"/>
      <c r="G814" s="2"/>
      <c r="H814" s="2"/>
    </row>
    <row r="815" spans="1:8" x14ac:dyDescent="0.3">
      <c r="A815" s="2" t="s">
        <v>5084</v>
      </c>
      <c r="B815" s="3">
        <v>44173</v>
      </c>
      <c r="C815" s="2" t="s">
        <v>5085</v>
      </c>
      <c r="D815" t="s">
        <v>6166</v>
      </c>
      <c r="E815" s="2">
        <v>1</v>
      </c>
      <c r="F815" s="2"/>
      <c r="G815" s="2"/>
      <c r="H815" s="2"/>
    </row>
    <row r="816" spans="1:8" x14ac:dyDescent="0.3">
      <c r="A816" s="2" t="s">
        <v>5090</v>
      </c>
      <c r="B816" s="3">
        <v>43573</v>
      </c>
      <c r="C816" s="2" t="s">
        <v>5091</v>
      </c>
      <c r="D816" t="s">
        <v>6184</v>
      </c>
      <c r="E816" s="2">
        <v>2</v>
      </c>
      <c r="F816" s="2"/>
      <c r="G816" s="2"/>
      <c r="H816" s="2"/>
    </row>
    <row r="817" spans="1:8" x14ac:dyDescent="0.3">
      <c r="A817" s="2" t="s">
        <v>5096</v>
      </c>
      <c r="B817" s="3">
        <v>44200</v>
      </c>
      <c r="C817" s="2" t="s">
        <v>5097</v>
      </c>
      <c r="D817" t="s">
        <v>6146</v>
      </c>
      <c r="E817" s="2">
        <v>6</v>
      </c>
      <c r="F817" s="2"/>
      <c r="G817" s="2"/>
      <c r="H817" s="2"/>
    </row>
    <row r="818" spans="1:8" x14ac:dyDescent="0.3">
      <c r="A818" s="2" t="s">
        <v>5102</v>
      </c>
      <c r="B818" s="3">
        <v>43534</v>
      </c>
      <c r="C818" s="2" t="s">
        <v>5103</v>
      </c>
      <c r="D818" t="s">
        <v>6161</v>
      </c>
      <c r="E818" s="2">
        <v>4</v>
      </c>
      <c r="F818" s="2"/>
      <c r="G818" s="2"/>
      <c r="H818" s="2"/>
    </row>
    <row r="819" spans="1:8" x14ac:dyDescent="0.3">
      <c r="A819" s="2" t="s">
        <v>5107</v>
      </c>
      <c r="B819" s="3">
        <v>43798</v>
      </c>
      <c r="C819" s="2" t="s">
        <v>5108</v>
      </c>
      <c r="D819" t="s">
        <v>6169</v>
      </c>
      <c r="E819" s="2">
        <v>2</v>
      </c>
      <c r="F819" s="2"/>
      <c r="G819" s="2"/>
      <c r="H819" s="2"/>
    </row>
    <row r="820" spans="1:8" x14ac:dyDescent="0.3">
      <c r="A820" s="2" t="s">
        <v>5112</v>
      </c>
      <c r="B820" s="3">
        <v>44761</v>
      </c>
      <c r="C820" s="2" t="s">
        <v>5113</v>
      </c>
      <c r="D820" t="s">
        <v>6170</v>
      </c>
      <c r="E820" s="2">
        <v>5</v>
      </c>
      <c r="F820" s="2"/>
      <c r="G820" s="2"/>
      <c r="H820" s="2"/>
    </row>
    <row r="821" spans="1:8" x14ac:dyDescent="0.3">
      <c r="A821" s="2" t="s">
        <v>5117</v>
      </c>
      <c r="B821" s="3">
        <v>44008</v>
      </c>
      <c r="C821" s="2" t="s">
        <v>5118</v>
      </c>
      <c r="D821" t="s">
        <v>6145</v>
      </c>
      <c r="E821" s="2">
        <v>1</v>
      </c>
      <c r="F821" s="2"/>
      <c r="G821" s="2"/>
      <c r="H821" s="2"/>
    </row>
    <row r="822" spans="1:8" x14ac:dyDescent="0.3">
      <c r="A822" s="2" t="s">
        <v>5123</v>
      </c>
      <c r="B822" s="3">
        <v>43510</v>
      </c>
      <c r="C822" s="2" t="s">
        <v>5124</v>
      </c>
      <c r="D822" t="s">
        <v>6141</v>
      </c>
      <c r="E822" s="2">
        <v>4</v>
      </c>
      <c r="F822" s="2"/>
      <c r="G822" s="2"/>
      <c r="H822" s="2"/>
    </row>
    <row r="823" spans="1:8" x14ac:dyDescent="0.3">
      <c r="A823" s="2" t="s">
        <v>5129</v>
      </c>
      <c r="B823" s="3">
        <v>44144</v>
      </c>
      <c r="C823" s="2" t="s">
        <v>5130</v>
      </c>
      <c r="D823" t="s">
        <v>6172</v>
      </c>
      <c r="E823" s="2">
        <v>5</v>
      </c>
      <c r="F823" s="2"/>
      <c r="G823" s="2"/>
      <c r="H823" s="2"/>
    </row>
    <row r="824" spans="1:8" x14ac:dyDescent="0.3">
      <c r="A824" s="2" t="s">
        <v>5135</v>
      </c>
      <c r="B824" s="3">
        <v>43585</v>
      </c>
      <c r="C824" s="2" t="s">
        <v>5136</v>
      </c>
      <c r="D824" t="s">
        <v>6148</v>
      </c>
      <c r="E824" s="2">
        <v>4</v>
      </c>
      <c r="F824" s="2"/>
      <c r="G824" s="2"/>
      <c r="H824" s="2"/>
    </row>
    <row r="825" spans="1:8" x14ac:dyDescent="0.3">
      <c r="A825" s="2" t="s">
        <v>5141</v>
      </c>
      <c r="B825" s="3">
        <v>44134</v>
      </c>
      <c r="C825" s="2" t="s">
        <v>5142</v>
      </c>
      <c r="D825" t="s">
        <v>6170</v>
      </c>
      <c r="E825" s="2">
        <v>3</v>
      </c>
      <c r="F825" s="2"/>
      <c r="G825" s="2"/>
      <c r="H825" s="2"/>
    </row>
    <row r="826" spans="1:8" x14ac:dyDescent="0.3">
      <c r="A826" s="2" t="s">
        <v>5147</v>
      </c>
      <c r="B826" s="3">
        <v>43781</v>
      </c>
      <c r="C826" s="2" t="s">
        <v>5148</v>
      </c>
      <c r="D826" t="s">
        <v>6152</v>
      </c>
      <c r="E826" s="2">
        <v>5</v>
      </c>
      <c r="F826" s="2"/>
      <c r="G826" s="2"/>
      <c r="H826" s="2"/>
    </row>
    <row r="827" spans="1:8" x14ac:dyDescent="0.3">
      <c r="A827" s="2" t="s">
        <v>5152</v>
      </c>
      <c r="B827" s="3">
        <v>44603</v>
      </c>
      <c r="C827" s="2" t="s">
        <v>5188</v>
      </c>
      <c r="D827" t="s">
        <v>6147</v>
      </c>
      <c r="E827" s="2">
        <v>3</v>
      </c>
      <c r="F827" s="2"/>
      <c r="G827" s="2"/>
      <c r="H827" s="2"/>
    </row>
    <row r="828" spans="1:8" x14ac:dyDescent="0.3">
      <c r="A828" s="2" t="s">
        <v>5158</v>
      </c>
      <c r="B828" s="3">
        <v>44283</v>
      </c>
      <c r="C828" s="2" t="s">
        <v>5159</v>
      </c>
      <c r="D828" t="s">
        <v>6139</v>
      </c>
      <c r="E828" s="2">
        <v>5</v>
      </c>
      <c r="F828" s="2"/>
      <c r="G828" s="2"/>
      <c r="H828" s="2"/>
    </row>
    <row r="829" spans="1:8" x14ac:dyDescent="0.3">
      <c r="A829" s="2" t="s">
        <v>5164</v>
      </c>
      <c r="B829" s="3">
        <v>44540</v>
      </c>
      <c r="C829" s="2" t="s">
        <v>5165</v>
      </c>
      <c r="D829" t="s">
        <v>6156</v>
      </c>
      <c r="E829" s="2">
        <v>5</v>
      </c>
      <c r="F829" s="2"/>
      <c r="G829" s="2"/>
      <c r="H829" s="2"/>
    </row>
    <row r="830" spans="1:8" x14ac:dyDescent="0.3">
      <c r="A830" s="2" t="s">
        <v>5170</v>
      </c>
      <c r="B830" s="3">
        <v>44505</v>
      </c>
      <c r="C830" s="2" t="s">
        <v>5171</v>
      </c>
      <c r="D830" t="s">
        <v>6168</v>
      </c>
      <c r="E830" s="2">
        <v>6</v>
      </c>
      <c r="F830" s="2"/>
      <c r="G830" s="2"/>
      <c r="H830" s="2"/>
    </row>
    <row r="831" spans="1:8" x14ac:dyDescent="0.3">
      <c r="A831" s="2" t="s">
        <v>5176</v>
      </c>
      <c r="B831" s="3">
        <v>43890</v>
      </c>
      <c r="C831" s="2" t="s">
        <v>5177</v>
      </c>
      <c r="D831" t="s">
        <v>6154</v>
      </c>
      <c r="E831" s="2">
        <v>1</v>
      </c>
      <c r="F831" s="2"/>
      <c r="G831" s="2"/>
      <c r="H831" s="2"/>
    </row>
    <row r="832" spans="1:8" x14ac:dyDescent="0.3">
      <c r="A832" s="2" t="s">
        <v>5182</v>
      </c>
      <c r="B832" s="3">
        <v>44414</v>
      </c>
      <c r="C832" s="2" t="s">
        <v>5183</v>
      </c>
      <c r="D832" t="s">
        <v>6141</v>
      </c>
      <c r="E832" s="2">
        <v>2</v>
      </c>
      <c r="F832" s="2"/>
      <c r="G832" s="2"/>
      <c r="H832" s="2"/>
    </row>
    <row r="833" spans="1:8" x14ac:dyDescent="0.3">
      <c r="A833" s="2" t="s">
        <v>5182</v>
      </c>
      <c r="B833" s="3">
        <v>44414</v>
      </c>
      <c r="C833" s="2" t="s">
        <v>5183</v>
      </c>
      <c r="D833" t="s">
        <v>6154</v>
      </c>
      <c r="E833" s="2">
        <v>2</v>
      </c>
      <c r="F833" s="2"/>
      <c r="G833" s="2"/>
      <c r="H833" s="2"/>
    </row>
    <row r="834" spans="1:8" x14ac:dyDescent="0.3">
      <c r="A834" s="2" t="s">
        <v>5193</v>
      </c>
      <c r="B834" s="3">
        <v>44274</v>
      </c>
      <c r="C834" s="2" t="s">
        <v>5194</v>
      </c>
      <c r="D834" t="s">
        <v>6138</v>
      </c>
      <c r="E834" s="2">
        <v>6</v>
      </c>
      <c r="F834" s="2"/>
      <c r="G834" s="2"/>
      <c r="H834" s="2"/>
    </row>
    <row r="835" spans="1:8" x14ac:dyDescent="0.3">
      <c r="A835" s="2" t="s">
        <v>5199</v>
      </c>
      <c r="B835" s="3">
        <v>44302</v>
      </c>
      <c r="C835" s="2" t="s">
        <v>5200</v>
      </c>
      <c r="D835" t="s">
        <v>6149</v>
      </c>
      <c r="E835" s="2">
        <v>4</v>
      </c>
      <c r="F835" s="2"/>
      <c r="G835" s="2"/>
      <c r="H835" s="2"/>
    </row>
    <row r="836" spans="1:8" x14ac:dyDescent="0.3">
      <c r="A836" s="2" t="s">
        <v>5205</v>
      </c>
      <c r="B836" s="3">
        <v>44141</v>
      </c>
      <c r="C836" s="2" t="s">
        <v>5206</v>
      </c>
      <c r="D836" t="s">
        <v>6168</v>
      </c>
      <c r="E836" s="2">
        <v>1</v>
      </c>
      <c r="F836" s="2"/>
      <c r="G836" s="2"/>
      <c r="H836" s="2"/>
    </row>
    <row r="837" spans="1:8" x14ac:dyDescent="0.3">
      <c r="A837" s="2" t="s">
        <v>5211</v>
      </c>
      <c r="B837" s="3">
        <v>44270</v>
      </c>
      <c r="C837" s="2" t="s">
        <v>5212</v>
      </c>
      <c r="D837" t="s">
        <v>6176</v>
      </c>
      <c r="E837" s="2">
        <v>1</v>
      </c>
      <c r="F837" s="2"/>
      <c r="G837" s="2"/>
      <c r="H837" s="2"/>
    </row>
    <row r="838" spans="1:8" x14ac:dyDescent="0.3">
      <c r="A838" s="2" t="s">
        <v>5216</v>
      </c>
      <c r="B838" s="3">
        <v>44486</v>
      </c>
      <c r="C838" s="2" t="s">
        <v>5217</v>
      </c>
      <c r="D838" t="s">
        <v>6154</v>
      </c>
      <c r="E838" s="2">
        <v>4</v>
      </c>
      <c r="F838" s="2"/>
      <c r="G838" s="2"/>
      <c r="H838" s="2"/>
    </row>
    <row r="839" spans="1:8" x14ac:dyDescent="0.3">
      <c r="A839" s="2" t="s">
        <v>5222</v>
      </c>
      <c r="B839" s="3">
        <v>43715</v>
      </c>
      <c r="C839" s="2" t="s">
        <v>5113</v>
      </c>
      <c r="D839" t="s">
        <v>6181</v>
      </c>
      <c r="E839" s="2">
        <v>3</v>
      </c>
      <c r="F839" s="2"/>
      <c r="G839" s="2"/>
      <c r="H839" s="2"/>
    </row>
    <row r="840" spans="1:8" x14ac:dyDescent="0.3">
      <c r="A840" s="2" t="s">
        <v>5228</v>
      </c>
      <c r="B840" s="3">
        <v>44755</v>
      </c>
      <c r="C840" s="2" t="s">
        <v>5229</v>
      </c>
      <c r="D840" t="s">
        <v>6168</v>
      </c>
      <c r="E840" s="2">
        <v>5</v>
      </c>
      <c r="F840" s="2"/>
      <c r="G840" s="2"/>
      <c r="H840" s="2"/>
    </row>
    <row r="841" spans="1:8" x14ac:dyDescent="0.3">
      <c r="A841" s="2" t="s">
        <v>5234</v>
      </c>
      <c r="B841" s="3">
        <v>44521</v>
      </c>
      <c r="C841" s="2" t="s">
        <v>5235</v>
      </c>
      <c r="D841" t="s">
        <v>6139</v>
      </c>
      <c r="E841" s="2">
        <v>5</v>
      </c>
      <c r="F841" s="2"/>
      <c r="G841" s="2"/>
      <c r="H841" s="2"/>
    </row>
    <row r="842" spans="1:8" x14ac:dyDescent="0.3">
      <c r="A842" s="2" t="s">
        <v>5240</v>
      </c>
      <c r="B842" s="3">
        <v>44574</v>
      </c>
      <c r="C842" s="2" t="s">
        <v>5241</v>
      </c>
      <c r="D842" t="s">
        <v>6173</v>
      </c>
      <c r="E842" s="2">
        <v>4</v>
      </c>
      <c r="F842" s="2"/>
      <c r="G842" s="2"/>
      <c r="H842" s="2"/>
    </row>
    <row r="843" spans="1:8" x14ac:dyDescent="0.3">
      <c r="A843" s="2" t="s">
        <v>5246</v>
      </c>
      <c r="B843" s="3">
        <v>44755</v>
      </c>
      <c r="C843" s="2" t="s">
        <v>5247</v>
      </c>
      <c r="D843" t="s">
        <v>6159</v>
      </c>
      <c r="E843" s="2">
        <v>1</v>
      </c>
      <c r="F843" s="2"/>
      <c r="G843" s="2"/>
      <c r="H843" s="2"/>
    </row>
    <row r="844" spans="1:8" x14ac:dyDescent="0.3">
      <c r="A844" s="2" t="s">
        <v>5251</v>
      </c>
      <c r="B844" s="3">
        <v>44502</v>
      </c>
      <c r="C844" s="2" t="s">
        <v>5188</v>
      </c>
      <c r="D844" t="s">
        <v>6156</v>
      </c>
      <c r="E844" s="2">
        <v>2</v>
      </c>
      <c r="F844" s="2"/>
      <c r="G844" s="2"/>
      <c r="H844" s="2"/>
    </row>
    <row r="845" spans="1:8" x14ac:dyDescent="0.3">
      <c r="A845" s="2" t="s">
        <v>5256</v>
      </c>
      <c r="B845" s="3">
        <v>44387</v>
      </c>
      <c r="C845" s="2" t="s">
        <v>5257</v>
      </c>
      <c r="D845" t="s">
        <v>6156</v>
      </c>
      <c r="E845" s="2">
        <v>2</v>
      </c>
      <c r="F845" s="2"/>
      <c r="G845" s="2"/>
      <c r="H845" s="2"/>
    </row>
    <row r="846" spans="1:8" x14ac:dyDescent="0.3">
      <c r="A846" s="2" t="s">
        <v>5262</v>
      </c>
      <c r="B846" s="3">
        <v>44476</v>
      </c>
      <c r="C846" s="2" t="s">
        <v>5263</v>
      </c>
      <c r="D846" t="s">
        <v>6158</v>
      </c>
      <c r="E846" s="2">
        <v>6</v>
      </c>
      <c r="F846" s="2"/>
      <c r="G846" s="2"/>
      <c r="H846" s="2"/>
    </row>
    <row r="847" spans="1:8" x14ac:dyDescent="0.3">
      <c r="A847" s="2" t="s">
        <v>5268</v>
      </c>
      <c r="B847" s="3">
        <v>43889</v>
      </c>
      <c r="C847" s="2" t="s">
        <v>5269</v>
      </c>
      <c r="D847" t="s">
        <v>6185</v>
      </c>
      <c r="E847" s="2">
        <v>6</v>
      </c>
      <c r="F847" s="2"/>
      <c r="G847" s="2"/>
      <c r="H847" s="2"/>
    </row>
    <row r="848" spans="1:8" x14ac:dyDescent="0.3">
      <c r="A848" s="2" t="s">
        <v>5273</v>
      </c>
      <c r="B848" s="3">
        <v>44747</v>
      </c>
      <c r="C848" s="2" t="s">
        <v>5274</v>
      </c>
      <c r="D848" t="s">
        <v>6175</v>
      </c>
      <c r="E848" s="2">
        <v>2</v>
      </c>
      <c r="F848" s="2"/>
      <c r="G848" s="2"/>
      <c r="H848" s="2"/>
    </row>
    <row r="849" spans="1:8" x14ac:dyDescent="0.3">
      <c r="A849" s="2" t="s">
        <v>5278</v>
      </c>
      <c r="B849" s="3">
        <v>44460</v>
      </c>
      <c r="C849" s="2" t="s">
        <v>5279</v>
      </c>
      <c r="D849" t="s">
        <v>6154</v>
      </c>
      <c r="E849" s="2">
        <v>3</v>
      </c>
      <c r="F849" s="2"/>
      <c r="G849" s="2"/>
      <c r="H849" s="2"/>
    </row>
    <row r="850" spans="1:8" x14ac:dyDescent="0.3">
      <c r="A850" s="2" t="s">
        <v>5283</v>
      </c>
      <c r="B850" s="3">
        <v>43468</v>
      </c>
      <c r="C850" s="2" t="s">
        <v>5284</v>
      </c>
      <c r="D850" t="s">
        <v>6176</v>
      </c>
      <c r="E850" s="2">
        <v>6</v>
      </c>
      <c r="F850" s="2"/>
      <c r="G850" s="2"/>
      <c r="H850" s="2"/>
    </row>
    <row r="851" spans="1:8" x14ac:dyDescent="0.3">
      <c r="A851" s="2" t="s">
        <v>5288</v>
      </c>
      <c r="B851" s="3">
        <v>44628</v>
      </c>
      <c r="C851" s="2" t="s">
        <v>5289</v>
      </c>
      <c r="D851" t="s">
        <v>6167</v>
      </c>
      <c r="E851" s="2">
        <v>6</v>
      </c>
      <c r="F851" s="2"/>
      <c r="G851" s="2"/>
      <c r="H851" s="2"/>
    </row>
    <row r="852" spans="1:8" x14ac:dyDescent="0.3">
      <c r="A852" s="2" t="s">
        <v>5288</v>
      </c>
      <c r="B852" s="3">
        <v>44628</v>
      </c>
      <c r="C852" s="2" t="s">
        <v>5289</v>
      </c>
      <c r="D852" t="s">
        <v>6152</v>
      </c>
      <c r="E852" s="2">
        <v>2</v>
      </c>
      <c r="F852" s="2"/>
      <c r="G852" s="2"/>
      <c r="H852" s="2"/>
    </row>
    <row r="853" spans="1:8" x14ac:dyDescent="0.3">
      <c r="A853" s="2" t="s">
        <v>5299</v>
      </c>
      <c r="B853" s="3">
        <v>43900</v>
      </c>
      <c r="C853" s="2" t="s">
        <v>5300</v>
      </c>
      <c r="D853" t="s">
        <v>6169</v>
      </c>
      <c r="E853" s="2">
        <v>1</v>
      </c>
      <c r="F853" s="2"/>
      <c r="G853" s="2"/>
      <c r="H853" s="2"/>
    </row>
    <row r="854" spans="1:8" x14ac:dyDescent="0.3">
      <c r="A854" s="2" t="s">
        <v>5305</v>
      </c>
      <c r="B854" s="3">
        <v>44527</v>
      </c>
      <c r="C854" s="2" t="s">
        <v>5306</v>
      </c>
      <c r="D854" t="s">
        <v>6165</v>
      </c>
      <c r="E854" s="2">
        <v>4</v>
      </c>
      <c r="F854" s="2"/>
      <c r="G854" s="2"/>
      <c r="H854" s="2"/>
    </row>
    <row r="855" spans="1:8" x14ac:dyDescent="0.3">
      <c r="A855" s="2" t="s">
        <v>5310</v>
      </c>
      <c r="B855" s="3">
        <v>44259</v>
      </c>
      <c r="C855" s="2" t="s">
        <v>5311</v>
      </c>
      <c r="D855" t="s">
        <v>6147</v>
      </c>
      <c r="E855" s="2">
        <v>2</v>
      </c>
      <c r="F855" s="2"/>
      <c r="G855" s="2"/>
      <c r="H855" s="2"/>
    </row>
    <row r="856" spans="1:8" x14ac:dyDescent="0.3">
      <c r="A856" s="2" t="s">
        <v>5315</v>
      </c>
      <c r="B856" s="3">
        <v>44516</v>
      </c>
      <c r="C856" s="2" t="s">
        <v>5316</v>
      </c>
      <c r="D856" t="s">
        <v>6173</v>
      </c>
      <c r="E856" s="2">
        <v>5</v>
      </c>
      <c r="F856" s="2"/>
      <c r="G856" s="2"/>
      <c r="H856" s="2"/>
    </row>
    <row r="857" spans="1:8" x14ac:dyDescent="0.3">
      <c r="A857" s="2" t="s">
        <v>5321</v>
      </c>
      <c r="B857" s="3">
        <v>43632</v>
      </c>
      <c r="C857" s="2" t="s">
        <v>5322</v>
      </c>
      <c r="D857" t="s">
        <v>6165</v>
      </c>
      <c r="E857" s="2">
        <v>3</v>
      </c>
      <c r="F857" s="2"/>
      <c r="G857" s="2"/>
      <c r="H857" s="2"/>
    </row>
    <row r="858" spans="1:8" x14ac:dyDescent="0.3">
      <c r="A858" s="2" t="s">
        <v>5327</v>
      </c>
      <c r="B858" s="3">
        <v>44031</v>
      </c>
      <c r="C858" s="2" t="s">
        <v>5188</v>
      </c>
      <c r="D858" t="s">
        <v>6159</v>
      </c>
      <c r="E858" s="2">
        <v>2</v>
      </c>
      <c r="F858" s="2"/>
      <c r="G858" s="2"/>
      <c r="H858" s="2"/>
    </row>
    <row r="859" spans="1:8" x14ac:dyDescent="0.3">
      <c r="A859" s="2" t="s">
        <v>5333</v>
      </c>
      <c r="B859" s="3">
        <v>43889</v>
      </c>
      <c r="C859" s="2" t="s">
        <v>5334</v>
      </c>
      <c r="D859" t="s">
        <v>6142</v>
      </c>
      <c r="E859" s="2">
        <v>5</v>
      </c>
      <c r="F859" s="2"/>
      <c r="G859" s="2"/>
      <c r="H859" s="2"/>
    </row>
    <row r="860" spans="1:8" x14ac:dyDescent="0.3">
      <c r="A860" s="2" t="s">
        <v>5339</v>
      </c>
      <c r="B860" s="3">
        <v>43638</v>
      </c>
      <c r="C860" s="2" t="s">
        <v>5340</v>
      </c>
      <c r="D860" t="s">
        <v>6160</v>
      </c>
      <c r="E860" s="2">
        <v>4</v>
      </c>
      <c r="F860" s="2"/>
      <c r="G860" s="2"/>
      <c r="H860" s="2"/>
    </row>
    <row r="861" spans="1:8" x14ac:dyDescent="0.3">
      <c r="A861" s="2" t="s">
        <v>5345</v>
      </c>
      <c r="B861" s="3">
        <v>43716</v>
      </c>
      <c r="C861" s="2" t="s">
        <v>5346</v>
      </c>
      <c r="D861" t="s">
        <v>6182</v>
      </c>
      <c r="E861" s="2">
        <v>6</v>
      </c>
      <c r="F861" s="2"/>
      <c r="G861" s="2"/>
      <c r="H861" s="2"/>
    </row>
    <row r="862" spans="1:8" x14ac:dyDescent="0.3">
      <c r="A862" s="2" t="s">
        <v>5351</v>
      </c>
      <c r="B862" s="3">
        <v>44707</v>
      </c>
      <c r="C862" s="2" t="s">
        <v>5352</v>
      </c>
      <c r="D862" t="s">
        <v>6175</v>
      </c>
      <c r="E862" s="2">
        <v>1</v>
      </c>
      <c r="F862" s="2"/>
      <c r="G862" s="2"/>
      <c r="H862" s="2"/>
    </row>
    <row r="863" spans="1:8" x14ac:dyDescent="0.3">
      <c r="A863" s="2" t="s">
        <v>5356</v>
      </c>
      <c r="B863" s="3">
        <v>43802</v>
      </c>
      <c r="C863" s="2" t="s">
        <v>5357</v>
      </c>
      <c r="D863" t="s">
        <v>6143</v>
      </c>
      <c r="E863" s="2">
        <v>6</v>
      </c>
      <c r="F863" s="2"/>
      <c r="G863" s="2"/>
      <c r="H863" s="2"/>
    </row>
    <row r="864" spans="1:8" x14ac:dyDescent="0.3">
      <c r="A864" s="2" t="s">
        <v>5362</v>
      </c>
      <c r="B864" s="3">
        <v>43725</v>
      </c>
      <c r="C864" s="2" t="s">
        <v>5363</v>
      </c>
      <c r="D864" t="s">
        <v>6138</v>
      </c>
      <c r="E864" s="2">
        <v>1</v>
      </c>
      <c r="F864" s="2"/>
      <c r="G864" s="2"/>
      <c r="H864" s="2"/>
    </row>
    <row r="865" spans="1:8" x14ac:dyDescent="0.3">
      <c r="A865" s="2" t="s">
        <v>5368</v>
      </c>
      <c r="B865" s="3">
        <v>44712</v>
      </c>
      <c r="C865" s="2" t="s">
        <v>5369</v>
      </c>
      <c r="D865" t="s">
        <v>6162</v>
      </c>
      <c r="E865" s="2">
        <v>2</v>
      </c>
      <c r="F865" s="2"/>
      <c r="G865" s="2"/>
      <c r="H865" s="2"/>
    </row>
    <row r="866" spans="1:8" x14ac:dyDescent="0.3">
      <c r="A866" s="2" t="s">
        <v>5374</v>
      </c>
      <c r="B866" s="3">
        <v>43759</v>
      </c>
      <c r="C866" s="2" t="s">
        <v>5375</v>
      </c>
      <c r="D866" t="s">
        <v>6178</v>
      </c>
      <c r="E866" s="2">
        <v>6</v>
      </c>
      <c r="F866" s="2"/>
      <c r="G866" s="2"/>
      <c r="H866" s="2"/>
    </row>
    <row r="867" spans="1:8" x14ac:dyDescent="0.3">
      <c r="A867" s="2" t="s">
        <v>5380</v>
      </c>
      <c r="B867" s="3">
        <v>44675</v>
      </c>
      <c r="C867" s="2" t="s">
        <v>5428</v>
      </c>
      <c r="D867" t="s">
        <v>6157</v>
      </c>
      <c r="E867" s="2">
        <v>1</v>
      </c>
      <c r="F867" s="2"/>
      <c r="G867" s="2"/>
      <c r="H867" s="2"/>
    </row>
    <row r="868" spans="1:8" x14ac:dyDescent="0.3">
      <c r="A868" s="2" t="s">
        <v>5385</v>
      </c>
      <c r="B868" s="3">
        <v>44209</v>
      </c>
      <c r="C868" s="2" t="s">
        <v>5386</v>
      </c>
      <c r="D868" t="s">
        <v>6158</v>
      </c>
      <c r="E868" s="2">
        <v>3</v>
      </c>
      <c r="F868" s="2"/>
      <c r="G868" s="2"/>
      <c r="H868" s="2"/>
    </row>
    <row r="869" spans="1:8" x14ac:dyDescent="0.3">
      <c r="A869" s="2" t="s">
        <v>5391</v>
      </c>
      <c r="B869" s="3">
        <v>44792</v>
      </c>
      <c r="C869" s="2" t="s">
        <v>5392</v>
      </c>
      <c r="D869" t="s">
        <v>6182</v>
      </c>
      <c r="E869" s="2">
        <v>1</v>
      </c>
      <c r="F869" s="2"/>
      <c r="G869" s="2"/>
      <c r="H869" s="2"/>
    </row>
    <row r="870" spans="1:8" x14ac:dyDescent="0.3">
      <c r="A870" s="2" t="s">
        <v>5396</v>
      </c>
      <c r="B870" s="3">
        <v>43526</v>
      </c>
      <c r="C870" s="2" t="s">
        <v>5397</v>
      </c>
      <c r="D870" t="s">
        <v>6139</v>
      </c>
      <c r="E870" s="2">
        <v>5</v>
      </c>
      <c r="F870" s="2"/>
      <c r="G870" s="2"/>
      <c r="H870" s="2"/>
    </row>
    <row r="871" spans="1:8" x14ac:dyDescent="0.3">
      <c r="A871" s="2" t="s">
        <v>5402</v>
      </c>
      <c r="B871" s="3">
        <v>43851</v>
      </c>
      <c r="C871" s="2" t="s">
        <v>5403</v>
      </c>
      <c r="D871" t="s">
        <v>6146</v>
      </c>
      <c r="E871" s="2">
        <v>3</v>
      </c>
      <c r="F871" s="2"/>
      <c r="G871" s="2"/>
      <c r="H871" s="2"/>
    </row>
    <row r="872" spans="1:8" x14ac:dyDescent="0.3">
      <c r="A872" s="2" t="s">
        <v>5407</v>
      </c>
      <c r="B872" s="3">
        <v>44460</v>
      </c>
      <c r="C872" s="2" t="s">
        <v>5408</v>
      </c>
      <c r="D872" t="s">
        <v>6144</v>
      </c>
      <c r="E872" s="2">
        <v>1</v>
      </c>
      <c r="F872" s="2"/>
      <c r="G872" s="2"/>
      <c r="H872" s="2"/>
    </row>
    <row r="873" spans="1:8" x14ac:dyDescent="0.3">
      <c r="A873" s="2" t="s">
        <v>5413</v>
      </c>
      <c r="B873" s="3">
        <v>43707</v>
      </c>
      <c r="C873" s="2" t="s">
        <v>5414</v>
      </c>
      <c r="D873" t="s">
        <v>6171</v>
      </c>
      <c r="E873" s="2">
        <v>2</v>
      </c>
      <c r="F873" s="2"/>
      <c r="G873" s="2"/>
      <c r="H873" s="2"/>
    </row>
    <row r="874" spans="1:8" x14ac:dyDescent="0.3">
      <c r="A874" s="2" t="s">
        <v>5421</v>
      </c>
      <c r="B874" s="3">
        <v>43521</v>
      </c>
      <c r="C874" s="2" t="s">
        <v>5422</v>
      </c>
      <c r="D874" t="s">
        <v>6155</v>
      </c>
      <c r="E874" s="2">
        <v>2</v>
      </c>
      <c r="F874" s="2"/>
      <c r="G874" s="2"/>
      <c r="H874" s="2"/>
    </row>
    <row r="875" spans="1:8" x14ac:dyDescent="0.3">
      <c r="A875" s="2" t="s">
        <v>5427</v>
      </c>
      <c r="B875" s="3">
        <v>43725</v>
      </c>
      <c r="C875" s="2" t="s">
        <v>5428</v>
      </c>
      <c r="D875" t="s">
        <v>6174</v>
      </c>
      <c r="E875" s="2">
        <v>4</v>
      </c>
      <c r="F875" s="2"/>
      <c r="G875" s="2"/>
      <c r="H875" s="2"/>
    </row>
    <row r="876" spans="1:8" x14ac:dyDescent="0.3">
      <c r="A876" s="2" t="s">
        <v>5433</v>
      </c>
      <c r="B876" s="3">
        <v>43680</v>
      </c>
      <c r="C876" s="2" t="s">
        <v>5434</v>
      </c>
      <c r="D876" t="s">
        <v>6140</v>
      </c>
      <c r="E876" s="2">
        <v>2</v>
      </c>
      <c r="F876" s="2"/>
      <c r="G876" s="2"/>
      <c r="H876" s="2"/>
    </row>
    <row r="877" spans="1:8" x14ac:dyDescent="0.3">
      <c r="A877" s="2" t="s">
        <v>5439</v>
      </c>
      <c r="B877" s="3">
        <v>44253</v>
      </c>
      <c r="C877" s="2" t="s">
        <v>5440</v>
      </c>
      <c r="D877" t="s">
        <v>6160</v>
      </c>
      <c r="E877" s="2">
        <v>5</v>
      </c>
      <c r="F877" s="2"/>
      <c r="G877" s="2"/>
      <c r="H877" s="2"/>
    </row>
    <row r="878" spans="1:8" x14ac:dyDescent="0.3">
      <c r="A878" s="2" t="s">
        <v>5439</v>
      </c>
      <c r="B878" s="3">
        <v>44253</v>
      </c>
      <c r="C878" s="2" t="s">
        <v>5440</v>
      </c>
      <c r="D878" t="s">
        <v>6180</v>
      </c>
      <c r="E878" s="2">
        <v>6</v>
      </c>
      <c r="F878" s="2"/>
      <c r="G878" s="2"/>
      <c r="H878" s="2"/>
    </row>
    <row r="879" spans="1:8" x14ac:dyDescent="0.3">
      <c r="A879" s="2" t="s">
        <v>5450</v>
      </c>
      <c r="B879" s="3">
        <v>44411</v>
      </c>
      <c r="C879" s="2" t="s">
        <v>5451</v>
      </c>
      <c r="D879" t="s">
        <v>6161</v>
      </c>
      <c r="E879" s="2">
        <v>3</v>
      </c>
      <c r="F879" s="2"/>
      <c r="G879" s="2"/>
      <c r="H879" s="2"/>
    </row>
    <row r="880" spans="1:8" x14ac:dyDescent="0.3">
      <c r="A880" s="2" t="s">
        <v>5456</v>
      </c>
      <c r="B880" s="3">
        <v>44323</v>
      </c>
      <c r="C880" s="2" t="s">
        <v>5457</v>
      </c>
      <c r="D880" t="s">
        <v>6142</v>
      </c>
      <c r="E880" s="2">
        <v>1</v>
      </c>
      <c r="F880" s="2"/>
      <c r="G880" s="2"/>
      <c r="H880" s="2"/>
    </row>
    <row r="881" spans="1:8" x14ac:dyDescent="0.3">
      <c r="A881" s="2" t="s">
        <v>5461</v>
      </c>
      <c r="B881" s="3">
        <v>43630</v>
      </c>
      <c r="C881" s="2" t="s">
        <v>5462</v>
      </c>
      <c r="D881" t="s">
        <v>6153</v>
      </c>
      <c r="E881" s="2">
        <v>3</v>
      </c>
      <c r="F881" s="2"/>
      <c r="G881" s="2"/>
      <c r="H881" s="2"/>
    </row>
    <row r="882" spans="1:8" x14ac:dyDescent="0.3">
      <c r="A882" s="2" t="s">
        <v>5466</v>
      </c>
      <c r="B882" s="3">
        <v>43790</v>
      </c>
      <c r="C882" s="2" t="s">
        <v>5467</v>
      </c>
      <c r="D882" t="s">
        <v>6178</v>
      </c>
      <c r="E882" s="2">
        <v>2</v>
      </c>
      <c r="F882" s="2"/>
      <c r="G882" s="2"/>
      <c r="H882" s="2"/>
    </row>
    <row r="883" spans="1:8" x14ac:dyDescent="0.3">
      <c r="A883" s="2" t="s">
        <v>5472</v>
      </c>
      <c r="B883" s="3">
        <v>44286</v>
      </c>
      <c r="C883" s="2" t="s">
        <v>5473</v>
      </c>
      <c r="D883" t="s">
        <v>6167</v>
      </c>
      <c r="E883" s="2">
        <v>6</v>
      </c>
      <c r="F883" s="2"/>
      <c r="G883" s="2"/>
      <c r="H883" s="2"/>
    </row>
    <row r="884" spans="1:8" x14ac:dyDescent="0.3">
      <c r="A884" s="2" t="s">
        <v>5477</v>
      </c>
      <c r="B884" s="3">
        <v>43647</v>
      </c>
      <c r="C884" s="2" t="s">
        <v>5526</v>
      </c>
      <c r="D884" t="s">
        <v>6168</v>
      </c>
      <c r="E884" s="2">
        <v>5</v>
      </c>
      <c r="F884" s="2"/>
      <c r="G884" s="2"/>
      <c r="H884" s="2"/>
    </row>
    <row r="885" spans="1:8" x14ac:dyDescent="0.3">
      <c r="A885" s="2" t="s">
        <v>5483</v>
      </c>
      <c r="B885" s="3">
        <v>43956</v>
      </c>
      <c r="C885" s="2" t="s">
        <v>5484</v>
      </c>
      <c r="D885" t="s">
        <v>6175</v>
      </c>
      <c r="E885" s="2">
        <v>3</v>
      </c>
      <c r="F885" s="2"/>
      <c r="G885" s="2"/>
      <c r="H885" s="2"/>
    </row>
    <row r="886" spans="1:8" x14ac:dyDescent="0.3">
      <c r="A886" s="2" t="s">
        <v>5489</v>
      </c>
      <c r="B886" s="3">
        <v>43941</v>
      </c>
      <c r="C886" s="2" t="s">
        <v>5490</v>
      </c>
      <c r="D886" t="s">
        <v>6172</v>
      </c>
      <c r="E886" s="2">
        <v>1</v>
      </c>
      <c r="F886" s="2"/>
      <c r="G886" s="2"/>
      <c r="H886" s="2"/>
    </row>
    <row r="887" spans="1:8" x14ac:dyDescent="0.3">
      <c r="A887" s="2" t="s">
        <v>5495</v>
      </c>
      <c r="B887" s="3">
        <v>43664</v>
      </c>
      <c r="C887" s="2" t="s">
        <v>5496</v>
      </c>
      <c r="D887" t="s">
        <v>6149</v>
      </c>
      <c r="E887" s="2">
        <v>6</v>
      </c>
      <c r="F887" s="2"/>
      <c r="G887" s="2"/>
      <c r="H887" s="2"/>
    </row>
    <row r="888" spans="1:8" x14ac:dyDescent="0.3">
      <c r="A888" s="2" t="s">
        <v>5501</v>
      </c>
      <c r="B888" s="3">
        <v>44518</v>
      </c>
      <c r="C888" s="2" t="s">
        <v>5502</v>
      </c>
      <c r="D888" t="s">
        <v>6160</v>
      </c>
      <c r="E888" s="2">
        <v>2</v>
      </c>
      <c r="F888" s="2"/>
      <c r="G888" s="2"/>
      <c r="H888" s="2"/>
    </row>
    <row r="889" spans="1:8" x14ac:dyDescent="0.3">
      <c r="A889" s="2" t="s">
        <v>5507</v>
      </c>
      <c r="B889" s="3">
        <v>44002</v>
      </c>
      <c r="C889" s="2" t="s">
        <v>5508</v>
      </c>
      <c r="D889" t="s">
        <v>6184</v>
      </c>
      <c r="E889" s="2">
        <v>3</v>
      </c>
      <c r="F889" s="2"/>
      <c r="G889" s="2"/>
      <c r="H889" s="2"/>
    </row>
    <row r="890" spans="1:8" x14ac:dyDescent="0.3">
      <c r="A890" s="2" t="s">
        <v>5513</v>
      </c>
      <c r="B890" s="3">
        <v>44292</v>
      </c>
      <c r="C890" s="2" t="s">
        <v>5514</v>
      </c>
      <c r="D890" t="s">
        <v>6167</v>
      </c>
      <c r="E890" s="2">
        <v>2</v>
      </c>
      <c r="F890" s="2"/>
      <c r="G890" s="2"/>
      <c r="H890" s="2"/>
    </row>
    <row r="891" spans="1:8" x14ac:dyDescent="0.3">
      <c r="A891" s="2" t="s">
        <v>5519</v>
      </c>
      <c r="B891" s="3">
        <v>43633</v>
      </c>
      <c r="C891" s="2" t="s">
        <v>5520</v>
      </c>
      <c r="D891" t="s">
        <v>6163</v>
      </c>
      <c r="E891" s="2">
        <v>1</v>
      </c>
      <c r="F891" s="2"/>
      <c r="G891" s="2"/>
      <c r="H891" s="2"/>
    </row>
    <row r="892" spans="1:8" x14ac:dyDescent="0.3">
      <c r="A892" s="2" t="s">
        <v>5525</v>
      </c>
      <c r="B892" s="3">
        <v>44646</v>
      </c>
      <c r="C892" s="2" t="s">
        <v>5526</v>
      </c>
      <c r="D892" t="s">
        <v>6149</v>
      </c>
      <c r="E892" s="2">
        <v>1</v>
      </c>
      <c r="F892" s="2"/>
      <c r="G892" s="2"/>
      <c r="H892" s="2"/>
    </row>
    <row r="893" spans="1:8" x14ac:dyDescent="0.3">
      <c r="A893" s="2" t="s">
        <v>5531</v>
      </c>
      <c r="B893" s="3">
        <v>44469</v>
      </c>
      <c r="C893" s="2" t="s">
        <v>5532</v>
      </c>
      <c r="D893" t="s">
        <v>6168</v>
      </c>
      <c r="E893" s="2">
        <v>5</v>
      </c>
      <c r="F893" s="2"/>
      <c r="G893" s="2"/>
      <c r="H893" s="2"/>
    </row>
    <row r="894" spans="1:8" x14ac:dyDescent="0.3">
      <c r="A894" s="2" t="s">
        <v>5537</v>
      </c>
      <c r="B894" s="3">
        <v>43635</v>
      </c>
      <c r="C894" s="2" t="s">
        <v>5538</v>
      </c>
      <c r="D894" t="s">
        <v>6156</v>
      </c>
      <c r="E894" s="2">
        <v>5</v>
      </c>
      <c r="F894" s="2"/>
      <c r="G894" s="2"/>
      <c r="H894" s="2"/>
    </row>
    <row r="895" spans="1:8" x14ac:dyDescent="0.3">
      <c r="A895" s="2" t="s">
        <v>5543</v>
      </c>
      <c r="B895" s="3">
        <v>44651</v>
      </c>
      <c r="C895" s="2" t="s">
        <v>5544</v>
      </c>
      <c r="D895" t="s">
        <v>6161</v>
      </c>
      <c r="E895" s="2">
        <v>6</v>
      </c>
      <c r="F895" s="2"/>
      <c r="G895" s="2"/>
      <c r="H895" s="2"/>
    </row>
    <row r="896" spans="1:8" x14ac:dyDescent="0.3">
      <c r="A896" s="2" t="s">
        <v>5548</v>
      </c>
      <c r="B896" s="3">
        <v>44016</v>
      </c>
      <c r="C896" s="2" t="s">
        <v>5549</v>
      </c>
      <c r="D896" t="s">
        <v>6149</v>
      </c>
      <c r="E896" s="2">
        <v>4</v>
      </c>
      <c r="F896" s="2"/>
      <c r="G896" s="2"/>
      <c r="H896" s="2"/>
    </row>
    <row r="897" spans="1:8" x14ac:dyDescent="0.3">
      <c r="A897" s="2" t="s">
        <v>5553</v>
      </c>
      <c r="B897" s="3">
        <v>44521</v>
      </c>
      <c r="C897" s="2" t="s">
        <v>5554</v>
      </c>
      <c r="D897" t="s">
        <v>6166</v>
      </c>
      <c r="E897" s="2">
        <v>5</v>
      </c>
      <c r="F897" s="2"/>
      <c r="G897" s="2"/>
      <c r="H897" s="2"/>
    </row>
    <row r="898" spans="1:8" x14ac:dyDescent="0.3">
      <c r="A898" s="2" t="s">
        <v>5558</v>
      </c>
      <c r="B898" s="3">
        <v>44347</v>
      </c>
      <c r="C898" s="2" t="s">
        <v>5559</v>
      </c>
      <c r="D898" t="s">
        <v>6172</v>
      </c>
      <c r="E898" s="2">
        <v>6</v>
      </c>
      <c r="F898" s="2"/>
      <c r="G898" s="2"/>
      <c r="H898" s="2"/>
    </row>
    <row r="899" spans="1:8" x14ac:dyDescent="0.3">
      <c r="A899" s="2" t="s">
        <v>5564</v>
      </c>
      <c r="B899" s="3">
        <v>43932</v>
      </c>
      <c r="C899" s="2" t="s">
        <v>5565</v>
      </c>
      <c r="D899" t="s">
        <v>6183</v>
      </c>
      <c r="E899" s="2">
        <v>2</v>
      </c>
      <c r="F899" s="2"/>
      <c r="G899" s="2"/>
      <c r="H899" s="2"/>
    </row>
    <row r="900" spans="1:8" x14ac:dyDescent="0.3">
      <c r="A900" s="2" t="s">
        <v>5570</v>
      </c>
      <c r="B900" s="3">
        <v>44089</v>
      </c>
      <c r="C900" s="2" t="s">
        <v>5571</v>
      </c>
      <c r="D900" t="s">
        <v>6173</v>
      </c>
      <c r="E900" s="2">
        <v>5</v>
      </c>
      <c r="F900" s="2"/>
      <c r="G900" s="2"/>
      <c r="H900" s="2"/>
    </row>
    <row r="901" spans="1:8" x14ac:dyDescent="0.3">
      <c r="A901" s="2" t="s">
        <v>5575</v>
      </c>
      <c r="B901" s="3">
        <v>44523</v>
      </c>
      <c r="C901" s="2" t="s">
        <v>5554</v>
      </c>
      <c r="D901" t="s">
        <v>6162</v>
      </c>
      <c r="E901" s="2">
        <v>5</v>
      </c>
      <c r="F901" s="2"/>
      <c r="G901" s="2"/>
      <c r="H901" s="2"/>
    </row>
    <row r="902" spans="1:8" x14ac:dyDescent="0.3">
      <c r="A902" s="2" t="s">
        <v>5580</v>
      </c>
      <c r="B902" s="3">
        <v>44584</v>
      </c>
      <c r="C902" s="2" t="s">
        <v>5581</v>
      </c>
      <c r="D902" t="s">
        <v>6170</v>
      </c>
      <c r="E902" s="2">
        <v>3</v>
      </c>
      <c r="F902" s="2"/>
      <c r="G902" s="2"/>
      <c r="H902" s="2"/>
    </row>
    <row r="903" spans="1:8" x14ac:dyDescent="0.3">
      <c r="A903" s="2" t="s">
        <v>5585</v>
      </c>
      <c r="B903" s="3">
        <v>44223</v>
      </c>
      <c r="C903" s="2" t="s">
        <v>5586</v>
      </c>
      <c r="D903" t="s">
        <v>6178</v>
      </c>
      <c r="E903" s="2">
        <v>1</v>
      </c>
      <c r="F903" s="2"/>
      <c r="G903" s="2"/>
      <c r="H903" s="2"/>
    </row>
    <row r="904" spans="1:8" x14ac:dyDescent="0.3">
      <c r="A904" s="2" t="s">
        <v>5591</v>
      </c>
      <c r="B904" s="3">
        <v>43640</v>
      </c>
      <c r="C904" s="2" t="s">
        <v>5592</v>
      </c>
      <c r="D904" t="s">
        <v>6166</v>
      </c>
      <c r="E904" s="2">
        <v>5</v>
      </c>
      <c r="F904" s="2"/>
      <c r="G904" s="2"/>
      <c r="H904" s="2"/>
    </row>
    <row r="905" spans="1:8" x14ac:dyDescent="0.3">
      <c r="A905" s="2" t="s">
        <v>5597</v>
      </c>
      <c r="B905" s="3">
        <v>43905</v>
      </c>
      <c r="C905" s="2" t="s">
        <v>5598</v>
      </c>
      <c r="D905" t="s">
        <v>6160</v>
      </c>
      <c r="E905" s="2">
        <v>2</v>
      </c>
      <c r="F905" s="2"/>
      <c r="G905" s="2"/>
      <c r="H905" s="2"/>
    </row>
    <row r="906" spans="1:8" x14ac:dyDescent="0.3">
      <c r="A906" s="2" t="s">
        <v>5603</v>
      </c>
      <c r="B906" s="3">
        <v>44463</v>
      </c>
      <c r="C906" s="2" t="s">
        <v>5604</v>
      </c>
      <c r="D906" t="s">
        <v>6182</v>
      </c>
      <c r="E906" s="2">
        <v>5</v>
      </c>
      <c r="F906" s="2"/>
      <c r="G906" s="2"/>
      <c r="H906" s="2"/>
    </row>
    <row r="907" spans="1:8" x14ac:dyDescent="0.3">
      <c r="A907" s="2" t="s">
        <v>5609</v>
      </c>
      <c r="B907" s="3">
        <v>43560</v>
      </c>
      <c r="C907" s="2" t="s">
        <v>5610</v>
      </c>
      <c r="D907" t="s">
        <v>6157</v>
      </c>
      <c r="E907" s="2">
        <v>6</v>
      </c>
      <c r="F907" s="2"/>
      <c r="G907" s="2"/>
      <c r="H907" s="2"/>
    </row>
    <row r="908" spans="1:8" x14ac:dyDescent="0.3">
      <c r="A908" s="2" t="s">
        <v>5614</v>
      </c>
      <c r="B908" s="3">
        <v>44588</v>
      </c>
      <c r="C908" s="2" t="s">
        <v>5615</v>
      </c>
      <c r="D908" t="s">
        <v>6157</v>
      </c>
      <c r="E908" s="2">
        <v>4</v>
      </c>
      <c r="F908" s="2"/>
      <c r="G908" s="2"/>
      <c r="H908" s="2"/>
    </row>
    <row r="909" spans="1:8" x14ac:dyDescent="0.3">
      <c r="A909" s="2" t="s">
        <v>5620</v>
      </c>
      <c r="B909" s="3">
        <v>44449</v>
      </c>
      <c r="C909" s="2" t="s">
        <v>5621</v>
      </c>
      <c r="D909" t="s">
        <v>6143</v>
      </c>
      <c r="E909" s="2">
        <v>3</v>
      </c>
      <c r="F909" s="2"/>
      <c r="G909" s="2"/>
      <c r="H909" s="2"/>
    </row>
    <row r="910" spans="1:8" x14ac:dyDescent="0.3">
      <c r="A910" s="2" t="s">
        <v>5626</v>
      </c>
      <c r="B910" s="3">
        <v>43836</v>
      </c>
      <c r="C910" s="2" t="s">
        <v>5627</v>
      </c>
      <c r="D910" t="s">
        <v>6179</v>
      </c>
      <c r="E910" s="2">
        <v>5</v>
      </c>
      <c r="F910" s="2"/>
      <c r="G910" s="2"/>
      <c r="H910" s="2"/>
    </row>
    <row r="911" spans="1:8" x14ac:dyDescent="0.3">
      <c r="A911" s="2" t="s">
        <v>5632</v>
      </c>
      <c r="B911" s="3">
        <v>44635</v>
      </c>
      <c r="C911" s="2" t="s">
        <v>5633</v>
      </c>
      <c r="D911" t="s">
        <v>6178</v>
      </c>
      <c r="E911" s="2">
        <v>3</v>
      </c>
      <c r="F911" s="2"/>
      <c r="G911" s="2"/>
      <c r="H911" s="2"/>
    </row>
    <row r="912" spans="1:8" x14ac:dyDescent="0.3">
      <c r="A912" s="2" t="s">
        <v>5637</v>
      </c>
      <c r="B912" s="3">
        <v>44447</v>
      </c>
      <c r="C912" s="2" t="s">
        <v>5638</v>
      </c>
      <c r="D912" t="s">
        <v>6168</v>
      </c>
      <c r="E912" s="2">
        <v>4</v>
      </c>
      <c r="F912" s="2"/>
      <c r="G912" s="2"/>
      <c r="H912" s="2"/>
    </row>
    <row r="913" spans="1:8" x14ac:dyDescent="0.3">
      <c r="A913" s="2" t="s">
        <v>5643</v>
      </c>
      <c r="B913" s="3">
        <v>44511</v>
      </c>
      <c r="C913" s="2" t="s">
        <v>5644</v>
      </c>
      <c r="D913" t="s">
        <v>6155</v>
      </c>
      <c r="E913" s="2">
        <v>4</v>
      </c>
      <c r="F913" s="2"/>
      <c r="G913" s="2"/>
      <c r="H913" s="2"/>
    </row>
    <row r="914" spans="1:8" x14ac:dyDescent="0.3">
      <c r="A914" s="2" t="s">
        <v>5649</v>
      </c>
      <c r="B914" s="3">
        <v>43726</v>
      </c>
      <c r="C914" s="2" t="s">
        <v>5650</v>
      </c>
      <c r="D914" t="s">
        <v>6151</v>
      </c>
      <c r="E914" s="2">
        <v>6</v>
      </c>
      <c r="F914" s="2"/>
      <c r="G914" s="2"/>
      <c r="H914" s="2"/>
    </row>
    <row r="915" spans="1:8" x14ac:dyDescent="0.3">
      <c r="A915" s="2" t="s">
        <v>5654</v>
      </c>
      <c r="B915" s="3">
        <v>44406</v>
      </c>
      <c r="C915" s="2" t="s">
        <v>5655</v>
      </c>
      <c r="D915" t="s">
        <v>6157</v>
      </c>
      <c r="E915" s="2">
        <v>1</v>
      </c>
      <c r="F915" s="2"/>
      <c r="G915" s="2"/>
      <c r="H915" s="2"/>
    </row>
    <row r="916" spans="1:8" x14ac:dyDescent="0.3">
      <c r="A916" s="2" t="s">
        <v>5660</v>
      </c>
      <c r="B916" s="3">
        <v>44640</v>
      </c>
      <c r="C916" s="2" t="s">
        <v>5661</v>
      </c>
      <c r="D916" t="s">
        <v>6155</v>
      </c>
      <c r="E916" s="2">
        <v>4</v>
      </c>
      <c r="F916" s="2"/>
      <c r="G916" s="2"/>
      <c r="H916" s="2"/>
    </row>
    <row r="917" spans="1:8" x14ac:dyDescent="0.3">
      <c r="A917" s="2" t="s">
        <v>5666</v>
      </c>
      <c r="B917" s="3">
        <v>43955</v>
      </c>
      <c r="C917" s="2" t="s">
        <v>5667</v>
      </c>
      <c r="D917" t="s">
        <v>6185</v>
      </c>
      <c r="E917" s="2">
        <v>3</v>
      </c>
      <c r="F917" s="2"/>
      <c r="G917" s="2"/>
      <c r="H917" s="2"/>
    </row>
    <row r="918" spans="1:8" x14ac:dyDescent="0.3">
      <c r="A918" s="2" t="s">
        <v>5672</v>
      </c>
      <c r="B918" s="3">
        <v>44291</v>
      </c>
      <c r="C918" s="2" t="s">
        <v>5673</v>
      </c>
      <c r="D918" t="s">
        <v>6153</v>
      </c>
      <c r="E918" s="2">
        <v>1</v>
      </c>
      <c r="F918" s="2"/>
      <c r="G918" s="2"/>
      <c r="H918" s="2"/>
    </row>
    <row r="919" spans="1:8" x14ac:dyDescent="0.3">
      <c r="A919" s="2" t="s">
        <v>5676</v>
      </c>
      <c r="B919" s="3">
        <v>44573</v>
      </c>
      <c r="C919" s="2" t="s">
        <v>5677</v>
      </c>
      <c r="D919" t="s">
        <v>6157</v>
      </c>
      <c r="E919" s="2">
        <v>1</v>
      </c>
      <c r="F919" s="2"/>
      <c r="G919" s="2"/>
      <c r="H919" s="2"/>
    </row>
    <row r="920" spans="1:8" x14ac:dyDescent="0.3">
      <c r="A920" s="2" t="s">
        <v>5676</v>
      </c>
      <c r="B920" s="3">
        <v>44573</v>
      </c>
      <c r="C920" s="2" t="s">
        <v>5677</v>
      </c>
      <c r="D920" t="s">
        <v>6144</v>
      </c>
      <c r="E920" s="2">
        <v>3</v>
      </c>
      <c r="F920" s="2"/>
      <c r="G920" s="2"/>
      <c r="H920" s="2"/>
    </row>
    <row r="921" spans="1:8" x14ac:dyDescent="0.3">
      <c r="A921" s="2" t="s">
        <v>5687</v>
      </c>
      <c r="B921" s="3">
        <v>44181</v>
      </c>
      <c r="C921" s="2" t="s">
        <v>5688</v>
      </c>
      <c r="D921" t="s">
        <v>6163</v>
      </c>
      <c r="E921" s="2">
        <v>5</v>
      </c>
      <c r="F921" s="2"/>
      <c r="G921" s="2"/>
      <c r="H921" s="2"/>
    </row>
    <row r="922" spans="1:8" x14ac:dyDescent="0.3">
      <c r="A922" s="2" t="s">
        <v>5693</v>
      </c>
      <c r="B922" s="3">
        <v>44711</v>
      </c>
      <c r="C922" s="2" t="s">
        <v>5694</v>
      </c>
      <c r="D922" t="s">
        <v>6149</v>
      </c>
      <c r="E922" s="2">
        <v>6</v>
      </c>
      <c r="F922" s="2"/>
      <c r="G922" s="2"/>
      <c r="H922" s="2"/>
    </row>
    <row r="923" spans="1:8" x14ac:dyDescent="0.3">
      <c r="A923" s="2" t="s">
        <v>5699</v>
      </c>
      <c r="B923" s="3">
        <v>44509</v>
      </c>
      <c r="C923" s="2" t="s">
        <v>5700</v>
      </c>
      <c r="D923" t="s">
        <v>6150</v>
      </c>
      <c r="E923" s="2">
        <v>2</v>
      </c>
      <c r="F923" s="2"/>
      <c r="G923" s="2"/>
      <c r="H923" s="2"/>
    </row>
    <row r="924" spans="1:8" x14ac:dyDescent="0.3">
      <c r="A924" s="2" t="s">
        <v>5705</v>
      </c>
      <c r="B924" s="3">
        <v>44659</v>
      </c>
      <c r="C924" s="2" t="s">
        <v>5706</v>
      </c>
      <c r="D924" t="s">
        <v>6155</v>
      </c>
      <c r="E924" s="2">
        <v>6</v>
      </c>
      <c r="F924" s="2"/>
      <c r="G924" s="2"/>
      <c r="H924" s="2"/>
    </row>
    <row r="925" spans="1:8" x14ac:dyDescent="0.3">
      <c r="A925" s="2" t="s">
        <v>5709</v>
      </c>
      <c r="B925" s="3">
        <v>43746</v>
      </c>
      <c r="C925" s="2" t="s">
        <v>5710</v>
      </c>
      <c r="D925" t="s">
        <v>6185</v>
      </c>
      <c r="E925" s="2">
        <v>1</v>
      </c>
      <c r="F925" s="2"/>
      <c r="G925" s="2"/>
      <c r="H925" s="2"/>
    </row>
    <row r="926" spans="1:8" x14ac:dyDescent="0.3">
      <c r="A926" s="2" t="s">
        <v>5715</v>
      </c>
      <c r="B926" s="3">
        <v>44451</v>
      </c>
      <c r="C926" s="2" t="s">
        <v>5716</v>
      </c>
      <c r="D926" t="s">
        <v>6182</v>
      </c>
      <c r="E926" s="2">
        <v>3</v>
      </c>
      <c r="F926" s="2"/>
      <c r="G926" s="2"/>
      <c r="H926" s="2"/>
    </row>
    <row r="927" spans="1:8" x14ac:dyDescent="0.3">
      <c r="A927" s="2" t="s">
        <v>5720</v>
      </c>
      <c r="B927" s="3">
        <v>44770</v>
      </c>
      <c r="C927" s="2" t="s">
        <v>5554</v>
      </c>
      <c r="D927" t="s">
        <v>6157</v>
      </c>
      <c r="E927" s="2">
        <v>3</v>
      </c>
      <c r="F927" s="2"/>
      <c r="G927" s="2"/>
      <c r="H927" s="2"/>
    </row>
    <row r="928" spans="1:8" x14ac:dyDescent="0.3">
      <c r="A928" s="2" t="s">
        <v>5725</v>
      </c>
      <c r="B928" s="3">
        <v>44012</v>
      </c>
      <c r="C928" s="2" t="s">
        <v>5726</v>
      </c>
      <c r="D928" t="s">
        <v>6157</v>
      </c>
      <c r="E928" s="2">
        <v>5</v>
      </c>
      <c r="F928" s="2"/>
      <c r="G928" s="2"/>
      <c r="H928" s="2"/>
    </row>
    <row r="929" spans="1:8" x14ac:dyDescent="0.3">
      <c r="A929" s="2" t="s">
        <v>5731</v>
      </c>
      <c r="B929" s="3">
        <v>43474</v>
      </c>
      <c r="C929" s="2" t="s">
        <v>5732</v>
      </c>
      <c r="D929" t="s">
        <v>6185</v>
      </c>
      <c r="E929" s="2">
        <v>4</v>
      </c>
      <c r="F929" s="2"/>
      <c r="G929" s="2"/>
      <c r="H929" s="2"/>
    </row>
    <row r="930" spans="1:8" x14ac:dyDescent="0.3">
      <c r="A930" s="2" t="s">
        <v>5737</v>
      </c>
      <c r="B930" s="3">
        <v>44754</v>
      </c>
      <c r="C930" s="2" t="s">
        <v>5738</v>
      </c>
      <c r="D930" t="s">
        <v>6166</v>
      </c>
      <c r="E930" s="2">
        <v>2</v>
      </c>
      <c r="F930" s="2"/>
      <c r="G930" s="2"/>
      <c r="H930" s="2"/>
    </row>
    <row r="931" spans="1:8" x14ac:dyDescent="0.3">
      <c r="A931" s="2" t="s">
        <v>5742</v>
      </c>
      <c r="B931" s="3">
        <v>44165</v>
      </c>
      <c r="C931" s="2" t="s">
        <v>5743</v>
      </c>
      <c r="D931" t="s">
        <v>6184</v>
      </c>
      <c r="E931" s="2">
        <v>2</v>
      </c>
      <c r="F931" s="2"/>
      <c r="G931" s="2"/>
      <c r="H931" s="2"/>
    </row>
    <row r="932" spans="1:8" x14ac:dyDescent="0.3">
      <c r="A932" s="2" t="s">
        <v>5748</v>
      </c>
      <c r="B932" s="3">
        <v>43546</v>
      </c>
      <c r="C932" s="2" t="s">
        <v>5749</v>
      </c>
      <c r="D932" t="s">
        <v>6183</v>
      </c>
      <c r="E932" s="2">
        <v>1</v>
      </c>
      <c r="F932" s="2"/>
      <c r="G932" s="2"/>
      <c r="H932" s="2"/>
    </row>
    <row r="933" spans="1:8" x14ac:dyDescent="0.3">
      <c r="A933" s="2" t="s">
        <v>5753</v>
      </c>
      <c r="B933" s="3">
        <v>44607</v>
      </c>
      <c r="C933" s="2" t="s">
        <v>5754</v>
      </c>
      <c r="D933" t="s">
        <v>6158</v>
      </c>
      <c r="E933" s="2">
        <v>4</v>
      </c>
      <c r="F933" s="2"/>
      <c r="G933" s="2"/>
      <c r="H933" s="2"/>
    </row>
    <row r="934" spans="1:8" x14ac:dyDescent="0.3">
      <c r="A934" s="2" t="s">
        <v>5757</v>
      </c>
      <c r="B934" s="3">
        <v>44117</v>
      </c>
      <c r="C934" s="2" t="s">
        <v>5758</v>
      </c>
      <c r="D934" t="s">
        <v>6141</v>
      </c>
      <c r="E934" s="2">
        <v>4</v>
      </c>
      <c r="F934" s="2"/>
      <c r="G934" s="2"/>
      <c r="H934" s="2"/>
    </row>
    <row r="935" spans="1:8" x14ac:dyDescent="0.3">
      <c r="A935" s="2" t="s">
        <v>5763</v>
      </c>
      <c r="B935" s="3">
        <v>44557</v>
      </c>
      <c r="C935" s="2" t="s">
        <v>5764</v>
      </c>
      <c r="D935" t="s">
        <v>6177</v>
      </c>
      <c r="E935" s="2">
        <v>3</v>
      </c>
      <c r="F935" s="2"/>
      <c r="G935" s="2"/>
      <c r="H935" s="2"/>
    </row>
    <row r="936" spans="1:8" x14ac:dyDescent="0.3">
      <c r="A936" s="2" t="s">
        <v>5768</v>
      </c>
      <c r="B936" s="3">
        <v>44409</v>
      </c>
      <c r="C936" s="2" t="s">
        <v>5769</v>
      </c>
      <c r="D936" t="s">
        <v>6151</v>
      </c>
      <c r="E936" s="2">
        <v>5</v>
      </c>
      <c r="F936" s="2"/>
      <c r="G936" s="2"/>
      <c r="H936" s="2"/>
    </row>
    <row r="937" spans="1:8" x14ac:dyDescent="0.3">
      <c r="A937" s="2" t="s">
        <v>5774</v>
      </c>
      <c r="B937" s="3">
        <v>44153</v>
      </c>
      <c r="C937" s="2" t="s">
        <v>5775</v>
      </c>
      <c r="D937" t="s">
        <v>6175</v>
      </c>
      <c r="E937" s="2">
        <v>6</v>
      </c>
      <c r="F937" s="2"/>
      <c r="G937" s="2"/>
      <c r="H937" s="2"/>
    </row>
    <row r="938" spans="1:8" x14ac:dyDescent="0.3">
      <c r="A938" s="2" t="s">
        <v>5780</v>
      </c>
      <c r="B938" s="3">
        <v>44493</v>
      </c>
      <c r="C938" s="2" t="s">
        <v>5781</v>
      </c>
      <c r="D938" t="s">
        <v>6169</v>
      </c>
      <c r="E938" s="2">
        <v>3</v>
      </c>
      <c r="F938" s="2"/>
      <c r="G938" s="2"/>
      <c r="H938" s="2"/>
    </row>
    <row r="939" spans="1:8" x14ac:dyDescent="0.3">
      <c r="A939" s="2" t="s">
        <v>5780</v>
      </c>
      <c r="B939" s="3">
        <v>44493</v>
      </c>
      <c r="C939" s="2" t="s">
        <v>5781</v>
      </c>
      <c r="D939" t="s">
        <v>6151</v>
      </c>
      <c r="E939" s="2">
        <v>4</v>
      </c>
      <c r="F939" s="2"/>
      <c r="G939" s="2"/>
      <c r="H939" s="2"/>
    </row>
    <row r="940" spans="1:8" x14ac:dyDescent="0.3">
      <c r="A940" s="2" t="s">
        <v>5791</v>
      </c>
      <c r="B940" s="3">
        <v>43829</v>
      </c>
      <c r="C940" s="2" t="s">
        <v>5792</v>
      </c>
      <c r="D940" t="s">
        <v>6171</v>
      </c>
      <c r="E940" s="2">
        <v>5</v>
      </c>
      <c r="F940" s="2"/>
      <c r="G940" s="2"/>
      <c r="H940" s="2"/>
    </row>
    <row r="941" spans="1:8" x14ac:dyDescent="0.3">
      <c r="A941" s="2" t="s">
        <v>5797</v>
      </c>
      <c r="B941" s="3">
        <v>44229</v>
      </c>
      <c r="C941" s="2" t="s">
        <v>5798</v>
      </c>
      <c r="D941" t="s">
        <v>6145</v>
      </c>
      <c r="E941" s="2">
        <v>6</v>
      </c>
      <c r="F941" s="2"/>
      <c r="G941" s="2"/>
      <c r="H941" s="2"/>
    </row>
    <row r="942" spans="1:8" x14ac:dyDescent="0.3">
      <c r="A942" s="2" t="s">
        <v>5803</v>
      </c>
      <c r="B942" s="3">
        <v>44332</v>
      </c>
      <c r="C942" s="2" t="s">
        <v>5804</v>
      </c>
      <c r="D942" t="s">
        <v>6173</v>
      </c>
      <c r="E942" s="2">
        <v>2</v>
      </c>
      <c r="F942" s="2"/>
      <c r="G942" s="2"/>
      <c r="H942" s="2"/>
    </row>
    <row r="943" spans="1:8" x14ac:dyDescent="0.3">
      <c r="A943" s="2" t="s">
        <v>5809</v>
      </c>
      <c r="B943" s="3">
        <v>44674</v>
      </c>
      <c r="C943" s="2" t="s">
        <v>5810</v>
      </c>
      <c r="D943" t="s">
        <v>6180</v>
      </c>
      <c r="E943" s="2">
        <v>2</v>
      </c>
      <c r="F943" s="2"/>
      <c r="G943" s="2"/>
      <c r="H943" s="2"/>
    </row>
    <row r="944" spans="1:8" x14ac:dyDescent="0.3">
      <c r="A944" s="2" t="s">
        <v>5816</v>
      </c>
      <c r="B944" s="3">
        <v>44464</v>
      </c>
      <c r="C944" s="2" t="s">
        <v>5817</v>
      </c>
      <c r="D944" t="s">
        <v>6179</v>
      </c>
      <c r="E944" s="2">
        <v>3</v>
      </c>
      <c r="F944" s="2"/>
      <c r="G944" s="2"/>
      <c r="H944" s="2"/>
    </row>
    <row r="945" spans="1:8" x14ac:dyDescent="0.3">
      <c r="A945" s="2" t="s">
        <v>5822</v>
      </c>
      <c r="B945" s="3">
        <v>44719</v>
      </c>
      <c r="C945" s="2" t="s">
        <v>5823</v>
      </c>
      <c r="D945" t="s">
        <v>6180</v>
      </c>
      <c r="E945" s="2">
        <v>6</v>
      </c>
      <c r="F945" s="2"/>
      <c r="G945" s="2"/>
      <c r="H945" s="2"/>
    </row>
    <row r="946" spans="1:8" x14ac:dyDescent="0.3">
      <c r="A946" s="2" t="s">
        <v>5828</v>
      </c>
      <c r="B946" s="3">
        <v>44054</v>
      </c>
      <c r="C946" s="2" t="s">
        <v>5829</v>
      </c>
      <c r="D946" t="s">
        <v>6173</v>
      </c>
      <c r="E946" s="2">
        <v>5</v>
      </c>
      <c r="F946" s="2"/>
      <c r="G946" s="2"/>
      <c r="H946" s="2"/>
    </row>
    <row r="947" spans="1:8" x14ac:dyDescent="0.3">
      <c r="A947" s="2" t="s">
        <v>5834</v>
      </c>
      <c r="B947" s="3">
        <v>43524</v>
      </c>
      <c r="C947" s="2" t="s">
        <v>5835</v>
      </c>
      <c r="D947" t="s">
        <v>6165</v>
      </c>
      <c r="E947" s="2">
        <v>4</v>
      </c>
      <c r="F947" s="2"/>
      <c r="G947" s="2"/>
      <c r="H947" s="2"/>
    </row>
    <row r="948" spans="1:8" x14ac:dyDescent="0.3">
      <c r="A948" s="2" t="s">
        <v>5839</v>
      </c>
      <c r="B948" s="3">
        <v>43719</v>
      </c>
      <c r="C948" s="2" t="s">
        <v>5840</v>
      </c>
      <c r="D948" t="s">
        <v>6169</v>
      </c>
      <c r="E948" s="2">
        <v>3</v>
      </c>
      <c r="F948" s="2"/>
      <c r="G948" s="2"/>
      <c r="H948" s="2"/>
    </row>
    <row r="949" spans="1:8" x14ac:dyDescent="0.3">
      <c r="A949" s="2" t="s">
        <v>5844</v>
      </c>
      <c r="B949" s="3">
        <v>44294</v>
      </c>
      <c r="C949" s="2" t="s">
        <v>5845</v>
      </c>
      <c r="D949" t="s">
        <v>6155</v>
      </c>
      <c r="E949" s="2">
        <v>1</v>
      </c>
      <c r="F949" s="2"/>
      <c r="G949" s="2"/>
      <c r="H949" s="2"/>
    </row>
    <row r="950" spans="1:8" x14ac:dyDescent="0.3">
      <c r="A950" s="2" t="s">
        <v>5849</v>
      </c>
      <c r="B950" s="3">
        <v>44445</v>
      </c>
      <c r="C950" s="2" t="s">
        <v>5850</v>
      </c>
      <c r="D950" t="s">
        <v>6185</v>
      </c>
      <c r="E950" s="2">
        <v>3</v>
      </c>
      <c r="F950" s="2"/>
      <c r="G950" s="2"/>
      <c r="H950" s="2"/>
    </row>
    <row r="951" spans="1:8" x14ac:dyDescent="0.3">
      <c r="A951" s="2" t="s">
        <v>5855</v>
      </c>
      <c r="B951" s="3">
        <v>44449</v>
      </c>
      <c r="C951" s="2" t="s">
        <v>5856</v>
      </c>
      <c r="D951" t="s">
        <v>6142</v>
      </c>
      <c r="E951" s="2">
        <v>4</v>
      </c>
      <c r="F951" s="2"/>
      <c r="G951" s="2"/>
      <c r="H951" s="2"/>
    </row>
    <row r="952" spans="1:8" x14ac:dyDescent="0.3">
      <c r="A952" s="2" t="s">
        <v>5861</v>
      </c>
      <c r="B952" s="3">
        <v>44703</v>
      </c>
      <c r="C952" s="2" t="s">
        <v>5862</v>
      </c>
      <c r="D952" t="s">
        <v>6178</v>
      </c>
      <c r="E952" s="2">
        <v>4</v>
      </c>
      <c r="F952" s="2"/>
      <c r="G952" s="2"/>
      <c r="H952" s="2"/>
    </row>
    <row r="953" spans="1:8" x14ac:dyDescent="0.3">
      <c r="A953" s="2" t="s">
        <v>5866</v>
      </c>
      <c r="B953" s="3">
        <v>44092</v>
      </c>
      <c r="C953" s="2" t="s">
        <v>5867</v>
      </c>
      <c r="D953" t="s">
        <v>6178</v>
      </c>
      <c r="E953" s="2">
        <v>6</v>
      </c>
      <c r="F953" s="2"/>
      <c r="G953" s="2"/>
      <c r="H953" s="2"/>
    </row>
    <row r="954" spans="1:8" x14ac:dyDescent="0.3">
      <c r="A954" s="2" t="s">
        <v>5872</v>
      </c>
      <c r="B954" s="3">
        <v>44439</v>
      </c>
      <c r="C954" s="2" t="s">
        <v>5873</v>
      </c>
      <c r="D954" t="s">
        <v>6155</v>
      </c>
      <c r="E954" s="2">
        <v>2</v>
      </c>
      <c r="F954" s="2"/>
      <c r="G954" s="2"/>
      <c r="H954" s="2"/>
    </row>
    <row r="955" spans="1:8" x14ac:dyDescent="0.3">
      <c r="A955" s="2" t="s">
        <v>5878</v>
      </c>
      <c r="B955" s="3">
        <v>44582</v>
      </c>
      <c r="C955" s="2" t="s">
        <v>5764</v>
      </c>
      <c r="D955" t="s">
        <v>6167</v>
      </c>
      <c r="E955" s="2">
        <v>1</v>
      </c>
      <c r="F955" s="2"/>
      <c r="G955" s="2"/>
      <c r="H955" s="2"/>
    </row>
    <row r="956" spans="1:8" x14ac:dyDescent="0.3">
      <c r="A956" s="2" t="s">
        <v>5884</v>
      </c>
      <c r="B956" s="3">
        <v>44722</v>
      </c>
      <c r="C956" s="2" t="s">
        <v>5764</v>
      </c>
      <c r="D956" t="s">
        <v>6185</v>
      </c>
      <c r="E956" s="2">
        <v>1</v>
      </c>
      <c r="F956" s="2"/>
      <c r="G956" s="2"/>
      <c r="H956" s="2"/>
    </row>
    <row r="957" spans="1:8" x14ac:dyDescent="0.3">
      <c r="A957" s="2" t="s">
        <v>5890</v>
      </c>
      <c r="B957" s="3">
        <v>43582</v>
      </c>
      <c r="C957" s="2" t="s">
        <v>5764</v>
      </c>
      <c r="D957" t="s">
        <v>6148</v>
      </c>
      <c r="E957" s="2">
        <v>5</v>
      </c>
      <c r="F957" s="2"/>
      <c r="G957" s="2"/>
      <c r="H957" s="2"/>
    </row>
    <row r="958" spans="1:8" x14ac:dyDescent="0.3">
      <c r="A958" s="2" t="s">
        <v>5890</v>
      </c>
      <c r="B958" s="3">
        <v>43582</v>
      </c>
      <c r="C958" s="2" t="s">
        <v>5764</v>
      </c>
      <c r="D958" t="s">
        <v>6142</v>
      </c>
      <c r="E958" s="2">
        <v>2</v>
      </c>
      <c r="F958" s="2"/>
      <c r="G958" s="2"/>
      <c r="H958" s="2"/>
    </row>
    <row r="959" spans="1:8" x14ac:dyDescent="0.3">
      <c r="A959" s="2" t="s">
        <v>5890</v>
      </c>
      <c r="B959" s="3">
        <v>43582</v>
      </c>
      <c r="C959" s="2" t="s">
        <v>5764</v>
      </c>
      <c r="D959" t="s">
        <v>6171</v>
      </c>
      <c r="E959" s="2">
        <v>1</v>
      </c>
      <c r="F959" s="2"/>
      <c r="G959" s="2"/>
      <c r="H959" s="2"/>
    </row>
    <row r="960" spans="1:8" x14ac:dyDescent="0.3">
      <c r="A960" s="2" t="s">
        <v>5890</v>
      </c>
      <c r="B960" s="3">
        <v>43582</v>
      </c>
      <c r="C960" s="2" t="s">
        <v>5764</v>
      </c>
      <c r="D960" t="s">
        <v>6167</v>
      </c>
      <c r="E960" s="2">
        <v>2</v>
      </c>
      <c r="F960" s="2"/>
      <c r="G960" s="2"/>
      <c r="H960" s="2"/>
    </row>
    <row r="961" spans="1:8" x14ac:dyDescent="0.3">
      <c r="A961" s="2" t="s">
        <v>5910</v>
      </c>
      <c r="B961" s="3">
        <v>44598</v>
      </c>
      <c r="C961" s="2" t="s">
        <v>5911</v>
      </c>
      <c r="D961" t="s">
        <v>6145</v>
      </c>
      <c r="E961" s="2">
        <v>5</v>
      </c>
      <c r="F961" s="2"/>
      <c r="G961" s="2"/>
      <c r="H961" s="2"/>
    </row>
    <row r="962" spans="1:8" x14ac:dyDescent="0.3">
      <c r="A962" s="2" t="s">
        <v>5915</v>
      </c>
      <c r="B962" s="3">
        <v>44591</v>
      </c>
      <c r="C962" s="2" t="s">
        <v>5916</v>
      </c>
      <c r="D962" t="s">
        <v>6170</v>
      </c>
      <c r="E962" s="2">
        <v>5</v>
      </c>
      <c r="F962" s="2"/>
      <c r="G962" s="2"/>
      <c r="H962" s="2"/>
    </row>
    <row r="963" spans="1:8" x14ac:dyDescent="0.3">
      <c r="A963" s="2" t="s">
        <v>5921</v>
      </c>
      <c r="B963" s="3">
        <v>44158</v>
      </c>
      <c r="C963" s="2" t="s">
        <v>5922</v>
      </c>
      <c r="D963" t="s">
        <v>6168</v>
      </c>
      <c r="E963" s="2">
        <v>2</v>
      </c>
      <c r="F963" s="2"/>
      <c r="G963" s="2"/>
      <c r="H963" s="2"/>
    </row>
    <row r="964" spans="1:8" x14ac:dyDescent="0.3">
      <c r="A964" s="2" t="s">
        <v>5926</v>
      </c>
      <c r="B964" s="3">
        <v>44664</v>
      </c>
      <c r="C964" s="2" t="s">
        <v>5927</v>
      </c>
      <c r="D964" t="s">
        <v>6177</v>
      </c>
      <c r="E964" s="2">
        <v>1</v>
      </c>
      <c r="F964" s="2"/>
      <c r="G964" s="2"/>
      <c r="H964" s="2"/>
    </row>
    <row r="965" spans="1:8" x14ac:dyDescent="0.3">
      <c r="A965" s="2" t="s">
        <v>5932</v>
      </c>
      <c r="B965" s="3">
        <v>44203</v>
      </c>
      <c r="C965" s="2" t="s">
        <v>5933</v>
      </c>
      <c r="D965" t="s">
        <v>6146</v>
      </c>
      <c r="E965" s="2">
        <v>4</v>
      </c>
      <c r="F965" s="2"/>
      <c r="G965" s="2"/>
      <c r="H965" s="2"/>
    </row>
    <row r="966" spans="1:8" x14ac:dyDescent="0.3">
      <c r="A966" s="2" t="s">
        <v>5938</v>
      </c>
      <c r="B966" s="3">
        <v>43865</v>
      </c>
      <c r="C966" s="2" t="s">
        <v>5939</v>
      </c>
      <c r="D966" t="s">
        <v>6184</v>
      </c>
      <c r="E966" s="2">
        <v>5</v>
      </c>
      <c r="F966" s="2"/>
      <c r="G966" s="2"/>
      <c r="H966" s="2"/>
    </row>
    <row r="967" spans="1:8" x14ac:dyDescent="0.3">
      <c r="A967" s="2" t="s">
        <v>5944</v>
      </c>
      <c r="B967" s="3">
        <v>43724</v>
      </c>
      <c r="C967" s="2" t="s">
        <v>5945</v>
      </c>
      <c r="D967" t="s">
        <v>6138</v>
      </c>
      <c r="E967" s="2">
        <v>3</v>
      </c>
      <c r="F967" s="2"/>
      <c r="G967" s="2"/>
      <c r="H967" s="2"/>
    </row>
    <row r="968" spans="1:8" x14ac:dyDescent="0.3">
      <c r="A968" s="2" t="s">
        <v>5949</v>
      </c>
      <c r="B968" s="3">
        <v>43491</v>
      </c>
      <c r="C968" s="2" t="s">
        <v>5950</v>
      </c>
      <c r="D968" t="s">
        <v>6176</v>
      </c>
      <c r="E968" s="2">
        <v>6</v>
      </c>
      <c r="F968" s="2"/>
      <c r="G968" s="2"/>
      <c r="H968" s="2"/>
    </row>
    <row r="969" spans="1:8" x14ac:dyDescent="0.3">
      <c r="A969" s="2" t="s">
        <v>5955</v>
      </c>
      <c r="B969" s="3">
        <v>44246</v>
      </c>
      <c r="C969" s="2" t="s">
        <v>5956</v>
      </c>
      <c r="D969" t="s">
        <v>6163</v>
      </c>
      <c r="E969" s="2">
        <v>1</v>
      </c>
      <c r="F969" s="2"/>
      <c r="G969" s="2"/>
      <c r="H969" s="2"/>
    </row>
    <row r="970" spans="1:8" x14ac:dyDescent="0.3">
      <c r="A970" s="2" t="s">
        <v>5961</v>
      </c>
      <c r="B970" s="3">
        <v>44642</v>
      </c>
      <c r="C970" s="2" t="s">
        <v>5962</v>
      </c>
      <c r="D970" t="s">
        <v>6174</v>
      </c>
      <c r="E970" s="2">
        <v>2</v>
      </c>
      <c r="F970" s="2"/>
      <c r="G970" s="2"/>
      <c r="H970" s="2"/>
    </row>
    <row r="971" spans="1:8" x14ac:dyDescent="0.3">
      <c r="A971" s="2" t="s">
        <v>5967</v>
      </c>
      <c r="B971" s="3">
        <v>43649</v>
      </c>
      <c r="C971" s="2" t="s">
        <v>5968</v>
      </c>
      <c r="D971" t="s">
        <v>6143</v>
      </c>
      <c r="E971" s="2">
        <v>1</v>
      </c>
      <c r="F971" s="2"/>
      <c r="G971" s="2"/>
      <c r="H971" s="2"/>
    </row>
    <row r="972" spans="1:8" x14ac:dyDescent="0.3">
      <c r="A972" s="2" t="s">
        <v>5973</v>
      </c>
      <c r="B972" s="3">
        <v>43729</v>
      </c>
      <c r="C972" s="2" t="s">
        <v>5974</v>
      </c>
      <c r="D972" t="s">
        <v>6139</v>
      </c>
      <c r="E972" s="2">
        <v>1</v>
      </c>
      <c r="F972" s="2"/>
      <c r="G972" s="2"/>
      <c r="H972" s="2"/>
    </row>
    <row r="973" spans="1:8" x14ac:dyDescent="0.3">
      <c r="A973" s="2" t="s">
        <v>5978</v>
      </c>
      <c r="B973" s="3">
        <v>43703</v>
      </c>
      <c r="C973" s="2" t="s">
        <v>5979</v>
      </c>
      <c r="D973" t="s">
        <v>6182</v>
      </c>
      <c r="E973" s="2">
        <v>5</v>
      </c>
      <c r="F973" s="2"/>
      <c r="G973" s="2"/>
      <c r="H973" s="2"/>
    </row>
    <row r="974" spans="1:8" x14ac:dyDescent="0.3">
      <c r="A974" s="2" t="s">
        <v>5984</v>
      </c>
      <c r="B974" s="3">
        <v>44411</v>
      </c>
      <c r="C974" s="2" t="s">
        <v>5985</v>
      </c>
      <c r="D974" t="s">
        <v>6182</v>
      </c>
      <c r="E974" s="2">
        <v>3</v>
      </c>
      <c r="F974" s="2"/>
      <c r="G974" s="2"/>
      <c r="H974" s="2"/>
    </row>
    <row r="975" spans="1:8" x14ac:dyDescent="0.3">
      <c r="A975" s="2" t="s">
        <v>5989</v>
      </c>
      <c r="B975" s="3">
        <v>44493</v>
      </c>
      <c r="C975" s="2" t="s">
        <v>5990</v>
      </c>
      <c r="D975" t="s">
        <v>6162</v>
      </c>
      <c r="E975" s="2">
        <v>6</v>
      </c>
      <c r="F975" s="2"/>
      <c r="G975" s="2"/>
      <c r="H975" s="2"/>
    </row>
    <row r="976" spans="1:8" x14ac:dyDescent="0.3">
      <c r="A976" s="2" t="s">
        <v>5995</v>
      </c>
      <c r="B976" s="3">
        <v>43556</v>
      </c>
      <c r="C976" s="2" t="s">
        <v>5996</v>
      </c>
      <c r="D976" t="s">
        <v>6172</v>
      </c>
      <c r="E976" s="2">
        <v>1</v>
      </c>
      <c r="F976" s="2"/>
      <c r="G976" s="2"/>
      <c r="H976" s="2"/>
    </row>
    <row r="977" spans="1:8" x14ac:dyDescent="0.3">
      <c r="A977" s="2" t="s">
        <v>6001</v>
      </c>
      <c r="B977" s="3">
        <v>44538</v>
      </c>
      <c r="C977" s="2" t="s">
        <v>6002</v>
      </c>
      <c r="D977" t="s">
        <v>6154</v>
      </c>
      <c r="E977" s="2">
        <v>3</v>
      </c>
      <c r="F977" s="2"/>
      <c r="G977" s="2"/>
      <c r="H977" s="2"/>
    </row>
    <row r="978" spans="1:8" x14ac:dyDescent="0.3">
      <c r="A978" s="2" t="s">
        <v>6007</v>
      </c>
      <c r="B978" s="3">
        <v>43643</v>
      </c>
      <c r="C978" s="2" t="s">
        <v>6008</v>
      </c>
      <c r="D978" t="s">
        <v>6142</v>
      </c>
      <c r="E978" s="2">
        <v>5</v>
      </c>
      <c r="F978" s="2"/>
      <c r="G978" s="2"/>
      <c r="H978" s="2"/>
    </row>
    <row r="979" spans="1:8" x14ac:dyDescent="0.3">
      <c r="A979" s="2" t="s">
        <v>6013</v>
      </c>
      <c r="B979" s="3">
        <v>44026</v>
      </c>
      <c r="C979" s="2" t="s">
        <v>6014</v>
      </c>
      <c r="D979" t="s">
        <v>6179</v>
      </c>
      <c r="E979" s="2">
        <v>5</v>
      </c>
      <c r="F979" s="2"/>
      <c r="G979" s="2"/>
      <c r="H979" s="2"/>
    </row>
    <row r="980" spans="1:8" x14ac:dyDescent="0.3">
      <c r="A980" s="2" t="s">
        <v>6019</v>
      </c>
      <c r="B980" s="3">
        <v>43913</v>
      </c>
      <c r="C980" s="2" t="s">
        <v>5990</v>
      </c>
      <c r="D980" t="s">
        <v>6180</v>
      </c>
      <c r="E980" s="2">
        <v>3</v>
      </c>
      <c r="F980" s="2"/>
      <c r="G980" s="2"/>
      <c r="H980" s="2"/>
    </row>
    <row r="981" spans="1:8" x14ac:dyDescent="0.3">
      <c r="A981" s="2" t="s">
        <v>6025</v>
      </c>
      <c r="B981" s="3">
        <v>43856</v>
      </c>
      <c r="C981" s="2" t="s">
        <v>6026</v>
      </c>
      <c r="D981" t="s">
        <v>6172</v>
      </c>
      <c r="E981" s="2">
        <v>2</v>
      </c>
      <c r="F981" s="2"/>
      <c r="G981" s="2"/>
      <c r="H981" s="2"/>
    </row>
    <row r="982" spans="1:8" x14ac:dyDescent="0.3">
      <c r="A982" s="2" t="s">
        <v>6030</v>
      </c>
      <c r="B982" s="3">
        <v>43982</v>
      </c>
      <c r="C982" s="2" t="s">
        <v>6031</v>
      </c>
      <c r="D982" t="s">
        <v>6185</v>
      </c>
      <c r="E982" s="2">
        <v>6</v>
      </c>
      <c r="F982" s="2"/>
      <c r="G982" s="2"/>
      <c r="H982" s="2"/>
    </row>
    <row r="983" spans="1:8" x14ac:dyDescent="0.3">
      <c r="A983" s="2" t="s">
        <v>6035</v>
      </c>
      <c r="B983" s="3">
        <v>44397</v>
      </c>
      <c r="C983" s="2" t="s">
        <v>6036</v>
      </c>
      <c r="D983" t="s">
        <v>6153</v>
      </c>
      <c r="E983" s="2">
        <v>6</v>
      </c>
      <c r="F983" s="2"/>
      <c r="G983" s="2"/>
      <c r="H983" s="2"/>
    </row>
    <row r="984" spans="1:8" x14ac:dyDescent="0.3">
      <c r="A984" s="2" t="s">
        <v>6041</v>
      </c>
      <c r="B984" s="3">
        <v>44785</v>
      </c>
      <c r="C984" s="2" t="s">
        <v>6042</v>
      </c>
      <c r="D984" t="s">
        <v>6179</v>
      </c>
      <c r="E984" s="2">
        <v>2</v>
      </c>
      <c r="F984" s="2"/>
      <c r="G984" s="2"/>
      <c r="H984" s="2"/>
    </row>
    <row r="985" spans="1:8" x14ac:dyDescent="0.3">
      <c r="A985" s="2" t="s">
        <v>6047</v>
      </c>
      <c r="B985" s="3">
        <v>43831</v>
      </c>
      <c r="C985" s="2" t="s">
        <v>6048</v>
      </c>
      <c r="D985" t="s">
        <v>6152</v>
      </c>
      <c r="E985" s="2">
        <v>2</v>
      </c>
      <c r="F985" s="2"/>
      <c r="G985" s="2"/>
      <c r="H985" s="2"/>
    </row>
    <row r="986" spans="1:8" x14ac:dyDescent="0.3">
      <c r="A986" s="2" t="s">
        <v>6053</v>
      </c>
      <c r="B986" s="3">
        <v>44214</v>
      </c>
      <c r="C986" s="2" t="s">
        <v>6054</v>
      </c>
      <c r="D986" t="s">
        <v>6166</v>
      </c>
      <c r="E986" s="2">
        <v>1</v>
      </c>
      <c r="F986" s="2"/>
      <c r="G986" s="2"/>
      <c r="H986" s="2"/>
    </row>
    <row r="987" spans="1:8" x14ac:dyDescent="0.3">
      <c r="A987" s="2" t="s">
        <v>6058</v>
      </c>
      <c r="B987" s="3">
        <v>44561</v>
      </c>
      <c r="C987" s="2" t="s">
        <v>6059</v>
      </c>
      <c r="D987" t="s">
        <v>6179</v>
      </c>
      <c r="E987" s="2">
        <v>4</v>
      </c>
      <c r="F987" s="2"/>
      <c r="G987" s="2"/>
      <c r="H987" s="2"/>
    </row>
    <row r="988" spans="1:8" x14ac:dyDescent="0.3">
      <c r="A988" s="2" t="s">
        <v>6064</v>
      </c>
      <c r="B988" s="3">
        <v>43955</v>
      </c>
      <c r="C988" s="2" t="s">
        <v>6065</v>
      </c>
      <c r="D988" t="s">
        <v>6181</v>
      </c>
      <c r="E988" s="2">
        <v>1</v>
      </c>
      <c r="F988" s="2"/>
      <c r="G988" s="2"/>
      <c r="H988" s="2"/>
    </row>
    <row r="989" spans="1:8" x14ac:dyDescent="0.3">
      <c r="A989" s="2" t="s">
        <v>6070</v>
      </c>
      <c r="B989" s="3">
        <v>44247</v>
      </c>
      <c r="C989" s="2" t="s">
        <v>6071</v>
      </c>
      <c r="D989" t="s">
        <v>6158</v>
      </c>
      <c r="E989" s="2">
        <v>5</v>
      </c>
      <c r="F989" s="2"/>
      <c r="G989" s="2"/>
      <c r="H989" s="2"/>
    </row>
    <row r="990" spans="1:8" x14ac:dyDescent="0.3">
      <c r="A990" s="2" t="s">
        <v>6076</v>
      </c>
      <c r="B990" s="3">
        <v>43897</v>
      </c>
      <c r="C990" s="2" t="s">
        <v>6077</v>
      </c>
      <c r="D990" t="s">
        <v>6138</v>
      </c>
      <c r="E990" s="2">
        <v>3</v>
      </c>
      <c r="F990" s="2"/>
      <c r="G990" s="2"/>
      <c r="H990" s="2"/>
    </row>
    <row r="991" spans="1:8" x14ac:dyDescent="0.3">
      <c r="A991" s="2" t="s">
        <v>6081</v>
      </c>
      <c r="B991" s="3">
        <v>43560</v>
      </c>
      <c r="C991" s="2" t="s">
        <v>6082</v>
      </c>
      <c r="D991" t="s">
        <v>6175</v>
      </c>
      <c r="E991" s="2">
        <v>6</v>
      </c>
      <c r="F991" s="2"/>
      <c r="G991" s="2"/>
      <c r="H991" s="2"/>
    </row>
    <row r="992" spans="1:8" x14ac:dyDescent="0.3">
      <c r="A992" s="2" t="s">
        <v>6086</v>
      </c>
      <c r="B992" s="3">
        <v>44718</v>
      </c>
      <c r="C992" s="2" t="s">
        <v>6118</v>
      </c>
      <c r="D992" t="s">
        <v>6153</v>
      </c>
      <c r="E992" s="2">
        <v>5</v>
      </c>
      <c r="F992" s="2"/>
      <c r="G992" s="2"/>
      <c r="H992" s="2"/>
    </row>
    <row r="993" spans="1:8" x14ac:dyDescent="0.3">
      <c r="A993" s="2" t="s">
        <v>6086</v>
      </c>
      <c r="B993" s="3">
        <v>44718</v>
      </c>
      <c r="C993" s="2" t="s">
        <v>6118</v>
      </c>
      <c r="D993" t="s">
        <v>6169</v>
      </c>
      <c r="E993" s="2">
        <v>2</v>
      </c>
      <c r="F993" s="2"/>
      <c r="G993" s="2"/>
      <c r="H993" s="2"/>
    </row>
    <row r="994" spans="1:8" x14ac:dyDescent="0.3">
      <c r="A994" s="2" t="s">
        <v>6096</v>
      </c>
      <c r="B994" s="3">
        <v>44276</v>
      </c>
      <c r="C994" s="2" t="s">
        <v>6097</v>
      </c>
      <c r="D994" t="s">
        <v>6164</v>
      </c>
      <c r="E994" s="2">
        <v>3</v>
      </c>
      <c r="F994" s="2"/>
      <c r="G994" s="2"/>
      <c r="H994" s="2"/>
    </row>
    <row r="995" spans="1:8" x14ac:dyDescent="0.3">
      <c r="A995" s="2" t="s">
        <v>6101</v>
      </c>
      <c r="B995" s="3">
        <v>44549</v>
      </c>
      <c r="C995" s="2" t="s">
        <v>6102</v>
      </c>
      <c r="D995" t="s">
        <v>6140</v>
      </c>
      <c r="E995" s="2">
        <v>6</v>
      </c>
      <c r="F995" s="2"/>
      <c r="G995" s="2"/>
      <c r="H995" s="2"/>
    </row>
    <row r="996" spans="1:8" x14ac:dyDescent="0.3">
      <c r="A996" s="2" t="s">
        <v>6106</v>
      </c>
      <c r="B996" s="3">
        <v>44244</v>
      </c>
      <c r="C996" s="2" t="s">
        <v>6107</v>
      </c>
      <c r="D996" t="s">
        <v>6154</v>
      </c>
      <c r="E996" s="2">
        <v>3</v>
      </c>
      <c r="F996" s="2"/>
      <c r="G996" s="2"/>
      <c r="H996" s="2"/>
    </row>
    <row r="997" spans="1:8" x14ac:dyDescent="0.3">
      <c r="A997" s="2" t="s">
        <v>6111</v>
      </c>
      <c r="B997" s="3">
        <v>43836</v>
      </c>
      <c r="C997" s="2" t="s">
        <v>6112</v>
      </c>
      <c r="D997" t="s">
        <v>6142</v>
      </c>
      <c r="E997" s="2">
        <v>1</v>
      </c>
      <c r="F997" s="2"/>
      <c r="G997" s="2"/>
      <c r="H997" s="2"/>
    </row>
    <row r="998" spans="1:8" x14ac:dyDescent="0.3">
      <c r="A998" s="2" t="s">
        <v>6117</v>
      </c>
      <c r="B998" s="3">
        <v>44685</v>
      </c>
      <c r="C998" s="2" t="s">
        <v>6118</v>
      </c>
      <c r="D998" t="s">
        <v>6146</v>
      </c>
      <c r="E998" s="2">
        <v>5</v>
      </c>
      <c r="F998" s="2"/>
      <c r="G998" s="2"/>
      <c r="H998" s="2"/>
    </row>
    <row r="999" spans="1:8" x14ac:dyDescent="0.3">
      <c r="A999" s="2" t="s">
        <v>6122</v>
      </c>
      <c r="B999" s="3">
        <v>43749</v>
      </c>
      <c r="C999" s="2" t="s">
        <v>6118</v>
      </c>
      <c r="D999" t="s">
        <v>6157</v>
      </c>
      <c r="E999" s="2">
        <v>4</v>
      </c>
      <c r="F999" s="2"/>
      <c r="G999" s="2"/>
      <c r="H999" s="2"/>
    </row>
    <row r="1000" spans="1:8" x14ac:dyDescent="0.3">
      <c r="A1000" s="2" t="s">
        <v>6127</v>
      </c>
      <c r="B1000" s="3">
        <v>44411</v>
      </c>
      <c r="C1000" s="2" t="s">
        <v>6128</v>
      </c>
      <c r="D1000" t="s">
        <v>6147</v>
      </c>
      <c r="E1000" s="2">
        <v>1</v>
      </c>
      <c r="F1000" s="2"/>
      <c r="G1000" s="2"/>
      <c r="H1000" s="2"/>
    </row>
    <row r="1001" spans="1:8" x14ac:dyDescent="0.3">
      <c r="A1001" s="2" t="s">
        <v>6133</v>
      </c>
      <c r="B1001" s="3">
        <v>44119</v>
      </c>
      <c r="C1001" s="2" t="s">
        <v>6134</v>
      </c>
      <c r="D1001" t="s">
        <v>6156</v>
      </c>
      <c r="E1001" s="2">
        <v>3</v>
      </c>
      <c r="F1001" s="2"/>
      <c r="G1001" s="2"/>
      <c r="H100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E2BF1-8815-4FC6-A281-0BA737A8105A}">
  <dimension ref="A1:XFD1001"/>
  <sheetViews>
    <sheetView workbookViewId="0">
      <selection activeCell="A975" sqref="A975"/>
    </sheetView>
  </sheetViews>
  <sheetFormatPr defaultRowHeight="14.4" x14ac:dyDescent="0.3"/>
  <cols>
    <col min="1" max="1" width="16.33203125" bestFit="1" customWidth="1"/>
    <col min="2" max="2" width="23.6640625" bestFit="1" customWidth="1"/>
    <col min="3" max="3" width="39.44140625" bestFit="1" customWidth="1"/>
    <col min="4" max="4" width="18.33203125" bestFit="1" customWidth="1"/>
    <col min="5" max="5" width="27" bestFit="1" customWidth="1"/>
    <col min="6" max="6" width="20.6640625" bestFit="1" customWidth="1"/>
    <col min="7" max="7" width="15.44140625" bestFit="1" customWidth="1"/>
    <col min="8" max="8" width="10.44140625" customWidth="1"/>
    <col min="9" max="9" width="13" customWidth="1"/>
    <col min="10" max="18" width="10.109375" customWidth="1"/>
    <col min="19" max="108" width="11.109375" customWidth="1"/>
    <col min="109" max="1008" width="12.109375" customWidth="1"/>
    <col min="1009" max="10008" width="13.109375" customWidth="1"/>
    <col min="10009" max="16384" width="14.109375" customWidth="1"/>
  </cols>
  <sheetData>
    <row r="1" spans="1:16384" x14ac:dyDescent="0.3">
      <c r="A1" s="2" t="s">
        <v>3</v>
      </c>
      <c r="B1" s="2" t="s">
        <v>4</v>
      </c>
      <c r="C1" s="2" t="s">
        <v>2</v>
      </c>
      <c r="D1" s="2" t="s">
        <v>317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6189</v>
      </c>
      <c r="J1" t="s">
        <v>6196</v>
      </c>
      <c r="K1" t="s">
        <v>6197</v>
      </c>
      <c r="L1" t="s">
        <v>6198</v>
      </c>
      <c r="M1" t="s">
        <v>6199</v>
      </c>
      <c r="N1" t="s">
        <v>6200</v>
      </c>
      <c r="O1" t="s">
        <v>6201</v>
      </c>
      <c r="P1" t="s">
        <v>6202</v>
      </c>
      <c r="Q1" t="s">
        <v>6203</v>
      </c>
      <c r="R1" t="s">
        <v>6204</v>
      </c>
      <c r="S1" t="s">
        <v>6205</v>
      </c>
      <c r="T1" t="s">
        <v>6206</v>
      </c>
      <c r="U1" t="s">
        <v>6207</v>
      </c>
      <c r="V1" t="s">
        <v>6208</v>
      </c>
      <c r="W1" t="s">
        <v>6209</v>
      </c>
      <c r="X1" t="s">
        <v>6210</v>
      </c>
      <c r="Y1" t="s">
        <v>6211</v>
      </c>
      <c r="Z1" t="s">
        <v>6212</v>
      </c>
      <c r="AA1" t="s">
        <v>6213</v>
      </c>
      <c r="AB1" t="s">
        <v>6214</v>
      </c>
      <c r="AC1" t="s">
        <v>6215</v>
      </c>
      <c r="AD1" t="s">
        <v>6216</v>
      </c>
      <c r="AE1" t="s">
        <v>6217</v>
      </c>
      <c r="AF1" t="s">
        <v>6218</v>
      </c>
      <c r="AG1" t="s">
        <v>6219</v>
      </c>
      <c r="AH1" t="s">
        <v>6220</v>
      </c>
      <c r="AI1" t="s">
        <v>6221</v>
      </c>
      <c r="AJ1" t="s">
        <v>6222</v>
      </c>
      <c r="AK1" t="s">
        <v>6223</v>
      </c>
      <c r="AL1" t="s">
        <v>6224</v>
      </c>
      <c r="AM1" t="s">
        <v>6225</v>
      </c>
      <c r="AN1" t="s">
        <v>6226</v>
      </c>
      <c r="AO1" t="s">
        <v>6227</v>
      </c>
      <c r="AP1" t="s">
        <v>6228</v>
      </c>
      <c r="AQ1" t="s">
        <v>6229</v>
      </c>
      <c r="AR1" t="s">
        <v>6230</v>
      </c>
      <c r="AS1" t="s">
        <v>6231</v>
      </c>
      <c r="AT1" t="s">
        <v>6232</v>
      </c>
      <c r="AU1" t="s">
        <v>6233</v>
      </c>
      <c r="AV1" t="s">
        <v>6234</v>
      </c>
      <c r="AW1" t="s">
        <v>6235</v>
      </c>
      <c r="AX1" t="s">
        <v>6236</v>
      </c>
      <c r="AY1" t="s">
        <v>6237</v>
      </c>
      <c r="AZ1" t="s">
        <v>6238</v>
      </c>
      <c r="BA1" t="s">
        <v>6239</v>
      </c>
      <c r="BB1" t="s">
        <v>6240</v>
      </c>
      <c r="BC1" t="s">
        <v>6241</v>
      </c>
      <c r="BD1" t="s">
        <v>6242</v>
      </c>
      <c r="BE1" t="s">
        <v>6243</v>
      </c>
      <c r="BF1" t="s">
        <v>6244</v>
      </c>
      <c r="BG1" t="s">
        <v>6245</v>
      </c>
      <c r="BH1" t="s">
        <v>6246</v>
      </c>
      <c r="BI1" t="s">
        <v>6247</v>
      </c>
      <c r="BJ1" t="s">
        <v>6248</v>
      </c>
      <c r="BK1" t="s">
        <v>6249</v>
      </c>
      <c r="BL1" t="s">
        <v>6250</v>
      </c>
      <c r="BM1" t="s">
        <v>6251</v>
      </c>
      <c r="BN1" t="s">
        <v>6252</v>
      </c>
      <c r="BO1" t="s">
        <v>6253</v>
      </c>
      <c r="BP1" t="s">
        <v>6254</v>
      </c>
      <c r="BQ1" t="s">
        <v>6255</v>
      </c>
      <c r="BR1" t="s">
        <v>6256</v>
      </c>
      <c r="BS1" t="s">
        <v>6257</v>
      </c>
      <c r="BT1" t="s">
        <v>6258</v>
      </c>
      <c r="BU1" t="s">
        <v>6259</v>
      </c>
      <c r="BV1" t="s">
        <v>6260</v>
      </c>
      <c r="BW1" t="s">
        <v>6261</v>
      </c>
      <c r="BX1" t="s">
        <v>6262</v>
      </c>
      <c r="BY1" t="s">
        <v>6263</v>
      </c>
      <c r="BZ1" t="s">
        <v>6264</v>
      </c>
      <c r="CA1" t="s">
        <v>6265</v>
      </c>
      <c r="CB1" t="s">
        <v>6266</v>
      </c>
      <c r="CC1" t="s">
        <v>6267</v>
      </c>
      <c r="CD1" t="s">
        <v>6268</v>
      </c>
      <c r="CE1" t="s">
        <v>6269</v>
      </c>
      <c r="CF1" t="s">
        <v>6270</v>
      </c>
      <c r="CG1" t="s">
        <v>6271</v>
      </c>
      <c r="CH1" t="s">
        <v>6272</v>
      </c>
      <c r="CI1" t="s">
        <v>6273</v>
      </c>
      <c r="CJ1" t="s">
        <v>6274</v>
      </c>
      <c r="CK1" t="s">
        <v>6275</v>
      </c>
      <c r="CL1" t="s">
        <v>6276</v>
      </c>
      <c r="CM1" t="s">
        <v>6277</v>
      </c>
      <c r="CN1" t="s">
        <v>6278</v>
      </c>
      <c r="CO1" t="s">
        <v>6279</v>
      </c>
      <c r="CP1" t="s">
        <v>6280</v>
      </c>
      <c r="CQ1" t="s">
        <v>6281</v>
      </c>
      <c r="CR1" t="s">
        <v>6282</v>
      </c>
      <c r="CS1" t="s">
        <v>6283</v>
      </c>
      <c r="CT1" t="s">
        <v>6284</v>
      </c>
      <c r="CU1" t="s">
        <v>6285</v>
      </c>
      <c r="CV1" t="s">
        <v>6286</v>
      </c>
      <c r="CW1" t="s">
        <v>6287</v>
      </c>
      <c r="CX1" t="s">
        <v>6288</v>
      </c>
      <c r="CY1" t="s">
        <v>6289</v>
      </c>
      <c r="CZ1" t="s">
        <v>6290</v>
      </c>
      <c r="DA1" t="s">
        <v>6291</v>
      </c>
      <c r="DB1" t="s">
        <v>6292</v>
      </c>
      <c r="DC1" t="s">
        <v>6293</v>
      </c>
      <c r="DD1" t="s">
        <v>6294</v>
      </c>
      <c r="DE1" t="s">
        <v>6295</v>
      </c>
      <c r="DF1" t="s">
        <v>6296</v>
      </c>
      <c r="DG1" t="s">
        <v>6297</v>
      </c>
      <c r="DH1" t="s">
        <v>6298</v>
      </c>
      <c r="DI1" t="s">
        <v>6299</v>
      </c>
      <c r="DJ1" t="s">
        <v>6300</v>
      </c>
      <c r="DK1" t="s">
        <v>6301</v>
      </c>
      <c r="DL1" t="s">
        <v>6302</v>
      </c>
      <c r="DM1" t="s">
        <v>6303</v>
      </c>
      <c r="DN1" t="s">
        <v>6304</v>
      </c>
      <c r="DO1" t="s">
        <v>6305</v>
      </c>
      <c r="DP1" t="s">
        <v>6306</v>
      </c>
      <c r="DQ1" t="s">
        <v>6307</v>
      </c>
      <c r="DR1" t="s">
        <v>6308</v>
      </c>
      <c r="DS1" t="s">
        <v>6309</v>
      </c>
      <c r="DT1" t="s">
        <v>6310</v>
      </c>
      <c r="DU1" t="s">
        <v>6311</v>
      </c>
      <c r="DV1" t="s">
        <v>6312</v>
      </c>
      <c r="DW1" t="s">
        <v>6313</v>
      </c>
      <c r="DX1" t="s">
        <v>6314</v>
      </c>
      <c r="DY1" t="s">
        <v>6315</v>
      </c>
      <c r="DZ1" t="s">
        <v>6316</v>
      </c>
      <c r="EA1" t="s">
        <v>6317</v>
      </c>
      <c r="EB1" t="s">
        <v>6318</v>
      </c>
      <c r="EC1" t="s">
        <v>6319</v>
      </c>
      <c r="ED1" t="s">
        <v>6320</v>
      </c>
      <c r="EE1" t="s">
        <v>6321</v>
      </c>
      <c r="EF1" t="s">
        <v>6322</v>
      </c>
      <c r="EG1" t="s">
        <v>6323</v>
      </c>
      <c r="EH1" t="s">
        <v>6324</v>
      </c>
      <c r="EI1" t="s">
        <v>6325</v>
      </c>
      <c r="EJ1" t="s">
        <v>6326</v>
      </c>
      <c r="EK1" t="s">
        <v>6327</v>
      </c>
      <c r="EL1" t="s">
        <v>6328</v>
      </c>
      <c r="EM1" t="s">
        <v>6329</v>
      </c>
      <c r="EN1" t="s">
        <v>6330</v>
      </c>
      <c r="EO1" t="s">
        <v>6331</v>
      </c>
      <c r="EP1" t="s">
        <v>6332</v>
      </c>
      <c r="EQ1" t="s">
        <v>6333</v>
      </c>
      <c r="ER1" t="s">
        <v>6334</v>
      </c>
      <c r="ES1" t="s">
        <v>6335</v>
      </c>
      <c r="ET1" t="s">
        <v>6336</v>
      </c>
      <c r="EU1" t="s">
        <v>6337</v>
      </c>
      <c r="EV1" t="s">
        <v>6338</v>
      </c>
      <c r="EW1" t="s">
        <v>6339</v>
      </c>
      <c r="EX1" t="s">
        <v>6340</v>
      </c>
      <c r="EY1" t="s">
        <v>6341</v>
      </c>
      <c r="EZ1" t="s">
        <v>6342</v>
      </c>
      <c r="FA1" t="s">
        <v>6343</v>
      </c>
      <c r="FB1" t="s">
        <v>6344</v>
      </c>
      <c r="FC1" t="s">
        <v>6345</v>
      </c>
      <c r="FD1" t="s">
        <v>6346</v>
      </c>
      <c r="FE1" t="s">
        <v>6347</v>
      </c>
      <c r="FF1" t="s">
        <v>6348</v>
      </c>
      <c r="FG1" t="s">
        <v>6349</v>
      </c>
      <c r="FH1" t="s">
        <v>6350</v>
      </c>
      <c r="FI1" t="s">
        <v>6351</v>
      </c>
      <c r="FJ1" t="s">
        <v>6352</v>
      </c>
      <c r="FK1" t="s">
        <v>6353</v>
      </c>
      <c r="FL1" t="s">
        <v>6354</v>
      </c>
      <c r="FM1" t="s">
        <v>6355</v>
      </c>
      <c r="FN1" t="s">
        <v>6356</v>
      </c>
      <c r="FO1" t="s">
        <v>6357</v>
      </c>
      <c r="FP1" t="s">
        <v>6358</v>
      </c>
      <c r="FQ1" t="s">
        <v>6359</v>
      </c>
      <c r="FR1" t="s">
        <v>6360</v>
      </c>
      <c r="FS1" t="s">
        <v>6361</v>
      </c>
      <c r="FT1" t="s">
        <v>6362</v>
      </c>
      <c r="FU1" t="s">
        <v>6363</v>
      </c>
      <c r="FV1" t="s">
        <v>6364</v>
      </c>
      <c r="FW1" t="s">
        <v>6365</v>
      </c>
      <c r="FX1" t="s">
        <v>6366</v>
      </c>
      <c r="FY1" t="s">
        <v>6367</v>
      </c>
      <c r="FZ1" t="s">
        <v>6368</v>
      </c>
      <c r="GA1" t="s">
        <v>6369</v>
      </c>
      <c r="GB1" t="s">
        <v>6370</v>
      </c>
      <c r="GC1" t="s">
        <v>6371</v>
      </c>
      <c r="GD1" t="s">
        <v>6372</v>
      </c>
      <c r="GE1" t="s">
        <v>6373</v>
      </c>
      <c r="GF1" t="s">
        <v>6374</v>
      </c>
      <c r="GG1" t="s">
        <v>6375</v>
      </c>
      <c r="GH1" t="s">
        <v>6376</v>
      </c>
      <c r="GI1" t="s">
        <v>6377</v>
      </c>
      <c r="GJ1" t="s">
        <v>6378</v>
      </c>
      <c r="GK1" t="s">
        <v>6379</v>
      </c>
      <c r="GL1" t="s">
        <v>6380</v>
      </c>
      <c r="GM1" t="s">
        <v>6381</v>
      </c>
      <c r="GN1" t="s">
        <v>6382</v>
      </c>
      <c r="GO1" t="s">
        <v>6383</v>
      </c>
      <c r="GP1" t="s">
        <v>6384</v>
      </c>
      <c r="GQ1" t="s">
        <v>6385</v>
      </c>
      <c r="GR1" t="s">
        <v>6386</v>
      </c>
      <c r="GS1" t="s">
        <v>6387</v>
      </c>
      <c r="GT1" t="s">
        <v>6388</v>
      </c>
      <c r="GU1" t="s">
        <v>6389</v>
      </c>
      <c r="GV1" t="s">
        <v>6390</v>
      </c>
      <c r="GW1" t="s">
        <v>6391</v>
      </c>
      <c r="GX1" t="s">
        <v>6392</v>
      </c>
      <c r="GY1" t="s">
        <v>6393</v>
      </c>
      <c r="GZ1" t="s">
        <v>6394</v>
      </c>
      <c r="HA1" t="s">
        <v>6395</v>
      </c>
      <c r="HB1" t="s">
        <v>6396</v>
      </c>
      <c r="HC1" t="s">
        <v>6397</v>
      </c>
      <c r="HD1" t="s">
        <v>6398</v>
      </c>
      <c r="HE1" t="s">
        <v>6399</v>
      </c>
      <c r="HF1" t="s">
        <v>6400</v>
      </c>
      <c r="HG1" t="s">
        <v>6401</v>
      </c>
      <c r="HH1" t="s">
        <v>6402</v>
      </c>
      <c r="HI1" t="s">
        <v>6403</v>
      </c>
      <c r="HJ1" t="s">
        <v>6404</v>
      </c>
      <c r="HK1" t="s">
        <v>6405</v>
      </c>
      <c r="HL1" t="s">
        <v>6406</v>
      </c>
      <c r="HM1" t="s">
        <v>6407</v>
      </c>
      <c r="HN1" t="s">
        <v>6408</v>
      </c>
      <c r="HO1" t="s">
        <v>6409</v>
      </c>
      <c r="HP1" t="s">
        <v>6410</v>
      </c>
      <c r="HQ1" t="s">
        <v>6411</v>
      </c>
      <c r="HR1" t="s">
        <v>6412</v>
      </c>
      <c r="HS1" t="s">
        <v>6413</v>
      </c>
      <c r="HT1" t="s">
        <v>6414</v>
      </c>
      <c r="HU1" t="s">
        <v>6415</v>
      </c>
      <c r="HV1" t="s">
        <v>6416</v>
      </c>
      <c r="HW1" t="s">
        <v>6417</v>
      </c>
      <c r="HX1" t="s">
        <v>6418</v>
      </c>
      <c r="HY1" t="s">
        <v>6419</v>
      </c>
      <c r="HZ1" t="s">
        <v>6420</v>
      </c>
      <c r="IA1" t="s">
        <v>6421</v>
      </c>
      <c r="IB1" t="s">
        <v>6422</v>
      </c>
      <c r="IC1" t="s">
        <v>6423</v>
      </c>
      <c r="ID1" t="s">
        <v>6424</v>
      </c>
      <c r="IE1" t="s">
        <v>6425</v>
      </c>
      <c r="IF1" t="s">
        <v>6426</v>
      </c>
      <c r="IG1" t="s">
        <v>6427</v>
      </c>
      <c r="IH1" t="s">
        <v>6428</v>
      </c>
      <c r="II1" t="s">
        <v>6429</v>
      </c>
      <c r="IJ1" t="s">
        <v>6430</v>
      </c>
      <c r="IK1" t="s">
        <v>6431</v>
      </c>
      <c r="IL1" t="s">
        <v>6432</v>
      </c>
      <c r="IM1" t="s">
        <v>6433</v>
      </c>
      <c r="IN1" t="s">
        <v>6434</v>
      </c>
      <c r="IO1" t="s">
        <v>6435</v>
      </c>
      <c r="IP1" t="s">
        <v>6436</v>
      </c>
      <c r="IQ1" t="s">
        <v>6437</v>
      </c>
      <c r="IR1" t="s">
        <v>6438</v>
      </c>
      <c r="IS1" t="s">
        <v>6439</v>
      </c>
      <c r="IT1" t="s">
        <v>6440</v>
      </c>
      <c r="IU1" t="s">
        <v>6441</v>
      </c>
      <c r="IV1" t="s">
        <v>6442</v>
      </c>
      <c r="IW1" t="s">
        <v>6443</v>
      </c>
      <c r="IX1" t="s">
        <v>6444</v>
      </c>
      <c r="IY1" t="s">
        <v>6445</v>
      </c>
      <c r="IZ1" t="s">
        <v>6446</v>
      </c>
      <c r="JA1" t="s">
        <v>6447</v>
      </c>
      <c r="JB1" t="s">
        <v>6448</v>
      </c>
      <c r="JC1" t="s">
        <v>6449</v>
      </c>
      <c r="JD1" t="s">
        <v>6450</v>
      </c>
      <c r="JE1" t="s">
        <v>6451</v>
      </c>
      <c r="JF1" t="s">
        <v>6452</v>
      </c>
      <c r="JG1" t="s">
        <v>6453</v>
      </c>
      <c r="JH1" t="s">
        <v>6454</v>
      </c>
      <c r="JI1" t="s">
        <v>6455</v>
      </c>
      <c r="JJ1" t="s">
        <v>6456</v>
      </c>
      <c r="JK1" t="s">
        <v>6457</v>
      </c>
      <c r="JL1" t="s">
        <v>6458</v>
      </c>
      <c r="JM1" t="s">
        <v>6459</v>
      </c>
      <c r="JN1" t="s">
        <v>6460</v>
      </c>
      <c r="JO1" t="s">
        <v>6461</v>
      </c>
      <c r="JP1" t="s">
        <v>6462</v>
      </c>
      <c r="JQ1" t="s">
        <v>6463</v>
      </c>
      <c r="JR1" t="s">
        <v>6464</v>
      </c>
      <c r="JS1" t="s">
        <v>6465</v>
      </c>
      <c r="JT1" t="s">
        <v>6466</v>
      </c>
      <c r="JU1" t="s">
        <v>6467</v>
      </c>
      <c r="JV1" t="s">
        <v>6468</v>
      </c>
      <c r="JW1" t="s">
        <v>6469</v>
      </c>
      <c r="JX1" t="s">
        <v>6470</v>
      </c>
      <c r="JY1" t="s">
        <v>6471</v>
      </c>
      <c r="JZ1" t="s">
        <v>6472</v>
      </c>
      <c r="KA1" t="s">
        <v>6473</v>
      </c>
      <c r="KB1" t="s">
        <v>6474</v>
      </c>
      <c r="KC1" t="s">
        <v>6475</v>
      </c>
      <c r="KD1" t="s">
        <v>6476</v>
      </c>
      <c r="KE1" t="s">
        <v>6477</v>
      </c>
      <c r="KF1" t="s">
        <v>6478</v>
      </c>
      <c r="KG1" t="s">
        <v>6479</v>
      </c>
      <c r="KH1" t="s">
        <v>6480</v>
      </c>
      <c r="KI1" t="s">
        <v>6481</v>
      </c>
      <c r="KJ1" t="s">
        <v>6482</v>
      </c>
      <c r="KK1" t="s">
        <v>6483</v>
      </c>
      <c r="KL1" t="s">
        <v>6484</v>
      </c>
      <c r="KM1" t="s">
        <v>6485</v>
      </c>
      <c r="KN1" t="s">
        <v>6486</v>
      </c>
      <c r="KO1" t="s">
        <v>6487</v>
      </c>
      <c r="KP1" t="s">
        <v>6488</v>
      </c>
      <c r="KQ1" t="s">
        <v>6489</v>
      </c>
      <c r="KR1" t="s">
        <v>6490</v>
      </c>
      <c r="KS1" t="s">
        <v>6491</v>
      </c>
      <c r="KT1" t="s">
        <v>6492</v>
      </c>
      <c r="KU1" t="s">
        <v>6493</v>
      </c>
      <c r="KV1" t="s">
        <v>6494</v>
      </c>
      <c r="KW1" t="s">
        <v>6495</v>
      </c>
      <c r="KX1" t="s">
        <v>6496</v>
      </c>
      <c r="KY1" t="s">
        <v>6497</v>
      </c>
      <c r="KZ1" t="s">
        <v>6498</v>
      </c>
      <c r="LA1" t="s">
        <v>6499</v>
      </c>
      <c r="LB1" t="s">
        <v>6500</v>
      </c>
      <c r="LC1" t="s">
        <v>6501</v>
      </c>
      <c r="LD1" t="s">
        <v>6502</v>
      </c>
      <c r="LE1" t="s">
        <v>6503</v>
      </c>
      <c r="LF1" t="s">
        <v>6504</v>
      </c>
      <c r="LG1" t="s">
        <v>6505</v>
      </c>
      <c r="LH1" t="s">
        <v>6506</v>
      </c>
      <c r="LI1" t="s">
        <v>6507</v>
      </c>
      <c r="LJ1" t="s">
        <v>6508</v>
      </c>
      <c r="LK1" t="s">
        <v>6509</v>
      </c>
      <c r="LL1" t="s">
        <v>6510</v>
      </c>
      <c r="LM1" t="s">
        <v>6511</v>
      </c>
      <c r="LN1" t="s">
        <v>6512</v>
      </c>
      <c r="LO1" t="s">
        <v>6513</v>
      </c>
      <c r="LP1" t="s">
        <v>6514</v>
      </c>
      <c r="LQ1" t="s">
        <v>6515</v>
      </c>
      <c r="LR1" t="s">
        <v>6516</v>
      </c>
      <c r="LS1" t="s">
        <v>6517</v>
      </c>
      <c r="LT1" t="s">
        <v>6518</v>
      </c>
      <c r="LU1" t="s">
        <v>6519</v>
      </c>
      <c r="LV1" t="s">
        <v>6520</v>
      </c>
      <c r="LW1" t="s">
        <v>6521</v>
      </c>
      <c r="LX1" t="s">
        <v>6522</v>
      </c>
      <c r="LY1" t="s">
        <v>6523</v>
      </c>
      <c r="LZ1" t="s">
        <v>6524</v>
      </c>
      <c r="MA1" t="s">
        <v>6525</v>
      </c>
      <c r="MB1" t="s">
        <v>6526</v>
      </c>
      <c r="MC1" t="s">
        <v>6527</v>
      </c>
      <c r="MD1" t="s">
        <v>6528</v>
      </c>
      <c r="ME1" t="s">
        <v>6529</v>
      </c>
      <c r="MF1" t="s">
        <v>6530</v>
      </c>
      <c r="MG1" t="s">
        <v>6531</v>
      </c>
      <c r="MH1" t="s">
        <v>6532</v>
      </c>
      <c r="MI1" t="s">
        <v>6533</v>
      </c>
      <c r="MJ1" t="s">
        <v>6534</v>
      </c>
      <c r="MK1" t="s">
        <v>6535</v>
      </c>
      <c r="ML1" t="s">
        <v>6536</v>
      </c>
      <c r="MM1" t="s">
        <v>6537</v>
      </c>
      <c r="MN1" t="s">
        <v>6538</v>
      </c>
      <c r="MO1" t="s">
        <v>6539</v>
      </c>
      <c r="MP1" t="s">
        <v>6540</v>
      </c>
      <c r="MQ1" t="s">
        <v>6541</v>
      </c>
      <c r="MR1" t="s">
        <v>6542</v>
      </c>
      <c r="MS1" t="s">
        <v>6543</v>
      </c>
      <c r="MT1" t="s">
        <v>6544</v>
      </c>
      <c r="MU1" t="s">
        <v>6545</v>
      </c>
      <c r="MV1" t="s">
        <v>6546</v>
      </c>
      <c r="MW1" t="s">
        <v>6547</v>
      </c>
      <c r="MX1" t="s">
        <v>6548</v>
      </c>
      <c r="MY1" t="s">
        <v>6549</v>
      </c>
      <c r="MZ1" t="s">
        <v>6550</v>
      </c>
      <c r="NA1" t="s">
        <v>6551</v>
      </c>
      <c r="NB1" t="s">
        <v>6552</v>
      </c>
      <c r="NC1" t="s">
        <v>6553</v>
      </c>
      <c r="ND1" t="s">
        <v>6554</v>
      </c>
      <c r="NE1" t="s">
        <v>6555</v>
      </c>
      <c r="NF1" t="s">
        <v>6556</v>
      </c>
      <c r="NG1" t="s">
        <v>6557</v>
      </c>
      <c r="NH1" t="s">
        <v>6558</v>
      </c>
      <c r="NI1" t="s">
        <v>6559</v>
      </c>
      <c r="NJ1" t="s">
        <v>6560</v>
      </c>
      <c r="NK1" t="s">
        <v>6561</v>
      </c>
      <c r="NL1" t="s">
        <v>6562</v>
      </c>
      <c r="NM1" t="s">
        <v>6563</v>
      </c>
      <c r="NN1" t="s">
        <v>6564</v>
      </c>
      <c r="NO1" t="s">
        <v>6565</v>
      </c>
      <c r="NP1" t="s">
        <v>6566</v>
      </c>
      <c r="NQ1" t="s">
        <v>6567</v>
      </c>
      <c r="NR1" t="s">
        <v>6568</v>
      </c>
      <c r="NS1" t="s">
        <v>6569</v>
      </c>
      <c r="NT1" t="s">
        <v>6570</v>
      </c>
      <c r="NU1" t="s">
        <v>6571</v>
      </c>
      <c r="NV1" t="s">
        <v>6572</v>
      </c>
      <c r="NW1" t="s">
        <v>6573</v>
      </c>
      <c r="NX1" t="s">
        <v>6574</v>
      </c>
      <c r="NY1" t="s">
        <v>6575</v>
      </c>
      <c r="NZ1" t="s">
        <v>6576</v>
      </c>
      <c r="OA1" t="s">
        <v>6577</v>
      </c>
      <c r="OB1" t="s">
        <v>6578</v>
      </c>
      <c r="OC1" t="s">
        <v>6579</v>
      </c>
      <c r="OD1" t="s">
        <v>6580</v>
      </c>
      <c r="OE1" t="s">
        <v>6581</v>
      </c>
      <c r="OF1" t="s">
        <v>6582</v>
      </c>
      <c r="OG1" t="s">
        <v>6583</v>
      </c>
      <c r="OH1" t="s">
        <v>6584</v>
      </c>
      <c r="OI1" t="s">
        <v>6585</v>
      </c>
      <c r="OJ1" t="s">
        <v>6586</v>
      </c>
      <c r="OK1" t="s">
        <v>6587</v>
      </c>
      <c r="OL1" t="s">
        <v>6588</v>
      </c>
      <c r="OM1" t="s">
        <v>6589</v>
      </c>
      <c r="ON1" t="s">
        <v>6590</v>
      </c>
      <c r="OO1" t="s">
        <v>6591</v>
      </c>
      <c r="OP1" t="s">
        <v>6592</v>
      </c>
      <c r="OQ1" t="s">
        <v>6593</v>
      </c>
      <c r="OR1" t="s">
        <v>6594</v>
      </c>
      <c r="OS1" t="s">
        <v>6595</v>
      </c>
      <c r="OT1" t="s">
        <v>6596</v>
      </c>
      <c r="OU1" t="s">
        <v>6597</v>
      </c>
      <c r="OV1" t="s">
        <v>6598</v>
      </c>
      <c r="OW1" t="s">
        <v>6599</v>
      </c>
      <c r="OX1" t="s">
        <v>6600</v>
      </c>
      <c r="OY1" t="s">
        <v>6601</v>
      </c>
      <c r="OZ1" t="s">
        <v>6602</v>
      </c>
      <c r="PA1" t="s">
        <v>6603</v>
      </c>
      <c r="PB1" t="s">
        <v>6604</v>
      </c>
      <c r="PC1" t="s">
        <v>6605</v>
      </c>
      <c r="PD1" t="s">
        <v>6606</v>
      </c>
      <c r="PE1" t="s">
        <v>6607</v>
      </c>
      <c r="PF1" t="s">
        <v>6608</v>
      </c>
      <c r="PG1" t="s">
        <v>6609</v>
      </c>
      <c r="PH1" t="s">
        <v>6610</v>
      </c>
      <c r="PI1" t="s">
        <v>6611</v>
      </c>
      <c r="PJ1" t="s">
        <v>6612</v>
      </c>
      <c r="PK1" t="s">
        <v>6613</v>
      </c>
      <c r="PL1" t="s">
        <v>6614</v>
      </c>
      <c r="PM1" t="s">
        <v>6615</v>
      </c>
      <c r="PN1" t="s">
        <v>6616</v>
      </c>
      <c r="PO1" t="s">
        <v>6617</v>
      </c>
      <c r="PP1" t="s">
        <v>6618</v>
      </c>
      <c r="PQ1" t="s">
        <v>6619</v>
      </c>
      <c r="PR1" t="s">
        <v>6620</v>
      </c>
      <c r="PS1" t="s">
        <v>6621</v>
      </c>
      <c r="PT1" t="s">
        <v>6622</v>
      </c>
      <c r="PU1" t="s">
        <v>6623</v>
      </c>
      <c r="PV1" t="s">
        <v>6624</v>
      </c>
      <c r="PW1" t="s">
        <v>6625</v>
      </c>
      <c r="PX1" t="s">
        <v>6626</v>
      </c>
      <c r="PY1" t="s">
        <v>6627</v>
      </c>
      <c r="PZ1" t="s">
        <v>6628</v>
      </c>
      <c r="QA1" t="s">
        <v>6629</v>
      </c>
      <c r="QB1" t="s">
        <v>6630</v>
      </c>
      <c r="QC1" t="s">
        <v>6631</v>
      </c>
      <c r="QD1" t="s">
        <v>6632</v>
      </c>
      <c r="QE1" t="s">
        <v>6633</v>
      </c>
      <c r="QF1" t="s">
        <v>6634</v>
      </c>
      <c r="QG1" t="s">
        <v>6635</v>
      </c>
      <c r="QH1" t="s">
        <v>6636</v>
      </c>
      <c r="QI1" t="s">
        <v>6637</v>
      </c>
      <c r="QJ1" t="s">
        <v>6638</v>
      </c>
      <c r="QK1" t="s">
        <v>6639</v>
      </c>
      <c r="QL1" t="s">
        <v>6640</v>
      </c>
      <c r="QM1" t="s">
        <v>6641</v>
      </c>
      <c r="QN1" t="s">
        <v>6642</v>
      </c>
      <c r="QO1" t="s">
        <v>6643</v>
      </c>
      <c r="QP1" t="s">
        <v>6644</v>
      </c>
      <c r="QQ1" t="s">
        <v>6645</v>
      </c>
      <c r="QR1" t="s">
        <v>6646</v>
      </c>
      <c r="QS1" t="s">
        <v>6647</v>
      </c>
      <c r="QT1" t="s">
        <v>6648</v>
      </c>
      <c r="QU1" t="s">
        <v>6649</v>
      </c>
      <c r="QV1" t="s">
        <v>6650</v>
      </c>
      <c r="QW1" t="s">
        <v>6651</v>
      </c>
      <c r="QX1" t="s">
        <v>6652</v>
      </c>
      <c r="QY1" t="s">
        <v>6653</v>
      </c>
      <c r="QZ1" t="s">
        <v>6654</v>
      </c>
      <c r="RA1" t="s">
        <v>6655</v>
      </c>
      <c r="RB1" t="s">
        <v>6656</v>
      </c>
      <c r="RC1" t="s">
        <v>6657</v>
      </c>
      <c r="RD1" t="s">
        <v>6658</v>
      </c>
      <c r="RE1" t="s">
        <v>6659</v>
      </c>
      <c r="RF1" t="s">
        <v>6660</v>
      </c>
      <c r="RG1" t="s">
        <v>6661</v>
      </c>
      <c r="RH1" t="s">
        <v>6662</v>
      </c>
      <c r="RI1" t="s">
        <v>6663</v>
      </c>
      <c r="RJ1" t="s">
        <v>6664</v>
      </c>
      <c r="RK1" t="s">
        <v>6665</v>
      </c>
      <c r="RL1" t="s">
        <v>6666</v>
      </c>
      <c r="RM1" t="s">
        <v>6667</v>
      </c>
      <c r="RN1" t="s">
        <v>6668</v>
      </c>
      <c r="RO1" t="s">
        <v>6669</v>
      </c>
      <c r="RP1" t="s">
        <v>6670</v>
      </c>
      <c r="RQ1" t="s">
        <v>6671</v>
      </c>
      <c r="RR1" t="s">
        <v>6672</v>
      </c>
      <c r="RS1" t="s">
        <v>6673</v>
      </c>
      <c r="RT1" t="s">
        <v>6674</v>
      </c>
      <c r="RU1" t="s">
        <v>6675</v>
      </c>
      <c r="RV1" t="s">
        <v>6676</v>
      </c>
      <c r="RW1" t="s">
        <v>6677</v>
      </c>
      <c r="RX1" t="s">
        <v>6678</v>
      </c>
      <c r="RY1" t="s">
        <v>6679</v>
      </c>
      <c r="RZ1" t="s">
        <v>6680</v>
      </c>
      <c r="SA1" t="s">
        <v>6681</v>
      </c>
      <c r="SB1" t="s">
        <v>6682</v>
      </c>
      <c r="SC1" t="s">
        <v>6683</v>
      </c>
      <c r="SD1" t="s">
        <v>6684</v>
      </c>
      <c r="SE1" t="s">
        <v>6685</v>
      </c>
      <c r="SF1" t="s">
        <v>6686</v>
      </c>
      <c r="SG1" t="s">
        <v>6687</v>
      </c>
      <c r="SH1" t="s">
        <v>6688</v>
      </c>
      <c r="SI1" t="s">
        <v>6689</v>
      </c>
      <c r="SJ1" t="s">
        <v>6690</v>
      </c>
      <c r="SK1" t="s">
        <v>6691</v>
      </c>
      <c r="SL1" t="s">
        <v>6692</v>
      </c>
      <c r="SM1" t="s">
        <v>6693</v>
      </c>
      <c r="SN1" t="s">
        <v>6694</v>
      </c>
      <c r="SO1" t="s">
        <v>6695</v>
      </c>
      <c r="SP1" t="s">
        <v>6696</v>
      </c>
      <c r="SQ1" t="s">
        <v>6697</v>
      </c>
      <c r="SR1" t="s">
        <v>6698</v>
      </c>
      <c r="SS1" t="s">
        <v>6699</v>
      </c>
      <c r="ST1" t="s">
        <v>6700</v>
      </c>
      <c r="SU1" t="s">
        <v>6701</v>
      </c>
      <c r="SV1" t="s">
        <v>6702</v>
      </c>
      <c r="SW1" t="s">
        <v>6703</v>
      </c>
      <c r="SX1" t="s">
        <v>6704</v>
      </c>
      <c r="SY1" t="s">
        <v>6705</v>
      </c>
      <c r="SZ1" t="s">
        <v>6706</v>
      </c>
      <c r="TA1" t="s">
        <v>6707</v>
      </c>
      <c r="TB1" t="s">
        <v>6708</v>
      </c>
      <c r="TC1" t="s">
        <v>6709</v>
      </c>
      <c r="TD1" t="s">
        <v>6710</v>
      </c>
      <c r="TE1" t="s">
        <v>6711</v>
      </c>
      <c r="TF1" t="s">
        <v>6712</v>
      </c>
      <c r="TG1" t="s">
        <v>6713</v>
      </c>
      <c r="TH1" t="s">
        <v>6714</v>
      </c>
      <c r="TI1" t="s">
        <v>6715</v>
      </c>
      <c r="TJ1" t="s">
        <v>6716</v>
      </c>
      <c r="TK1" t="s">
        <v>6717</v>
      </c>
      <c r="TL1" t="s">
        <v>6718</v>
      </c>
      <c r="TM1" t="s">
        <v>6719</v>
      </c>
      <c r="TN1" t="s">
        <v>6720</v>
      </c>
      <c r="TO1" t="s">
        <v>6721</v>
      </c>
      <c r="TP1" t="s">
        <v>6722</v>
      </c>
      <c r="TQ1" t="s">
        <v>6723</v>
      </c>
      <c r="TR1" t="s">
        <v>6724</v>
      </c>
      <c r="TS1" t="s">
        <v>6725</v>
      </c>
      <c r="TT1" t="s">
        <v>6726</v>
      </c>
      <c r="TU1" t="s">
        <v>6727</v>
      </c>
      <c r="TV1" t="s">
        <v>6728</v>
      </c>
      <c r="TW1" t="s">
        <v>6729</v>
      </c>
      <c r="TX1" t="s">
        <v>6730</v>
      </c>
      <c r="TY1" t="s">
        <v>6731</v>
      </c>
      <c r="TZ1" t="s">
        <v>6732</v>
      </c>
      <c r="UA1" t="s">
        <v>6733</v>
      </c>
      <c r="UB1" t="s">
        <v>6734</v>
      </c>
      <c r="UC1" t="s">
        <v>6735</v>
      </c>
      <c r="UD1" t="s">
        <v>6736</v>
      </c>
      <c r="UE1" t="s">
        <v>6737</v>
      </c>
      <c r="UF1" t="s">
        <v>6738</v>
      </c>
      <c r="UG1" t="s">
        <v>6739</v>
      </c>
      <c r="UH1" t="s">
        <v>6740</v>
      </c>
      <c r="UI1" t="s">
        <v>6741</v>
      </c>
      <c r="UJ1" t="s">
        <v>6742</v>
      </c>
      <c r="UK1" t="s">
        <v>6743</v>
      </c>
      <c r="UL1" t="s">
        <v>6744</v>
      </c>
      <c r="UM1" t="s">
        <v>6745</v>
      </c>
      <c r="UN1" t="s">
        <v>6746</v>
      </c>
      <c r="UO1" t="s">
        <v>6747</v>
      </c>
      <c r="UP1" t="s">
        <v>6748</v>
      </c>
      <c r="UQ1" t="s">
        <v>6749</v>
      </c>
      <c r="UR1" t="s">
        <v>6750</v>
      </c>
      <c r="US1" t="s">
        <v>6751</v>
      </c>
      <c r="UT1" t="s">
        <v>6752</v>
      </c>
      <c r="UU1" t="s">
        <v>6753</v>
      </c>
      <c r="UV1" t="s">
        <v>6754</v>
      </c>
      <c r="UW1" t="s">
        <v>6755</v>
      </c>
      <c r="UX1" t="s">
        <v>6756</v>
      </c>
      <c r="UY1" t="s">
        <v>6757</v>
      </c>
      <c r="UZ1" t="s">
        <v>6758</v>
      </c>
      <c r="VA1" t="s">
        <v>6759</v>
      </c>
      <c r="VB1" t="s">
        <v>6760</v>
      </c>
      <c r="VC1" t="s">
        <v>6761</v>
      </c>
      <c r="VD1" t="s">
        <v>6762</v>
      </c>
      <c r="VE1" t="s">
        <v>6763</v>
      </c>
      <c r="VF1" t="s">
        <v>6764</v>
      </c>
      <c r="VG1" t="s">
        <v>6765</v>
      </c>
      <c r="VH1" t="s">
        <v>6766</v>
      </c>
      <c r="VI1" t="s">
        <v>6767</v>
      </c>
      <c r="VJ1" t="s">
        <v>6768</v>
      </c>
      <c r="VK1" t="s">
        <v>6769</v>
      </c>
      <c r="VL1" t="s">
        <v>6770</v>
      </c>
      <c r="VM1" t="s">
        <v>6771</v>
      </c>
      <c r="VN1" t="s">
        <v>6772</v>
      </c>
      <c r="VO1" t="s">
        <v>6773</v>
      </c>
      <c r="VP1" t="s">
        <v>6774</v>
      </c>
      <c r="VQ1" t="s">
        <v>6775</v>
      </c>
      <c r="VR1" t="s">
        <v>6776</v>
      </c>
      <c r="VS1" t="s">
        <v>6777</v>
      </c>
      <c r="VT1" t="s">
        <v>6778</v>
      </c>
      <c r="VU1" t="s">
        <v>6779</v>
      </c>
      <c r="VV1" t="s">
        <v>6780</v>
      </c>
      <c r="VW1" t="s">
        <v>6781</v>
      </c>
      <c r="VX1" t="s">
        <v>6782</v>
      </c>
      <c r="VY1" t="s">
        <v>6783</v>
      </c>
      <c r="VZ1" t="s">
        <v>6784</v>
      </c>
      <c r="WA1" t="s">
        <v>6785</v>
      </c>
      <c r="WB1" t="s">
        <v>6786</v>
      </c>
      <c r="WC1" t="s">
        <v>6787</v>
      </c>
      <c r="WD1" t="s">
        <v>6788</v>
      </c>
      <c r="WE1" t="s">
        <v>6789</v>
      </c>
      <c r="WF1" t="s">
        <v>6790</v>
      </c>
      <c r="WG1" t="s">
        <v>6791</v>
      </c>
      <c r="WH1" t="s">
        <v>6792</v>
      </c>
      <c r="WI1" t="s">
        <v>6793</v>
      </c>
      <c r="WJ1" t="s">
        <v>6794</v>
      </c>
      <c r="WK1" t="s">
        <v>6795</v>
      </c>
      <c r="WL1" t="s">
        <v>6796</v>
      </c>
      <c r="WM1" t="s">
        <v>6797</v>
      </c>
      <c r="WN1" t="s">
        <v>6798</v>
      </c>
      <c r="WO1" t="s">
        <v>6799</v>
      </c>
      <c r="WP1" t="s">
        <v>6800</v>
      </c>
      <c r="WQ1" t="s">
        <v>6801</v>
      </c>
      <c r="WR1" t="s">
        <v>6802</v>
      </c>
      <c r="WS1" t="s">
        <v>6803</v>
      </c>
      <c r="WT1" t="s">
        <v>6804</v>
      </c>
      <c r="WU1" t="s">
        <v>6805</v>
      </c>
      <c r="WV1" t="s">
        <v>6806</v>
      </c>
      <c r="WW1" t="s">
        <v>6807</v>
      </c>
      <c r="WX1" t="s">
        <v>6808</v>
      </c>
      <c r="WY1" t="s">
        <v>6809</v>
      </c>
      <c r="WZ1" t="s">
        <v>6810</v>
      </c>
      <c r="XA1" t="s">
        <v>6811</v>
      </c>
      <c r="XB1" t="s">
        <v>6812</v>
      </c>
      <c r="XC1" t="s">
        <v>6813</v>
      </c>
      <c r="XD1" t="s">
        <v>6814</v>
      </c>
      <c r="XE1" t="s">
        <v>6815</v>
      </c>
      <c r="XF1" t="s">
        <v>6816</v>
      </c>
      <c r="XG1" t="s">
        <v>6817</v>
      </c>
      <c r="XH1" t="s">
        <v>6818</v>
      </c>
      <c r="XI1" t="s">
        <v>6819</v>
      </c>
      <c r="XJ1" t="s">
        <v>6820</v>
      </c>
      <c r="XK1" t="s">
        <v>6821</v>
      </c>
      <c r="XL1" t="s">
        <v>6822</v>
      </c>
      <c r="XM1" t="s">
        <v>6823</v>
      </c>
      <c r="XN1" t="s">
        <v>6824</v>
      </c>
      <c r="XO1" t="s">
        <v>6825</v>
      </c>
      <c r="XP1" t="s">
        <v>6826</v>
      </c>
      <c r="XQ1" t="s">
        <v>6827</v>
      </c>
      <c r="XR1" t="s">
        <v>6828</v>
      </c>
      <c r="XS1" t="s">
        <v>6829</v>
      </c>
      <c r="XT1" t="s">
        <v>6830</v>
      </c>
      <c r="XU1" t="s">
        <v>6831</v>
      </c>
      <c r="XV1" t="s">
        <v>6832</v>
      </c>
      <c r="XW1" t="s">
        <v>6833</v>
      </c>
      <c r="XX1" t="s">
        <v>6834</v>
      </c>
      <c r="XY1" t="s">
        <v>6835</v>
      </c>
      <c r="XZ1" t="s">
        <v>6836</v>
      </c>
      <c r="YA1" t="s">
        <v>6837</v>
      </c>
      <c r="YB1" t="s">
        <v>6838</v>
      </c>
      <c r="YC1" t="s">
        <v>6839</v>
      </c>
      <c r="YD1" t="s">
        <v>6840</v>
      </c>
      <c r="YE1" t="s">
        <v>6841</v>
      </c>
      <c r="YF1" t="s">
        <v>6842</v>
      </c>
      <c r="YG1" t="s">
        <v>6843</v>
      </c>
      <c r="YH1" t="s">
        <v>6844</v>
      </c>
      <c r="YI1" t="s">
        <v>6845</v>
      </c>
      <c r="YJ1" t="s">
        <v>6846</v>
      </c>
      <c r="YK1" t="s">
        <v>6847</v>
      </c>
      <c r="YL1" t="s">
        <v>6848</v>
      </c>
      <c r="YM1" t="s">
        <v>6849</v>
      </c>
      <c r="YN1" t="s">
        <v>6850</v>
      </c>
      <c r="YO1" t="s">
        <v>6851</v>
      </c>
      <c r="YP1" t="s">
        <v>6852</v>
      </c>
      <c r="YQ1" t="s">
        <v>6853</v>
      </c>
      <c r="YR1" t="s">
        <v>6854</v>
      </c>
      <c r="YS1" t="s">
        <v>6855</v>
      </c>
      <c r="YT1" t="s">
        <v>6856</v>
      </c>
      <c r="YU1" t="s">
        <v>6857</v>
      </c>
      <c r="YV1" t="s">
        <v>6858</v>
      </c>
      <c r="YW1" t="s">
        <v>6859</v>
      </c>
      <c r="YX1" t="s">
        <v>6860</v>
      </c>
      <c r="YY1" t="s">
        <v>6861</v>
      </c>
      <c r="YZ1" t="s">
        <v>6862</v>
      </c>
      <c r="ZA1" t="s">
        <v>6863</v>
      </c>
      <c r="ZB1" t="s">
        <v>6864</v>
      </c>
      <c r="ZC1" t="s">
        <v>6865</v>
      </c>
      <c r="ZD1" t="s">
        <v>6866</v>
      </c>
      <c r="ZE1" t="s">
        <v>6867</v>
      </c>
      <c r="ZF1" t="s">
        <v>6868</v>
      </c>
      <c r="ZG1" t="s">
        <v>6869</v>
      </c>
      <c r="ZH1" t="s">
        <v>6870</v>
      </c>
      <c r="ZI1" t="s">
        <v>6871</v>
      </c>
      <c r="ZJ1" t="s">
        <v>6872</v>
      </c>
      <c r="ZK1" t="s">
        <v>6873</v>
      </c>
      <c r="ZL1" t="s">
        <v>6874</v>
      </c>
      <c r="ZM1" t="s">
        <v>6875</v>
      </c>
      <c r="ZN1" t="s">
        <v>6876</v>
      </c>
      <c r="ZO1" t="s">
        <v>6877</v>
      </c>
      <c r="ZP1" t="s">
        <v>6878</v>
      </c>
      <c r="ZQ1" t="s">
        <v>6879</v>
      </c>
      <c r="ZR1" t="s">
        <v>6880</v>
      </c>
      <c r="ZS1" t="s">
        <v>6881</v>
      </c>
      <c r="ZT1" t="s">
        <v>6882</v>
      </c>
      <c r="ZU1" t="s">
        <v>6883</v>
      </c>
      <c r="ZV1" t="s">
        <v>6884</v>
      </c>
      <c r="ZW1" t="s">
        <v>6885</v>
      </c>
      <c r="ZX1" t="s">
        <v>6886</v>
      </c>
      <c r="ZY1" t="s">
        <v>6887</v>
      </c>
      <c r="ZZ1" t="s">
        <v>6888</v>
      </c>
      <c r="AAA1" t="s">
        <v>6889</v>
      </c>
      <c r="AAB1" t="s">
        <v>6890</v>
      </c>
      <c r="AAC1" t="s">
        <v>6891</v>
      </c>
      <c r="AAD1" t="s">
        <v>6892</v>
      </c>
      <c r="AAE1" t="s">
        <v>6893</v>
      </c>
      <c r="AAF1" t="s">
        <v>6894</v>
      </c>
      <c r="AAG1" t="s">
        <v>6895</v>
      </c>
      <c r="AAH1" t="s">
        <v>6896</v>
      </c>
      <c r="AAI1" t="s">
        <v>6897</v>
      </c>
      <c r="AAJ1" t="s">
        <v>6898</v>
      </c>
      <c r="AAK1" t="s">
        <v>6899</v>
      </c>
      <c r="AAL1" t="s">
        <v>6900</v>
      </c>
      <c r="AAM1" t="s">
        <v>6901</v>
      </c>
      <c r="AAN1" t="s">
        <v>6902</v>
      </c>
      <c r="AAO1" t="s">
        <v>6903</v>
      </c>
      <c r="AAP1" t="s">
        <v>6904</v>
      </c>
      <c r="AAQ1" t="s">
        <v>6905</v>
      </c>
      <c r="AAR1" t="s">
        <v>6906</v>
      </c>
      <c r="AAS1" t="s">
        <v>6907</v>
      </c>
      <c r="AAT1" t="s">
        <v>6908</v>
      </c>
      <c r="AAU1" t="s">
        <v>6909</v>
      </c>
      <c r="AAV1" t="s">
        <v>6910</v>
      </c>
      <c r="AAW1" t="s">
        <v>6911</v>
      </c>
      <c r="AAX1" t="s">
        <v>6912</v>
      </c>
      <c r="AAY1" t="s">
        <v>6913</v>
      </c>
      <c r="AAZ1" t="s">
        <v>6914</v>
      </c>
      <c r="ABA1" t="s">
        <v>6915</v>
      </c>
      <c r="ABB1" t="s">
        <v>6916</v>
      </c>
      <c r="ABC1" t="s">
        <v>6917</v>
      </c>
      <c r="ABD1" t="s">
        <v>6918</v>
      </c>
      <c r="ABE1" t="s">
        <v>6919</v>
      </c>
      <c r="ABF1" t="s">
        <v>6920</v>
      </c>
      <c r="ABG1" t="s">
        <v>6921</v>
      </c>
      <c r="ABH1" t="s">
        <v>6922</v>
      </c>
      <c r="ABI1" t="s">
        <v>6923</v>
      </c>
      <c r="ABJ1" t="s">
        <v>6924</v>
      </c>
      <c r="ABK1" t="s">
        <v>6925</v>
      </c>
      <c r="ABL1" t="s">
        <v>6926</v>
      </c>
      <c r="ABM1" t="s">
        <v>6927</v>
      </c>
      <c r="ABN1" t="s">
        <v>6928</v>
      </c>
      <c r="ABO1" t="s">
        <v>6929</v>
      </c>
      <c r="ABP1" t="s">
        <v>6930</v>
      </c>
      <c r="ABQ1" t="s">
        <v>6931</v>
      </c>
      <c r="ABR1" t="s">
        <v>6932</v>
      </c>
      <c r="ABS1" t="s">
        <v>6933</v>
      </c>
      <c r="ABT1" t="s">
        <v>6934</v>
      </c>
      <c r="ABU1" t="s">
        <v>6935</v>
      </c>
      <c r="ABV1" t="s">
        <v>6936</v>
      </c>
      <c r="ABW1" t="s">
        <v>6937</v>
      </c>
      <c r="ABX1" t="s">
        <v>6938</v>
      </c>
      <c r="ABY1" t="s">
        <v>6939</v>
      </c>
      <c r="ABZ1" t="s">
        <v>6940</v>
      </c>
      <c r="ACA1" t="s">
        <v>6941</v>
      </c>
      <c r="ACB1" t="s">
        <v>6942</v>
      </c>
      <c r="ACC1" t="s">
        <v>6943</v>
      </c>
      <c r="ACD1" t="s">
        <v>6944</v>
      </c>
      <c r="ACE1" t="s">
        <v>6945</v>
      </c>
      <c r="ACF1" t="s">
        <v>6946</v>
      </c>
      <c r="ACG1" t="s">
        <v>6947</v>
      </c>
      <c r="ACH1" t="s">
        <v>6948</v>
      </c>
      <c r="ACI1" t="s">
        <v>6949</v>
      </c>
      <c r="ACJ1" t="s">
        <v>6950</v>
      </c>
      <c r="ACK1" t="s">
        <v>6951</v>
      </c>
      <c r="ACL1" t="s">
        <v>6952</v>
      </c>
      <c r="ACM1" t="s">
        <v>6953</v>
      </c>
      <c r="ACN1" t="s">
        <v>6954</v>
      </c>
      <c r="ACO1" t="s">
        <v>6955</v>
      </c>
      <c r="ACP1" t="s">
        <v>6956</v>
      </c>
      <c r="ACQ1" t="s">
        <v>6957</v>
      </c>
      <c r="ACR1" t="s">
        <v>6958</v>
      </c>
      <c r="ACS1" t="s">
        <v>6959</v>
      </c>
      <c r="ACT1" t="s">
        <v>6960</v>
      </c>
      <c r="ACU1" t="s">
        <v>6961</v>
      </c>
      <c r="ACV1" t="s">
        <v>6962</v>
      </c>
      <c r="ACW1" t="s">
        <v>6963</v>
      </c>
      <c r="ACX1" t="s">
        <v>6964</v>
      </c>
      <c r="ACY1" t="s">
        <v>6965</v>
      </c>
      <c r="ACZ1" t="s">
        <v>6966</v>
      </c>
      <c r="ADA1" t="s">
        <v>6967</v>
      </c>
      <c r="ADB1" t="s">
        <v>6968</v>
      </c>
      <c r="ADC1" t="s">
        <v>6969</v>
      </c>
      <c r="ADD1" t="s">
        <v>6970</v>
      </c>
      <c r="ADE1" t="s">
        <v>6971</v>
      </c>
      <c r="ADF1" t="s">
        <v>6972</v>
      </c>
      <c r="ADG1" t="s">
        <v>6973</v>
      </c>
      <c r="ADH1" t="s">
        <v>6974</v>
      </c>
      <c r="ADI1" t="s">
        <v>6975</v>
      </c>
      <c r="ADJ1" t="s">
        <v>6976</v>
      </c>
      <c r="ADK1" t="s">
        <v>6977</v>
      </c>
      <c r="ADL1" t="s">
        <v>6978</v>
      </c>
      <c r="ADM1" t="s">
        <v>6979</v>
      </c>
      <c r="ADN1" t="s">
        <v>6980</v>
      </c>
      <c r="ADO1" t="s">
        <v>6981</v>
      </c>
      <c r="ADP1" t="s">
        <v>6982</v>
      </c>
      <c r="ADQ1" t="s">
        <v>6983</v>
      </c>
      <c r="ADR1" t="s">
        <v>6984</v>
      </c>
      <c r="ADS1" t="s">
        <v>6985</v>
      </c>
      <c r="ADT1" t="s">
        <v>6986</v>
      </c>
      <c r="ADU1" t="s">
        <v>6987</v>
      </c>
      <c r="ADV1" t="s">
        <v>6988</v>
      </c>
      <c r="ADW1" t="s">
        <v>6989</v>
      </c>
      <c r="ADX1" t="s">
        <v>6990</v>
      </c>
      <c r="ADY1" t="s">
        <v>6991</v>
      </c>
      <c r="ADZ1" t="s">
        <v>6992</v>
      </c>
      <c r="AEA1" t="s">
        <v>6993</v>
      </c>
      <c r="AEB1" t="s">
        <v>6994</v>
      </c>
      <c r="AEC1" t="s">
        <v>6995</v>
      </c>
      <c r="AED1" t="s">
        <v>6996</v>
      </c>
      <c r="AEE1" t="s">
        <v>6997</v>
      </c>
      <c r="AEF1" t="s">
        <v>6998</v>
      </c>
      <c r="AEG1" t="s">
        <v>6999</v>
      </c>
      <c r="AEH1" t="s">
        <v>7000</v>
      </c>
      <c r="AEI1" t="s">
        <v>7001</v>
      </c>
      <c r="AEJ1" t="s">
        <v>7002</v>
      </c>
      <c r="AEK1" t="s">
        <v>7003</v>
      </c>
      <c r="AEL1" t="s">
        <v>7004</v>
      </c>
      <c r="AEM1" t="s">
        <v>7005</v>
      </c>
      <c r="AEN1" t="s">
        <v>7006</v>
      </c>
      <c r="AEO1" t="s">
        <v>7007</v>
      </c>
      <c r="AEP1" t="s">
        <v>7008</v>
      </c>
      <c r="AEQ1" t="s">
        <v>7009</v>
      </c>
      <c r="AER1" t="s">
        <v>7010</v>
      </c>
      <c r="AES1" t="s">
        <v>7011</v>
      </c>
      <c r="AET1" t="s">
        <v>7012</v>
      </c>
      <c r="AEU1" t="s">
        <v>7013</v>
      </c>
      <c r="AEV1" t="s">
        <v>7014</v>
      </c>
      <c r="AEW1" t="s">
        <v>7015</v>
      </c>
      <c r="AEX1" t="s">
        <v>7016</v>
      </c>
      <c r="AEY1" t="s">
        <v>7017</v>
      </c>
      <c r="AEZ1" t="s">
        <v>7018</v>
      </c>
      <c r="AFA1" t="s">
        <v>7019</v>
      </c>
      <c r="AFB1" t="s">
        <v>7020</v>
      </c>
      <c r="AFC1" t="s">
        <v>7021</v>
      </c>
      <c r="AFD1" t="s">
        <v>7022</v>
      </c>
      <c r="AFE1" t="s">
        <v>7023</v>
      </c>
      <c r="AFF1" t="s">
        <v>7024</v>
      </c>
      <c r="AFG1" t="s">
        <v>7025</v>
      </c>
      <c r="AFH1" t="s">
        <v>7026</v>
      </c>
      <c r="AFI1" t="s">
        <v>7027</v>
      </c>
      <c r="AFJ1" t="s">
        <v>7028</v>
      </c>
      <c r="AFK1" t="s">
        <v>7029</v>
      </c>
      <c r="AFL1" t="s">
        <v>7030</v>
      </c>
      <c r="AFM1" t="s">
        <v>7031</v>
      </c>
      <c r="AFN1" t="s">
        <v>7032</v>
      </c>
      <c r="AFO1" t="s">
        <v>7033</v>
      </c>
      <c r="AFP1" t="s">
        <v>7034</v>
      </c>
      <c r="AFQ1" t="s">
        <v>7035</v>
      </c>
      <c r="AFR1" t="s">
        <v>7036</v>
      </c>
      <c r="AFS1" t="s">
        <v>7037</v>
      </c>
      <c r="AFT1" t="s">
        <v>7038</v>
      </c>
      <c r="AFU1" t="s">
        <v>7039</v>
      </c>
      <c r="AFV1" t="s">
        <v>7040</v>
      </c>
      <c r="AFW1" t="s">
        <v>7041</v>
      </c>
      <c r="AFX1" t="s">
        <v>7042</v>
      </c>
      <c r="AFY1" t="s">
        <v>7043</v>
      </c>
      <c r="AFZ1" t="s">
        <v>7044</v>
      </c>
      <c r="AGA1" t="s">
        <v>7045</v>
      </c>
      <c r="AGB1" t="s">
        <v>7046</v>
      </c>
      <c r="AGC1" t="s">
        <v>7047</v>
      </c>
      <c r="AGD1" t="s">
        <v>7048</v>
      </c>
      <c r="AGE1" t="s">
        <v>7049</v>
      </c>
      <c r="AGF1" t="s">
        <v>7050</v>
      </c>
      <c r="AGG1" t="s">
        <v>7051</v>
      </c>
      <c r="AGH1" t="s">
        <v>7052</v>
      </c>
      <c r="AGI1" t="s">
        <v>7053</v>
      </c>
      <c r="AGJ1" t="s">
        <v>7054</v>
      </c>
      <c r="AGK1" t="s">
        <v>7055</v>
      </c>
      <c r="AGL1" t="s">
        <v>7056</v>
      </c>
      <c r="AGM1" t="s">
        <v>7057</v>
      </c>
      <c r="AGN1" t="s">
        <v>7058</v>
      </c>
      <c r="AGO1" t="s">
        <v>7059</v>
      </c>
      <c r="AGP1" t="s">
        <v>7060</v>
      </c>
      <c r="AGQ1" t="s">
        <v>7061</v>
      </c>
      <c r="AGR1" t="s">
        <v>7062</v>
      </c>
      <c r="AGS1" t="s">
        <v>7063</v>
      </c>
      <c r="AGT1" t="s">
        <v>7064</v>
      </c>
      <c r="AGU1" t="s">
        <v>7065</v>
      </c>
      <c r="AGV1" t="s">
        <v>7066</v>
      </c>
      <c r="AGW1" t="s">
        <v>7067</v>
      </c>
      <c r="AGX1" t="s">
        <v>7068</v>
      </c>
      <c r="AGY1" t="s">
        <v>7069</v>
      </c>
      <c r="AGZ1" t="s">
        <v>7070</v>
      </c>
      <c r="AHA1" t="s">
        <v>7071</v>
      </c>
      <c r="AHB1" t="s">
        <v>7072</v>
      </c>
      <c r="AHC1" t="s">
        <v>7073</v>
      </c>
      <c r="AHD1" t="s">
        <v>7074</v>
      </c>
      <c r="AHE1" t="s">
        <v>7075</v>
      </c>
      <c r="AHF1" t="s">
        <v>7076</v>
      </c>
      <c r="AHG1" t="s">
        <v>7077</v>
      </c>
      <c r="AHH1" t="s">
        <v>7078</v>
      </c>
      <c r="AHI1" t="s">
        <v>7079</v>
      </c>
      <c r="AHJ1" t="s">
        <v>7080</v>
      </c>
      <c r="AHK1" t="s">
        <v>7081</v>
      </c>
      <c r="AHL1" t="s">
        <v>7082</v>
      </c>
      <c r="AHM1" t="s">
        <v>7083</v>
      </c>
      <c r="AHN1" t="s">
        <v>7084</v>
      </c>
      <c r="AHO1" t="s">
        <v>7085</v>
      </c>
      <c r="AHP1" t="s">
        <v>7086</v>
      </c>
      <c r="AHQ1" t="s">
        <v>7087</v>
      </c>
      <c r="AHR1" t="s">
        <v>7088</v>
      </c>
      <c r="AHS1" t="s">
        <v>7089</v>
      </c>
      <c r="AHT1" t="s">
        <v>7090</v>
      </c>
      <c r="AHU1" t="s">
        <v>7091</v>
      </c>
      <c r="AHV1" t="s">
        <v>7092</v>
      </c>
      <c r="AHW1" t="s">
        <v>7093</v>
      </c>
      <c r="AHX1" t="s">
        <v>7094</v>
      </c>
      <c r="AHY1" t="s">
        <v>7095</v>
      </c>
      <c r="AHZ1" t="s">
        <v>7096</v>
      </c>
      <c r="AIA1" t="s">
        <v>7097</v>
      </c>
      <c r="AIB1" t="s">
        <v>7098</v>
      </c>
      <c r="AIC1" t="s">
        <v>7099</v>
      </c>
      <c r="AID1" t="s">
        <v>7100</v>
      </c>
      <c r="AIE1" t="s">
        <v>7101</v>
      </c>
      <c r="AIF1" t="s">
        <v>7102</v>
      </c>
      <c r="AIG1" t="s">
        <v>7103</v>
      </c>
      <c r="AIH1" t="s">
        <v>7104</v>
      </c>
      <c r="AII1" t="s">
        <v>7105</v>
      </c>
      <c r="AIJ1" t="s">
        <v>7106</v>
      </c>
      <c r="AIK1" t="s">
        <v>7107</v>
      </c>
      <c r="AIL1" t="s">
        <v>7108</v>
      </c>
      <c r="AIM1" t="s">
        <v>7109</v>
      </c>
      <c r="AIN1" t="s">
        <v>7110</v>
      </c>
      <c r="AIO1" t="s">
        <v>7111</v>
      </c>
      <c r="AIP1" t="s">
        <v>7112</v>
      </c>
      <c r="AIQ1" t="s">
        <v>7113</v>
      </c>
      <c r="AIR1" t="s">
        <v>7114</v>
      </c>
      <c r="AIS1" t="s">
        <v>7115</v>
      </c>
      <c r="AIT1" t="s">
        <v>7116</v>
      </c>
      <c r="AIU1" t="s">
        <v>7117</v>
      </c>
      <c r="AIV1" t="s">
        <v>7118</v>
      </c>
      <c r="AIW1" t="s">
        <v>7119</v>
      </c>
      <c r="AIX1" t="s">
        <v>7120</v>
      </c>
      <c r="AIY1" t="s">
        <v>7121</v>
      </c>
      <c r="AIZ1" t="s">
        <v>7122</v>
      </c>
      <c r="AJA1" t="s">
        <v>7123</v>
      </c>
      <c r="AJB1" t="s">
        <v>7124</v>
      </c>
      <c r="AJC1" t="s">
        <v>7125</v>
      </c>
      <c r="AJD1" t="s">
        <v>7126</v>
      </c>
      <c r="AJE1" t="s">
        <v>7127</v>
      </c>
      <c r="AJF1" t="s">
        <v>7128</v>
      </c>
      <c r="AJG1" t="s">
        <v>7129</v>
      </c>
      <c r="AJH1" t="s">
        <v>7130</v>
      </c>
      <c r="AJI1" t="s">
        <v>7131</v>
      </c>
      <c r="AJJ1" t="s">
        <v>7132</v>
      </c>
      <c r="AJK1" t="s">
        <v>7133</v>
      </c>
      <c r="AJL1" t="s">
        <v>7134</v>
      </c>
      <c r="AJM1" t="s">
        <v>7135</v>
      </c>
      <c r="AJN1" t="s">
        <v>7136</v>
      </c>
      <c r="AJO1" t="s">
        <v>7137</v>
      </c>
      <c r="AJP1" t="s">
        <v>7138</v>
      </c>
      <c r="AJQ1" t="s">
        <v>7139</v>
      </c>
      <c r="AJR1" t="s">
        <v>7140</v>
      </c>
      <c r="AJS1" t="s">
        <v>7141</v>
      </c>
      <c r="AJT1" t="s">
        <v>7142</v>
      </c>
      <c r="AJU1" t="s">
        <v>7143</v>
      </c>
      <c r="AJV1" t="s">
        <v>7144</v>
      </c>
      <c r="AJW1" t="s">
        <v>7145</v>
      </c>
      <c r="AJX1" t="s">
        <v>7146</v>
      </c>
      <c r="AJY1" t="s">
        <v>7147</v>
      </c>
      <c r="AJZ1" t="s">
        <v>7148</v>
      </c>
      <c r="AKA1" t="s">
        <v>7149</v>
      </c>
      <c r="AKB1" t="s">
        <v>7150</v>
      </c>
      <c r="AKC1" t="s">
        <v>7151</v>
      </c>
      <c r="AKD1" t="s">
        <v>7152</v>
      </c>
      <c r="AKE1" t="s">
        <v>7153</v>
      </c>
      <c r="AKF1" t="s">
        <v>7154</v>
      </c>
      <c r="AKG1" t="s">
        <v>7155</v>
      </c>
      <c r="AKH1" t="s">
        <v>7156</v>
      </c>
      <c r="AKI1" t="s">
        <v>7157</v>
      </c>
      <c r="AKJ1" t="s">
        <v>7158</v>
      </c>
      <c r="AKK1" t="s">
        <v>7159</v>
      </c>
      <c r="AKL1" t="s">
        <v>7160</v>
      </c>
      <c r="AKM1" t="s">
        <v>7161</v>
      </c>
      <c r="AKN1" t="s">
        <v>7162</v>
      </c>
      <c r="AKO1" t="s">
        <v>7163</v>
      </c>
      <c r="AKP1" t="s">
        <v>7164</v>
      </c>
      <c r="AKQ1" t="s">
        <v>7165</v>
      </c>
      <c r="AKR1" t="s">
        <v>7166</v>
      </c>
      <c r="AKS1" t="s">
        <v>7167</v>
      </c>
      <c r="AKT1" t="s">
        <v>7168</v>
      </c>
      <c r="AKU1" t="s">
        <v>7169</v>
      </c>
      <c r="AKV1" t="s">
        <v>7170</v>
      </c>
      <c r="AKW1" t="s">
        <v>7171</v>
      </c>
      <c r="AKX1" t="s">
        <v>7172</v>
      </c>
      <c r="AKY1" t="s">
        <v>7173</v>
      </c>
      <c r="AKZ1" t="s">
        <v>7174</v>
      </c>
      <c r="ALA1" t="s">
        <v>7175</v>
      </c>
      <c r="ALB1" t="s">
        <v>7176</v>
      </c>
      <c r="ALC1" t="s">
        <v>7177</v>
      </c>
      <c r="ALD1" t="s">
        <v>7178</v>
      </c>
      <c r="ALE1" t="s">
        <v>7179</v>
      </c>
      <c r="ALF1" t="s">
        <v>7180</v>
      </c>
      <c r="ALG1" t="s">
        <v>7181</v>
      </c>
      <c r="ALH1" t="s">
        <v>7182</v>
      </c>
      <c r="ALI1" t="s">
        <v>7183</v>
      </c>
      <c r="ALJ1" t="s">
        <v>7184</v>
      </c>
      <c r="ALK1" t="s">
        <v>7185</v>
      </c>
      <c r="ALL1" t="s">
        <v>7186</v>
      </c>
      <c r="ALM1" t="s">
        <v>7187</v>
      </c>
      <c r="ALN1" t="s">
        <v>7188</v>
      </c>
      <c r="ALO1" t="s">
        <v>7189</v>
      </c>
      <c r="ALP1" t="s">
        <v>7190</v>
      </c>
      <c r="ALQ1" t="s">
        <v>7191</v>
      </c>
      <c r="ALR1" t="s">
        <v>7192</v>
      </c>
      <c r="ALS1" t="s">
        <v>7193</v>
      </c>
      <c r="ALT1" t="s">
        <v>7194</v>
      </c>
      <c r="ALU1" t="s">
        <v>7195</v>
      </c>
      <c r="ALV1" t="s">
        <v>7196</v>
      </c>
      <c r="ALW1" t="s">
        <v>7197</v>
      </c>
      <c r="ALX1" t="s">
        <v>7198</v>
      </c>
      <c r="ALY1" t="s">
        <v>7199</v>
      </c>
      <c r="ALZ1" t="s">
        <v>7200</v>
      </c>
      <c r="AMA1" t="s">
        <v>7201</v>
      </c>
      <c r="AMB1" t="s">
        <v>7202</v>
      </c>
      <c r="AMC1" t="s">
        <v>7203</v>
      </c>
      <c r="AMD1" t="s">
        <v>7204</v>
      </c>
      <c r="AME1" t="s">
        <v>7205</v>
      </c>
      <c r="AMF1" t="s">
        <v>7206</v>
      </c>
      <c r="AMG1" t="s">
        <v>7207</v>
      </c>
      <c r="AMH1" t="s">
        <v>7208</v>
      </c>
      <c r="AMI1" t="s">
        <v>7209</v>
      </c>
      <c r="AMJ1" t="s">
        <v>7210</v>
      </c>
      <c r="AMK1" t="s">
        <v>7211</v>
      </c>
      <c r="AML1" t="s">
        <v>7212</v>
      </c>
      <c r="AMM1" t="s">
        <v>7213</v>
      </c>
      <c r="AMN1" t="s">
        <v>7214</v>
      </c>
      <c r="AMO1" t="s">
        <v>7215</v>
      </c>
      <c r="AMP1" t="s">
        <v>7216</v>
      </c>
      <c r="AMQ1" t="s">
        <v>7217</v>
      </c>
      <c r="AMR1" t="s">
        <v>7218</v>
      </c>
      <c r="AMS1" t="s">
        <v>7219</v>
      </c>
      <c r="AMT1" t="s">
        <v>7220</v>
      </c>
      <c r="AMU1" t="s">
        <v>7221</v>
      </c>
      <c r="AMV1" t="s">
        <v>7222</v>
      </c>
      <c r="AMW1" t="s">
        <v>7223</v>
      </c>
      <c r="AMX1" t="s">
        <v>7224</v>
      </c>
      <c r="AMY1" t="s">
        <v>7225</v>
      </c>
      <c r="AMZ1" t="s">
        <v>7226</v>
      </c>
      <c r="ANA1" t="s">
        <v>7227</v>
      </c>
      <c r="ANB1" t="s">
        <v>7228</v>
      </c>
      <c r="ANC1" t="s">
        <v>7229</v>
      </c>
      <c r="AND1" t="s">
        <v>7230</v>
      </c>
      <c r="ANE1" t="s">
        <v>7231</v>
      </c>
      <c r="ANF1" t="s">
        <v>7232</v>
      </c>
      <c r="ANG1" t="s">
        <v>7233</v>
      </c>
      <c r="ANH1" t="s">
        <v>7234</v>
      </c>
      <c r="ANI1" t="s">
        <v>7235</v>
      </c>
      <c r="ANJ1" t="s">
        <v>7236</v>
      </c>
      <c r="ANK1" t="s">
        <v>7237</v>
      </c>
      <c r="ANL1" t="s">
        <v>7238</v>
      </c>
      <c r="ANM1" t="s">
        <v>7239</v>
      </c>
      <c r="ANN1" t="s">
        <v>7240</v>
      </c>
      <c r="ANO1" t="s">
        <v>7241</v>
      </c>
      <c r="ANP1" t="s">
        <v>7242</v>
      </c>
      <c r="ANQ1" t="s">
        <v>7243</v>
      </c>
      <c r="ANR1" t="s">
        <v>7244</v>
      </c>
      <c r="ANS1" t="s">
        <v>7245</v>
      </c>
      <c r="ANT1" t="s">
        <v>7246</v>
      </c>
      <c r="ANU1" t="s">
        <v>7247</v>
      </c>
      <c r="ANV1" t="s">
        <v>7248</v>
      </c>
      <c r="ANW1" t="s">
        <v>7249</v>
      </c>
      <c r="ANX1" t="s">
        <v>7250</v>
      </c>
      <c r="ANY1" t="s">
        <v>7251</v>
      </c>
      <c r="ANZ1" t="s">
        <v>7252</v>
      </c>
      <c r="AOA1" t="s">
        <v>7253</v>
      </c>
      <c r="AOB1" t="s">
        <v>7254</v>
      </c>
      <c r="AOC1" t="s">
        <v>7255</v>
      </c>
      <c r="AOD1" t="s">
        <v>7256</v>
      </c>
      <c r="AOE1" t="s">
        <v>7257</v>
      </c>
      <c r="AOF1" t="s">
        <v>7258</v>
      </c>
      <c r="AOG1" t="s">
        <v>7259</v>
      </c>
      <c r="AOH1" t="s">
        <v>7260</v>
      </c>
      <c r="AOI1" t="s">
        <v>7261</v>
      </c>
      <c r="AOJ1" t="s">
        <v>7262</v>
      </c>
      <c r="AOK1" t="s">
        <v>7263</v>
      </c>
      <c r="AOL1" t="s">
        <v>7264</v>
      </c>
      <c r="AOM1" t="s">
        <v>7265</v>
      </c>
      <c r="AON1" t="s">
        <v>7266</v>
      </c>
      <c r="AOO1" t="s">
        <v>7267</v>
      </c>
      <c r="AOP1" t="s">
        <v>7268</v>
      </c>
      <c r="AOQ1" t="s">
        <v>7269</v>
      </c>
      <c r="AOR1" t="s">
        <v>7270</v>
      </c>
      <c r="AOS1" t="s">
        <v>7271</v>
      </c>
      <c r="AOT1" t="s">
        <v>7272</v>
      </c>
      <c r="AOU1" t="s">
        <v>7273</v>
      </c>
      <c r="AOV1" t="s">
        <v>7274</v>
      </c>
      <c r="AOW1" t="s">
        <v>7275</v>
      </c>
      <c r="AOX1" t="s">
        <v>7276</v>
      </c>
      <c r="AOY1" t="s">
        <v>7277</v>
      </c>
      <c r="AOZ1" t="s">
        <v>7278</v>
      </c>
      <c r="APA1" t="s">
        <v>7279</v>
      </c>
      <c r="APB1" t="s">
        <v>7280</v>
      </c>
      <c r="APC1" t="s">
        <v>7281</v>
      </c>
      <c r="APD1" t="s">
        <v>7282</v>
      </c>
      <c r="APE1" t="s">
        <v>7283</v>
      </c>
      <c r="APF1" t="s">
        <v>7284</v>
      </c>
      <c r="APG1" t="s">
        <v>7285</v>
      </c>
      <c r="APH1" t="s">
        <v>7286</v>
      </c>
      <c r="API1" t="s">
        <v>7287</v>
      </c>
      <c r="APJ1" t="s">
        <v>7288</v>
      </c>
      <c r="APK1" t="s">
        <v>7289</v>
      </c>
      <c r="APL1" t="s">
        <v>7290</v>
      </c>
      <c r="APM1" t="s">
        <v>7291</v>
      </c>
      <c r="APN1" t="s">
        <v>7292</v>
      </c>
      <c r="APO1" t="s">
        <v>7293</v>
      </c>
      <c r="APP1" t="s">
        <v>7294</v>
      </c>
      <c r="APQ1" t="s">
        <v>7295</v>
      </c>
      <c r="APR1" t="s">
        <v>7296</v>
      </c>
      <c r="APS1" t="s">
        <v>7297</v>
      </c>
      <c r="APT1" t="s">
        <v>7298</v>
      </c>
      <c r="APU1" t="s">
        <v>7299</v>
      </c>
      <c r="APV1" t="s">
        <v>7300</v>
      </c>
      <c r="APW1" t="s">
        <v>7301</v>
      </c>
      <c r="APX1" t="s">
        <v>7302</v>
      </c>
      <c r="APY1" t="s">
        <v>7303</v>
      </c>
      <c r="APZ1" t="s">
        <v>7304</v>
      </c>
      <c r="AQA1" t="s">
        <v>7305</v>
      </c>
      <c r="AQB1" t="s">
        <v>7306</v>
      </c>
      <c r="AQC1" t="s">
        <v>7307</v>
      </c>
      <c r="AQD1" t="s">
        <v>7308</v>
      </c>
      <c r="AQE1" t="s">
        <v>7309</v>
      </c>
      <c r="AQF1" t="s">
        <v>7310</v>
      </c>
      <c r="AQG1" t="s">
        <v>7311</v>
      </c>
      <c r="AQH1" t="s">
        <v>7312</v>
      </c>
      <c r="AQI1" t="s">
        <v>7313</v>
      </c>
      <c r="AQJ1" t="s">
        <v>7314</v>
      </c>
      <c r="AQK1" t="s">
        <v>7315</v>
      </c>
      <c r="AQL1" t="s">
        <v>7316</v>
      </c>
      <c r="AQM1" t="s">
        <v>7317</v>
      </c>
      <c r="AQN1" t="s">
        <v>7318</v>
      </c>
      <c r="AQO1" t="s">
        <v>7319</v>
      </c>
      <c r="AQP1" t="s">
        <v>7320</v>
      </c>
      <c r="AQQ1" t="s">
        <v>7321</v>
      </c>
      <c r="AQR1" t="s">
        <v>7322</v>
      </c>
      <c r="AQS1" t="s">
        <v>7323</v>
      </c>
      <c r="AQT1" t="s">
        <v>7324</v>
      </c>
      <c r="AQU1" t="s">
        <v>7325</v>
      </c>
      <c r="AQV1" t="s">
        <v>7326</v>
      </c>
      <c r="AQW1" t="s">
        <v>7327</v>
      </c>
      <c r="AQX1" t="s">
        <v>7328</v>
      </c>
      <c r="AQY1" t="s">
        <v>7329</v>
      </c>
      <c r="AQZ1" t="s">
        <v>7330</v>
      </c>
      <c r="ARA1" t="s">
        <v>7331</v>
      </c>
      <c r="ARB1" t="s">
        <v>7332</v>
      </c>
      <c r="ARC1" t="s">
        <v>7333</v>
      </c>
      <c r="ARD1" t="s">
        <v>7334</v>
      </c>
      <c r="ARE1" t="s">
        <v>7335</v>
      </c>
      <c r="ARF1" t="s">
        <v>7336</v>
      </c>
      <c r="ARG1" t="s">
        <v>7337</v>
      </c>
      <c r="ARH1" t="s">
        <v>7338</v>
      </c>
      <c r="ARI1" t="s">
        <v>7339</v>
      </c>
      <c r="ARJ1" t="s">
        <v>7340</v>
      </c>
      <c r="ARK1" t="s">
        <v>7341</v>
      </c>
      <c r="ARL1" t="s">
        <v>7342</v>
      </c>
      <c r="ARM1" t="s">
        <v>7343</v>
      </c>
      <c r="ARN1" t="s">
        <v>7344</v>
      </c>
      <c r="ARO1" t="s">
        <v>7345</v>
      </c>
      <c r="ARP1" t="s">
        <v>7346</v>
      </c>
      <c r="ARQ1" t="s">
        <v>7347</v>
      </c>
      <c r="ARR1" t="s">
        <v>7348</v>
      </c>
      <c r="ARS1" t="s">
        <v>7349</v>
      </c>
      <c r="ART1" t="s">
        <v>7350</v>
      </c>
      <c r="ARU1" t="s">
        <v>7351</v>
      </c>
      <c r="ARV1" t="s">
        <v>7352</v>
      </c>
      <c r="ARW1" t="s">
        <v>7353</v>
      </c>
      <c r="ARX1" t="s">
        <v>7354</v>
      </c>
      <c r="ARY1" t="s">
        <v>7355</v>
      </c>
      <c r="ARZ1" t="s">
        <v>7356</v>
      </c>
      <c r="ASA1" t="s">
        <v>7357</v>
      </c>
      <c r="ASB1" t="s">
        <v>7358</v>
      </c>
      <c r="ASC1" t="s">
        <v>7359</v>
      </c>
      <c r="ASD1" t="s">
        <v>7360</v>
      </c>
      <c r="ASE1" t="s">
        <v>7361</v>
      </c>
      <c r="ASF1" t="s">
        <v>7362</v>
      </c>
      <c r="ASG1" t="s">
        <v>7363</v>
      </c>
      <c r="ASH1" t="s">
        <v>7364</v>
      </c>
      <c r="ASI1" t="s">
        <v>7365</v>
      </c>
      <c r="ASJ1" t="s">
        <v>7366</v>
      </c>
      <c r="ASK1" t="s">
        <v>7367</v>
      </c>
      <c r="ASL1" t="s">
        <v>7368</v>
      </c>
      <c r="ASM1" t="s">
        <v>7369</v>
      </c>
      <c r="ASN1" t="s">
        <v>7370</v>
      </c>
      <c r="ASO1" t="s">
        <v>7371</v>
      </c>
      <c r="ASP1" t="s">
        <v>7372</v>
      </c>
      <c r="ASQ1" t="s">
        <v>7373</v>
      </c>
      <c r="ASR1" t="s">
        <v>7374</v>
      </c>
      <c r="ASS1" t="s">
        <v>7375</v>
      </c>
      <c r="AST1" t="s">
        <v>7376</v>
      </c>
      <c r="ASU1" t="s">
        <v>7377</v>
      </c>
      <c r="ASV1" t="s">
        <v>7378</v>
      </c>
      <c r="ASW1" t="s">
        <v>7379</v>
      </c>
      <c r="ASX1" t="s">
        <v>7380</v>
      </c>
      <c r="ASY1" t="s">
        <v>7381</v>
      </c>
      <c r="ASZ1" t="s">
        <v>7382</v>
      </c>
      <c r="ATA1" t="s">
        <v>7383</v>
      </c>
      <c r="ATB1" t="s">
        <v>7384</v>
      </c>
      <c r="ATC1" t="s">
        <v>7385</v>
      </c>
      <c r="ATD1" t="s">
        <v>7386</v>
      </c>
      <c r="ATE1" t="s">
        <v>7387</v>
      </c>
      <c r="ATF1" t="s">
        <v>7388</v>
      </c>
      <c r="ATG1" t="s">
        <v>7389</v>
      </c>
      <c r="ATH1" t="s">
        <v>7390</v>
      </c>
      <c r="ATI1" t="s">
        <v>7391</v>
      </c>
      <c r="ATJ1" t="s">
        <v>7392</v>
      </c>
      <c r="ATK1" t="s">
        <v>7393</v>
      </c>
      <c r="ATL1" t="s">
        <v>7394</v>
      </c>
      <c r="ATM1" t="s">
        <v>7395</v>
      </c>
      <c r="ATN1" t="s">
        <v>7396</v>
      </c>
      <c r="ATO1" t="s">
        <v>7397</v>
      </c>
      <c r="ATP1" t="s">
        <v>7398</v>
      </c>
      <c r="ATQ1" t="s">
        <v>7399</v>
      </c>
      <c r="ATR1" t="s">
        <v>7400</v>
      </c>
      <c r="ATS1" t="s">
        <v>7401</v>
      </c>
      <c r="ATT1" t="s">
        <v>7402</v>
      </c>
      <c r="ATU1" t="s">
        <v>7403</v>
      </c>
      <c r="ATV1" t="s">
        <v>7404</v>
      </c>
      <c r="ATW1" t="s">
        <v>7405</v>
      </c>
      <c r="ATX1" t="s">
        <v>7406</v>
      </c>
      <c r="ATY1" t="s">
        <v>7407</v>
      </c>
      <c r="ATZ1" t="s">
        <v>7408</v>
      </c>
      <c r="AUA1" t="s">
        <v>7409</v>
      </c>
      <c r="AUB1" t="s">
        <v>7410</v>
      </c>
      <c r="AUC1" t="s">
        <v>7411</v>
      </c>
      <c r="AUD1" t="s">
        <v>7412</v>
      </c>
      <c r="AUE1" t="s">
        <v>7413</v>
      </c>
      <c r="AUF1" t="s">
        <v>7414</v>
      </c>
      <c r="AUG1" t="s">
        <v>7415</v>
      </c>
      <c r="AUH1" t="s">
        <v>7416</v>
      </c>
      <c r="AUI1" t="s">
        <v>7417</v>
      </c>
      <c r="AUJ1" t="s">
        <v>7418</v>
      </c>
      <c r="AUK1" t="s">
        <v>7419</v>
      </c>
      <c r="AUL1" t="s">
        <v>7420</v>
      </c>
      <c r="AUM1" t="s">
        <v>7421</v>
      </c>
      <c r="AUN1" t="s">
        <v>7422</v>
      </c>
      <c r="AUO1" t="s">
        <v>7423</v>
      </c>
      <c r="AUP1" t="s">
        <v>7424</v>
      </c>
      <c r="AUQ1" t="s">
        <v>7425</v>
      </c>
      <c r="AUR1" t="s">
        <v>7426</v>
      </c>
      <c r="AUS1" t="s">
        <v>7427</v>
      </c>
      <c r="AUT1" t="s">
        <v>7428</v>
      </c>
      <c r="AUU1" t="s">
        <v>7429</v>
      </c>
      <c r="AUV1" t="s">
        <v>7430</v>
      </c>
      <c r="AUW1" t="s">
        <v>7431</v>
      </c>
      <c r="AUX1" t="s">
        <v>7432</v>
      </c>
      <c r="AUY1" t="s">
        <v>7433</v>
      </c>
      <c r="AUZ1" t="s">
        <v>7434</v>
      </c>
      <c r="AVA1" t="s">
        <v>7435</v>
      </c>
      <c r="AVB1" t="s">
        <v>7436</v>
      </c>
      <c r="AVC1" t="s">
        <v>7437</v>
      </c>
      <c r="AVD1" t="s">
        <v>7438</v>
      </c>
      <c r="AVE1" t="s">
        <v>7439</v>
      </c>
      <c r="AVF1" t="s">
        <v>7440</v>
      </c>
      <c r="AVG1" t="s">
        <v>7441</v>
      </c>
      <c r="AVH1" t="s">
        <v>7442</v>
      </c>
      <c r="AVI1" t="s">
        <v>7443</v>
      </c>
      <c r="AVJ1" t="s">
        <v>7444</v>
      </c>
      <c r="AVK1" t="s">
        <v>7445</v>
      </c>
      <c r="AVL1" t="s">
        <v>7446</v>
      </c>
      <c r="AVM1" t="s">
        <v>7447</v>
      </c>
      <c r="AVN1" t="s">
        <v>7448</v>
      </c>
      <c r="AVO1" t="s">
        <v>7449</v>
      </c>
      <c r="AVP1" t="s">
        <v>7450</v>
      </c>
      <c r="AVQ1" t="s">
        <v>7451</v>
      </c>
      <c r="AVR1" t="s">
        <v>7452</v>
      </c>
      <c r="AVS1" t="s">
        <v>7453</v>
      </c>
      <c r="AVT1" t="s">
        <v>7454</v>
      </c>
      <c r="AVU1" t="s">
        <v>7455</v>
      </c>
      <c r="AVV1" t="s">
        <v>7456</v>
      </c>
      <c r="AVW1" t="s">
        <v>7457</v>
      </c>
      <c r="AVX1" t="s">
        <v>7458</v>
      </c>
      <c r="AVY1" t="s">
        <v>7459</v>
      </c>
      <c r="AVZ1" t="s">
        <v>7460</v>
      </c>
      <c r="AWA1" t="s">
        <v>7461</v>
      </c>
      <c r="AWB1" t="s">
        <v>7462</v>
      </c>
      <c r="AWC1" t="s">
        <v>7463</v>
      </c>
      <c r="AWD1" t="s">
        <v>7464</v>
      </c>
      <c r="AWE1" t="s">
        <v>7465</v>
      </c>
      <c r="AWF1" t="s">
        <v>7466</v>
      </c>
      <c r="AWG1" t="s">
        <v>7467</v>
      </c>
      <c r="AWH1" t="s">
        <v>7468</v>
      </c>
      <c r="AWI1" t="s">
        <v>7469</v>
      </c>
      <c r="AWJ1" t="s">
        <v>7470</v>
      </c>
      <c r="AWK1" t="s">
        <v>7471</v>
      </c>
      <c r="AWL1" t="s">
        <v>7472</v>
      </c>
      <c r="AWM1" t="s">
        <v>7473</v>
      </c>
      <c r="AWN1" t="s">
        <v>7474</v>
      </c>
      <c r="AWO1" t="s">
        <v>7475</v>
      </c>
      <c r="AWP1" t="s">
        <v>7476</v>
      </c>
      <c r="AWQ1" t="s">
        <v>7477</v>
      </c>
      <c r="AWR1" t="s">
        <v>7478</v>
      </c>
      <c r="AWS1" t="s">
        <v>7479</v>
      </c>
      <c r="AWT1" t="s">
        <v>7480</v>
      </c>
      <c r="AWU1" t="s">
        <v>7481</v>
      </c>
      <c r="AWV1" t="s">
        <v>7482</v>
      </c>
      <c r="AWW1" t="s">
        <v>7483</v>
      </c>
      <c r="AWX1" t="s">
        <v>7484</v>
      </c>
      <c r="AWY1" t="s">
        <v>7485</v>
      </c>
      <c r="AWZ1" t="s">
        <v>7486</v>
      </c>
      <c r="AXA1" t="s">
        <v>7487</v>
      </c>
      <c r="AXB1" t="s">
        <v>7488</v>
      </c>
      <c r="AXC1" t="s">
        <v>7489</v>
      </c>
      <c r="AXD1" t="s">
        <v>7490</v>
      </c>
      <c r="AXE1" t="s">
        <v>7491</v>
      </c>
      <c r="AXF1" t="s">
        <v>7492</v>
      </c>
      <c r="AXG1" t="s">
        <v>7493</v>
      </c>
      <c r="AXH1" t="s">
        <v>7494</v>
      </c>
      <c r="AXI1" t="s">
        <v>7495</v>
      </c>
      <c r="AXJ1" t="s">
        <v>7496</v>
      </c>
      <c r="AXK1" t="s">
        <v>7497</v>
      </c>
      <c r="AXL1" t="s">
        <v>7498</v>
      </c>
      <c r="AXM1" t="s">
        <v>7499</v>
      </c>
      <c r="AXN1" t="s">
        <v>7500</v>
      </c>
      <c r="AXO1" t="s">
        <v>7501</v>
      </c>
      <c r="AXP1" t="s">
        <v>7502</v>
      </c>
      <c r="AXQ1" t="s">
        <v>7503</v>
      </c>
      <c r="AXR1" t="s">
        <v>7504</v>
      </c>
      <c r="AXS1" t="s">
        <v>7505</v>
      </c>
      <c r="AXT1" t="s">
        <v>7506</v>
      </c>
      <c r="AXU1" t="s">
        <v>7507</v>
      </c>
      <c r="AXV1" t="s">
        <v>7508</v>
      </c>
      <c r="AXW1" t="s">
        <v>7509</v>
      </c>
      <c r="AXX1" t="s">
        <v>7510</v>
      </c>
      <c r="AXY1" t="s">
        <v>7511</v>
      </c>
      <c r="AXZ1" t="s">
        <v>7512</v>
      </c>
      <c r="AYA1" t="s">
        <v>7513</v>
      </c>
      <c r="AYB1" t="s">
        <v>7514</v>
      </c>
      <c r="AYC1" t="s">
        <v>7515</v>
      </c>
      <c r="AYD1" t="s">
        <v>7516</v>
      </c>
      <c r="AYE1" t="s">
        <v>7517</v>
      </c>
      <c r="AYF1" t="s">
        <v>7518</v>
      </c>
      <c r="AYG1" t="s">
        <v>7519</v>
      </c>
      <c r="AYH1" t="s">
        <v>7520</v>
      </c>
      <c r="AYI1" t="s">
        <v>7521</v>
      </c>
      <c r="AYJ1" t="s">
        <v>7522</v>
      </c>
      <c r="AYK1" t="s">
        <v>7523</v>
      </c>
      <c r="AYL1" t="s">
        <v>7524</v>
      </c>
      <c r="AYM1" t="s">
        <v>7525</v>
      </c>
      <c r="AYN1" t="s">
        <v>7526</v>
      </c>
      <c r="AYO1" t="s">
        <v>7527</v>
      </c>
      <c r="AYP1" t="s">
        <v>7528</v>
      </c>
      <c r="AYQ1" t="s">
        <v>7529</v>
      </c>
      <c r="AYR1" t="s">
        <v>7530</v>
      </c>
      <c r="AYS1" t="s">
        <v>7531</v>
      </c>
      <c r="AYT1" t="s">
        <v>7532</v>
      </c>
      <c r="AYU1" t="s">
        <v>7533</v>
      </c>
      <c r="AYV1" t="s">
        <v>7534</v>
      </c>
      <c r="AYW1" t="s">
        <v>7535</v>
      </c>
      <c r="AYX1" t="s">
        <v>7536</v>
      </c>
      <c r="AYY1" t="s">
        <v>7537</v>
      </c>
      <c r="AYZ1" t="s">
        <v>7538</v>
      </c>
      <c r="AZA1" t="s">
        <v>7539</v>
      </c>
      <c r="AZB1" t="s">
        <v>7540</v>
      </c>
      <c r="AZC1" t="s">
        <v>7541</v>
      </c>
      <c r="AZD1" t="s">
        <v>7542</v>
      </c>
      <c r="AZE1" t="s">
        <v>7543</v>
      </c>
      <c r="AZF1" t="s">
        <v>7544</v>
      </c>
      <c r="AZG1" t="s">
        <v>7545</v>
      </c>
      <c r="AZH1" t="s">
        <v>7546</v>
      </c>
      <c r="AZI1" t="s">
        <v>7547</v>
      </c>
      <c r="AZJ1" t="s">
        <v>7548</v>
      </c>
      <c r="AZK1" t="s">
        <v>7549</v>
      </c>
      <c r="AZL1" t="s">
        <v>7550</v>
      </c>
      <c r="AZM1" t="s">
        <v>7551</v>
      </c>
      <c r="AZN1" t="s">
        <v>7552</v>
      </c>
      <c r="AZO1" t="s">
        <v>7553</v>
      </c>
      <c r="AZP1" t="s">
        <v>7554</v>
      </c>
      <c r="AZQ1" t="s">
        <v>7555</v>
      </c>
      <c r="AZR1" t="s">
        <v>7556</v>
      </c>
      <c r="AZS1" t="s">
        <v>7557</v>
      </c>
      <c r="AZT1" t="s">
        <v>7558</v>
      </c>
      <c r="AZU1" t="s">
        <v>7559</v>
      </c>
      <c r="AZV1" t="s">
        <v>7560</v>
      </c>
      <c r="AZW1" t="s">
        <v>7561</v>
      </c>
      <c r="AZX1" t="s">
        <v>7562</v>
      </c>
      <c r="AZY1" t="s">
        <v>7563</v>
      </c>
      <c r="AZZ1" t="s">
        <v>7564</v>
      </c>
      <c r="BAA1" t="s">
        <v>7565</v>
      </c>
      <c r="BAB1" t="s">
        <v>7566</v>
      </c>
      <c r="BAC1" t="s">
        <v>7567</v>
      </c>
      <c r="BAD1" t="s">
        <v>7568</v>
      </c>
      <c r="BAE1" t="s">
        <v>7569</v>
      </c>
      <c r="BAF1" t="s">
        <v>7570</v>
      </c>
      <c r="BAG1" t="s">
        <v>7571</v>
      </c>
      <c r="BAH1" t="s">
        <v>7572</v>
      </c>
      <c r="BAI1" t="s">
        <v>7573</v>
      </c>
      <c r="BAJ1" t="s">
        <v>7574</v>
      </c>
      <c r="BAK1" t="s">
        <v>7575</v>
      </c>
      <c r="BAL1" t="s">
        <v>7576</v>
      </c>
      <c r="BAM1" t="s">
        <v>7577</v>
      </c>
      <c r="BAN1" t="s">
        <v>7578</v>
      </c>
      <c r="BAO1" t="s">
        <v>7579</v>
      </c>
      <c r="BAP1" t="s">
        <v>7580</v>
      </c>
      <c r="BAQ1" t="s">
        <v>7581</v>
      </c>
      <c r="BAR1" t="s">
        <v>7582</v>
      </c>
      <c r="BAS1" t="s">
        <v>7583</v>
      </c>
      <c r="BAT1" t="s">
        <v>7584</v>
      </c>
      <c r="BAU1" t="s">
        <v>7585</v>
      </c>
      <c r="BAV1" t="s">
        <v>7586</v>
      </c>
      <c r="BAW1" t="s">
        <v>7587</v>
      </c>
      <c r="BAX1" t="s">
        <v>7588</v>
      </c>
      <c r="BAY1" t="s">
        <v>7589</v>
      </c>
      <c r="BAZ1" t="s">
        <v>7590</v>
      </c>
      <c r="BBA1" t="s">
        <v>7591</v>
      </c>
      <c r="BBB1" t="s">
        <v>7592</v>
      </c>
      <c r="BBC1" t="s">
        <v>7593</v>
      </c>
      <c r="BBD1" t="s">
        <v>7594</v>
      </c>
      <c r="BBE1" t="s">
        <v>7595</v>
      </c>
      <c r="BBF1" t="s">
        <v>7596</v>
      </c>
      <c r="BBG1" t="s">
        <v>7597</v>
      </c>
      <c r="BBH1" t="s">
        <v>7598</v>
      </c>
      <c r="BBI1" t="s">
        <v>7599</v>
      </c>
      <c r="BBJ1" t="s">
        <v>7600</v>
      </c>
      <c r="BBK1" t="s">
        <v>7601</v>
      </c>
      <c r="BBL1" t="s">
        <v>7602</v>
      </c>
      <c r="BBM1" t="s">
        <v>7603</v>
      </c>
      <c r="BBN1" t="s">
        <v>7604</v>
      </c>
      <c r="BBO1" t="s">
        <v>7605</v>
      </c>
      <c r="BBP1" t="s">
        <v>7606</v>
      </c>
      <c r="BBQ1" t="s">
        <v>7607</v>
      </c>
      <c r="BBR1" t="s">
        <v>7608</v>
      </c>
      <c r="BBS1" t="s">
        <v>7609</v>
      </c>
      <c r="BBT1" t="s">
        <v>7610</v>
      </c>
      <c r="BBU1" t="s">
        <v>7611</v>
      </c>
      <c r="BBV1" t="s">
        <v>7612</v>
      </c>
      <c r="BBW1" t="s">
        <v>7613</v>
      </c>
      <c r="BBX1" t="s">
        <v>7614</v>
      </c>
      <c r="BBY1" t="s">
        <v>7615</v>
      </c>
      <c r="BBZ1" t="s">
        <v>7616</v>
      </c>
      <c r="BCA1" t="s">
        <v>7617</v>
      </c>
      <c r="BCB1" t="s">
        <v>7618</v>
      </c>
      <c r="BCC1" t="s">
        <v>7619</v>
      </c>
      <c r="BCD1" t="s">
        <v>7620</v>
      </c>
      <c r="BCE1" t="s">
        <v>7621</v>
      </c>
      <c r="BCF1" t="s">
        <v>7622</v>
      </c>
      <c r="BCG1" t="s">
        <v>7623</v>
      </c>
      <c r="BCH1" t="s">
        <v>7624</v>
      </c>
      <c r="BCI1" t="s">
        <v>7625</v>
      </c>
      <c r="BCJ1" t="s">
        <v>7626</v>
      </c>
      <c r="BCK1" t="s">
        <v>7627</v>
      </c>
      <c r="BCL1" t="s">
        <v>7628</v>
      </c>
      <c r="BCM1" t="s">
        <v>7629</v>
      </c>
      <c r="BCN1" t="s">
        <v>7630</v>
      </c>
      <c r="BCO1" t="s">
        <v>7631</v>
      </c>
      <c r="BCP1" t="s">
        <v>7632</v>
      </c>
      <c r="BCQ1" t="s">
        <v>7633</v>
      </c>
      <c r="BCR1" t="s">
        <v>7634</v>
      </c>
      <c r="BCS1" t="s">
        <v>7635</v>
      </c>
      <c r="BCT1" t="s">
        <v>7636</v>
      </c>
      <c r="BCU1" t="s">
        <v>7637</v>
      </c>
      <c r="BCV1" t="s">
        <v>7638</v>
      </c>
      <c r="BCW1" t="s">
        <v>7639</v>
      </c>
      <c r="BCX1" t="s">
        <v>7640</v>
      </c>
      <c r="BCY1" t="s">
        <v>7641</v>
      </c>
      <c r="BCZ1" t="s">
        <v>7642</v>
      </c>
      <c r="BDA1" t="s">
        <v>7643</v>
      </c>
      <c r="BDB1" t="s">
        <v>7644</v>
      </c>
      <c r="BDC1" t="s">
        <v>7645</v>
      </c>
      <c r="BDD1" t="s">
        <v>7646</v>
      </c>
      <c r="BDE1" t="s">
        <v>7647</v>
      </c>
      <c r="BDF1" t="s">
        <v>7648</v>
      </c>
      <c r="BDG1" t="s">
        <v>7649</v>
      </c>
      <c r="BDH1" t="s">
        <v>7650</v>
      </c>
      <c r="BDI1" t="s">
        <v>7651</v>
      </c>
      <c r="BDJ1" t="s">
        <v>7652</v>
      </c>
      <c r="BDK1" t="s">
        <v>7653</v>
      </c>
      <c r="BDL1" t="s">
        <v>7654</v>
      </c>
      <c r="BDM1" t="s">
        <v>7655</v>
      </c>
      <c r="BDN1" t="s">
        <v>7656</v>
      </c>
      <c r="BDO1" t="s">
        <v>7657</v>
      </c>
      <c r="BDP1" t="s">
        <v>7658</v>
      </c>
      <c r="BDQ1" t="s">
        <v>7659</v>
      </c>
      <c r="BDR1" t="s">
        <v>7660</v>
      </c>
      <c r="BDS1" t="s">
        <v>7661</v>
      </c>
      <c r="BDT1" t="s">
        <v>7662</v>
      </c>
      <c r="BDU1" t="s">
        <v>7663</v>
      </c>
      <c r="BDV1" t="s">
        <v>7664</v>
      </c>
      <c r="BDW1" t="s">
        <v>7665</v>
      </c>
      <c r="BDX1" t="s">
        <v>7666</v>
      </c>
      <c r="BDY1" t="s">
        <v>7667</v>
      </c>
      <c r="BDZ1" t="s">
        <v>7668</v>
      </c>
      <c r="BEA1" t="s">
        <v>7669</v>
      </c>
      <c r="BEB1" t="s">
        <v>7670</v>
      </c>
      <c r="BEC1" t="s">
        <v>7671</v>
      </c>
      <c r="BED1" t="s">
        <v>7672</v>
      </c>
      <c r="BEE1" t="s">
        <v>7673</v>
      </c>
      <c r="BEF1" t="s">
        <v>7674</v>
      </c>
      <c r="BEG1" t="s">
        <v>7675</v>
      </c>
      <c r="BEH1" t="s">
        <v>7676</v>
      </c>
      <c r="BEI1" t="s">
        <v>7677</v>
      </c>
      <c r="BEJ1" t="s">
        <v>7678</v>
      </c>
      <c r="BEK1" t="s">
        <v>7679</v>
      </c>
      <c r="BEL1" t="s">
        <v>7680</v>
      </c>
      <c r="BEM1" t="s">
        <v>7681</v>
      </c>
      <c r="BEN1" t="s">
        <v>7682</v>
      </c>
      <c r="BEO1" t="s">
        <v>7683</v>
      </c>
      <c r="BEP1" t="s">
        <v>7684</v>
      </c>
      <c r="BEQ1" t="s">
        <v>7685</v>
      </c>
      <c r="BER1" t="s">
        <v>7686</v>
      </c>
      <c r="BES1" t="s">
        <v>7687</v>
      </c>
      <c r="BET1" t="s">
        <v>7688</v>
      </c>
      <c r="BEU1" t="s">
        <v>7689</v>
      </c>
      <c r="BEV1" t="s">
        <v>7690</v>
      </c>
      <c r="BEW1" t="s">
        <v>7691</v>
      </c>
      <c r="BEX1" t="s">
        <v>7692</v>
      </c>
      <c r="BEY1" t="s">
        <v>7693</v>
      </c>
      <c r="BEZ1" t="s">
        <v>7694</v>
      </c>
      <c r="BFA1" t="s">
        <v>7695</v>
      </c>
      <c r="BFB1" t="s">
        <v>7696</v>
      </c>
      <c r="BFC1" t="s">
        <v>7697</v>
      </c>
      <c r="BFD1" t="s">
        <v>7698</v>
      </c>
      <c r="BFE1" t="s">
        <v>7699</v>
      </c>
      <c r="BFF1" t="s">
        <v>7700</v>
      </c>
      <c r="BFG1" t="s">
        <v>7701</v>
      </c>
      <c r="BFH1" t="s">
        <v>7702</v>
      </c>
      <c r="BFI1" t="s">
        <v>7703</v>
      </c>
      <c r="BFJ1" t="s">
        <v>7704</v>
      </c>
      <c r="BFK1" t="s">
        <v>7705</v>
      </c>
      <c r="BFL1" t="s">
        <v>7706</v>
      </c>
      <c r="BFM1" t="s">
        <v>7707</v>
      </c>
      <c r="BFN1" t="s">
        <v>7708</v>
      </c>
      <c r="BFO1" t="s">
        <v>7709</v>
      </c>
      <c r="BFP1" t="s">
        <v>7710</v>
      </c>
      <c r="BFQ1" t="s">
        <v>7711</v>
      </c>
      <c r="BFR1" t="s">
        <v>7712</v>
      </c>
      <c r="BFS1" t="s">
        <v>7713</v>
      </c>
      <c r="BFT1" t="s">
        <v>7714</v>
      </c>
      <c r="BFU1" t="s">
        <v>7715</v>
      </c>
      <c r="BFV1" t="s">
        <v>7716</v>
      </c>
      <c r="BFW1" t="s">
        <v>7717</v>
      </c>
      <c r="BFX1" t="s">
        <v>7718</v>
      </c>
      <c r="BFY1" t="s">
        <v>7719</v>
      </c>
      <c r="BFZ1" t="s">
        <v>7720</v>
      </c>
      <c r="BGA1" t="s">
        <v>7721</v>
      </c>
      <c r="BGB1" t="s">
        <v>7722</v>
      </c>
      <c r="BGC1" t="s">
        <v>7723</v>
      </c>
      <c r="BGD1" t="s">
        <v>7724</v>
      </c>
      <c r="BGE1" t="s">
        <v>7725</v>
      </c>
      <c r="BGF1" t="s">
        <v>7726</v>
      </c>
      <c r="BGG1" t="s">
        <v>7727</v>
      </c>
      <c r="BGH1" t="s">
        <v>7728</v>
      </c>
      <c r="BGI1" t="s">
        <v>7729</v>
      </c>
      <c r="BGJ1" t="s">
        <v>7730</v>
      </c>
      <c r="BGK1" t="s">
        <v>7731</v>
      </c>
      <c r="BGL1" t="s">
        <v>7732</v>
      </c>
      <c r="BGM1" t="s">
        <v>7733</v>
      </c>
      <c r="BGN1" t="s">
        <v>7734</v>
      </c>
      <c r="BGO1" t="s">
        <v>7735</v>
      </c>
      <c r="BGP1" t="s">
        <v>7736</v>
      </c>
      <c r="BGQ1" t="s">
        <v>7737</v>
      </c>
      <c r="BGR1" t="s">
        <v>7738</v>
      </c>
      <c r="BGS1" t="s">
        <v>7739</v>
      </c>
      <c r="BGT1" t="s">
        <v>7740</v>
      </c>
      <c r="BGU1" t="s">
        <v>7741</v>
      </c>
      <c r="BGV1" t="s">
        <v>7742</v>
      </c>
      <c r="BGW1" t="s">
        <v>7743</v>
      </c>
      <c r="BGX1" t="s">
        <v>7744</v>
      </c>
      <c r="BGY1" t="s">
        <v>7745</v>
      </c>
      <c r="BGZ1" t="s">
        <v>7746</v>
      </c>
      <c r="BHA1" t="s">
        <v>7747</v>
      </c>
      <c r="BHB1" t="s">
        <v>7748</v>
      </c>
      <c r="BHC1" t="s">
        <v>7749</v>
      </c>
      <c r="BHD1" t="s">
        <v>7750</v>
      </c>
      <c r="BHE1" t="s">
        <v>7751</v>
      </c>
      <c r="BHF1" t="s">
        <v>7752</v>
      </c>
      <c r="BHG1" t="s">
        <v>7753</v>
      </c>
      <c r="BHH1" t="s">
        <v>7754</v>
      </c>
      <c r="BHI1" t="s">
        <v>7755</v>
      </c>
      <c r="BHJ1" t="s">
        <v>7756</v>
      </c>
      <c r="BHK1" t="s">
        <v>7757</v>
      </c>
      <c r="BHL1" t="s">
        <v>7758</v>
      </c>
      <c r="BHM1" t="s">
        <v>7759</v>
      </c>
      <c r="BHN1" t="s">
        <v>7760</v>
      </c>
      <c r="BHO1" t="s">
        <v>7761</v>
      </c>
      <c r="BHP1" t="s">
        <v>7762</v>
      </c>
      <c r="BHQ1" t="s">
        <v>7763</v>
      </c>
      <c r="BHR1" t="s">
        <v>7764</v>
      </c>
      <c r="BHS1" t="s">
        <v>7765</v>
      </c>
      <c r="BHT1" t="s">
        <v>7766</v>
      </c>
      <c r="BHU1" t="s">
        <v>7767</v>
      </c>
      <c r="BHV1" t="s">
        <v>7768</v>
      </c>
      <c r="BHW1" t="s">
        <v>7769</v>
      </c>
      <c r="BHX1" t="s">
        <v>7770</v>
      </c>
      <c r="BHY1" t="s">
        <v>7771</v>
      </c>
      <c r="BHZ1" t="s">
        <v>7772</v>
      </c>
      <c r="BIA1" t="s">
        <v>7773</v>
      </c>
      <c r="BIB1" t="s">
        <v>7774</v>
      </c>
      <c r="BIC1" t="s">
        <v>7775</v>
      </c>
      <c r="BID1" t="s">
        <v>7776</v>
      </c>
      <c r="BIE1" t="s">
        <v>7777</v>
      </c>
      <c r="BIF1" t="s">
        <v>7778</v>
      </c>
      <c r="BIG1" t="s">
        <v>7779</v>
      </c>
      <c r="BIH1" t="s">
        <v>7780</v>
      </c>
      <c r="BII1" t="s">
        <v>7781</v>
      </c>
      <c r="BIJ1" t="s">
        <v>7782</v>
      </c>
      <c r="BIK1" t="s">
        <v>7783</v>
      </c>
      <c r="BIL1" t="s">
        <v>7784</v>
      </c>
      <c r="BIM1" t="s">
        <v>7785</v>
      </c>
      <c r="BIN1" t="s">
        <v>7786</v>
      </c>
      <c r="BIO1" t="s">
        <v>7787</v>
      </c>
      <c r="BIP1" t="s">
        <v>7788</v>
      </c>
      <c r="BIQ1" t="s">
        <v>7789</v>
      </c>
      <c r="BIR1" t="s">
        <v>7790</v>
      </c>
      <c r="BIS1" t="s">
        <v>7791</v>
      </c>
      <c r="BIT1" t="s">
        <v>7792</v>
      </c>
      <c r="BIU1" t="s">
        <v>7793</v>
      </c>
      <c r="BIV1" t="s">
        <v>7794</v>
      </c>
      <c r="BIW1" t="s">
        <v>7795</v>
      </c>
      <c r="BIX1" t="s">
        <v>7796</v>
      </c>
      <c r="BIY1" t="s">
        <v>7797</v>
      </c>
      <c r="BIZ1" t="s">
        <v>7798</v>
      </c>
      <c r="BJA1" t="s">
        <v>7799</v>
      </c>
      <c r="BJB1" t="s">
        <v>7800</v>
      </c>
      <c r="BJC1" t="s">
        <v>7801</v>
      </c>
      <c r="BJD1" t="s">
        <v>7802</v>
      </c>
      <c r="BJE1" t="s">
        <v>7803</v>
      </c>
      <c r="BJF1" t="s">
        <v>7804</v>
      </c>
      <c r="BJG1" t="s">
        <v>7805</v>
      </c>
      <c r="BJH1" t="s">
        <v>7806</v>
      </c>
      <c r="BJI1" t="s">
        <v>7807</v>
      </c>
      <c r="BJJ1" t="s">
        <v>7808</v>
      </c>
      <c r="BJK1" t="s">
        <v>7809</v>
      </c>
      <c r="BJL1" t="s">
        <v>7810</v>
      </c>
      <c r="BJM1" t="s">
        <v>7811</v>
      </c>
      <c r="BJN1" t="s">
        <v>7812</v>
      </c>
      <c r="BJO1" t="s">
        <v>7813</v>
      </c>
      <c r="BJP1" t="s">
        <v>7814</v>
      </c>
      <c r="BJQ1" t="s">
        <v>7815</v>
      </c>
      <c r="BJR1" t="s">
        <v>7816</v>
      </c>
      <c r="BJS1" t="s">
        <v>7817</v>
      </c>
      <c r="BJT1" t="s">
        <v>7818</v>
      </c>
      <c r="BJU1" t="s">
        <v>7819</v>
      </c>
      <c r="BJV1" t="s">
        <v>7820</v>
      </c>
      <c r="BJW1" t="s">
        <v>7821</v>
      </c>
      <c r="BJX1" t="s">
        <v>7822</v>
      </c>
      <c r="BJY1" t="s">
        <v>7823</v>
      </c>
      <c r="BJZ1" t="s">
        <v>7824</v>
      </c>
      <c r="BKA1" t="s">
        <v>7825</v>
      </c>
      <c r="BKB1" t="s">
        <v>7826</v>
      </c>
      <c r="BKC1" t="s">
        <v>7827</v>
      </c>
      <c r="BKD1" t="s">
        <v>7828</v>
      </c>
      <c r="BKE1" t="s">
        <v>7829</v>
      </c>
      <c r="BKF1" t="s">
        <v>7830</v>
      </c>
      <c r="BKG1" t="s">
        <v>7831</v>
      </c>
      <c r="BKH1" t="s">
        <v>7832</v>
      </c>
      <c r="BKI1" t="s">
        <v>7833</v>
      </c>
      <c r="BKJ1" t="s">
        <v>7834</v>
      </c>
      <c r="BKK1" t="s">
        <v>7835</v>
      </c>
      <c r="BKL1" t="s">
        <v>7836</v>
      </c>
      <c r="BKM1" t="s">
        <v>7837</v>
      </c>
      <c r="BKN1" t="s">
        <v>7838</v>
      </c>
      <c r="BKO1" t="s">
        <v>7839</v>
      </c>
      <c r="BKP1" t="s">
        <v>7840</v>
      </c>
      <c r="BKQ1" t="s">
        <v>7841</v>
      </c>
      <c r="BKR1" t="s">
        <v>7842</v>
      </c>
      <c r="BKS1" t="s">
        <v>7843</v>
      </c>
      <c r="BKT1" t="s">
        <v>7844</v>
      </c>
      <c r="BKU1" t="s">
        <v>7845</v>
      </c>
      <c r="BKV1" t="s">
        <v>7846</v>
      </c>
      <c r="BKW1" t="s">
        <v>7847</v>
      </c>
      <c r="BKX1" t="s">
        <v>7848</v>
      </c>
      <c r="BKY1" t="s">
        <v>7849</v>
      </c>
      <c r="BKZ1" t="s">
        <v>7850</v>
      </c>
      <c r="BLA1" t="s">
        <v>7851</v>
      </c>
      <c r="BLB1" t="s">
        <v>7852</v>
      </c>
      <c r="BLC1" t="s">
        <v>7853</v>
      </c>
      <c r="BLD1" t="s">
        <v>7854</v>
      </c>
      <c r="BLE1" t="s">
        <v>7855</v>
      </c>
      <c r="BLF1" t="s">
        <v>7856</v>
      </c>
      <c r="BLG1" t="s">
        <v>7857</v>
      </c>
      <c r="BLH1" t="s">
        <v>7858</v>
      </c>
      <c r="BLI1" t="s">
        <v>7859</v>
      </c>
      <c r="BLJ1" t="s">
        <v>7860</v>
      </c>
      <c r="BLK1" t="s">
        <v>7861</v>
      </c>
      <c r="BLL1" t="s">
        <v>7862</v>
      </c>
      <c r="BLM1" t="s">
        <v>7863</v>
      </c>
      <c r="BLN1" t="s">
        <v>7864</v>
      </c>
      <c r="BLO1" t="s">
        <v>7865</v>
      </c>
      <c r="BLP1" t="s">
        <v>7866</v>
      </c>
      <c r="BLQ1" t="s">
        <v>7867</v>
      </c>
      <c r="BLR1" t="s">
        <v>7868</v>
      </c>
      <c r="BLS1" t="s">
        <v>7869</v>
      </c>
      <c r="BLT1" t="s">
        <v>7870</v>
      </c>
      <c r="BLU1" t="s">
        <v>7871</v>
      </c>
      <c r="BLV1" t="s">
        <v>7872</v>
      </c>
      <c r="BLW1" t="s">
        <v>7873</v>
      </c>
      <c r="BLX1" t="s">
        <v>7874</v>
      </c>
      <c r="BLY1" t="s">
        <v>7875</v>
      </c>
      <c r="BLZ1" t="s">
        <v>7876</v>
      </c>
      <c r="BMA1" t="s">
        <v>7877</v>
      </c>
      <c r="BMB1" t="s">
        <v>7878</v>
      </c>
      <c r="BMC1" t="s">
        <v>7879</v>
      </c>
      <c r="BMD1" t="s">
        <v>7880</v>
      </c>
      <c r="BME1" t="s">
        <v>7881</v>
      </c>
      <c r="BMF1" t="s">
        <v>7882</v>
      </c>
      <c r="BMG1" t="s">
        <v>7883</v>
      </c>
      <c r="BMH1" t="s">
        <v>7884</v>
      </c>
      <c r="BMI1" t="s">
        <v>7885</v>
      </c>
      <c r="BMJ1" t="s">
        <v>7886</v>
      </c>
      <c r="BMK1" t="s">
        <v>7887</v>
      </c>
      <c r="BML1" t="s">
        <v>7888</v>
      </c>
      <c r="BMM1" t="s">
        <v>7889</v>
      </c>
      <c r="BMN1" t="s">
        <v>7890</v>
      </c>
      <c r="BMO1" t="s">
        <v>7891</v>
      </c>
      <c r="BMP1" t="s">
        <v>7892</v>
      </c>
      <c r="BMQ1" t="s">
        <v>7893</v>
      </c>
      <c r="BMR1" t="s">
        <v>7894</v>
      </c>
      <c r="BMS1" t="s">
        <v>7895</v>
      </c>
      <c r="BMT1" t="s">
        <v>7896</v>
      </c>
      <c r="BMU1" t="s">
        <v>7897</v>
      </c>
      <c r="BMV1" t="s">
        <v>7898</v>
      </c>
      <c r="BMW1" t="s">
        <v>7899</v>
      </c>
      <c r="BMX1" t="s">
        <v>7900</v>
      </c>
      <c r="BMY1" t="s">
        <v>7901</v>
      </c>
      <c r="BMZ1" t="s">
        <v>7902</v>
      </c>
      <c r="BNA1" t="s">
        <v>7903</v>
      </c>
      <c r="BNB1" t="s">
        <v>7904</v>
      </c>
      <c r="BNC1" t="s">
        <v>7905</v>
      </c>
      <c r="BND1" t="s">
        <v>7906</v>
      </c>
      <c r="BNE1" t="s">
        <v>7907</v>
      </c>
      <c r="BNF1" t="s">
        <v>7908</v>
      </c>
      <c r="BNG1" t="s">
        <v>7909</v>
      </c>
      <c r="BNH1" t="s">
        <v>7910</v>
      </c>
      <c r="BNI1" t="s">
        <v>7911</v>
      </c>
      <c r="BNJ1" t="s">
        <v>7912</v>
      </c>
      <c r="BNK1" t="s">
        <v>7913</v>
      </c>
      <c r="BNL1" t="s">
        <v>7914</v>
      </c>
      <c r="BNM1" t="s">
        <v>7915</v>
      </c>
      <c r="BNN1" t="s">
        <v>7916</v>
      </c>
      <c r="BNO1" t="s">
        <v>7917</v>
      </c>
      <c r="BNP1" t="s">
        <v>7918</v>
      </c>
      <c r="BNQ1" t="s">
        <v>7919</v>
      </c>
      <c r="BNR1" t="s">
        <v>7920</v>
      </c>
      <c r="BNS1" t="s">
        <v>7921</v>
      </c>
      <c r="BNT1" t="s">
        <v>7922</v>
      </c>
      <c r="BNU1" t="s">
        <v>7923</v>
      </c>
      <c r="BNV1" t="s">
        <v>7924</v>
      </c>
      <c r="BNW1" t="s">
        <v>7925</v>
      </c>
      <c r="BNX1" t="s">
        <v>7926</v>
      </c>
      <c r="BNY1" t="s">
        <v>7927</v>
      </c>
      <c r="BNZ1" t="s">
        <v>7928</v>
      </c>
      <c r="BOA1" t="s">
        <v>7929</v>
      </c>
      <c r="BOB1" t="s">
        <v>7930</v>
      </c>
      <c r="BOC1" t="s">
        <v>7931</v>
      </c>
      <c r="BOD1" t="s">
        <v>7932</v>
      </c>
      <c r="BOE1" t="s">
        <v>7933</v>
      </c>
      <c r="BOF1" t="s">
        <v>7934</v>
      </c>
      <c r="BOG1" t="s">
        <v>7935</v>
      </c>
      <c r="BOH1" t="s">
        <v>7936</v>
      </c>
      <c r="BOI1" t="s">
        <v>7937</v>
      </c>
      <c r="BOJ1" t="s">
        <v>7938</v>
      </c>
      <c r="BOK1" t="s">
        <v>7939</v>
      </c>
      <c r="BOL1" t="s">
        <v>7940</v>
      </c>
      <c r="BOM1" t="s">
        <v>7941</v>
      </c>
      <c r="BON1" t="s">
        <v>7942</v>
      </c>
      <c r="BOO1" t="s">
        <v>7943</v>
      </c>
      <c r="BOP1" t="s">
        <v>7944</v>
      </c>
      <c r="BOQ1" t="s">
        <v>7945</v>
      </c>
      <c r="BOR1" t="s">
        <v>7946</v>
      </c>
      <c r="BOS1" t="s">
        <v>7947</v>
      </c>
      <c r="BOT1" t="s">
        <v>7948</v>
      </c>
      <c r="BOU1" t="s">
        <v>7949</v>
      </c>
      <c r="BOV1" t="s">
        <v>7950</v>
      </c>
      <c r="BOW1" t="s">
        <v>7951</v>
      </c>
      <c r="BOX1" t="s">
        <v>7952</v>
      </c>
      <c r="BOY1" t="s">
        <v>7953</v>
      </c>
      <c r="BOZ1" t="s">
        <v>7954</v>
      </c>
      <c r="BPA1" t="s">
        <v>7955</v>
      </c>
      <c r="BPB1" t="s">
        <v>7956</v>
      </c>
      <c r="BPC1" t="s">
        <v>7957</v>
      </c>
      <c r="BPD1" t="s">
        <v>7958</v>
      </c>
      <c r="BPE1" t="s">
        <v>7959</v>
      </c>
      <c r="BPF1" t="s">
        <v>7960</v>
      </c>
      <c r="BPG1" t="s">
        <v>7961</v>
      </c>
      <c r="BPH1" t="s">
        <v>7962</v>
      </c>
      <c r="BPI1" t="s">
        <v>7963</v>
      </c>
      <c r="BPJ1" t="s">
        <v>7964</v>
      </c>
      <c r="BPK1" t="s">
        <v>7965</v>
      </c>
      <c r="BPL1" t="s">
        <v>7966</v>
      </c>
      <c r="BPM1" t="s">
        <v>7967</v>
      </c>
      <c r="BPN1" t="s">
        <v>7968</v>
      </c>
      <c r="BPO1" t="s">
        <v>7969</v>
      </c>
      <c r="BPP1" t="s">
        <v>7970</v>
      </c>
      <c r="BPQ1" t="s">
        <v>7971</v>
      </c>
      <c r="BPR1" t="s">
        <v>7972</v>
      </c>
      <c r="BPS1" t="s">
        <v>7973</v>
      </c>
      <c r="BPT1" t="s">
        <v>7974</v>
      </c>
      <c r="BPU1" t="s">
        <v>7975</v>
      </c>
      <c r="BPV1" t="s">
        <v>7976</v>
      </c>
      <c r="BPW1" t="s">
        <v>7977</v>
      </c>
      <c r="BPX1" t="s">
        <v>7978</v>
      </c>
      <c r="BPY1" t="s">
        <v>7979</v>
      </c>
      <c r="BPZ1" t="s">
        <v>7980</v>
      </c>
      <c r="BQA1" t="s">
        <v>7981</v>
      </c>
      <c r="BQB1" t="s">
        <v>7982</v>
      </c>
      <c r="BQC1" t="s">
        <v>7983</v>
      </c>
      <c r="BQD1" t="s">
        <v>7984</v>
      </c>
      <c r="BQE1" t="s">
        <v>7985</v>
      </c>
      <c r="BQF1" t="s">
        <v>7986</v>
      </c>
      <c r="BQG1" t="s">
        <v>7987</v>
      </c>
      <c r="BQH1" t="s">
        <v>7988</v>
      </c>
      <c r="BQI1" t="s">
        <v>7989</v>
      </c>
      <c r="BQJ1" t="s">
        <v>7990</v>
      </c>
      <c r="BQK1" t="s">
        <v>7991</v>
      </c>
      <c r="BQL1" t="s">
        <v>7992</v>
      </c>
      <c r="BQM1" t="s">
        <v>7993</v>
      </c>
      <c r="BQN1" t="s">
        <v>7994</v>
      </c>
      <c r="BQO1" t="s">
        <v>7995</v>
      </c>
      <c r="BQP1" t="s">
        <v>7996</v>
      </c>
      <c r="BQQ1" t="s">
        <v>7997</v>
      </c>
      <c r="BQR1" t="s">
        <v>7998</v>
      </c>
      <c r="BQS1" t="s">
        <v>7999</v>
      </c>
      <c r="BQT1" t="s">
        <v>8000</v>
      </c>
      <c r="BQU1" t="s">
        <v>8001</v>
      </c>
      <c r="BQV1" t="s">
        <v>8002</v>
      </c>
      <c r="BQW1" t="s">
        <v>8003</v>
      </c>
      <c r="BQX1" t="s">
        <v>8004</v>
      </c>
      <c r="BQY1" t="s">
        <v>8005</v>
      </c>
      <c r="BQZ1" t="s">
        <v>8006</v>
      </c>
      <c r="BRA1" t="s">
        <v>8007</v>
      </c>
      <c r="BRB1" t="s">
        <v>8008</v>
      </c>
      <c r="BRC1" t="s">
        <v>8009</v>
      </c>
      <c r="BRD1" t="s">
        <v>8010</v>
      </c>
      <c r="BRE1" t="s">
        <v>8011</v>
      </c>
      <c r="BRF1" t="s">
        <v>8012</v>
      </c>
      <c r="BRG1" t="s">
        <v>8013</v>
      </c>
      <c r="BRH1" t="s">
        <v>8014</v>
      </c>
      <c r="BRI1" t="s">
        <v>8015</v>
      </c>
      <c r="BRJ1" t="s">
        <v>8016</v>
      </c>
      <c r="BRK1" t="s">
        <v>8017</v>
      </c>
      <c r="BRL1" t="s">
        <v>8018</v>
      </c>
      <c r="BRM1" t="s">
        <v>8019</v>
      </c>
      <c r="BRN1" t="s">
        <v>8020</v>
      </c>
      <c r="BRO1" t="s">
        <v>8021</v>
      </c>
      <c r="BRP1" t="s">
        <v>8022</v>
      </c>
      <c r="BRQ1" t="s">
        <v>8023</v>
      </c>
      <c r="BRR1" t="s">
        <v>8024</v>
      </c>
      <c r="BRS1" t="s">
        <v>8025</v>
      </c>
      <c r="BRT1" t="s">
        <v>8026</v>
      </c>
      <c r="BRU1" t="s">
        <v>8027</v>
      </c>
      <c r="BRV1" t="s">
        <v>8028</v>
      </c>
      <c r="BRW1" t="s">
        <v>8029</v>
      </c>
      <c r="BRX1" t="s">
        <v>8030</v>
      </c>
      <c r="BRY1" t="s">
        <v>8031</v>
      </c>
      <c r="BRZ1" t="s">
        <v>8032</v>
      </c>
      <c r="BSA1" t="s">
        <v>8033</v>
      </c>
      <c r="BSB1" t="s">
        <v>8034</v>
      </c>
      <c r="BSC1" t="s">
        <v>8035</v>
      </c>
      <c r="BSD1" t="s">
        <v>8036</v>
      </c>
      <c r="BSE1" t="s">
        <v>8037</v>
      </c>
      <c r="BSF1" t="s">
        <v>8038</v>
      </c>
      <c r="BSG1" t="s">
        <v>8039</v>
      </c>
      <c r="BSH1" t="s">
        <v>8040</v>
      </c>
      <c r="BSI1" t="s">
        <v>8041</v>
      </c>
      <c r="BSJ1" t="s">
        <v>8042</v>
      </c>
      <c r="BSK1" t="s">
        <v>8043</v>
      </c>
      <c r="BSL1" t="s">
        <v>8044</v>
      </c>
      <c r="BSM1" t="s">
        <v>8045</v>
      </c>
      <c r="BSN1" t="s">
        <v>8046</v>
      </c>
      <c r="BSO1" t="s">
        <v>8047</v>
      </c>
      <c r="BSP1" t="s">
        <v>8048</v>
      </c>
      <c r="BSQ1" t="s">
        <v>8049</v>
      </c>
      <c r="BSR1" t="s">
        <v>8050</v>
      </c>
      <c r="BSS1" t="s">
        <v>8051</v>
      </c>
      <c r="BST1" t="s">
        <v>8052</v>
      </c>
      <c r="BSU1" t="s">
        <v>8053</v>
      </c>
      <c r="BSV1" t="s">
        <v>8054</v>
      </c>
      <c r="BSW1" t="s">
        <v>8055</v>
      </c>
      <c r="BSX1" t="s">
        <v>8056</v>
      </c>
      <c r="BSY1" t="s">
        <v>8057</v>
      </c>
      <c r="BSZ1" t="s">
        <v>8058</v>
      </c>
      <c r="BTA1" t="s">
        <v>8059</v>
      </c>
      <c r="BTB1" t="s">
        <v>8060</v>
      </c>
      <c r="BTC1" t="s">
        <v>8061</v>
      </c>
      <c r="BTD1" t="s">
        <v>8062</v>
      </c>
      <c r="BTE1" t="s">
        <v>8063</v>
      </c>
      <c r="BTF1" t="s">
        <v>8064</v>
      </c>
      <c r="BTG1" t="s">
        <v>8065</v>
      </c>
      <c r="BTH1" t="s">
        <v>8066</v>
      </c>
      <c r="BTI1" t="s">
        <v>8067</v>
      </c>
      <c r="BTJ1" t="s">
        <v>8068</v>
      </c>
      <c r="BTK1" t="s">
        <v>8069</v>
      </c>
      <c r="BTL1" t="s">
        <v>8070</v>
      </c>
      <c r="BTM1" t="s">
        <v>8071</v>
      </c>
      <c r="BTN1" t="s">
        <v>8072</v>
      </c>
      <c r="BTO1" t="s">
        <v>8073</v>
      </c>
      <c r="BTP1" t="s">
        <v>8074</v>
      </c>
      <c r="BTQ1" t="s">
        <v>8075</v>
      </c>
      <c r="BTR1" t="s">
        <v>8076</v>
      </c>
      <c r="BTS1" t="s">
        <v>8077</v>
      </c>
      <c r="BTT1" t="s">
        <v>8078</v>
      </c>
      <c r="BTU1" t="s">
        <v>8079</v>
      </c>
      <c r="BTV1" t="s">
        <v>8080</v>
      </c>
      <c r="BTW1" t="s">
        <v>8081</v>
      </c>
      <c r="BTX1" t="s">
        <v>8082</v>
      </c>
      <c r="BTY1" t="s">
        <v>8083</v>
      </c>
      <c r="BTZ1" t="s">
        <v>8084</v>
      </c>
      <c r="BUA1" t="s">
        <v>8085</v>
      </c>
      <c r="BUB1" t="s">
        <v>8086</v>
      </c>
      <c r="BUC1" t="s">
        <v>8087</v>
      </c>
      <c r="BUD1" t="s">
        <v>8088</v>
      </c>
      <c r="BUE1" t="s">
        <v>8089</v>
      </c>
      <c r="BUF1" t="s">
        <v>8090</v>
      </c>
      <c r="BUG1" t="s">
        <v>8091</v>
      </c>
      <c r="BUH1" t="s">
        <v>8092</v>
      </c>
      <c r="BUI1" t="s">
        <v>8093</v>
      </c>
      <c r="BUJ1" t="s">
        <v>8094</v>
      </c>
      <c r="BUK1" t="s">
        <v>8095</v>
      </c>
      <c r="BUL1" t="s">
        <v>8096</v>
      </c>
      <c r="BUM1" t="s">
        <v>8097</v>
      </c>
      <c r="BUN1" t="s">
        <v>8098</v>
      </c>
      <c r="BUO1" t="s">
        <v>8099</v>
      </c>
      <c r="BUP1" t="s">
        <v>8100</v>
      </c>
      <c r="BUQ1" t="s">
        <v>8101</v>
      </c>
      <c r="BUR1" t="s">
        <v>8102</v>
      </c>
      <c r="BUS1" t="s">
        <v>8103</v>
      </c>
      <c r="BUT1" t="s">
        <v>8104</v>
      </c>
      <c r="BUU1" t="s">
        <v>8105</v>
      </c>
      <c r="BUV1" t="s">
        <v>8106</v>
      </c>
      <c r="BUW1" t="s">
        <v>8107</v>
      </c>
      <c r="BUX1" t="s">
        <v>8108</v>
      </c>
      <c r="BUY1" t="s">
        <v>8109</v>
      </c>
      <c r="BUZ1" t="s">
        <v>8110</v>
      </c>
      <c r="BVA1" t="s">
        <v>8111</v>
      </c>
      <c r="BVB1" t="s">
        <v>8112</v>
      </c>
      <c r="BVC1" t="s">
        <v>8113</v>
      </c>
      <c r="BVD1" t="s">
        <v>8114</v>
      </c>
      <c r="BVE1" t="s">
        <v>8115</v>
      </c>
      <c r="BVF1" t="s">
        <v>8116</v>
      </c>
      <c r="BVG1" t="s">
        <v>8117</v>
      </c>
      <c r="BVH1" t="s">
        <v>8118</v>
      </c>
      <c r="BVI1" t="s">
        <v>8119</v>
      </c>
      <c r="BVJ1" t="s">
        <v>8120</v>
      </c>
      <c r="BVK1" t="s">
        <v>8121</v>
      </c>
      <c r="BVL1" t="s">
        <v>8122</v>
      </c>
      <c r="BVM1" t="s">
        <v>8123</v>
      </c>
      <c r="BVN1" t="s">
        <v>8124</v>
      </c>
      <c r="BVO1" t="s">
        <v>8125</v>
      </c>
      <c r="BVP1" t="s">
        <v>8126</v>
      </c>
      <c r="BVQ1" t="s">
        <v>8127</v>
      </c>
      <c r="BVR1" t="s">
        <v>8128</v>
      </c>
      <c r="BVS1" t="s">
        <v>8129</v>
      </c>
      <c r="BVT1" t="s">
        <v>8130</v>
      </c>
      <c r="BVU1" t="s">
        <v>8131</v>
      </c>
      <c r="BVV1" t="s">
        <v>8132</v>
      </c>
      <c r="BVW1" t="s">
        <v>8133</v>
      </c>
      <c r="BVX1" t="s">
        <v>8134</v>
      </c>
      <c r="BVY1" t="s">
        <v>8135</v>
      </c>
      <c r="BVZ1" t="s">
        <v>8136</v>
      </c>
      <c r="BWA1" t="s">
        <v>8137</v>
      </c>
      <c r="BWB1" t="s">
        <v>8138</v>
      </c>
      <c r="BWC1" t="s">
        <v>8139</v>
      </c>
      <c r="BWD1" t="s">
        <v>8140</v>
      </c>
      <c r="BWE1" t="s">
        <v>8141</v>
      </c>
      <c r="BWF1" t="s">
        <v>8142</v>
      </c>
      <c r="BWG1" t="s">
        <v>8143</v>
      </c>
      <c r="BWH1" t="s">
        <v>8144</v>
      </c>
      <c r="BWI1" t="s">
        <v>8145</v>
      </c>
      <c r="BWJ1" t="s">
        <v>8146</v>
      </c>
      <c r="BWK1" t="s">
        <v>8147</v>
      </c>
      <c r="BWL1" t="s">
        <v>8148</v>
      </c>
      <c r="BWM1" t="s">
        <v>8149</v>
      </c>
      <c r="BWN1" t="s">
        <v>8150</v>
      </c>
      <c r="BWO1" t="s">
        <v>8151</v>
      </c>
      <c r="BWP1" t="s">
        <v>8152</v>
      </c>
      <c r="BWQ1" t="s">
        <v>8153</v>
      </c>
      <c r="BWR1" t="s">
        <v>8154</v>
      </c>
      <c r="BWS1" t="s">
        <v>8155</v>
      </c>
      <c r="BWT1" t="s">
        <v>8156</v>
      </c>
      <c r="BWU1" t="s">
        <v>8157</v>
      </c>
      <c r="BWV1" t="s">
        <v>8158</v>
      </c>
      <c r="BWW1" t="s">
        <v>8159</v>
      </c>
      <c r="BWX1" t="s">
        <v>8160</v>
      </c>
      <c r="BWY1" t="s">
        <v>8161</v>
      </c>
      <c r="BWZ1" t="s">
        <v>8162</v>
      </c>
      <c r="BXA1" t="s">
        <v>8163</v>
      </c>
      <c r="BXB1" t="s">
        <v>8164</v>
      </c>
      <c r="BXC1" t="s">
        <v>8165</v>
      </c>
      <c r="BXD1" t="s">
        <v>8166</v>
      </c>
      <c r="BXE1" t="s">
        <v>8167</v>
      </c>
      <c r="BXF1" t="s">
        <v>8168</v>
      </c>
      <c r="BXG1" t="s">
        <v>8169</v>
      </c>
      <c r="BXH1" t="s">
        <v>8170</v>
      </c>
      <c r="BXI1" t="s">
        <v>8171</v>
      </c>
      <c r="BXJ1" t="s">
        <v>8172</v>
      </c>
      <c r="BXK1" t="s">
        <v>8173</v>
      </c>
      <c r="BXL1" t="s">
        <v>8174</v>
      </c>
      <c r="BXM1" t="s">
        <v>8175</v>
      </c>
      <c r="BXN1" t="s">
        <v>8176</v>
      </c>
      <c r="BXO1" t="s">
        <v>8177</v>
      </c>
      <c r="BXP1" t="s">
        <v>8178</v>
      </c>
      <c r="BXQ1" t="s">
        <v>8179</v>
      </c>
      <c r="BXR1" t="s">
        <v>8180</v>
      </c>
      <c r="BXS1" t="s">
        <v>8181</v>
      </c>
      <c r="BXT1" t="s">
        <v>8182</v>
      </c>
      <c r="BXU1" t="s">
        <v>8183</v>
      </c>
      <c r="BXV1" t="s">
        <v>8184</v>
      </c>
      <c r="BXW1" t="s">
        <v>8185</v>
      </c>
      <c r="BXX1" t="s">
        <v>8186</v>
      </c>
      <c r="BXY1" t="s">
        <v>8187</v>
      </c>
      <c r="BXZ1" t="s">
        <v>8188</v>
      </c>
      <c r="BYA1" t="s">
        <v>8189</v>
      </c>
      <c r="BYB1" t="s">
        <v>8190</v>
      </c>
      <c r="BYC1" t="s">
        <v>8191</v>
      </c>
      <c r="BYD1" t="s">
        <v>8192</v>
      </c>
      <c r="BYE1" t="s">
        <v>8193</v>
      </c>
      <c r="BYF1" t="s">
        <v>8194</v>
      </c>
      <c r="BYG1" t="s">
        <v>8195</v>
      </c>
      <c r="BYH1" t="s">
        <v>8196</v>
      </c>
      <c r="BYI1" t="s">
        <v>8197</v>
      </c>
      <c r="BYJ1" t="s">
        <v>8198</v>
      </c>
      <c r="BYK1" t="s">
        <v>8199</v>
      </c>
      <c r="BYL1" t="s">
        <v>8200</v>
      </c>
      <c r="BYM1" t="s">
        <v>8201</v>
      </c>
      <c r="BYN1" t="s">
        <v>8202</v>
      </c>
      <c r="BYO1" t="s">
        <v>8203</v>
      </c>
      <c r="BYP1" t="s">
        <v>8204</v>
      </c>
      <c r="BYQ1" t="s">
        <v>8205</v>
      </c>
      <c r="BYR1" t="s">
        <v>8206</v>
      </c>
      <c r="BYS1" t="s">
        <v>8207</v>
      </c>
      <c r="BYT1" t="s">
        <v>8208</v>
      </c>
      <c r="BYU1" t="s">
        <v>8209</v>
      </c>
      <c r="BYV1" t="s">
        <v>8210</v>
      </c>
      <c r="BYW1" t="s">
        <v>8211</v>
      </c>
      <c r="BYX1" t="s">
        <v>8212</v>
      </c>
      <c r="BYY1" t="s">
        <v>8213</v>
      </c>
      <c r="BYZ1" t="s">
        <v>8214</v>
      </c>
      <c r="BZA1" t="s">
        <v>8215</v>
      </c>
      <c r="BZB1" t="s">
        <v>8216</v>
      </c>
      <c r="BZC1" t="s">
        <v>8217</v>
      </c>
      <c r="BZD1" t="s">
        <v>8218</v>
      </c>
      <c r="BZE1" t="s">
        <v>8219</v>
      </c>
      <c r="BZF1" t="s">
        <v>8220</v>
      </c>
      <c r="BZG1" t="s">
        <v>8221</v>
      </c>
      <c r="BZH1" t="s">
        <v>8222</v>
      </c>
      <c r="BZI1" t="s">
        <v>8223</v>
      </c>
      <c r="BZJ1" t="s">
        <v>8224</v>
      </c>
      <c r="BZK1" t="s">
        <v>8225</v>
      </c>
      <c r="BZL1" t="s">
        <v>8226</v>
      </c>
      <c r="BZM1" t="s">
        <v>8227</v>
      </c>
      <c r="BZN1" t="s">
        <v>8228</v>
      </c>
      <c r="BZO1" t="s">
        <v>8229</v>
      </c>
      <c r="BZP1" t="s">
        <v>8230</v>
      </c>
      <c r="BZQ1" t="s">
        <v>8231</v>
      </c>
      <c r="BZR1" t="s">
        <v>8232</v>
      </c>
      <c r="BZS1" t="s">
        <v>8233</v>
      </c>
      <c r="BZT1" t="s">
        <v>8234</v>
      </c>
      <c r="BZU1" t="s">
        <v>8235</v>
      </c>
      <c r="BZV1" t="s">
        <v>8236</v>
      </c>
      <c r="BZW1" t="s">
        <v>8237</v>
      </c>
      <c r="BZX1" t="s">
        <v>8238</v>
      </c>
      <c r="BZY1" t="s">
        <v>8239</v>
      </c>
      <c r="BZZ1" t="s">
        <v>8240</v>
      </c>
      <c r="CAA1" t="s">
        <v>8241</v>
      </c>
      <c r="CAB1" t="s">
        <v>8242</v>
      </c>
      <c r="CAC1" t="s">
        <v>8243</v>
      </c>
      <c r="CAD1" t="s">
        <v>8244</v>
      </c>
      <c r="CAE1" t="s">
        <v>8245</v>
      </c>
      <c r="CAF1" t="s">
        <v>8246</v>
      </c>
      <c r="CAG1" t="s">
        <v>8247</v>
      </c>
      <c r="CAH1" t="s">
        <v>8248</v>
      </c>
      <c r="CAI1" t="s">
        <v>8249</v>
      </c>
      <c r="CAJ1" t="s">
        <v>8250</v>
      </c>
      <c r="CAK1" t="s">
        <v>8251</v>
      </c>
      <c r="CAL1" t="s">
        <v>8252</v>
      </c>
      <c r="CAM1" t="s">
        <v>8253</v>
      </c>
      <c r="CAN1" t="s">
        <v>8254</v>
      </c>
      <c r="CAO1" t="s">
        <v>8255</v>
      </c>
      <c r="CAP1" t="s">
        <v>8256</v>
      </c>
      <c r="CAQ1" t="s">
        <v>8257</v>
      </c>
      <c r="CAR1" t="s">
        <v>8258</v>
      </c>
      <c r="CAS1" t="s">
        <v>8259</v>
      </c>
      <c r="CAT1" t="s">
        <v>8260</v>
      </c>
      <c r="CAU1" t="s">
        <v>8261</v>
      </c>
      <c r="CAV1" t="s">
        <v>8262</v>
      </c>
      <c r="CAW1" t="s">
        <v>8263</v>
      </c>
      <c r="CAX1" t="s">
        <v>8264</v>
      </c>
      <c r="CAY1" t="s">
        <v>8265</v>
      </c>
      <c r="CAZ1" t="s">
        <v>8266</v>
      </c>
      <c r="CBA1" t="s">
        <v>8267</v>
      </c>
      <c r="CBB1" t="s">
        <v>8268</v>
      </c>
      <c r="CBC1" t="s">
        <v>8269</v>
      </c>
      <c r="CBD1" t="s">
        <v>8270</v>
      </c>
      <c r="CBE1" t="s">
        <v>8271</v>
      </c>
      <c r="CBF1" t="s">
        <v>8272</v>
      </c>
      <c r="CBG1" t="s">
        <v>8273</v>
      </c>
      <c r="CBH1" t="s">
        <v>8274</v>
      </c>
      <c r="CBI1" t="s">
        <v>8275</v>
      </c>
      <c r="CBJ1" t="s">
        <v>8276</v>
      </c>
      <c r="CBK1" t="s">
        <v>8277</v>
      </c>
      <c r="CBL1" t="s">
        <v>8278</v>
      </c>
      <c r="CBM1" t="s">
        <v>8279</v>
      </c>
      <c r="CBN1" t="s">
        <v>8280</v>
      </c>
      <c r="CBO1" t="s">
        <v>8281</v>
      </c>
      <c r="CBP1" t="s">
        <v>8282</v>
      </c>
      <c r="CBQ1" t="s">
        <v>8283</v>
      </c>
      <c r="CBR1" t="s">
        <v>8284</v>
      </c>
      <c r="CBS1" t="s">
        <v>8285</v>
      </c>
      <c r="CBT1" t="s">
        <v>8286</v>
      </c>
      <c r="CBU1" t="s">
        <v>8287</v>
      </c>
      <c r="CBV1" t="s">
        <v>8288</v>
      </c>
      <c r="CBW1" t="s">
        <v>8289</v>
      </c>
      <c r="CBX1" t="s">
        <v>8290</v>
      </c>
      <c r="CBY1" t="s">
        <v>8291</v>
      </c>
      <c r="CBZ1" t="s">
        <v>8292</v>
      </c>
      <c r="CCA1" t="s">
        <v>8293</v>
      </c>
      <c r="CCB1" t="s">
        <v>8294</v>
      </c>
      <c r="CCC1" t="s">
        <v>8295</v>
      </c>
      <c r="CCD1" t="s">
        <v>8296</v>
      </c>
      <c r="CCE1" t="s">
        <v>8297</v>
      </c>
      <c r="CCF1" t="s">
        <v>8298</v>
      </c>
      <c r="CCG1" t="s">
        <v>8299</v>
      </c>
      <c r="CCH1" t="s">
        <v>8300</v>
      </c>
      <c r="CCI1" t="s">
        <v>8301</v>
      </c>
      <c r="CCJ1" t="s">
        <v>8302</v>
      </c>
      <c r="CCK1" t="s">
        <v>8303</v>
      </c>
      <c r="CCL1" t="s">
        <v>8304</v>
      </c>
      <c r="CCM1" t="s">
        <v>8305</v>
      </c>
      <c r="CCN1" t="s">
        <v>8306</v>
      </c>
      <c r="CCO1" t="s">
        <v>8307</v>
      </c>
      <c r="CCP1" t="s">
        <v>8308</v>
      </c>
      <c r="CCQ1" t="s">
        <v>8309</v>
      </c>
      <c r="CCR1" t="s">
        <v>8310</v>
      </c>
      <c r="CCS1" t="s">
        <v>8311</v>
      </c>
      <c r="CCT1" t="s">
        <v>8312</v>
      </c>
      <c r="CCU1" t="s">
        <v>8313</v>
      </c>
      <c r="CCV1" t="s">
        <v>8314</v>
      </c>
      <c r="CCW1" t="s">
        <v>8315</v>
      </c>
      <c r="CCX1" t="s">
        <v>8316</v>
      </c>
      <c r="CCY1" t="s">
        <v>8317</v>
      </c>
      <c r="CCZ1" t="s">
        <v>8318</v>
      </c>
      <c r="CDA1" t="s">
        <v>8319</v>
      </c>
      <c r="CDB1" t="s">
        <v>8320</v>
      </c>
      <c r="CDC1" t="s">
        <v>8321</v>
      </c>
      <c r="CDD1" t="s">
        <v>8322</v>
      </c>
      <c r="CDE1" t="s">
        <v>8323</v>
      </c>
      <c r="CDF1" t="s">
        <v>8324</v>
      </c>
      <c r="CDG1" t="s">
        <v>8325</v>
      </c>
      <c r="CDH1" t="s">
        <v>8326</v>
      </c>
      <c r="CDI1" t="s">
        <v>8327</v>
      </c>
      <c r="CDJ1" t="s">
        <v>8328</v>
      </c>
      <c r="CDK1" t="s">
        <v>8329</v>
      </c>
      <c r="CDL1" t="s">
        <v>8330</v>
      </c>
      <c r="CDM1" t="s">
        <v>8331</v>
      </c>
      <c r="CDN1" t="s">
        <v>8332</v>
      </c>
      <c r="CDO1" t="s">
        <v>8333</v>
      </c>
      <c r="CDP1" t="s">
        <v>8334</v>
      </c>
      <c r="CDQ1" t="s">
        <v>8335</v>
      </c>
      <c r="CDR1" t="s">
        <v>8336</v>
      </c>
      <c r="CDS1" t="s">
        <v>8337</v>
      </c>
      <c r="CDT1" t="s">
        <v>8338</v>
      </c>
      <c r="CDU1" t="s">
        <v>8339</v>
      </c>
      <c r="CDV1" t="s">
        <v>8340</v>
      </c>
      <c r="CDW1" t="s">
        <v>8341</v>
      </c>
      <c r="CDX1" t="s">
        <v>8342</v>
      </c>
      <c r="CDY1" t="s">
        <v>8343</v>
      </c>
      <c r="CDZ1" t="s">
        <v>8344</v>
      </c>
      <c r="CEA1" t="s">
        <v>8345</v>
      </c>
      <c r="CEB1" t="s">
        <v>8346</v>
      </c>
      <c r="CEC1" t="s">
        <v>8347</v>
      </c>
      <c r="CED1" t="s">
        <v>8348</v>
      </c>
      <c r="CEE1" t="s">
        <v>8349</v>
      </c>
      <c r="CEF1" t="s">
        <v>8350</v>
      </c>
      <c r="CEG1" t="s">
        <v>8351</v>
      </c>
      <c r="CEH1" t="s">
        <v>8352</v>
      </c>
      <c r="CEI1" t="s">
        <v>8353</v>
      </c>
      <c r="CEJ1" t="s">
        <v>8354</v>
      </c>
      <c r="CEK1" t="s">
        <v>8355</v>
      </c>
      <c r="CEL1" t="s">
        <v>8356</v>
      </c>
      <c r="CEM1" t="s">
        <v>8357</v>
      </c>
      <c r="CEN1" t="s">
        <v>8358</v>
      </c>
      <c r="CEO1" t="s">
        <v>8359</v>
      </c>
      <c r="CEP1" t="s">
        <v>8360</v>
      </c>
      <c r="CEQ1" t="s">
        <v>8361</v>
      </c>
      <c r="CER1" t="s">
        <v>8362</v>
      </c>
      <c r="CES1" t="s">
        <v>8363</v>
      </c>
      <c r="CET1" t="s">
        <v>8364</v>
      </c>
      <c r="CEU1" t="s">
        <v>8365</v>
      </c>
      <c r="CEV1" t="s">
        <v>8366</v>
      </c>
      <c r="CEW1" t="s">
        <v>8367</v>
      </c>
      <c r="CEX1" t="s">
        <v>8368</v>
      </c>
      <c r="CEY1" t="s">
        <v>8369</v>
      </c>
      <c r="CEZ1" t="s">
        <v>8370</v>
      </c>
      <c r="CFA1" t="s">
        <v>8371</v>
      </c>
      <c r="CFB1" t="s">
        <v>8372</v>
      </c>
      <c r="CFC1" t="s">
        <v>8373</v>
      </c>
      <c r="CFD1" t="s">
        <v>8374</v>
      </c>
      <c r="CFE1" t="s">
        <v>8375</v>
      </c>
      <c r="CFF1" t="s">
        <v>8376</v>
      </c>
      <c r="CFG1" t="s">
        <v>8377</v>
      </c>
      <c r="CFH1" t="s">
        <v>8378</v>
      </c>
      <c r="CFI1" t="s">
        <v>8379</v>
      </c>
      <c r="CFJ1" t="s">
        <v>8380</v>
      </c>
      <c r="CFK1" t="s">
        <v>8381</v>
      </c>
      <c r="CFL1" t="s">
        <v>8382</v>
      </c>
      <c r="CFM1" t="s">
        <v>8383</v>
      </c>
      <c r="CFN1" t="s">
        <v>8384</v>
      </c>
      <c r="CFO1" t="s">
        <v>8385</v>
      </c>
      <c r="CFP1" t="s">
        <v>8386</v>
      </c>
      <c r="CFQ1" t="s">
        <v>8387</v>
      </c>
      <c r="CFR1" t="s">
        <v>8388</v>
      </c>
      <c r="CFS1" t="s">
        <v>8389</v>
      </c>
      <c r="CFT1" t="s">
        <v>8390</v>
      </c>
      <c r="CFU1" t="s">
        <v>8391</v>
      </c>
      <c r="CFV1" t="s">
        <v>8392</v>
      </c>
      <c r="CFW1" t="s">
        <v>8393</v>
      </c>
      <c r="CFX1" t="s">
        <v>8394</v>
      </c>
      <c r="CFY1" t="s">
        <v>8395</v>
      </c>
      <c r="CFZ1" t="s">
        <v>8396</v>
      </c>
      <c r="CGA1" t="s">
        <v>8397</v>
      </c>
      <c r="CGB1" t="s">
        <v>8398</v>
      </c>
      <c r="CGC1" t="s">
        <v>8399</v>
      </c>
      <c r="CGD1" t="s">
        <v>8400</v>
      </c>
      <c r="CGE1" t="s">
        <v>8401</v>
      </c>
      <c r="CGF1" t="s">
        <v>8402</v>
      </c>
      <c r="CGG1" t="s">
        <v>8403</v>
      </c>
      <c r="CGH1" t="s">
        <v>8404</v>
      </c>
      <c r="CGI1" t="s">
        <v>8405</v>
      </c>
      <c r="CGJ1" t="s">
        <v>8406</v>
      </c>
      <c r="CGK1" t="s">
        <v>8407</v>
      </c>
      <c r="CGL1" t="s">
        <v>8408</v>
      </c>
      <c r="CGM1" t="s">
        <v>8409</v>
      </c>
      <c r="CGN1" t="s">
        <v>8410</v>
      </c>
      <c r="CGO1" t="s">
        <v>8411</v>
      </c>
      <c r="CGP1" t="s">
        <v>8412</v>
      </c>
      <c r="CGQ1" t="s">
        <v>8413</v>
      </c>
      <c r="CGR1" t="s">
        <v>8414</v>
      </c>
      <c r="CGS1" t="s">
        <v>8415</v>
      </c>
      <c r="CGT1" t="s">
        <v>8416</v>
      </c>
      <c r="CGU1" t="s">
        <v>8417</v>
      </c>
      <c r="CGV1" t="s">
        <v>8418</v>
      </c>
      <c r="CGW1" t="s">
        <v>8419</v>
      </c>
      <c r="CGX1" t="s">
        <v>8420</v>
      </c>
      <c r="CGY1" t="s">
        <v>8421</v>
      </c>
      <c r="CGZ1" t="s">
        <v>8422</v>
      </c>
      <c r="CHA1" t="s">
        <v>8423</v>
      </c>
      <c r="CHB1" t="s">
        <v>8424</v>
      </c>
      <c r="CHC1" t="s">
        <v>8425</v>
      </c>
      <c r="CHD1" t="s">
        <v>8426</v>
      </c>
      <c r="CHE1" t="s">
        <v>8427</v>
      </c>
      <c r="CHF1" t="s">
        <v>8428</v>
      </c>
      <c r="CHG1" t="s">
        <v>8429</v>
      </c>
      <c r="CHH1" t="s">
        <v>8430</v>
      </c>
      <c r="CHI1" t="s">
        <v>8431</v>
      </c>
      <c r="CHJ1" t="s">
        <v>8432</v>
      </c>
      <c r="CHK1" t="s">
        <v>8433</v>
      </c>
      <c r="CHL1" t="s">
        <v>8434</v>
      </c>
      <c r="CHM1" t="s">
        <v>8435</v>
      </c>
      <c r="CHN1" t="s">
        <v>8436</v>
      </c>
      <c r="CHO1" t="s">
        <v>8437</v>
      </c>
      <c r="CHP1" t="s">
        <v>8438</v>
      </c>
      <c r="CHQ1" t="s">
        <v>8439</v>
      </c>
      <c r="CHR1" t="s">
        <v>8440</v>
      </c>
      <c r="CHS1" t="s">
        <v>8441</v>
      </c>
      <c r="CHT1" t="s">
        <v>8442</v>
      </c>
      <c r="CHU1" t="s">
        <v>8443</v>
      </c>
      <c r="CHV1" t="s">
        <v>8444</v>
      </c>
      <c r="CHW1" t="s">
        <v>8445</v>
      </c>
      <c r="CHX1" t="s">
        <v>8446</v>
      </c>
      <c r="CHY1" t="s">
        <v>8447</v>
      </c>
      <c r="CHZ1" t="s">
        <v>8448</v>
      </c>
      <c r="CIA1" t="s">
        <v>8449</v>
      </c>
      <c r="CIB1" t="s">
        <v>8450</v>
      </c>
      <c r="CIC1" t="s">
        <v>8451</v>
      </c>
      <c r="CID1" t="s">
        <v>8452</v>
      </c>
      <c r="CIE1" t="s">
        <v>8453</v>
      </c>
      <c r="CIF1" t="s">
        <v>8454</v>
      </c>
      <c r="CIG1" t="s">
        <v>8455</v>
      </c>
      <c r="CIH1" t="s">
        <v>8456</v>
      </c>
      <c r="CII1" t="s">
        <v>8457</v>
      </c>
      <c r="CIJ1" t="s">
        <v>8458</v>
      </c>
      <c r="CIK1" t="s">
        <v>8459</v>
      </c>
      <c r="CIL1" t="s">
        <v>8460</v>
      </c>
      <c r="CIM1" t="s">
        <v>8461</v>
      </c>
      <c r="CIN1" t="s">
        <v>8462</v>
      </c>
      <c r="CIO1" t="s">
        <v>8463</v>
      </c>
      <c r="CIP1" t="s">
        <v>8464</v>
      </c>
      <c r="CIQ1" t="s">
        <v>8465</v>
      </c>
      <c r="CIR1" t="s">
        <v>8466</v>
      </c>
      <c r="CIS1" t="s">
        <v>8467</v>
      </c>
      <c r="CIT1" t="s">
        <v>8468</v>
      </c>
      <c r="CIU1" t="s">
        <v>8469</v>
      </c>
      <c r="CIV1" t="s">
        <v>8470</v>
      </c>
      <c r="CIW1" t="s">
        <v>8471</v>
      </c>
      <c r="CIX1" t="s">
        <v>8472</v>
      </c>
      <c r="CIY1" t="s">
        <v>8473</v>
      </c>
      <c r="CIZ1" t="s">
        <v>8474</v>
      </c>
      <c r="CJA1" t="s">
        <v>8475</v>
      </c>
      <c r="CJB1" t="s">
        <v>8476</v>
      </c>
      <c r="CJC1" t="s">
        <v>8477</v>
      </c>
      <c r="CJD1" t="s">
        <v>8478</v>
      </c>
      <c r="CJE1" t="s">
        <v>8479</v>
      </c>
      <c r="CJF1" t="s">
        <v>8480</v>
      </c>
      <c r="CJG1" t="s">
        <v>8481</v>
      </c>
      <c r="CJH1" t="s">
        <v>8482</v>
      </c>
      <c r="CJI1" t="s">
        <v>8483</v>
      </c>
      <c r="CJJ1" t="s">
        <v>8484</v>
      </c>
      <c r="CJK1" t="s">
        <v>8485</v>
      </c>
      <c r="CJL1" t="s">
        <v>8486</v>
      </c>
      <c r="CJM1" t="s">
        <v>8487</v>
      </c>
      <c r="CJN1" t="s">
        <v>8488</v>
      </c>
      <c r="CJO1" t="s">
        <v>8489</v>
      </c>
      <c r="CJP1" t="s">
        <v>8490</v>
      </c>
      <c r="CJQ1" t="s">
        <v>8491</v>
      </c>
      <c r="CJR1" t="s">
        <v>8492</v>
      </c>
      <c r="CJS1" t="s">
        <v>8493</v>
      </c>
      <c r="CJT1" t="s">
        <v>8494</v>
      </c>
      <c r="CJU1" t="s">
        <v>8495</v>
      </c>
      <c r="CJV1" t="s">
        <v>8496</v>
      </c>
      <c r="CJW1" t="s">
        <v>8497</v>
      </c>
      <c r="CJX1" t="s">
        <v>8498</v>
      </c>
      <c r="CJY1" t="s">
        <v>8499</v>
      </c>
      <c r="CJZ1" t="s">
        <v>8500</v>
      </c>
      <c r="CKA1" t="s">
        <v>8501</v>
      </c>
      <c r="CKB1" t="s">
        <v>8502</v>
      </c>
      <c r="CKC1" t="s">
        <v>8503</v>
      </c>
      <c r="CKD1" t="s">
        <v>8504</v>
      </c>
      <c r="CKE1" t="s">
        <v>8505</v>
      </c>
      <c r="CKF1" t="s">
        <v>8506</v>
      </c>
      <c r="CKG1" t="s">
        <v>8507</v>
      </c>
      <c r="CKH1" t="s">
        <v>8508</v>
      </c>
      <c r="CKI1" t="s">
        <v>8509</v>
      </c>
      <c r="CKJ1" t="s">
        <v>8510</v>
      </c>
      <c r="CKK1" t="s">
        <v>8511</v>
      </c>
      <c r="CKL1" t="s">
        <v>8512</v>
      </c>
      <c r="CKM1" t="s">
        <v>8513</v>
      </c>
      <c r="CKN1" t="s">
        <v>8514</v>
      </c>
      <c r="CKO1" t="s">
        <v>8515</v>
      </c>
      <c r="CKP1" t="s">
        <v>8516</v>
      </c>
      <c r="CKQ1" t="s">
        <v>8517</v>
      </c>
      <c r="CKR1" t="s">
        <v>8518</v>
      </c>
      <c r="CKS1" t="s">
        <v>8519</v>
      </c>
      <c r="CKT1" t="s">
        <v>8520</v>
      </c>
      <c r="CKU1" t="s">
        <v>8521</v>
      </c>
      <c r="CKV1" t="s">
        <v>8522</v>
      </c>
      <c r="CKW1" t="s">
        <v>8523</v>
      </c>
      <c r="CKX1" t="s">
        <v>8524</v>
      </c>
      <c r="CKY1" t="s">
        <v>8525</v>
      </c>
      <c r="CKZ1" t="s">
        <v>8526</v>
      </c>
      <c r="CLA1" t="s">
        <v>8527</v>
      </c>
      <c r="CLB1" t="s">
        <v>8528</v>
      </c>
      <c r="CLC1" t="s">
        <v>8529</v>
      </c>
      <c r="CLD1" t="s">
        <v>8530</v>
      </c>
      <c r="CLE1" t="s">
        <v>8531</v>
      </c>
      <c r="CLF1" t="s">
        <v>8532</v>
      </c>
      <c r="CLG1" t="s">
        <v>8533</v>
      </c>
      <c r="CLH1" t="s">
        <v>8534</v>
      </c>
      <c r="CLI1" t="s">
        <v>8535</v>
      </c>
      <c r="CLJ1" t="s">
        <v>8536</v>
      </c>
      <c r="CLK1" t="s">
        <v>8537</v>
      </c>
      <c r="CLL1" t="s">
        <v>8538</v>
      </c>
      <c r="CLM1" t="s">
        <v>8539</v>
      </c>
      <c r="CLN1" t="s">
        <v>8540</v>
      </c>
      <c r="CLO1" t="s">
        <v>8541</v>
      </c>
      <c r="CLP1" t="s">
        <v>8542</v>
      </c>
      <c r="CLQ1" t="s">
        <v>8543</v>
      </c>
      <c r="CLR1" t="s">
        <v>8544</v>
      </c>
      <c r="CLS1" t="s">
        <v>8545</v>
      </c>
      <c r="CLT1" t="s">
        <v>8546</v>
      </c>
      <c r="CLU1" t="s">
        <v>8547</v>
      </c>
      <c r="CLV1" t="s">
        <v>8548</v>
      </c>
      <c r="CLW1" t="s">
        <v>8549</v>
      </c>
      <c r="CLX1" t="s">
        <v>8550</v>
      </c>
      <c r="CLY1" t="s">
        <v>8551</v>
      </c>
      <c r="CLZ1" t="s">
        <v>8552</v>
      </c>
      <c r="CMA1" t="s">
        <v>8553</v>
      </c>
      <c r="CMB1" t="s">
        <v>8554</v>
      </c>
      <c r="CMC1" t="s">
        <v>8555</v>
      </c>
      <c r="CMD1" t="s">
        <v>8556</v>
      </c>
      <c r="CME1" t="s">
        <v>8557</v>
      </c>
      <c r="CMF1" t="s">
        <v>8558</v>
      </c>
      <c r="CMG1" t="s">
        <v>8559</v>
      </c>
      <c r="CMH1" t="s">
        <v>8560</v>
      </c>
      <c r="CMI1" t="s">
        <v>8561</v>
      </c>
      <c r="CMJ1" t="s">
        <v>8562</v>
      </c>
      <c r="CMK1" t="s">
        <v>8563</v>
      </c>
      <c r="CML1" t="s">
        <v>8564</v>
      </c>
      <c r="CMM1" t="s">
        <v>8565</v>
      </c>
      <c r="CMN1" t="s">
        <v>8566</v>
      </c>
      <c r="CMO1" t="s">
        <v>8567</v>
      </c>
      <c r="CMP1" t="s">
        <v>8568</v>
      </c>
      <c r="CMQ1" t="s">
        <v>8569</v>
      </c>
      <c r="CMR1" t="s">
        <v>8570</v>
      </c>
      <c r="CMS1" t="s">
        <v>8571</v>
      </c>
      <c r="CMT1" t="s">
        <v>8572</v>
      </c>
      <c r="CMU1" t="s">
        <v>8573</v>
      </c>
      <c r="CMV1" t="s">
        <v>8574</v>
      </c>
      <c r="CMW1" t="s">
        <v>8575</v>
      </c>
      <c r="CMX1" t="s">
        <v>8576</v>
      </c>
      <c r="CMY1" t="s">
        <v>8577</v>
      </c>
      <c r="CMZ1" t="s">
        <v>8578</v>
      </c>
      <c r="CNA1" t="s">
        <v>8579</v>
      </c>
      <c r="CNB1" t="s">
        <v>8580</v>
      </c>
      <c r="CNC1" t="s">
        <v>8581</v>
      </c>
      <c r="CND1" t="s">
        <v>8582</v>
      </c>
      <c r="CNE1" t="s">
        <v>8583</v>
      </c>
      <c r="CNF1" t="s">
        <v>8584</v>
      </c>
      <c r="CNG1" t="s">
        <v>8585</v>
      </c>
      <c r="CNH1" t="s">
        <v>8586</v>
      </c>
      <c r="CNI1" t="s">
        <v>8587</v>
      </c>
      <c r="CNJ1" t="s">
        <v>8588</v>
      </c>
      <c r="CNK1" t="s">
        <v>8589</v>
      </c>
      <c r="CNL1" t="s">
        <v>8590</v>
      </c>
      <c r="CNM1" t="s">
        <v>8591</v>
      </c>
      <c r="CNN1" t="s">
        <v>8592</v>
      </c>
      <c r="CNO1" t="s">
        <v>8593</v>
      </c>
      <c r="CNP1" t="s">
        <v>8594</v>
      </c>
      <c r="CNQ1" t="s">
        <v>8595</v>
      </c>
      <c r="CNR1" t="s">
        <v>8596</v>
      </c>
      <c r="CNS1" t="s">
        <v>8597</v>
      </c>
      <c r="CNT1" t="s">
        <v>8598</v>
      </c>
      <c r="CNU1" t="s">
        <v>8599</v>
      </c>
      <c r="CNV1" t="s">
        <v>8600</v>
      </c>
      <c r="CNW1" t="s">
        <v>8601</v>
      </c>
      <c r="CNX1" t="s">
        <v>8602</v>
      </c>
      <c r="CNY1" t="s">
        <v>8603</v>
      </c>
      <c r="CNZ1" t="s">
        <v>8604</v>
      </c>
      <c r="COA1" t="s">
        <v>8605</v>
      </c>
      <c r="COB1" t="s">
        <v>8606</v>
      </c>
      <c r="COC1" t="s">
        <v>8607</v>
      </c>
      <c r="COD1" t="s">
        <v>8608</v>
      </c>
      <c r="COE1" t="s">
        <v>8609</v>
      </c>
      <c r="COF1" t="s">
        <v>8610</v>
      </c>
      <c r="COG1" t="s">
        <v>8611</v>
      </c>
      <c r="COH1" t="s">
        <v>8612</v>
      </c>
      <c r="COI1" t="s">
        <v>8613</v>
      </c>
      <c r="COJ1" t="s">
        <v>8614</v>
      </c>
      <c r="COK1" t="s">
        <v>8615</v>
      </c>
      <c r="COL1" t="s">
        <v>8616</v>
      </c>
      <c r="COM1" t="s">
        <v>8617</v>
      </c>
      <c r="CON1" t="s">
        <v>8618</v>
      </c>
      <c r="COO1" t="s">
        <v>8619</v>
      </c>
      <c r="COP1" t="s">
        <v>8620</v>
      </c>
      <c r="COQ1" t="s">
        <v>8621</v>
      </c>
      <c r="COR1" t="s">
        <v>8622</v>
      </c>
      <c r="COS1" t="s">
        <v>8623</v>
      </c>
      <c r="COT1" t="s">
        <v>8624</v>
      </c>
      <c r="COU1" t="s">
        <v>8625</v>
      </c>
      <c r="COV1" t="s">
        <v>8626</v>
      </c>
      <c r="COW1" t="s">
        <v>8627</v>
      </c>
      <c r="COX1" t="s">
        <v>8628</v>
      </c>
      <c r="COY1" t="s">
        <v>8629</v>
      </c>
      <c r="COZ1" t="s">
        <v>8630</v>
      </c>
      <c r="CPA1" t="s">
        <v>8631</v>
      </c>
      <c r="CPB1" t="s">
        <v>8632</v>
      </c>
      <c r="CPC1" t="s">
        <v>8633</v>
      </c>
      <c r="CPD1" t="s">
        <v>8634</v>
      </c>
      <c r="CPE1" t="s">
        <v>8635</v>
      </c>
      <c r="CPF1" t="s">
        <v>8636</v>
      </c>
      <c r="CPG1" t="s">
        <v>8637</v>
      </c>
      <c r="CPH1" t="s">
        <v>8638</v>
      </c>
      <c r="CPI1" t="s">
        <v>8639</v>
      </c>
      <c r="CPJ1" t="s">
        <v>8640</v>
      </c>
      <c r="CPK1" t="s">
        <v>8641</v>
      </c>
      <c r="CPL1" t="s">
        <v>8642</v>
      </c>
      <c r="CPM1" t="s">
        <v>8643</v>
      </c>
      <c r="CPN1" t="s">
        <v>8644</v>
      </c>
      <c r="CPO1" t="s">
        <v>8645</v>
      </c>
      <c r="CPP1" t="s">
        <v>8646</v>
      </c>
      <c r="CPQ1" t="s">
        <v>8647</v>
      </c>
      <c r="CPR1" t="s">
        <v>8648</v>
      </c>
      <c r="CPS1" t="s">
        <v>8649</v>
      </c>
      <c r="CPT1" t="s">
        <v>8650</v>
      </c>
      <c r="CPU1" t="s">
        <v>8651</v>
      </c>
      <c r="CPV1" t="s">
        <v>8652</v>
      </c>
      <c r="CPW1" t="s">
        <v>8653</v>
      </c>
      <c r="CPX1" t="s">
        <v>8654</v>
      </c>
      <c r="CPY1" t="s">
        <v>8655</v>
      </c>
      <c r="CPZ1" t="s">
        <v>8656</v>
      </c>
      <c r="CQA1" t="s">
        <v>8657</v>
      </c>
      <c r="CQB1" t="s">
        <v>8658</v>
      </c>
      <c r="CQC1" t="s">
        <v>8659</v>
      </c>
      <c r="CQD1" t="s">
        <v>8660</v>
      </c>
      <c r="CQE1" t="s">
        <v>8661</v>
      </c>
      <c r="CQF1" t="s">
        <v>8662</v>
      </c>
      <c r="CQG1" t="s">
        <v>8663</v>
      </c>
      <c r="CQH1" t="s">
        <v>8664</v>
      </c>
      <c r="CQI1" t="s">
        <v>8665</v>
      </c>
      <c r="CQJ1" t="s">
        <v>8666</v>
      </c>
      <c r="CQK1" t="s">
        <v>8667</v>
      </c>
      <c r="CQL1" t="s">
        <v>8668</v>
      </c>
      <c r="CQM1" t="s">
        <v>8669</v>
      </c>
      <c r="CQN1" t="s">
        <v>8670</v>
      </c>
      <c r="CQO1" t="s">
        <v>8671</v>
      </c>
      <c r="CQP1" t="s">
        <v>8672</v>
      </c>
      <c r="CQQ1" t="s">
        <v>8673</v>
      </c>
      <c r="CQR1" t="s">
        <v>8674</v>
      </c>
      <c r="CQS1" t="s">
        <v>8675</v>
      </c>
      <c r="CQT1" t="s">
        <v>8676</v>
      </c>
      <c r="CQU1" t="s">
        <v>8677</v>
      </c>
      <c r="CQV1" t="s">
        <v>8678</v>
      </c>
      <c r="CQW1" t="s">
        <v>8679</v>
      </c>
      <c r="CQX1" t="s">
        <v>8680</v>
      </c>
      <c r="CQY1" t="s">
        <v>8681</v>
      </c>
      <c r="CQZ1" t="s">
        <v>8682</v>
      </c>
      <c r="CRA1" t="s">
        <v>8683</v>
      </c>
      <c r="CRB1" t="s">
        <v>8684</v>
      </c>
      <c r="CRC1" t="s">
        <v>8685</v>
      </c>
      <c r="CRD1" t="s">
        <v>8686</v>
      </c>
      <c r="CRE1" t="s">
        <v>8687</v>
      </c>
      <c r="CRF1" t="s">
        <v>8688</v>
      </c>
      <c r="CRG1" t="s">
        <v>8689</v>
      </c>
      <c r="CRH1" t="s">
        <v>8690</v>
      </c>
      <c r="CRI1" t="s">
        <v>8691</v>
      </c>
      <c r="CRJ1" t="s">
        <v>8692</v>
      </c>
      <c r="CRK1" t="s">
        <v>8693</v>
      </c>
      <c r="CRL1" t="s">
        <v>8694</v>
      </c>
      <c r="CRM1" t="s">
        <v>8695</v>
      </c>
      <c r="CRN1" t="s">
        <v>8696</v>
      </c>
      <c r="CRO1" t="s">
        <v>8697</v>
      </c>
      <c r="CRP1" t="s">
        <v>8698</v>
      </c>
      <c r="CRQ1" t="s">
        <v>8699</v>
      </c>
      <c r="CRR1" t="s">
        <v>8700</v>
      </c>
      <c r="CRS1" t="s">
        <v>8701</v>
      </c>
      <c r="CRT1" t="s">
        <v>8702</v>
      </c>
      <c r="CRU1" t="s">
        <v>8703</v>
      </c>
      <c r="CRV1" t="s">
        <v>8704</v>
      </c>
      <c r="CRW1" t="s">
        <v>8705</v>
      </c>
      <c r="CRX1" t="s">
        <v>8706</v>
      </c>
      <c r="CRY1" t="s">
        <v>8707</v>
      </c>
      <c r="CRZ1" t="s">
        <v>8708</v>
      </c>
      <c r="CSA1" t="s">
        <v>8709</v>
      </c>
      <c r="CSB1" t="s">
        <v>8710</v>
      </c>
      <c r="CSC1" t="s">
        <v>8711</v>
      </c>
      <c r="CSD1" t="s">
        <v>8712</v>
      </c>
      <c r="CSE1" t="s">
        <v>8713</v>
      </c>
      <c r="CSF1" t="s">
        <v>8714</v>
      </c>
      <c r="CSG1" t="s">
        <v>8715</v>
      </c>
      <c r="CSH1" t="s">
        <v>8716</v>
      </c>
      <c r="CSI1" t="s">
        <v>8717</v>
      </c>
      <c r="CSJ1" t="s">
        <v>8718</v>
      </c>
      <c r="CSK1" t="s">
        <v>8719</v>
      </c>
      <c r="CSL1" t="s">
        <v>8720</v>
      </c>
      <c r="CSM1" t="s">
        <v>8721</v>
      </c>
      <c r="CSN1" t="s">
        <v>8722</v>
      </c>
      <c r="CSO1" t="s">
        <v>8723</v>
      </c>
      <c r="CSP1" t="s">
        <v>8724</v>
      </c>
      <c r="CSQ1" t="s">
        <v>8725</v>
      </c>
      <c r="CSR1" t="s">
        <v>8726</v>
      </c>
      <c r="CSS1" t="s">
        <v>8727</v>
      </c>
      <c r="CST1" t="s">
        <v>8728</v>
      </c>
      <c r="CSU1" t="s">
        <v>8729</v>
      </c>
      <c r="CSV1" t="s">
        <v>8730</v>
      </c>
      <c r="CSW1" t="s">
        <v>8731</v>
      </c>
      <c r="CSX1" t="s">
        <v>8732</v>
      </c>
      <c r="CSY1" t="s">
        <v>8733</v>
      </c>
      <c r="CSZ1" t="s">
        <v>8734</v>
      </c>
      <c r="CTA1" t="s">
        <v>8735</v>
      </c>
      <c r="CTB1" t="s">
        <v>8736</v>
      </c>
      <c r="CTC1" t="s">
        <v>8737</v>
      </c>
      <c r="CTD1" t="s">
        <v>8738</v>
      </c>
      <c r="CTE1" t="s">
        <v>8739</v>
      </c>
      <c r="CTF1" t="s">
        <v>8740</v>
      </c>
      <c r="CTG1" t="s">
        <v>8741</v>
      </c>
      <c r="CTH1" t="s">
        <v>8742</v>
      </c>
      <c r="CTI1" t="s">
        <v>8743</v>
      </c>
      <c r="CTJ1" t="s">
        <v>8744</v>
      </c>
      <c r="CTK1" t="s">
        <v>8745</v>
      </c>
      <c r="CTL1" t="s">
        <v>8746</v>
      </c>
      <c r="CTM1" t="s">
        <v>8747</v>
      </c>
      <c r="CTN1" t="s">
        <v>8748</v>
      </c>
      <c r="CTO1" t="s">
        <v>8749</v>
      </c>
      <c r="CTP1" t="s">
        <v>8750</v>
      </c>
      <c r="CTQ1" t="s">
        <v>8751</v>
      </c>
      <c r="CTR1" t="s">
        <v>8752</v>
      </c>
      <c r="CTS1" t="s">
        <v>8753</v>
      </c>
      <c r="CTT1" t="s">
        <v>8754</v>
      </c>
      <c r="CTU1" t="s">
        <v>8755</v>
      </c>
      <c r="CTV1" t="s">
        <v>8756</v>
      </c>
      <c r="CTW1" t="s">
        <v>8757</v>
      </c>
      <c r="CTX1" t="s">
        <v>8758</v>
      </c>
      <c r="CTY1" t="s">
        <v>8759</v>
      </c>
      <c r="CTZ1" t="s">
        <v>8760</v>
      </c>
      <c r="CUA1" t="s">
        <v>8761</v>
      </c>
      <c r="CUB1" t="s">
        <v>8762</v>
      </c>
      <c r="CUC1" t="s">
        <v>8763</v>
      </c>
      <c r="CUD1" t="s">
        <v>8764</v>
      </c>
      <c r="CUE1" t="s">
        <v>8765</v>
      </c>
      <c r="CUF1" t="s">
        <v>8766</v>
      </c>
      <c r="CUG1" t="s">
        <v>8767</v>
      </c>
      <c r="CUH1" t="s">
        <v>8768</v>
      </c>
      <c r="CUI1" t="s">
        <v>8769</v>
      </c>
      <c r="CUJ1" t="s">
        <v>8770</v>
      </c>
      <c r="CUK1" t="s">
        <v>8771</v>
      </c>
      <c r="CUL1" t="s">
        <v>8772</v>
      </c>
      <c r="CUM1" t="s">
        <v>8773</v>
      </c>
      <c r="CUN1" t="s">
        <v>8774</v>
      </c>
      <c r="CUO1" t="s">
        <v>8775</v>
      </c>
      <c r="CUP1" t="s">
        <v>8776</v>
      </c>
      <c r="CUQ1" t="s">
        <v>8777</v>
      </c>
      <c r="CUR1" t="s">
        <v>8778</v>
      </c>
      <c r="CUS1" t="s">
        <v>8779</v>
      </c>
      <c r="CUT1" t="s">
        <v>8780</v>
      </c>
      <c r="CUU1" t="s">
        <v>8781</v>
      </c>
      <c r="CUV1" t="s">
        <v>8782</v>
      </c>
      <c r="CUW1" t="s">
        <v>8783</v>
      </c>
      <c r="CUX1" t="s">
        <v>8784</v>
      </c>
      <c r="CUY1" t="s">
        <v>8785</v>
      </c>
      <c r="CUZ1" t="s">
        <v>8786</v>
      </c>
      <c r="CVA1" t="s">
        <v>8787</v>
      </c>
      <c r="CVB1" t="s">
        <v>8788</v>
      </c>
      <c r="CVC1" t="s">
        <v>8789</v>
      </c>
      <c r="CVD1" t="s">
        <v>8790</v>
      </c>
      <c r="CVE1" t="s">
        <v>8791</v>
      </c>
      <c r="CVF1" t="s">
        <v>8792</v>
      </c>
      <c r="CVG1" t="s">
        <v>8793</v>
      </c>
      <c r="CVH1" t="s">
        <v>8794</v>
      </c>
      <c r="CVI1" t="s">
        <v>8795</v>
      </c>
      <c r="CVJ1" t="s">
        <v>8796</v>
      </c>
      <c r="CVK1" t="s">
        <v>8797</v>
      </c>
      <c r="CVL1" t="s">
        <v>8798</v>
      </c>
      <c r="CVM1" t="s">
        <v>8799</v>
      </c>
      <c r="CVN1" t="s">
        <v>8800</v>
      </c>
      <c r="CVO1" t="s">
        <v>8801</v>
      </c>
      <c r="CVP1" t="s">
        <v>8802</v>
      </c>
      <c r="CVQ1" t="s">
        <v>8803</v>
      </c>
      <c r="CVR1" t="s">
        <v>8804</v>
      </c>
      <c r="CVS1" t="s">
        <v>8805</v>
      </c>
      <c r="CVT1" t="s">
        <v>8806</v>
      </c>
      <c r="CVU1" t="s">
        <v>8807</v>
      </c>
      <c r="CVV1" t="s">
        <v>8808</v>
      </c>
      <c r="CVW1" t="s">
        <v>8809</v>
      </c>
      <c r="CVX1" t="s">
        <v>8810</v>
      </c>
      <c r="CVY1" t="s">
        <v>8811</v>
      </c>
      <c r="CVZ1" t="s">
        <v>8812</v>
      </c>
      <c r="CWA1" t="s">
        <v>8813</v>
      </c>
      <c r="CWB1" t="s">
        <v>8814</v>
      </c>
      <c r="CWC1" t="s">
        <v>8815</v>
      </c>
      <c r="CWD1" t="s">
        <v>8816</v>
      </c>
      <c r="CWE1" t="s">
        <v>8817</v>
      </c>
      <c r="CWF1" t="s">
        <v>8818</v>
      </c>
      <c r="CWG1" t="s">
        <v>8819</v>
      </c>
      <c r="CWH1" t="s">
        <v>8820</v>
      </c>
      <c r="CWI1" t="s">
        <v>8821</v>
      </c>
      <c r="CWJ1" t="s">
        <v>8822</v>
      </c>
      <c r="CWK1" t="s">
        <v>8823</v>
      </c>
      <c r="CWL1" t="s">
        <v>8824</v>
      </c>
      <c r="CWM1" t="s">
        <v>8825</v>
      </c>
      <c r="CWN1" t="s">
        <v>8826</v>
      </c>
      <c r="CWO1" t="s">
        <v>8827</v>
      </c>
      <c r="CWP1" t="s">
        <v>8828</v>
      </c>
      <c r="CWQ1" t="s">
        <v>8829</v>
      </c>
      <c r="CWR1" t="s">
        <v>8830</v>
      </c>
      <c r="CWS1" t="s">
        <v>8831</v>
      </c>
      <c r="CWT1" t="s">
        <v>8832</v>
      </c>
      <c r="CWU1" t="s">
        <v>8833</v>
      </c>
      <c r="CWV1" t="s">
        <v>8834</v>
      </c>
      <c r="CWW1" t="s">
        <v>8835</v>
      </c>
      <c r="CWX1" t="s">
        <v>8836</v>
      </c>
      <c r="CWY1" t="s">
        <v>8837</v>
      </c>
      <c r="CWZ1" t="s">
        <v>8838</v>
      </c>
      <c r="CXA1" t="s">
        <v>8839</v>
      </c>
      <c r="CXB1" t="s">
        <v>8840</v>
      </c>
      <c r="CXC1" t="s">
        <v>8841</v>
      </c>
      <c r="CXD1" t="s">
        <v>8842</v>
      </c>
      <c r="CXE1" t="s">
        <v>8843</v>
      </c>
      <c r="CXF1" t="s">
        <v>8844</v>
      </c>
      <c r="CXG1" t="s">
        <v>8845</v>
      </c>
      <c r="CXH1" t="s">
        <v>8846</v>
      </c>
      <c r="CXI1" t="s">
        <v>8847</v>
      </c>
      <c r="CXJ1" t="s">
        <v>8848</v>
      </c>
      <c r="CXK1" t="s">
        <v>8849</v>
      </c>
      <c r="CXL1" t="s">
        <v>8850</v>
      </c>
      <c r="CXM1" t="s">
        <v>8851</v>
      </c>
      <c r="CXN1" t="s">
        <v>8852</v>
      </c>
      <c r="CXO1" t="s">
        <v>8853</v>
      </c>
      <c r="CXP1" t="s">
        <v>8854</v>
      </c>
      <c r="CXQ1" t="s">
        <v>8855</v>
      </c>
      <c r="CXR1" t="s">
        <v>8856</v>
      </c>
      <c r="CXS1" t="s">
        <v>8857</v>
      </c>
      <c r="CXT1" t="s">
        <v>8858</v>
      </c>
      <c r="CXU1" t="s">
        <v>8859</v>
      </c>
      <c r="CXV1" t="s">
        <v>8860</v>
      </c>
      <c r="CXW1" t="s">
        <v>8861</v>
      </c>
      <c r="CXX1" t="s">
        <v>8862</v>
      </c>
      <c r="CXY1" t="s">
        <v>8863</v>
      </c>
      <c r="CXZ1" t="s">
        <v>8864</v>
      </c>
      <c r="CYA1" t="s">
        <v>8865</v>
      </c>
      <c r="CYB1" t="s">
        <v>8866</v>
      </c>
      <c r="CYC1" t="s">
        <v>8867</v>
      </c>
      <c r="CYD1" t="s">
        <v>8868</v>
      </c>
      <c r="CYE1" t="s">
        <v>8869</v>
      </c>
      <c r="CYF1" t="s">
        <v>8870</v>
      </c>
      <c r="CYG1" t="s">
        <v>8871</v>
      </c>
      <c r="CYH1" t="s">
        <v>8872</v>
      </c>
      <c r="CYI1" t="s">
        <v>8873</v>
      </c>
      <c r="CYJ1" t="s">
        <v>8874</v>
      </c>
      <c r="CYK1" t="s">
        <v>8875</v>
      </c>
      <c r="CYL1" t="s">
        <v>8876</v>
      </c>
      <c r="CYM1" t="s">
        <v>8877</v>
      </c>
      <c r="CYN1" t="s">
        <v>8878</v>
      </c>
      <c r="CYO1" t="s">
        <v>8879</v>
      </c>
      <c r="CYP1" t="s">
        <v>8880</v>
      </c>
      <c r="CYQ1" t="s">
        <v>8881</v>
      </c>
      <c r="CYR1" t="s">
        <v>8882</v>
      </c>
      <c r="CYS1" t="s">
        <v>8883</v>
      </c>
      <c r="CYT1" t="s">
        <v>8884</v>
      </c>
      <c r="CYU1" t="s">
        <v>8885</v>
      </c>
      <c r="CYV1" t="s">
        <v>8886</v>
      </c>
      <c r="CYW1" t="s">
        <v>8887</v>
      </c>
      <c r="CYX1" t="s">
        <v>8888</v>
      </c>
      <c r="CYY1" t="s">
        <v>8889</v>
      </c>
      <c r="CYZ1" t="s">
        <v>8890</v>
      </c>
      <c r="CZA1" t="s">
        <v>8891</v>
      </c>
      <c r="CZB1" t="s">
        <v>8892</v>
      </c>
      <c r="CZC1" t="s">
        <v>8893</v>
      </c>
      <c r="CZD1" t="s">
        <v>8894</v>
      </c>
      <c r="CZE1" t="s">
        <v>8895</v>
      </c>
      <c r="CZF1" t="s">
        <v>8896</v>
      </c>
      <c r="CZG1" t="s">
        <v>8897</v>
      </c>
      <c r="CZH1" t="s">
        <v>8898</v>
      </c>
      <c r="CZI1" t="s">
        <v>8899</v>
      </c>
      <c r="CZJ1" t="s">
        <v>8900</v>
      </c>
      <c r="CZK1" t="s">
        <v>8901</v>
      </c>
      <c r="CZL1" t="s">
        <v>8902</v>
      </c>
      <c r="CZM1" t="s">
        <v>8903</v>
      </c>
      <c r="CZN1" t="s">
        <v>8904</v>
      </c>
      <c r="CZO1" t="s">
        <v>8905</v>
      </c>
      <c r="CZP1" t="s">
        <v>8906</v>
      </c>
      <c r="CZQ1" t="s">
        <v>8907</v>
      </c>
      <c r="CZR1" t="s">
        <v>8908</v>
      </c>
      <c r="CZS1" t="s">
        <v>8909</v>
      </c>
      <c r="CZT1" t="s">
        <v>8910</v>
      </c>
      <c r="CZU1" t="s">
        <v>8911</v>
      </c>
      <c r="CZV1" t="s">
        <v>8912</v>
      </c>
      <c r="CZW1" t="s">
        <v>8913</v>
      </c>
      <c r="CZX1" t="s">
        <v>8914</v>
      </c>
      <c r="CZY1" t="s">
        <v>8915</v>
      </c>
      <c r="CZZ1" t="s">
        <v>8916</v>
      </c>
      <c r="DAA1" t="s">
        <v>8917</v>
      </c>
      <c r="DAB1" t="s">
        <v>8918</v>
      </c>
      <c r="DAC1" t="s">
        <v>8919</v>
      </c>
      <c r="DAD1" t="s">
        <v>8920</v>
      </c>
      <c r="DAE1" t="s">
        <v>8921</v>
      </c>
      <c r="DAF1" t="s">
        <v>8922</v>
      </c>
      <c r="DAG1" t="s">
        <v>8923</v>
      </c>
      <c r="DAH1" t="s">
        <v>8924</v>
      </c>
      <c r="DAI1" t="s">
        <v>8925</v>
      </c>
      <c r="DAJ1" t="s">
        <v>8926</v>
      </c>
      <c r="DAK1" t="s">
        <v>8927</v>
      </c>
      <c r="DAL1" t="s">
        <v>8928</v>
      </c>
      <c r="DAM1" t="s">
        <v>8929</v>
      </c>
      <c r="DAN1" t="s">
        <v>8930</v>
      </c>
      <c r="DAO1" t="s">
        <v>8931</v>
      </c>
      <c r="DAP1" t="s">
        <v>8932</v>
      </c>
      <c r="DAQ1" t="s">
        <v>8933</v>
      </c>
      <c r="DAR1" t="s">
        <v>8934</v>
      </c>
      <c r="DAS1" t="s">
        <v>8935</v>
      </c>
      <c r="DAT1" t="s">
        <v>8936</v>
      </c>
      <c r="DAU1" t="s">
        <v>8937</v>
      </c>
      <c r="DAV1" t="s">
        <v>8938</v>
      </c>
      <c r="DAW1" t="s">
        <v>8939</v>
      </c>
      <c r="DAX1" t="s">
        <v>8940</v>
      </c>
      <c r="DAY1" t="s">
        <v>8941</v>
      </c>
      <c r="DAZ1" t="s">
        <v>8942</v>
      </c>
      <c r="DBA1" t="s">
        <v>8943</v>
      </c>
      <c r="DBB1" t="s">
        <v>8944</v>
      </c>
      <c r="DBC1" t="s">
        <v>8945</v>
      </c>
      <c r="DBD1" t="s">
        <v>8946</v>
      </c>
      <c r="DBE1" t="s">
        <v>8947</v>
      </c>
      <c r="DBF1" t="s">
        <v>8948</v>
      </c>
      <c r="DBG1" t="s">
        <v>8949</v>
      </c>
      <c r="DBH1" t="s">
        <v>8950</v>
      </c>
      <c r="DBI1" t="s">
        <v>8951</v>
      </c>
      <c r="DBJ1" t="s">
        <v>8952</v>
      </c>
      <c r="DBK1" t="s">
        <v>8953</v>
      </c>
      <c r="DBL1" t="s">
        <v>8954</v>
      </c>
      <c r="DBM1" t="s">
        <v>8955</v>
      </c>
      <c r="DBN1" t="s">
        <v>8956</v>
      </c>
      <c r="DBO1" t="s">
        <v>8957</v>
      </c>
      <c r="DBP1" t="s">
        <v>8958</v>
      </c>
      <c r="DBQ1" t="s">
        <v>8959</v>
      </c>
      <c r="DBR1" t="s">
        <v>8960</v>
      </c>
      <c r="DBS1" t="s">
        <v>8961</v>
      </c>
      <c r="DBT1" t="s">
        <v>8962</v>
      </c>
      <c r="DBU1" t="s">
        <v>8963</v>
      </c>
      <c r="DBV1" t="s">
        <v>8964</v>
      </c>
      <c r="DBW1" t="s">
        <v>8965</v>
      </c>
      <c r="DBX1" t="s">
        <v>8966</v>
      </c>
      <c r="DBY1" t="s">
        <v>8967</v>
      </c>
      <c r="DBZ1" t="s">
        <v>8968</v>
      </c>
      <c r="DCA1" t="s">
        <v>8969</v>
      </c>
      <c r="DCB1" t="s">
        <v>8970</v>
      </c>
      <c r="DCC1" t="s">
        <v>8971</v>
      </c>
      <c r="DCD1" t="s">
        <v>8972</v>
      </c>
      <c r="DCE1" t="s">
        <v>8973</v>
      </c>
      <c r="DCF1" t="s">
        <v>8974</v>
      </c>
      <c r="DCG1" t="s">
        <v>8975</v>
      </c>
      <c r="DCH1" t="s">
        <v>8976</v>
      </c>
      <c r="DCI1" t="s">
        <v>8977</v>
      </c>
      <c r="DCJ1" t="s">
        <v>8978</v>
      </c>
      <c r="DCK1" t="s">
        <v>8979</v>
      </c>
      <c r="DCL1" t="s">
        <v>8980</v>
      </c>
      <c r="DCM1" t="s">
        <v>8981</v>
      </c>
      <c r="DCN1" t="s">
        <v>8982</v>
      </c>
      <c r="DCO1" t="s">
        <v>8983</v>
      </c>
      <c r="DCP1" t="s">
        <v>8984</v>
      </c>
      <c r="DCQ1" t="s">
        <v>8985</v>
      </c>
      <c r="DCR1" t="s">
        <v>8986</v>
      </c>
      <c r="DCS1" t="s">
        <v>8987</v>
      </c>
      <c r="DCT1" t="s">
        <v>8988</v>
      </c>
      <c r="DCU1" t="s">
        <v>8989</v>
      </c>
      <c r="DCV1" t="s">
        <v>8990</v>
      </c>
      <c r="DCW1" t="s">
        <v>8991</v>
      </c>
      <c r="DCX1" t="s">
        <v>8992</v>
      </c>
      <c r="DCY1" t="s">
        <v>8993</v>
      </c>
      <c r="DCZ1" t="s">
        <v>8994</v>
      </c>
      <c r="DDA1" t="s">
        <v>8995</v>
      </c>
      <c r="DDB1" t="s">
        <v>8996</v>
      </c>
      <c r="DDC1" t="s">
        <v>8997</v>
      </c>
      <c r="DDD1" t="s">
        <v>8998</v>
      </c>
      <c r="DDE1" t="s">
        <v>8999</v>
      </c>
      <c r="DDF1" t="s">
        <v>9000</v>
      </c>
      <c r="DDG1" t="s">
        <v>9001</v>
      </c>
      <c r="DDH1" t="s">
        <v>9002</v>
      </c>
      <c r="DDI1" t="s">
        <v>9003</v>
      </c>
      <c r="DDJ1" t="s">
        <v>9004</v>
      </c>
      <c r="DDK1" t="s">
        <v>9005</v>
      </c>
      <c r="DDL1" t="s">
        <v>9006</v>
      </c>
      <c r="DDM1" t="s">
        <v>9007</v>
      </c>
      <c r="DDN1" t="s">
        <v>9008</v>
      </c>
      <c r="DDO1" t="s">
        <v>9009</v>
      </c>
      <c r="DDP1" t="s">
        <v>9010</v>
      </c>
      <c r="DDQ1" t="s">
        <v>9011</v>
      </c>
      <c r="DDR1" t="s">
        <v>9012</v>
      </c>
      <c r="DDS1" t="s">
        <v>9013</v>
      </c>
      <c r="DDT1" t="s">
        <v>9014</v>
      </c>
      <c r="DDU1" t="s">
        <v>9015</v>
      </c>
      <c r="DDV1" t="s">
        <v>9016</v>
      </c>
      <c r="DDW1" t="s">
        <v>9017</v>
      </c>
      <c r="DDX1" t="s">
        <v>9018</v>
      </c>
      <c r="DDY1" t="s">
        <v>9019</v>
      </c>
      <c r="DDZ1" t="s">
        <v>9020</v>
      </c>
      <c r="DEA1" t="s">
        <v>9021</v>
      </c>
      <c r="DEB1" t="s">
        <v>9022</v>
      </c>
      <c r="DEC1" t="s">
        <v>9023</v>
      </c>
      <c r="DED1" t="s">
        <v>9024</v>
      </c>
      <c r="DEE1" t="s">
        <v>9025</v>
      </c>
      <c r="DEF1" t="s">
        <v>9026</v>
      </c>
      <c r="DEG1" t="s">
        <v>9027</v>
      </c>
      <c r="DEH1" t="s">
        <v>9028</v>
      </c>
      <c r="DEI1" t="s">
        <v>9029</v>
      </c>
      <c r="DEJ1" t="s">
        <v>9030</v>
      </c>
      <c r="DEK1" t="s">
        <v>9031</v>
      </c>
      <c r="DEL1" t="s">
        <v>9032</v>
      </c>
      <c r="DEM1" t="s">
        <v>9033</v>
      </c>
      <c r="DEN1" t="s">
        <v>9034</v>
      </c>
      <c r="DEO1" t="s">
        <v>9035</v>
      </c>
      <c r="DEP1" t="s">
        <v>9036</v>
      </c>
      <c r="DEQ1" t="s">
        <v>9037</v>
      </c>
      <c r="DER1" t="s">
        <v>9038</v>
      </c>
      <c r="DES1" t="s">
        <v>9039</v>
      </c>
      <c r="DET1" t="s">
        <v>9040</v>
      </c>
      <c r="DEU1" t="s">
        <v>9041</v>
      </c>
      <c r="DEV1" t="s">
        <v>9042</v>
      </c>
      <c r="DEW1" t="s">
        <v>9043</v>
      </c>
      <c r="DEX1" t="s">
        <v>9044</v>
      </c>
      <c r="DEY1" t="s">
        <v>9045</v>
      </c>
      <c r="DEZ1" t="s">
        <v>9046</v>
      </c>
      <c r="DFA1" t="s">
        <v>9047</v>
      </c>
      <c r="DFB1" t="s">
        <v>9048</v>
      </c>
      <c r="DFC1" t="s">
        <v>9049</v>
      </c>
      <c r="DFD1" t="s">
        <v>9050</v>
      </c>
      <c r="DFE1" t="s">
        <v>9051</v>
      </c>
      <c r="DFF1" t="s">
        <v>9052</v>
      </c>
      <c r="DFG1" t="s">
        <v>9053</v>
      </c>
      <c r="DFH1" t="s">
        <v>9054</v>
      </c>
      <c r="DFI1" t="s">
        <v>9055</v>
      </c>
      <c r="DFJ1" t="s">
        <v>9056</v>
      </c>
      <c r="DFK1" t="s">
        <v>9057</v>
      </c>
      <c r="DFL1" t="s">
        <v>9058</v>
      </c>
      <c r="DFM1" t="s">
        <v>9059</v>
      </c>
      <c r="DFN1" t="s">
        <v>9060</v>
      </c>
      <c r="DFO1" t="s">
        <v>9061</v>
      </c>
      <c r="DFP1" t="s">
        <v>9062</v>
      </c>
      <c r="DFQ1" t="s">
        <v>9063</v>
      </c>
      <c r="DFR1" t="s">
        <v>9064</v>
      </c>
      <c r="DFS1" t="s">
        <v>9065</v>
      </c>
      <c r="DFT1" t="s">
        <v>9066</v>
      </c>
      <c r="DFU1" t="s">
        <v>9067</v>
      </c>
      <c r="DFV1" t="s">
        <v>9068</v>
      </c>
      <c r="DFW1" t="s">
        <v>9069</v>
      </c>
      <c r="DFX1" t="s">
        <v>9070</v>
      </c>
      <c r="DFY1" t="s">
        <v>9071</v>
      </c>
      <c r="DFZ1" t="s">
        <v>9072</v>
      </c>
      <c r="DGA1" t="s">
        <v>9073</v>
      </c>
      <c r="DGB1" t="s">
        <v>9074</v>
      </c>
      <c r="DGC1" t="s">
        <v>9075</v>
      </c>
      <c r="DGD1" t="s">
        <v>9076</v>
      </c>
      <c r="DGE1" t="s">
        <v>9077</v>
      </c>
      <c r="DGF1" t="s">
        <v>9078</v>
      </c>
      <c r="DGG1" t="s">
        <v>9079</v>
      </c>
      <c r="DGH1" t="s">
        <v>9080</v>
      </c>
      <c r="DGI1" t="s">
        <v>9081</v>
      </c>
      <c r="DGJ1" t="s">
        <v>9082</v>
      </c>
      <c r="DGK1" t="s">
        <v>9083</v>
      </c>
      <c r="DGL1" t="s">
        <v>9084</v>
      </c>
      <c r="DGM1" t="s">
        <v>9085</v>
      </c>
      <c r="DGN1" t="s">
        <v>9086</v>
      </c>
      <c r="DGO1" t="s">
        <v>9087</v>
      </c>
      <c r="DGP1" t="s">
        <v>9088</v>
      </c>
      <c r="DGQ1" t="s">
        <v>9089</v>
      </c>
      <c r="DGR1" t="s">
        <v>9090</v>
      </c>
      <c r="DGS1" t="s">
        <v>9091</v>
      </c>
      <c r="DGT1" t="s">
        <v>9092</v>
      </c>
      <c r="DGU1" t="s">
        <v>9093</v>
      </c>
      <c r="DGV1" t="s">
        <v>9094</v>
      </c>
      <c r="DGW1" t="s">
        <v>9095</v>
      </c>
      <c r="DGX1" t="s">
        <v>9096</v>
      </c>
      <c r="DGY1" t="s">
        <v>9097</v>
      </c>
      <c r="DGZ1" t="s">
        <v>9098</v>
      </c>
      <c r="DHA1" t="s">
        <v>9099</v>
      </c>
      <c r="DHB1" t="s">
        <v>9100</v>
      </c>
      <c r="DHC1" t="s">
        <v>9101</v>
      </c>
      <c r="DHD1" t="s">
        <v>9102</v>
      </c>
      <c r="DHE1" t="s">
        <v>9103</v>
      </c>
      <c r="DHF1" t="s">
        <v>9104</v>
      </c>
      <c r="DHG1" t="s">
        <v>9105</v>
      </c>
      <c r="DHH1" t="s">
        <v>9106</v>
      </c>
      <c r="DHI1" t="s">
        <v>9107</v>
      </c>
      <c r="DHJ1" t="s">
        <v>9108</v>
      </c>
      <c r="DHK1" t="s">
        <v>9109</v>
      </c>
      <c r="DHL1" t="s">
        <v>9110</v>
      </c>
      <c r="DHM1" t="s">
        <v>9111</v>
      </c>
      <c r="DHN1" t="s">
        <v>9112</v>
      </c>
      <c r="DHO1" t="s">
        <v>9113</v>
      </c>
      <c r="DHP1" t="s">
        <v>9114</v>
      </c>
      <c r="DHQ1" t="s">
        <v>9115</v>
      </c>
      <c r="DHR1" t="s">
        <v>9116</v>
      </c>
      <c r="DHS1" t="s">
        <v>9117</v>
      </c>
      <c r="DHT1" t="s">
        <v>9118</v>
      </c>
      <c r="DHU1" t="s">
        <v>9119</v>
      </c>
      <c r="DHV1" t="s">
        <v>9120</v>
      </c>
      <c r="DHW1" t="s">
        <v>9121</v>
      </c>
      <c r="DHX1" t="s">
        <v>9122</v>
      </c>
      <c r="DHY1" t="s">
        <v>9123</v>
      </c>
      <c r="DHZ1" t="s">
        <v>9124</v>
      </c>
      <c r="DIA1" t="s">
        <v>9125</v>
      </c>
      <c r="DIB1" t="s">
        <v>9126</v>
      </c>
      <c r="DIC1" t="s">
        <v>9127</v>
      </c>
      <c r="DID1" t="s">
        <v>9128</v>
      </c>
      <c r="DIE1" t="s">
        <v>9129</v>
      </c>
      <c r="DIF1" t="s">
        <v>9130</v>
      </c>
      <c r="DIG1" t="s">
        <v>9131</v>
      </c>
      <c r="DIH1" t="s">
        <v>9132</v>
      </c>
      <c r="DII1" t="s">
        <v>9133</v>
      </c>
      <c r="DIJ1" t="s">
        <v>9134</v>
      </c>
      <c r="DIK1" t="s">
        <v>9135</v>
      </c>
      <c r="DIL1" t="s">
        <v>9136</v>
      </c>
      <c r="DIM1" t="s">
        <v>9137</v>
      </c>
      <c r="DIN1" t="s">
        <v>9138</v>
      </c>
      <c r="DIO1" t="s">
        <v>9139</v>
      </c>
      <c r="DIP1" t="s">
        <v>9140</v>
      </c>
      <c r="DIQ1" t="s">
        <v>9141</v>
      </c>
      <c r="DIR1" t="s">
        <v>9142</v>
      </c>
      <c r="DIS1" t="s">
        <v>9143</v>
      </c>
      <c r="DIT1" t="s">
        <v>9144</v>
      </c>
      <c r="DIU1" t="s">
        <v>9145</v>
      </c>
      <c r="DIV1" t="s">
        <v>9146</v>
      </c>
      <c r="DIW1" t="s">
        <v>9147</v>
      </c>
      <c r="DIX1" t="s">
        <v>9148</v>
      </c>
      <c r="DIY1" t="s">
        <v>9149</v>
      </c>
      <c r="DIZ1" t="s">
        <v>9150</v>
      </c>
      <c r="DJA1" t="s">
        <v>9151</v>
      </c>
      <c r="DJB1" t="s">
        <v>9152</v>
      </c>
      <c r="DJC1" t="s">
        <v>9153</v>
      </c>
      <c r="DJD1" t="s">
        <v>9154</v>
      </c>
      <c r="DJE1" t="s">
        <v>9155</v>
      </c>
      <c r="DJF1" t="s">
        <v>9156</v>
      </c>
      <c r="DJG1" t="s">
        <v>9157</v>
      </c>
      <c r="DJH1" t="s">
        <v>9158</v>
      </c>
      <c r="DJI1" t="s">
        <v>9159</v>
      </c>
      <c r="DJJ1" t="s">
        <v>9160</v>
      </c>
      <c r="DJK1" t="s">
        <v>9161</v>
      </c>
      <c r="DJL1" t="s">
        <v>9162</v>
      </c>
      <c r="DJM1" t="s">
        <v>9163</v>
      </c>
      <c r="DJN1" t="s">
        <v>9164</v>
      </c>
      <c r="DJO1" t="s">
        <v>9165</v>
      </c>
      <c r="DJP1" t="s">
        <v>9166</v>
      </c>
      <c r="DJQ1" t="s">
        <v>9167</v>
      </c>
      <c r="DJR1" t="s">
        <v>9168</v>
      </c>
      <c r="DJS1" t="s">
        <v>9169</v>
      </c>
      <c r="DJT1" t="s">
        <v>9170</v>
      </c>
      <c r="DJU1" t="s">
        <v>9171</v>
      </c>
      <c r="DJV1" t="s">
        <v>9172</v>
      </c>
      <c r="DJW1" t="s">
        <v>9173</v>
      </c>
      <c r="DJX1" t="s">
        <v>9174</v>
      </c>
      <c r="DJY1" t="s">
        <v>9175</v>
      </c>
      <c r="DJZ1" t="s">
        <v>9176</v>
      </c>
      <c r="DKA1" t="s">
        <v>9177</v>
      </c>
      <c r="DKB1" t="s">
        <v>9178</v>
      </c>
      <c r="DKC1" t="s">
        <v>9179</v>
      </c>
      <c r="DKD1" t="s">
        <v>9180</v>
      </c>
      <c r="DKE1" t="s">
        <v>9181</v>
      </c>
      <c r="DKF1" t="s">
        <v>9182</v>
      </c>
      <c r="DKG1" t="s">
        <v>9183</v>
      </c>
      <c r="DKH1" t="s">
        <v>9184</v>
      </c>
      <c r="DKI1" t="s">
        <v>9185</v>
      </c>
      <c r="DKJ1" t="s">
        <v>9186</v>
      </c>
      <c r="DKK1" t="s">
        <v>9187</v>
      </c>
      <c r="DKL1" t="s">
        <v>9188</v>
      </c>
      <c r="DKM1" t="s">
        <v>9189</v>
      </c>
      <c r="DKN1" t="s">
        <v>9190</v>
      </c>
      <c r="DKO1" t="s">
        <v>9191</v>
      </c>
      <c r="DKP1" t="s">
        <v>9192</v>
      </c>
      <c r="DKQ1" t="s">
        <v>9193</v>
      </c>
      <c r="DKR1" t="s">
        <v>9194</v>
      </c>
      <c r="DKS1" t="s">
        <v>9195</v>
      </c>
      <c r="DKT1" t="s">
        <v>9196</v>
      </c>
      <c r="DKU1" t="s">
        <v>9197</v>
      </c>
      <c r="DKV1" t="s">
        <v>9198</v>
      </c>
      <c r="DKW1" t="s">
        <v>9199</v>
      </c>
      <c r="DKX1" t="s">
        <v>9200</v>
      </c>
      <c r="DKY1" t="s">
        <v>9201</v>
      </c>
      <c r="DKZ1" t="s">
        <v>9202</v>
      </c>
      <c r="DLA1" t="s">
        <v>9203</v>
      </c>
      <c r="DLB1" t="s">
        <v>9204</v>
      </c>
      <c r="DLC1" t="s">
        <v>9205</v>
      </c>
      <c r="DLD1" t="s">
        <v>9206</v>
      </c>
      <c r="DLE1" t="s">
        <v>9207</v>
      </c>
      <c r="DLF1" t="s">
        <v>9208</v>
      </c>
      <c r="DLG1" t="s">
        <v>9209</v>
      </c>
      <c r="DLH1" t="s">
        <v>9210</v>
      </c>
      <c r="DLI1" t="s">
        <v>9211</v>
      </c>
      <c r="DLJ1" t="s">
        <v>9212</v>
      </c>
      <c r="DLK1" t="s">
        <v>9213</v>
      </c>
      <c r="DLL1" t="s">
        <v>9214</v>
      </c>
      <c r="DLM1" t="s">
        <v>9215</v>
      </c>
      <c r="DLN1" t="s">
        <v>9216</v>
      </c>
      <c r="DLO1" t="s">
        <v>9217</v>
      </c>
      <c r="DLP1" t="s">
        <v>9218</v>
      </c>
      <c r="DLQ1" t="s">
        <v>9219</v>
      </c>
      <c r="DLR1" t="s">
        <v>9220</v>
      </c>
      <c r="DLS1" t="s">
        <v>9221</v>
      </c>
      <c r="DLT1" t="s">
        <v>9222</v>
      </c>
      <c r="DLU1" t="s">
        <v>9223</v>
      </c>
      <c r="DLV1" t="s">
        <v>9224</v>
      </c>
      <c r="DLW1" t="s">
        <v>9225</v>
      </c>
      <c r="DLX1" t="s">
        <v>9226</v>
      </c>
      <c r="DLY1" t="s">
        <v>9227</v>
      </c>
      <c r="DLZ1" t="s">
        <v>9228</v>
      </c>
      <c r="DMA1" t="s">
        <v>9229</v>
      </c>
      <c r="DMB1" t="s">
        <v>9230</v>
      </c>
      <c r="DMC1" t="s">
        <v>9231</v>
      </c>
      <c r="DMD1" t="s">
        <v>9232</v>
      </c>
      <c r="DME1" t="s">
        <v>9233</v>
      </c>
      <c r="DMF1" t="s">
        <v>9234</v>
      </c>
      <c r="DMG1" t="s">
        <v>9235</v>
      </c>
      <c r="DMH1" t="s">
        <v>9236</v>
      </c>
      <c r="DMI1" t="s">
        <v>9237</v>
      </c>
      <c r="DMJ1" t="s">
        <v>9238</v>
      </c>
      <c r="DMK1" t="s">
        <v>9239</v>
      </c>
      <c r="DML1" t="s">
        <v>9240</v>
      </c>
      <c r="DMM1" t="s">
        <v>9241</v>
      </c>
      <c r="DMN1" t="s">
        <v>9242</v>
      </c>
      <c r="DMO1" t="s">
        <v>9243</v>
      </c>
      <c r="DMP1" t="s">
        <v>9244</v>
      </c>
      <c r="DMQ1" t="s">
        <v>9245</v>
      </c>
      <c r="DMR1" t="s">
        <v>9246</v>
      </c>
      <c r="DMS1" t="s">
        <v>9247</v>
      </c>
      <c r="DMT1" t="s">
        <v>9248</v>
      </c>
      <c r="DMU1" t="s">
        <v>9249</v>
      </c>
      <c r="DMV1" t="s">
        <v>9250</v>
      </c>
      <c r="DMW1" t="s">
        <v>9251</v>
      </c>
      <c r="DMX1" t="s">
        <v>9252</v>
      </c>
      <c r="DMY1" t="s">
        <v>9253</v>
      </c>
      <c r="DMZ1" t="s">
        <v>9254</v>
      </c>
      <c r="DNA1" t="s">
        <v>9255</v>
      </c>
      <c r="DNB1" t="s">
        <v>9256</v>
      </c>
      <c r="DNC1" t="s">
        <v>9257</v>
      </c>
      <c r="DND1" t="s">
        <v>9258</v>
      </c>
      <c r="DNE1" t="s">
        <v>9259</v>
      </c>
      <c r="DNF1" t="s">
        <v>9260</v>
      </c>
      <c r="DNG1" t="s">
        <v>9261</v>
      </c>
      <c r="DNH1" t="s">
        <v>9262</v>
      </c>
      <c r="DNI1" t="s">
        <v>9263</v>
      </c>
      <c r="DNJ1" t="s">
        <v>9264</v>
      </c>
      <c r="DNK1" t="s">
        <v>9265</v>
      </c>
      <c r="DNL1" t="s">
        <v>9266</v>
      </c>
      <c r="DNM1" t="s">
        <v>9267</v>
      </c>
      <c r="DNN1" t="s">
        <v>9268</v>
      </c>
      <c r="DNO1" t="s">
        <v>9269</v>
      </c>
      <c r="DNP1" t="s">
        <v>9270</v>
      </c>
      <c r="DNQ1" t="s">
        <v>9271</v>
      </c>
      <c r="DNR1" t="s">
        <v>9272</v>
      </c>
      <c r="DNS1" t="s">
        <v>9273</v>
      </c>
      <c r="DNT1" t="s">
        <v>9274</v>
      </c>
      <c r="DNU1" t="s">
        <v>9275</v>
      </c>
      <c r="DNV1" t="s">
        <v>9276</v>
      </c>
      <c r="DNW1" t="s">
        <v>9277</v>
      </c>
      <c r="DNX1" t="s">
        <v>9278</v>
      </c>
      <c r="DNY1" t="s">
        <v>9279</v>
      </c>
      <c r="DNZ1" t="s">
        <v>9280</v>
      </c>
      <c r="DOA1" t="s">
        <v>9281</v>
      </c>
      <c r="DOB1" t="s">
        <v>9282</v>
      </c>
      <c r="DOC1" t="s">
        <v>9283</v>
      </c>
      <c r="DOD1" t="s">
        <v>9284</v>
      </c>
      <c r="DOE1" t="s">
        <v>9285</v>
      </c>
      <c r="DOF1" t="s">
        <v>9286</v>
      </c>
      <c r="DOG1" t="s">
        <v>9287</v>
      </c>
      <c r="DOH1" t="s">
        <v>9288</v>
      </c>
      <c r="DOI1" t="s">
        <v>9289</v>
      </c>
      <c r="DOJ1" t="s">
        <v>9290</v>
      </c>
      <c r="DOK1" t="s">
        <v>9291</v>
      </c>
      <c r="DOL1" t="s">
        <v>9292</v>
      </c>
      <c r="DOM1" t="s">
        <v>9293</v>
      </c>
      <c r="DON1" t="s">
        <v>9294</v>
      </c>
      <c r="DOO1" t="s">
        <v>9295</v>
      </c>
      <c r="DOP1" t="s">
        <v>9296</v>
      </c>
      <c r="DOQ1" t="s">
        <v>9297</v>
      </c>
      <c r="DOR1" t="s">
        <v>9298</v>
      </c>
      <c r="DOS1" t="s">
        <v>9299</v>
      </c>
      <c r="DOT1" t="s">
        <v>9300</v>
      </c>
      <c r="DOU1" t="s">
        <v>9301</v>
      </c>
      <c r="DOV1" t="s">
        <v>9302</v>
      </c>
      <c r="DOW1" t="s">
        <v>9303</v>
      </c>
      <c r="DOX1" t="s">
        <v>9304</v>
      </c>
      <c r="DOY1" t="s">
        <v>9305</v>
      </c>
      <c r="DOZ1" t="s">
        <v>9306</v>
      </c>
      <c r="DPA1" t="s">
        <v>9307</v>
      </c>
      <c r="DPB1" t="s">
        <v>9308</v>
      </c>
      <c r="DPC1" t="s">
        <v>9309</v>
      </c>
      <c r="DPD1" t="s">
        <v>9310</v>
      </c>
      <c r="DPE1" t="s">
        <v>9311</v>
      </c>
      <c r="DPF1" t="s">
        <v>9312</v>
      </c>
      <c r="DPG1" t="s">
        <v>9313</v>
      </c>
      <c r="DPH1" t="s">
        <v>9314</v>
      </c>
      <c r="DPI1" t="s">
        <v>9315</v>
      </c>
      <c r="DPJ1" t="s">
        <v>9316</v>
      </c>
      <c r="DPK1" t="s">
        <v>9317</v>
      </c>
      <c r="DPL1" t="s">
        <v>9318</v>
      </c>
      <c r="DPM1" t="s">
        <v>9319</v>
      </c>
      <c r="DPN1" t="s">
        <v>9320</v>
      </c>
      <c r="DPO1" t="s">
        <v>9321</v>
      </c>
      <c r="DPP1" t="s">
        <v>9322</v>
      </c>
      <c r="DPQ1" t="s">
        <v>9323</v>
      </c>
      <c r="DPR1" t="s">
        <v>9324</v>
      </c>
      <c r="DPS1" t="s">
        <v>9325</v>
      </c>
      <c r="DPT1" t="s">
        <v>9326</v>
      </c>
      <c r="DPU1" t="s">
        <v>9327</v>
      </c>
      <c r="DPV1" t="s">
        <v>9328</v>
      </c>
      <c r="DPW1" t="s">
        <v>9329</v>
      </c>
      <c r="DPX1" t="s">
        <v>9330</v>
      </c>
      <c r="DPY1" t="s">
        <v>9331</v>
      </c>
      <c r="DPZ1" t="s">
        <v>9332</v>
      </c>
      <c r="DQA1" t="s">
        <v>9333</v>
      </c>
      <c r="DQB1" t="s">
        <v>9334</v>
      </c>
      <c r="DQC1" t="s">
        <v>9335</v>
      </c>
      <c r="DQD1" t="s">
        <v>9336</v>
      </c>
      <c r="DQE1" t="s">
        <v>9337</v>
      </c>
      <c r="DQF1" t="s">
        <v>9338</v>
      </c>
      <c r="DQG1" t="s">
        <v>9339</v>
      </c>
      <c r="DQH1" t="s">
        <v>9340</v>
      </c>
      <c r="DQI1" t="s">
        <v>9341</v>
      </c>
      <c r="DQJ1" t="s">
        <v>9342</v>
      </c>
      <c r="DQK1" t="s">
        <v>9343</v>
      </c>
      <c r="DQL1" t="s">
        <v>9344</v>
      </c>
      <c r="DQM1" t="s">
        <v>9345</v>
      </c>
      <c r="DQN1" t="s">
        <v>9346</v>
      </c>
      <c r="DQO1" t="s">
        <v>9347</v>
      </c>
      <c r="DQP1" t="s">
        <v>9348</v>
      </c>
      <c r="DQQ1" t="s">
        <v>9349</v>
      </c>
      <c r="DQR1" t="s">
        <v>9350</v>
      </c>
      <c r="DQS1" t="s">
        <v>9351</v>
      </c>
      <c r="DQT1" t="s">
        <v>9352</v>
      </c>
      <c r="DQU1" t="s">
        <v>9353</v>
      </c>
      <c r="DQV1" t="s">
        <v>9354</v>
      </c>
      <c r="DQW1" t="s">
        <v>9355</v>
      </c>
      <c r="DQX1" t="s">
        <v>9356</v>
      </c>
      <c r="DQY1" t="s">
        <v>9357</v>
      </c>
      <c r="DQZ1" t="s">
        <v>9358</v>
      </c>
      <c r="DRA1" t="s">
        <v>9359</v>
      </c>
      <c r="DRB1" t="s">
        <v>9360</v>
      </c>
      <c r="DRC1" t="s">
        <v>9361</v>
      </c>
      <c r="DRD1" t="s">
        <v>9362</v>
      </c>
      <c r="DRE1" t="s">
        <v>9363</v>
      </c>
      <c r="DRF1" t="s">
        <v>9364</v>
      </c>
      <c r="DRG1" t="s">
        <v>9365</v>
      </c>
      <c r="DRH1" t="s">
        <v>9366</v>
      </c>
      <c r="DRI1" t="s">
        <v>9367</v>
      </c>
      <c r="DRJ1" t="s">
        <v>9368</v>
      </c>
      <c r="DRK1" t="s">
        <v>9369</v>
      </c>
      <c r="DRL1" t="s">
        <v>9370</v>
      </c>
      <c r="DRM1" t="s">
        <v>9371</v>
      </c>
      <c r="DRN1" t="s">
        <v>9372</v>
      </c>
      <c r="DRO1" t="s">
        <v>9373</v>
      </c>
      <c r="DRP1" t="s">
        <v>9374</v>
      </c>
      <c r="DRQ1" t="s">
        <v>9375</v>
      </c>
      <c r="DRR1" t="s">
        <v>9376</v>
      </c>
      <c r="DRS1" t="s">
        <v>9377</v>
      </c>
      <c r="DRT1" t="s">
        <v>9378</v>
      </c>
      <c r="DRU1" t="s">
        <v>9379</v>
      </c>
      <c r="DRV1" t="s">
        <v>9380</v>
      </c>
      <c r="DRW1" t="s">
        <v>9381</v>
      </c>
      <c r="DRX1" t="s">
        <v>9382</v>
      </c>
      <c r="DRY1" t="s">
        <v>9383</v>
      </c>
      <c r="DRZ1" t="s">
        <v>9384</v>
      </c>
      <c r="DSA1" t="s">
        <v>9385</v>
      </c>
      <c r="DSB1" t="s">
        <v>9386</v>
      </c>
      <c r="DSC1" t="s">
        <v>9387</v>
      </c>
      <c r="DSD1" t="s">
        <v>9388</v>
      </c>
      <c r="DSE1" t="s">
        <v>9389</v>
      </c>
      <c r="DSF1" t="s">
        <v>9390</v>
      </c>
      <c r="DSG1" t="s">
        <v>9391</v>
      </c>
      <c r="DSH1" t="s">
        <v>9392</v>
      </c>
      <c r="DSI1" t="s">
        <v>9393</v>
      </c>
      <c r="DSJ1" t="s">
        <v>9394</v>
      </c>
      <c r="DSK1" t="s">
        <v>9395</v>
      </c>
      <c r="DSL1" t="s">
        <v>9396</v>
      </c>
      <c r="DSM1" t="s">
        <v>9397</v>
      </c>
      <c r="DSN1" t="s">
        <v>9398</v>
      </c>
      <c r="DSO1" t="s">
        <v>9399</v>
      </c>
      <c r="DSP1" t="s">
        <v>9400</v>
      </c>
      <c r="DSQ1" t="s">
        <v>9401</v>
      </c>
      <c r="DSR1" t="s">
        <v>9402</v>
      </c>
      <c r="DSS1" t="s">
        <v>9403</v>
      </c>
      <c r="DST1" t="s">
        <v>9404</v>
      </c>
      <c r="DSU1" t="s">
        <v>9405</v>
      </c>
      <c r="DSV1" t="s">
        <v>9406</v>
      </c>
      <c r="DSW1" t="s">
        <v>9407</v>
      </c>
      <c r="DSX1" t="s">
        <v>9408</v>
      </c>
      <c r="DSY1" t="s">
        <v>9409</v>
      </c>
      <c r="DSZ1" t="s">
        <v>9410</v>
      </c>
      <c r="DTA1" t="s">
        <v>9411</v>
      </c>
      <c r="DTB1" t="s">
        <v>9412</v>
      </c>
      <c r="DTC1" t="s">
        <v>9413</v>
      </c>
      <c r="DTD1" t="s">
        <v>9414</v>
      </c>
      <c r="DTE1" t="s">
        <v>9415</v>
      </c>
      <c r="DTF1" t="s">
        <v>9416</v>
      </c>
      <c r="DTG1" t="s">
        <v>9417</v>
      </c>
      <c r="DTH1" t="s">
        <v>9418</v>
      </c>
      <c r="DTI1" t="s">
        <v>9419</v>
      </c>
      <c r="DTJ1" t="s">
        <v>9420</v>
      </c>
      <c r="DTK1" t="s">
        <v>9421</v>
      </c>
      <c r="DTL1" t="s">
        <v>9422</v>
      </c>
      <c r="DTM1" t="s">
        <v>9423</v>
      </c>
      <c r="DTN1" t="s">
        <v>9424</v>
      </c>
      <c r="DTO1" t="s">
        <v>9425</v>
      </c>
      <c r="DTP1" t="s">
        <v>9426</v>
      </c>
      <c r="DTQ1" t="s">
        <v>9427</v>
      </c>
      <c r="DTR1" t="s">
        <v>9428</v>
      </c>
      <c r="DTS1" t="s">
        <v>9429</v>
      </c>
      <c r="DTT1" t="s">
        <v>9430</v>
      </c>
      <c r="DTU1" t="s">
        <v>9431</v>
      </c>
      <c r="DTV1" t="s">
        <v>9432</v>
      </c>
      <c r="DTW1" t="s">
        <v>9433</v>
      </c>
      <c r="DTX1" t="s">
        <v>9434</v>
      </c>
      <c r="DTY1" t="s">
        <v>9435</v>
      </c>
      <c r="DTZ1" t="s">
        <v>9436</v>
      </c>
      <c r="DUA1" t="s">
        <v>9437</v>
      </c>
      <c r="DUB1" t="s">
        <v>9438</v>
      </c>
      <c r="DUC1" t="s">
        <v>9439</v>
      </c>
      <c r="DUD1" t="s">
        <v>9440</v>
      </c>
      <c r="DUE1" t="s">
        <v>9441</v>
      </c>
      <c r="DUF1" t="s">
        <v>9442</v>
      </c>
      <c r="DUG1" t="s">
        <v>9443</v>
      </c>
      <c r="DUH1" t="s">
        <v>9444</v>
      </c>
      <c r="DUI1" t="s">
        <v>9445</v>
      </c>
      <c r="DUJ1" t="s">
        <v>9446</v>
      </c>
      <c r="DUK1" t="s">
        <v>9447</v>
      </c>
      <c r="DUL1" t="s">
        <v>9448</v>
      </c>
      <c r="DUM1" t="s">
        <v>9449</v>
      </c>
      <c r="DUN1" t="s">
        <v>9450</v>
      </c>
      <c r="DUO1" t="s">
        <v>9451</v>
      </c>
      <c r="DUP1" t="s">
        <v>9452</v>
      </c>
      <c r="DUQ1" t="s">
        <v>9453</v>
      </c>
      <c r="DUR1" t="s">
        <v>9454</v>
      </c>
      <c r="DUS1" t="s">
        <v>9455</v>
      </c>
      <c r="DUT1" t="s">
        <v>9456</v>
      </c>
      <c r="DUU1" t="s">
        <v>9457</v>
      </c>
      <c r="DUV1" t="s">
        <v>9458</v>
      </c>
      <c r="DUW1" t="s">
        <v>9459</v>
      </c>
      <c r="DUX1" t="s">
        <v>9460</v>
      </c>
      <c r="DUY1" t="s">
        <v>9461</v>
      </c>
      <c r="DUZ1" t="s">
        <v>9462</v>
      </c>
      <c r="DVA1" t="s">
        <v>9463</v>
      </c>
      <c r="DVB1" t="s">
        <v>9464</v>
      </c>
      <c r="DVC1" t="s">
        <v>9465</v>
      </c>
      <c r="DVD1" t="s">
        <v>9466</v>
      </c>
      <c r="DVE1" t="s">
        <v>9467</v>
      </c>
      <c r="DVF1" t="s">
        <v>9468</v>
      </c>
      <c r="DVG1" t="s">
        <v>9469</v>
      </c>
      <c r="DVH1" t="s">
        <v>9470</v>
      </c>
      <c r="DVI1" t="s">
        <v>9471</v>
      </c>
      <c r="DVJ1" t="s">
        <v>9472</v>
      </c>
      <c r="DVK1" t="s">
        <v>9473</v>
      </c>
      <c r="DVL1" t="s">
        <v>9474</v>
      </c>
      <c r="DVM1" t="s">
        <v>9475</v>
      </c>
      <c r="DVN1" t="s">
        <v>9476</v>
      </c>
      <c r="DVO1" t="s">
        <v>9477</v>
      </c>
      <c r="DVP1" t="s">
        <v>9478</v>
      </c>
      <c r="DVQ1" t="s">
        <v>9479</v>
      </c>
      <c r="DVR1" t="s">
        <v>9480</v>
      </c>
      <c r="DVS1" t="s">
        <v>9481</v>
      </c>
      <c r="DVT1" t="s">
        <v>9482</v>
      </c>
      <c r="DVU1" t="s">
        <v>9483</v>
      </c>
      <c r="DVV1" t="s">
        <v>9484</v>
      </c>
      <c r="DVW1" t="s">
        <v>9485</v>
      </c>
      <c r="DVX1" t="s">
        <v>9486</v>
      </c>
      <c r="DVY1" t="s">
        <v>9487</v>
      </c>
      <c r="DVZ1" t="s">
        <v>9488</v>
      </c>
      <c r="DWA1" t="s">
        <v>9489</v>
      </c>
      <c r="DWB1" t="s">
        <v>9490</v>
      </c>
      <c r="DWC1" t="s">
        <v>9491</v>
      </c>
      <c r="DWD1" t="s">
        <v>9492</v>
      </c>
      <c r="DWE1" t="s">
        <v>9493</v>
      </c>
      <c r="DWF1" t="s">
        <v>9494</v>
      </c>
      <c r="DWG1" t="s">
        <v>9495</v>
      </c>
      <c r="DWH1" t="s">
        <v>9496</v>
      </c>
      <c r="DWI1" t="s">
        <v>9497</v>
      </c>
      <c r="DWJ1" t="s">
        <v>9498</v>
      </c>
      <c r="DWK1" t="s">
        <v>9499</v>
      </c>
      <c r="DWL1" t="s">
        <v>9500</v>
      </c>
      <c r="DWM1" t="s">
        <v>9501</v>
      </c>
      <c r="DWN1" t="s">
        <v>9502</v>
      </c>
      <c r="DWO1" t="s">
        <v>9503</v>
      </c>
      <c r="DWP1" t="s">
        <v>9504</v>
      </c>
      <c r="DWQ1" t="s">
        <v>9505</v>
      </c>
      <c r="DWR1" t="s">
        <v>9506</v>
      </c>
      <c r="DWS1" t="s">
        <v>9507</v>
      </c>
      <c r="DWT1" t="s">
        <v>9508</v>
      </c>
      <c r="DWU1" t="s">
        <v>9509</v>
      </c>
      <c r="DWV1" t="s">
        <v>9510</v>
      </c>
      <c r="DWW1" t="s">
        <v>9511</v>
      </c>
      <c r="DWX1" t="s">
        <v>9512</v>
      </c>
      <c r="DWY1" t="s">
        <v>9513</v>
      </c>
      <c r="DWZ1" t="s">
        <v>9514</v>
      </c>
      <c r="DXA1" t="s">
        <v>9515</v>
      </c>
      <c r="DXB1" t="s">
        <v>9516</v>
      </c>
      <c r="DXC1" t="s">
        <v>9517</v>
      </c>
      <c r="DXD1" t="s">
        <v>9518</v>
      </c>
      <c r="DXE1" t="s">
        <v>9519</v>
      </c>
      <c r="DXF1" t="s">
        <v>9520</v>
      </c>
      <c r="DXG1" t="s">
        <v>9521</v>
      </c>
      <c r="DXH1" t="s">
        <v>9522</v>
      </c>
      <c r="DXI1" t="s">
        <v>9523</v>
      </c>
      <c r="DXJ1" t="s">
        <v>9524</v>
      </c>
      <c r="DXK1" t="s">
        <v>9525</v>
      </c>
      <c r="DXL1" t="s">
        <v>9526</v>
      </c>
      <c r="DXM1" t="s">
        <v>9527</v>
      </c>
      <c r="DXN1" t="s">
        <v>9528</v>
      </c>
      <c r="DXO1" t="s">
        <v>9529</v>
      </c>
      <c r="DXP1" t="s">
        <v>9530</v>
      </c>
      <c r="DXQ1" t="s">
        <v>9531</v>
      </c>
      <c r="DXR1" t="s">
        <v>9532</v>
      </c>
      <c r="DXS1" t="s">
        <v>9533</v>
      </c>
      <c r="DXT1" t="s">
        <v>9534</v>
      </c>
      <c r="DXU1" t="s">
        <v>9535</v>
      </c>
      <c r="DXV1" t="s">
        <v>9536</v>
      </c>
      <c r="DXW1" t="s">
        <v>9537</v>
      </c>
      <c r="DXX1" t="s">
        <v>9538</v>
      </c>
      <c r="DXY1" t="s">
        <v>9539</v>
      </c>
      <c r="DXZ1" t="s">
        <v>9540</v>
      </c>
      <c r="DYA1" t="s">
        <v>9541</v>
      </c>
      <c r="DYB1" t="s">
        <v>9542</v>
      </c>
      <c r="DYC1" t="s">
        <v>9543</v>
      </c>
      <c r="DYD1" t="s">
        <v>9544</v>
      </c>
      <c r="DYE1" t="s">
        <v>9545</v>
      </c>
      <c r="DYF1" t="s">
        <v>9546</v>
      </c>
      <c r="DYG1" t="s">
        <v>9547</v>
      </c>
      <c r="DYH1" t="s">
        <v>9548</v>
      </c>
      <c r="DYI1" t="s">
        <v>9549</v>
      </c>
      <c r="DYJ1" t="s">
        <v>9550</v>
      </c>
      <c r="DYK1" t="s">
        <v>9551</v>
      </c>
      <c r="DYL1" t="s">
        <v>9552</v>
      </c>
      <c r="DYM1" t="s">
        <v>9553</v>
      </c>
      <c r="DYN1" t="s">
        <v>9554</v>
      </c>
      <c r="DYO1" t="s">
        <v>9555</v>
      </c>
      <c r="DYP1" t="s">
        <v>9556</v>
      </c>
      <c r="DYQ1" t="s">
        <v>9557</v>
      </c>
      <c r="DYR1" t="s">
        <v>9558</v>
      </c>
      <c r="DYS1" t="s">
        <v>9559</v>
      </c>
      <c r="DYT1" t="s">
        <v>9560</v>
      </c>
      <c r="DYU1" t="s">
        <v>9561</v>
      </c>
      <c r="DYV1" t="s">
        <v>9562</v>
      </c>
      <c r="DYW1" t="s">
        <v>9563</v>
      </c>
      <c r="DYX1" t="s">
        <v>9564</v>
      </c>
      <c r="DYY1" t="s">
        <v>9565</v>
      </c>
      <c r="DYZ1" t="s">
        <v>9566</v>
      </c>
      <c r="DZA1" t="s">
        <v>9567</v>
      </c>
      <c r="DZB1" t="s">
        <v>9568</v>
      </c>
      <c r="DZC1" t="s">
        <v>9569</v>
      </c>
      <c r="DZD1" t="s">
        <v>9570</v>
      </c>
      <c r="DZE1" t="s">
        <v>9571</v>
      </c>
      <c r="DZF1" t="s">
        <v>9572</v>
      </c>
      <c r="DZG1" t="s">
        <v>9573</v>
      </c>
      <c r="DZH1" t="s">
        <v>9574</v>
      </c>
      <c r="DZI1" t="s">
        <v>9575</v>
      </c>
      <c r="DZJ1" t="s">
        <v>9576</v>
      </c>
      <c r="DZK1" t="s">
        <v>9577</v>
      </c>
      <c r="DZL1" t="s">
        <v>9578</v>
      </c>
      <c r="DZM1" t="s">
        <v>9579</v>
      </c>
      <c r="DZN1" t="s">
        <v>9580</v>
      </c>
      <c r="DZO1" t="s">
        <v>9581</v>
      </c>
      <c r="DZP1" t="s">
        <v>9582</v>
      </c>
      <c r="DZQ1" t="s">
        <v>9583</v>
      </c>
      <c r="DZR1" t="s">
        <v>9584</v>
      </c>
      <c r="DZS1" t="s">
        <v>9585</v>
      </c>
      <c r="DZT1" t="s">
        <v>9586</v>
      </c>
      <c r="DZU1" t="s">
        <v>9587</v>
      </c>
      <c r="DZV1" t="s">
        <v>9588</v>
      </c>
      <c r="DZW1" t="s">
        <v>9589</v>
      </c>
      <c r="DZX1" t="s">
        <v>9590</v>
      </c>
      <c r="DZY1" t="s">
        <v>9591</v>
      </c>
      <c r="DZZ1" t="s">
        <v>9592</v>
      </c>
      <c r="EAA1" t="s">
        <v>9593</v>
      </c>
      <c r="EAB1" t="s">
        <v>9594</v>
      </c>
      <c r="EAC1" t="s">
        <v>9595</v>
      </c>
      <c r="EAD1" t="s">
        <v>9596</v>
      </c>
      <c r="EAE1" t="s">
        <v>9597</v>
      </c>
      <c r="EAF1" t="s">
        <v>9598</v>
      </c>
      <c r="EAG1" t="s">
        <v>9599</v>
      </c>
      <c r="EAH1" t="s">
        <v>9600</v>
      </c>
      <c r="EAI1" t="s">
        <v>9601</v>
      </c>
      <c r="EAJ1" t="s">
        <v>9602</v>
      </c>
      <c r="EAK1" t="s">
        <v>9603</v>
      </c>
      <c r="EAL1" t="s">
        <v>9604</v>
      </c>
      <c r="EAM1" t="s">
        <v>9605</v>
      </c>
      <c r="EAN1" t="s">
        <v>9606</v>
      </c>
      <c r="EAO1" t="s">
        <v>9607</v>
      </c>
      <c r="EAP1" t="s">
        <v>9608</v>
      </c>
      <c r="EAQ1" t="s">
        <v>9609</v>
      </c>
      <c r="EAR1" t="s">
        <v>9610</v>
      </c>
      <c r="EAS1" t="s">
        <v>9611</v>
      </c>
      <c r="EAT1" t="s">
        <v>9612</v>
      </c>
      <c r="EAU1" t="s">
        <v>9613</v>
      </c>
      <c r="EAV1" t="s">
        <v>9614</v>
      </c>
      <c r="EAW1" t="s">
        <v>9615</v>
      </c>
      <c r="EAX1" t="s">
        <v>9616</v>
      </c>
      <c r="EAY1" t="s">
        <v>9617</v>
      </c>
      <c r="EAZ1" t="s">
        <v>9618</v>
      </c>
      <c r="EBA1" t="s">
        <v>9619</v>
      </c>
      <c r="EBB1" t="s">
        <v>9620</v>
      </c>
      <c r="EBC1" t="s">
        <v>9621</v>
      </c>
      <c r="EBD1" t="s">
        <v>9622</v>
      </c>
      <c r="EBE1" t="s">
        <v>9623</v>
      </c>
      <c r="EBF1" t="s">
        <v>9624</v>
      </c>
      <c r="EBG1" t="s">
        <v>9625</v>
      </c>
      <c r="EBH1" t="s">
        <v>9626</v>
      </c>
      <c r="EBI1" t="s">
        <v>9627</v>
      </c>
      <c r="EBJ1" t="s">
        <v>9628</v>
      </c>
      <c r="EBK1" t="s">
        <v>9629</v>
      </c>
      <c r="EBL1" t="s">
        <v>9630</v>
      </c>
      <c r="EBM1" t="s">
        <v>9631</v>
      </c>
      <c r="EBN1" t="s">
        <v>9632</v>
      </c>
      <c r="EBO1" t="s">
        <v>9633</v>
      </c>
      <c r="EBP1" t="s">
        <v>9634</v>
      </c>
      <c r="EBQ1" t="s">
        <v>9635</v>
      </c>
      <c r="EBR1" t="s">
        <v>9636</v>
      </c>
      <c r="EBS1" t="s">
        <v>9637</v>
      </c>
      <c r="EBT1" t="s">
        <v>9638</v>
      </c>
      <c r="EBU1" t="s">
        <v>9639</v>
      </c>
      <c r="EBV1" t="s">
        <v>9640</v>
      </c>
      <c r="EBW1" t="s">
        <v>9641</v>
      </c>
      <c r="EBX1" t="s">
        <v>9642</v>
      </c>
      <c r="EBY1" t="s">
        <v>9643</v>
      </c>
      <c r="EBZ1" t="s">
        <v>9644</v>
      </c>
      <c r="ECA1" t="s">
        <v>9645</v>
      </c>
      <c r="ECB1" t="s">
        <v>9646</v>
      </c>
      <c r="ECC1" t="s">
        <v>9647</v>
      </c>
      <c r="ECD1" t="s">
        <v>9648</v>
      </c>
      <c r="ECE1" t="s">
        <v>9649</v>
      </c>
      <c r="ECF1" t="s">
        <v>9650</v>
      </c>
      <c r="ECG1" t="s">
        <v>9651</v>
      </c>
      <c r="ECH1" t="s">
        <v>9652</v>
      </c>
      <c r="ECI1" t="s">
        <v>9653</v>
      </c>
      <c r="ECJ1" t="s">
        <v>9654</v>
      </c>
      <c r="ECK1" t="s">
        <v>9655</v>
      </c>
      <c r="ECL1" t="s">
        <v>9656</v>
      </c>
      <c r="ECM1" t="s">
        <v>9657</v>
      </c>
      <c r="ECN1" t="s">
        <v>9658</v>
      </c>
      <c r="ECO1" t="s">
        <v>9659</v>
      </c>
      <c r="ECP1" t="s">
        <v>9660</v>
      </c>
      <c r="ECQ1" t="s">
        <v>9661</v>
      </c>
      <c r="ECR1" t="s">
        <v>9662</v>
      </c>
      <c r="ECS1" t="s">
        <v>9663</v>
      </c>
      <c r="ECT1" t="s">
        <v>9664</v>
      </c>
      <c r="ECU1" t="s">
        <v>9665</v>
      </c>
      <c r="ECV1" t="s">
        <v>9666</v>
      </c>
      <c r="ECW1" t="s">
        <v>9667</v>
      </c>
      <c r="ECX1" t="s">
        <v>9668</v>
      </c>
      <c r="ECY1" t="s">
        <v>9669</v>
      </c>
      <c r="ECZ1" t="s">
        <v>9670</v>
      </c>
      <c r="EDA1" t="s">
        <v>9671</v>
      </c>
      <c r="EDB1" t="s">
        <v>9672</v>
      </c>
      <c r="EDC1" t="s">
        <v>9673</v>
      </c>
      <c r="EDD1" t="s">
        <v>9674</v>
      </c>
      <c r="EDE1" t="s">
        <v>9675</v>
      </c>
      <c r="EDF1" t="s">
        <v>9676</v>
      </c>
      <c r="EDG1" t="s">
        <v>9677</v>
      </c>
      <c r="EDH1" t="s">
        <v>9678</v>
      </c>
      <c r="EDI1" t="s">
        <v>9679</v>
      </c>
      <c r="EDJ1" t="s">
        <v>9680</v>
      </c>
      <c r="EDK1" t="s">
        <v>9681</v>
      </c>
      <c r="EDL1" t="s">
        <v>9682</v>
      </c>
      <c r="EDM1" t="s">
        <v>9683</v>
      </c>
      <c r="EDN1" t="s">
        <v>9684</v>
      </c>
      <c r="EDO1" t="s">
        <v>9685</v>
      </c>
      <c r="EDP1" t="s">
        <v>9686</v>
      </c>
      <c r="EDQ1" t="s">
        <v>9687</v>
      </c>
      <c r="EDR1" t="s">
        <v>9688</v>
      </c>
      <c r="EDS1" t="s">
        <v>9689</v>
      </c>
      <c r="EDT1" t="s">
        <v>9690</v>
      </c>
      <c r="EDU1" t="s">
        <v>9691</v>
      </c>
      <c r="EDV1" t="s">
        <v>9692</v>
      </c>
      <c r="EDW1" t="s">
        <v>9693</v>
      </c>
      <c r="EDX1" t="s">
        <v>9694</v>
      </c>
      <c r="EDY1" t="s">
        <v>9695</v>
      </c>
      <c r="EDZ1" t="s">
        <v>9696</v>
      </c>
      <c r="EEA1" t="s">
        <v>9697</v>
      </c>
      <c r="EEB1" t="s">
        <v>9698</v>
      </c>
      <c r="EEC1" t="s">
        <v>9699</v>
      </c>
      <c r="EED1" t="s">
        <v>9700</v>
      </c>
      <c r="EEE1" t="s">
        <v>9701</v>
      </c>
      <c r="EEF1" t="s">
        <v>9702</v>
      </c>
      <c r="EEG1" t="s">
        <v>9703</v>
      </c>
      <c r="EEH1" t="s">
        <v>9704</v>
      </c>
      <c r="EEI1" t="s">
        <v>9705</v>
      </c>
      <c r="EEJ1" t="s">
        <v>9706</v>
      </c>
      <c r="EEK1" t="s">
        <v>9707</v>
      </c>
      <c r="EEL1" t="s">
        <v>9708</v>
      </c>
      <c r="EEM1" t="s">
        <v>9709</v>
      </c>
      <c r="EEN1" t="s">
        <v>9710</v>
      </c>
      <c r="EEO1" t="s">
        <v>9711</v>
      </c>
      <c r="EEP1" t="s">
        <v>9712</v>
      </c>
      <c r="EEQ1" t="s">
        <v>9713</v>
      </c>
      <c r="EER1" t="s">
        <v>9714</v>
      </c>
      <c r="EES1" t="s">
        <v>9715</v>
      </c>
      <c r="EET1" t="s">
        <v>9716</v>
      </c>
      <c r="EEU1" t="s">
        <v>9717</v>
      </c>
      <c r="EEV1" t="s">
        <v>9718</v>
      </c>
      <c r="EEW1" t="s">
        <v>9719</v>
      </c>
      <c r="EEX1" t="s">
        <v>9720</v>
      </c>
      <c r="EEY1" t="s">
        <v>9721</v>
      </c>
      <c r="EEZ1" t="s">
        <v>9722</v>
      </c>
      <c r="EFA1" t="s">
        <v>9723</v>
      </c>
      <c r="EFB1" t="s">
        <v>9724</v>
      </c>
      <c r="EFC1" t="s">
        <v>9725</v>
      </c>
      <c r="EFD1" t="s">
        <v>9726</v>
      </c>
      <c r="EFE1" t="s">
        <v>9727</v>
      </c>
      <c r="EFF1" t="s">
        <v>9728</v>
      </c>
      <c r="EFG1" t="s">
        <v>9729</v>
      </c>
      <c r="EFH1" t="s">
        <v>9730</v>
      </c>
      <c r="EFI1" t="s">
        <v>9731</v>
      </c>
      <c r="EFJ1" t="s">
        <v>9732</v>
      </c>
      <c r="EFK1" t="s">
        <v>9733</v>
      </c>
      <c r="EFL1" t="s">
        <v>9734</v>
      </c>
      <c r="EFM1" t="s">
        <v>9735</v>
      </c>
      <c r="EFN1" t="s">
        <v>9736</v>
      </c>
      <c r="EFO1" t="s">
        <v>9737</v>
      </c>
      <c r="EFP1" t="s">
        <v>9738</v>
      </c>
      <c r="EFQ1" t="s">
        <v>9739</v>
      </c>
      <c r="EFR1" t="s">
        <v>9740</v>
      </c>
      <c r="EFS1" t="s">
        <v>9741</v>
      </c>
      <c r="EFT1" t="s">
        <v>9742</v>
      </c>
      <c r="EFU1" t="s">
        <v>9743</v>
      </c>
      <c r="EFV1" t="s">
        <v>9744</v>
      </c>
      <c r="EFW1" t="s">
        <v>9745</v>
      </c>
      <c r="EFX1" t="s">
        <v>9746</v>
      </c>
      <c r="EFY1" t="s">
        <v>9747</v>
      </c>
      <c r="EFZ1" t="s">
        <v>9748</v>
      </c>
      <c r="EGA1" t="s">
        <v>9749</v>
      </c>
      <c r="EGB1" t="s">
        <v>9750</v>
      </c>
      <c r="EGC1" t="s">
        <v>9751</v>
      </c>
      <c r="EGD1" t="s">
        <v>9752</v>
      </c>
      <c r="EGE1" t="s">
        <v>9753</v>
      </c>
      <c r="EGF1" t="s">
        <v>9754</v>
      </c>
      <c r="EGG1" t="s">
        <v>9755</v>
      </c>
      <c r="EGH1" t="s">
        <v>9756</v>
      </c>
      <c r="EGI1" t="s">
        <v>9757</v>
      </c>
      <c r="EGJ1" t="s">
        <v>9758</v>
      </c>
      <c r="EGK1" t="s">
        <v>9759</v>
      </c>
      <c r="EGL1" t="s">
        <v>9760</v>
      </c>
      <c r="EGM1" t="s">
        <v>9761</v>
      </c>
      <c r="EGN1" t="s">
        <v>9762</v>
      </c>
      <c r="EGO1" t="s">
        <v>9763</v>
      </c>
      <c r="EGP1" t="s">
        <v>9764</v>
      </c>
      <c r="EGQ1" t="s">
        <v>9765</v>
      </c>
      <c r="EGR1" t="s">
        <v>9766</v>
      </c>
      <c r="EGS1" t="s">
        <v>9767</v>
      </c>
      <c r="EGT1" t="s">
        <v>9768</v>
      </c>
      <c r="EGU1" t="s">
        <v>9769</v>
      </c>
      <c r="EGV1" t="s">
        <v>9770</v>
      </c>
      <c r="EGW1" t="s">
        <v>9771</v>
      </c>
      <c r="EGX1" t="s">
        <v>9772</v>
      </c>
      <c r="EGY1" t="s">
        <v>9773</v>
      </c>
      <c r="EGZ1" t="s">
        <v>9774</v>
      </c>
      <c r="EHA1" t="s">
        <v>9775</v>
      </c>
      <c r="EHB1" t="s">
        <v>9776</v>
      </c>
      <c r="EHC1" t="s">
        <v>9777</v>
      </c>
      <c r="EHD1" t="s">
        <v>9778</v>
      </c>
      <c r="EHE1" t="s">
        <v>9779</v>
      </c>
      <c r="EHF1" t="s">
        <v>9780</v>
      </c>
      <c r="EHG1" t="s">
        <v>9781</v>
      </c>
      <c r="EHH1" t="s">
        <v>9782</v>
      </c>
      <c r="EHI1" t="s">
        <v>9783</v>
      </c>
      <c r="EHJ1" t="s">
        <v>9784</v>
      </c>
      <c r="EHK1" t="s">
        <v>9785</v>
      </c>
      <c r="EHL1" t="s">
        <v>9786</v>
      </c>
      <c r="EHM1" t="s">
        <v>9787</v>
      </c>
      <c r="EHN1" t="s">
        <v>9788</v>
      </c>
      <c r="EHO1" t="s">
        <v>9789</v>
      </c>
      <c r="EHP1" t="s">
        <v>9790</v>
      </c>
      <c r="EHQ1" t="s">
        <v>9791</v>
      </c>
      <c r="EHR1" t="s">
        <v>9792</v>
      </c>
      <c r="EHS1" t="s">
        <v>9793</v>
      </c>
      <c r="EHT1" t="s">
        <v>9794</v>
      </c>
      <c r="EHU1" t="s">
        <v>9795</v>
      </c>
      <c r="EHV1" t="s">
        <v>9796</v>
      </c>
      <c r="EHW1" t="s">
        <v>9797</v>
      </c>
      <c r="EHX1" t="s">
        <v>9798</v>
      </c>
      <c r="EHY1" t="s">
        <v>9799</v>
      </c>
      <c r="EHZ1" t="s">
        <v>9800</v>
      </c>
      <c r="EIA1" t="s">
        <v>9801</v>
      </c>
      <c r="EIB1" t="s">
        <v>9802</v>
      </c>
      <c r="EIC1" t="s">
        <v>9803</v>
      </c>
      <c r="EID1" t="s">
        <v>9804</v>
      </c>
      <c r="EIE1" t="s">
        <v>9805</v>
      </c>
      <c r="EIF1" t="s">
        <v>9806</v>
      </c>
      <c r="EIG1" t="s">
        <v>9807</v>
      </c>
      <c r="EIH1" t="s">
        <v>9808</v>
      </c>
      <c r="EII1" t="s">
        <v>9809</v>
      </c>
      <c r="EIJ1" t="s">
        <v>9810</v>
      </c>
      <c r="EIK1" t="s">
        <v>9811</v>
      </c>
      <c r="EIL1" t="s">
        <v>9812</v>
      </c>
      <c r="EIM1" t="s">
        <v>9813</v>
      </c>
      <c r="EIN1" t="s">
        <v>9814</v>
      </c>
      <c r="EIO1" t="s">
        <v>9815</v>
      </c>
      <c r="EIP1" t="s">
        <v>9816</v>
      </c>
      <c r="EIQ1" t="s">
        <v>9817</v>
      </c>
      <c r="EIR1" t="s">
        <v>9818</v>
      </c>
      <c r="EIS1" t="s">
        <v>9819</v>
      </c>
      <c r="EIT1" t="s">
        <v>9820</v>
      </c>
      <c r="EIU1" t="s">
        <v>9821</v>
      </c>
      <c r="EIV1" t="s">
        <v>9822</v>
      </c>
      <c r="EIW1" t="s">
        <v>9823</v>
      </c>
      <c r="EIX1" t="s">
        <v>9824</v>
      </c>
      <c r="EIY1" t="s">
        <v>9825</v>
      </c>
      <c r="EIZ1" t="s">
        <v>9826</v>
      </c>
      <c r="EJA1" t="s">
        <v>9827</v>
      </c>
      <c r="EJB1" t="s">
        <v>9828</v>
      </c>
      <c r="EJC1" t="s">
        <v>9829</v>
      </c>
      <c r="EJD1" t="s">
        <v>9830</v>
      </c>
      <c r="EJE1" t="s">
        <v>9831</v>
      </c>
      <c r="EJF1" t="s">
        <v>9832</v>
      </c>
      <c r="EJG1" t="s">
        <v>9833</v>
      </c>
      <c r="EJH1" t="s">
        <v>9834</v>
      </c>
      <c r="EJI1" t="s">
        <v>9835</v>
      </c>
      <c r="EJJ1" t="s">
        <v>9836</v>
      </c>
      <c r="EJK1" t="s">
        <v>9837</v>
      </c>
      <c r="EJL1" t="s">
        <v>9838</v>
      </c>
      <c r="EJM1" t="s">
        <v>9839</v>
      </c>
      <c r="EJN1" t="s">
        <v>9840</v>
      </c>
      <c r="EJO1" t="s">
        <v>9841</v>
      </c>
      <c r="EJP1" t="s">
        <v>9842</v>
      </c>
      <c r="EJQ1" t="s">
        <v>9843</v>
      </c>
      <c r="EJR1" t="s">
        <v>9844</v>
      </c>
      <c r="EJS1" t="s">
        <v>9845</v>
      </c>
      <c r="EJT1" t="s">
        <v>9846</v>
      </c>
      <c r="EJU1" t="s">
        <v>9847</v>
      </c>
      <c r="EJV1" t="s">
        <v>9848</v>
      </c>
      <c r="EJW1" t="s">
        <v>9849</v>
      </c>
      <c r="EJX1" t="s">
        <v>9850</v>
      </c>
      <c r="EJY1" t="s">
        <v>9851</v>
      </c>
      <c r="EJZ1" t="s">
        <v>9852</v>
      </c>
      <c r="EKA1" t="s">
        <v>9853</v>
      </c>
      <c r="EKB1" t="s">
        <v>9854</v>
      </c>
      <c r="EKC1" t="s">
        <v>9855</v>
      </c>
      <c r="EKD1" t="s">
        <v>9856</v>
      </c>
      <c r="EKE1" t="s">
        <v>9857</v>
      </c>
      <c r="EKF1" t="s">
        <v>9858</v>
      </c>
      <c r="EKG1" t="s">
        <v>9859</v>
      </c>
      <c r="EKH1" t="s">
        <v>9860</v>
      </c>
      <c r="EKI1" t="s">
        <v>9861</v>
      </c>
      <c r="EKJ1" t="s">
        <v>9862</v>
      </c>
      <c r="EKK1" t="s">
        <v>9863</v>
      </c>
      <c r="EKL1" t="s">
        <v>9864</v>
      </c>
      <c r="EKM1" t="s">
        <v>9865</v>
      </c>
      <c r="EKN1" t="s">
        <v>9866</v>
      </c>
      <c r="EKO1" t="s">
        <v>9867</v>
      </c>
      <c r="EKP1" t="s">
        <v>9868</v>
      </c>
      <c r="EKQ1" t="s">
        <v>9869</v>
      </c>
      <c r="EKR1" t="s">
        <v>9870</v>
      </c>
      <c r="EKS1" t="s">
        <v>9871</v>
      </c>
      <c r="EKT1" t="s">
        <v>9872</v>
      </c>
      <c r="EKU1" t="s">
        <v>9873</v>
      </c>
      <c r="EKV1" t="s">
        <v>9874</v>
      </c>
      <c r="EKW1" t="s">
        <v>9875</v>
      </c>
      <c r="EKX1" t="s">
        <v>9876</v>
      </c>
      <c r="EKY1" t="s">
        <v>9877</v>
      </c>
      <c r="EKZ1" t="s">
        <v>9878</v>
      </c>
      <c r="ELA1" t="s">
        <v>9879</v>
      </c>
      <c r="ELB1" t="s">
        <v>9880</v>
      </c>
      <c r="ELC1" t="s">
        <v>9881</v>
      </c>
      <c r="ELD1" t="s">
        <v>9882</v>
      </c>
      <c r="ELE1" t="s">
        <v>9883</v>
      </c>
      <c r="ELF1" t="s">
        <v>9884</v>
      </c>
      <c r="ELG1" t="s">
        <v>9885</v>
      </c>
      <c r="ELH1" t="s">
        <v>9886</v>
      </c>
      <c r="ELI1" t="s">
        <v>9887</v>
      </c>
      <c r="ELJ1" t="s">
        <v>9888</v>
      </c>
      <c r="ELK1" t="s">
        <v>9889</v>
      </c>
      <c r="ELL1" t="s">
        <v>9890</v>
      </c>
      <c r="ELM1" t="s">
        <v>9891</v>
      </c>
      <c r="ELN1" t="s">
        <v>9892</v>
      </c>
      <c r="ELO1" t="s">
        <v>9893</v>
      </c>
      <c r="ELP1" t="s">
        <v>9894</v>
      </c>
      <c r="ELQ1" t="s">
        <v>9895</v>
      </c>
      <c r="ELR1" t="s">
        <v>9896</v>
      </c>
      <c r="ELS1" t="s">
        <v>9897</v>
      </c>
      <c r="ELT1" t="s">
        <v>9898</v>
      </c>
      <c r="ELU1" t="s">
        <v>9899</v>
      </c>
      <c r="ELV1" t="s">
        <v>9900</v>
      </c>
      <c r="ELW1" t="s">
        <v>9901</v>
      </c>
      <c r="ELX1" t="s">
        <v>9902</v>
      </c>
      <c r="ELY1" t="s">
        <v>9903</v>
      </c>
      <c r="ELZ1" t="s">
        <v>9904</v>
      </c>
      <c r="EMA1" t="s">
        <v>9905</v>
      </c>
      <c r="EMB1" t="s">
        <v>9906</v>
      </c>
      <c r="EMC1" t="s">
        <v>9907</v>
      </c>
      <c r="EMD1" t="s">
        <v>9908</v>
      </c>
      <c r="EME1" t="s">
        <v>9909</v>
      </c>
      <c r="EMF1" t="s">
        <v>9910</v>
      </c>
      <c r="EMG1" t="s">
        <v>9911</v>
      </c>
      <c r="EMH1" t="s">
        <v>9912</v>
      </c>
      <c r="EMI1" t="s">
        <v>9913</v>
      </c>
      <c r="EMJ1" t="s">
        <v>9914</v>
      </c>
      <c r="EMK1" t="s">
        <v>9915</v>
      </c>
      <c r="EML1" t="s">
        <v>9916</v>
      </c>
      <c r="EMM1" t="s">
        <v>9917</v>
      </c>
      <c r="EMN1" t="s">
        <v>9918</v>
      </c>
      <c r="EMO1" t="s">
        <v>9919</v>
      </c>
      <c r="EMP1" t="s">
        <v>9920</v>
      </c>
      <c r="EMQ1" t="s">
        <v>9921</v>
      </c>
      <c r="EMR1" t="s">
        <v>9922</v>
      </c>
      <c r="EMS1" t="s">
        <v>9923</v>
      </c>
      <c r="EMT1" t="s">
        <v>9924</v>
      </c>
      <c r="EMU1" t="s">
        <v>9925</v>
      </c>
      <c r="EMV1" t="s">
        <v>9926</v>
      </c>
      <c r="EMW1" t="s">
        <v>9927</v>
      </c>
      <c r="EMX1" t="s">
        <v>9928</v>
      </c>
      <c r="EMY1" t="s">
        <v>9929</v>
      </c>
      <c r="EMZ1" t="s">
        <v>9930</v>
      </c>
      <c r="ENA1" t="s">
        <v>9931</v>
      </c>
      <c r="ENB1" t="s">
        <v>9932</v>
      </c>
      <c r="ENC1" t="s">
        <v>9933</v>
      </c>
      <c r="END1" t="s">
        <v>9934</v>
      </c>
      <c r="ENE1" t="s">
        <v>9935</v>
      </c>
      <c r="ENF1" t="s">
        <v>9936</v>
      </c>
      <c r="ENG1" t="s">
        <v>9937</v>
      </c>
      <c r="ENH1" t="s">
        <v>9938</v>
      </c>
      <c r="ENI1" t="s">
        <v>9939</v>
      </c>
      <c r="ENJ1" t="s">
        <v>9940</v>
      </c>
      <c r="ENK1" t="s">
        <v>9941</v>
      </c>
      <c r="ENL1" t="s">
        <v>9942</v>
      </c>
      <c r="ENM1" t="s">
        <v>9943</v>
      </c>
      <c r="ENN1" t="s">
        <v>9944</v>
      </c>
      <c r="ENO1" t="s">
        <v>9945</v>
      </c>
      <c r="ENP1" t="s">
        <v>9946</v>
      </c>
      <c r="ENQ1" t="s">
        <v>9947</v>
      </c>
      <c r="ENR1" t="s">
        <v>9948</v>
      </c>
      <c r="ENS1" t="s">
        <v>9949</v>
      </c>
      <c r="ENT1" t="s">
        <v>9950</v>
      </c>
      <c r="ENU1" t="s">
        <v>9951</v>
      </c>
      <c r="ENV1" t="s">
        <v>9952</v>
      </c>
      <c r="ENW1" t="s">
        <v>9953</v>
      </c>
      <c r="ENX1" t="s">
        <v>9954</v>
      </c>
      <c r="ENY1" t="s">
        <v>9955</v>
      </c>
      <c r="ENZ1" t="s">
        <v>9956</v>
      </c>
      <c r="EOA1" t="s">
        <v>9957</v>
      </c>
      <c r="EOB1" t="s">
        <v>9958</v>
      </c>
      <c r="EOC1" t="s">
        <v>9959</v>
      </c>
      <c r="EOD1" t="s">
        <v>9960</v>
      </c>
      <c r="EOE1" t="s">
        <v>9961</v>
      </c>
      <c r="EOF1" t="s">
        <v>9962</v>
      </c>
      <c r="EOG1" t="s">
        <v>9963</v>
      </c>
      <c r="EOH1" t="s">
        <v>9964</v>
      </c>
      <c r="EOI1" t="s">
        <v>9965</v>
      </c>
      <c r="EOJ1" t="s">
        <v>9966</v>
      </c>
      <c r="EOK1" t="s">
        <v>9967</v>
      </c>
      <c r="EOL1" t="s">
        <v>9968</v>
      </c>
      <c r="EOM1" t="s">
        <v>9969</v>
      </c>
      <c r="EON1" t="s">
        <v>9970</v>
      </c>
      <c r="EOO1" t="s">
        <v>9971</v>
      </c>
      <c r="EOP1" t="s">
        <v>9972</v>
      </c>
      <c r="EOQ1" t="s">
        <v>9973</v>
      </c>
      <c r="EOR1" t="s">
        <v>9974</v>
      </c>
      <c r="EOS1" t="s">
        <v>9975</v>
      </c>
      <c r="EOT1" t="s">
        <v>9976</v>
      </c>
      <c r="EOU1" t="s">
        <v>9977</v>
      </c>
      <c r="EOV1" t="s">
        <v>9978</v>
      </c>
      <c r="EOW1" t="s">
        <v>9979</v>
      </c>
      <c r="EOX1" t="s">
        <v>9980</v>
      </c>
      <c r="EOY1" t="s">
        <v>9981</v>
      </c>
      <c r="EOZ1" t="s">
        <v>9982</v>
      </c>
      <c r="EPA1" t="s">
        <v>9983</v>
      </c>
      <c r="EPB1" t="s">
        <v>9984</v>
      </c>
      <c r="EPC1" t="s">
        <v>9985</v>
      </c>
      <c r="EPD1" t="s">
        <v>9986</v>
      </c>
      <c r="EPE1" t="s">
        <v>9987</v>
      </c>
      <c r="EPF1" t="s">
        <v>9988</v>
      </c>
      <c r="EPG1" t="s">
        <v>9989</v>
      </c>
      <c r="EPH1" t="s">
        <v>9990</v>
      </c>
      <c r="EPI1" t="s">
        <v>9991</v>
      </c>
      <c r="EPJ1" t="s">
        <v>9992</v>
      </c>
      <c r="EPK1" t="s">
        <v>9993</v>
      </c>
      <c r="EPL1" t="s">
        <v>9994</v>
      </c>
      <c r="EPM1" t="s">
        <v>9995</v>
      </c>
      <c r="EPN1" t="s">
        <v>9996</v>
      </c>
      <c r="EPO1" t="s">
        <v>9997</v>
      </c>
      <c r="EPP1" t="s">
        <v>9998</v>
      </c>
      <c r="EPQ1" t="s">
        <v>9999</v>
      </c>
      <c r="EPR1" t="s">
        <v>10000</v>
      </c>
      <c r="EPS1" t="s">
        <v>10001</v>
      </c>
      <c r="EPT1" t="s">
        <v>10002</v>
      </c>
      <c r="EPU1" t="s">
        <v>10003</v>
      </c>
      <c r="EPV1" t="s">
        <v>10004</v>
      </c>
      <c r="EPW1" t="s">
        <v>10005</v>
      </c>
      <c r="EPX1" t="s">
        <v>10006</v>
      </c>
      <c r="EPY1" t="s">
        <v>10007</v>
      </c>
      <c r="EPZ1" t="s">
        <v>10008</v>
      </c>
      <c r="EQA1" t="s">
        <v>10009</v>
      </c>
      <c r="EQB1" t="s">
        <v>10010</v>
      </c>
      <c r="EQC1" t="s">
        <v>10011</v>
      </c>
      <c r="EQD1" t="s">
        <v>10012</v>
      </c>
      <c r="EQE1" t="s">
        <v>10013</v>
      </c>
      <c r="EQF1" t="s">
        <v>10014</v>
      </c>
      <c r="EQG1" t="s">
        <v>10015</v>
      </c>
      <c r="EQH1" t="s">
        <v>10016</v>
      </c>
      <c r="EQI1" t="s">
        <v>10017</v>
      </c>
      <c r="EQJ1" t="s">
        <v>10018</v>
      </c>
      <c r="EQK1" t="s">
        <v>10019</v>
      </c>
      <c r="EQL1" t="s">
        <v>10020</v>
      </c>
      <c r="EQM1" t="s">
        <v>10021</v>
      </c>
      <c r="EQN1" t="s">
        <v>10022</v>
      </c>
      <c r="EQO1" t="s">
        <v>10023</v>
      </c>
      <c r="EQP1" t="s">
        <v>10024</v>
      </c>
      <c r="EQQ1" t="s">
        <v>10025</v>
      </c>
      <c r="EQR1" t="s">
        <v>10026</v>
      </c>
      <c r="EQS1" t="s">
        <v>10027</v>
      </c>
      <c r="EQT1" t="s">
        <v>10028</v>
      </c>
      <c r="EQU1" t="s">
        <v>10029</v>
      </c>
      <c r="EQV1" t="s">
        <v>10030</v>
      </c>
      <c r="EQW1" t="s">
        <v>10031</v>
      </c>
      <c r="EQX1" t="s">
        <v>10032</v>
      </c>
      <c r="EQY1" t="s">
        <v>10033</v>
      </c>
      <c r="EQZ1" t="s">
        <v>10034</v>
      </c>
      <c r="ERA1" t="s">
        <v>10035</v>
      </c>
      <c r="ERB1" t="s">
        <v>10036</v>
      </c>
      <c r="ERC1" t="s">
        <v>10037</v>
      </c>
      <c r="ERD1" t="s">
        <v>10038</v>
      </c>
      <c r="ERE1" t="s">
        <v>10039</v>
      </c>
      <c r="ERF1" t="s">
        <v>10040</v>
      </c>
      <c r="ERG1" t="s">
        <v>10041</v>
      </c>
      <c r="ERH1" t="s">
        <v>10042</v>
      </c>
      <c r="ERI1" t="s">
        <v>10043</v>
      </c>
      <c r="ERJ1" t="s">
        <v>10044</v>
      </c>
      <c r="ERK1" t="s">
        <v>10045</v>
      </c>
      <c r="ERL1" t="s">
        <v>10046</v>
      </c>
      <c r="ERM1" t="s">
        <v>10047</v>
      </c>
      <c r="ERN1" t="s">
        <v>10048</v>
      </c>
      <c r="ERO1" t="s">
        <v>10049</v>
      </c>
      <c r="ERP1" t="s">
        <v>10050</v>
      </c>
      <c r="ERQ1" t="s">
        <v>10051</v>
      </c>
      <c r="ERR1" t="s">
        <v>10052</v>
      </c>
      <c r="ERS1" t="s">
        <v>10053</v>
      </c>
      <c r="ERT1" t="s">
        <v>10054</v>
      </c>
      <c r="ERU1" t="s">
        <v>10055</v>
      </c>
      <c r="ERV1" t="s">
        <v>10056</v>
      </c>
      <c r="ERW1" t="s">
        <v>10057</v>
      </c>
      <c r="ERX1" t="s">
        <v>10058</v>
      </c>
      <c r="ERY1" t="s">
        <v>10059</v>
      </c>
      <c r="ERZ1" t="s">
        <v>10060</v>
      </c>
      <c r="ESA1" t="s">
        <v>10061</v>
      </c>
      <c r="ESB1" t="s">
        <v>10062</v>
      </c>
      <c r="ESC1" t="s">
        <v>10063</v>
      </c>
      <c r="ESD1" t="s">
        <v>10064</v>
      </c>
      <c r="ESE1" t="s">
        <v>10065</v>
      </c>
      <c r="ESF1" t="s">
        <v>10066</v>
      </c>
      <c r="ESG1" t="s">
        <v>10067</v>
      </c>
      <c r="ESH1" t="s">
        <v>10068</v>
      </c>
      <c r="ESI1" t="s">
        <v>10069</v>
      </c>
      <c r="ESJ1" t="s">
        <v>10070</v>
      </c>
      <c r="ESK1" t="s">
        <v>10071</v>
      </c>
      <c r="ESL1" t="s">
        <v>10072</v>
      </c>
      <c r="ESM1" t="s">
        <v>10073</v>
      </c>
      <c r="ESN1" t="s">
        <v>10074</v>
      </c>
      <c r="ESO1" t="s">
        <v>10075</v>
      </c>
      <c r="ESP1" t="s">
        <v>10076</v>
      </c>
      <c r="ESQ1" t="s">
        <v>10077</v>
      </c>
      <c r="ESR1" t="s">
        <v>10078</v>
      </c>
      <c r="ESS1" t="s">
        <v>10079</v>
      </c>
      <c r="EST1" t="s">
        <v>10080</v>
      </c>
      <c r="ESU1" t="s">
        <v>10081</v>
      </c>
      <c r="ESV1" t="s">
        <v>10082</v>
      </c>
      <c r="ESW1" t="s">
        <v>10083</v>
      </c>
      <c r="ESX1" t="s">
        <v>10084</v>
      </c>
      <c r="ESY1" t="s">
        <v>10085</v>
      </c>
      <c r="ESZ1" t="s">
        <v>10086</v>
      </c>
      <c r="ETA1" t="s">
        <v>10087</v>
      </c>
      <c r="ETB1" t="s">
        <v>10088</v>
      </c>
      <c r="ETC1" t="s">
        <v>10089</v>
      </c>
      <c r="ETD1" t="s">
        <v>10090</v>
      </c>
      <c r="ETE1" t="s">
        <v>10091</v>
      </c>
      <c r="ETF1" t="s">
        <v>10092</v>
      </c>
      <c r="ETG1" t="s">
        <v>10093</v>
      </c>
      <c r="ETH1" t="s">
        <v>10094</v>
      </c>
      <c r="ETI1" t="s">
        <v>10095</v>
      </c>
      <c r="ETJ1" t="s">
        <v>10096</v>
      </c>
      <c r="ETK1" t="s">
        <v>10097</v>
      </c>
      <c r="ETL1" t="s">
        <v>10098</v>
      </c>
      <c r="ETM1" t="s">
        <v>10099</v>
      </c>
      <c r="ETN1" t="s">
        <v>10100</v>
      </c>
      <c r="ETO1" t="s">
        <v>10101</v>
      </c>
      <c r="ETP1" t="s">
        <v>10102</v>
      </c>
      <c r="ETQ1" t="s">
        <v>10103</v>
      </c>
      <c r="ETR1" t="s">
        <v>10104</v>
      </c>
      <c r="ETS1" t="s">
        <v>10105</v>
      </c>
      <c r="ETT1" t="s">
        <v>10106</v>
      </c>
      <c r="ETU1" t="s">
        <v>10107</v>
      </c>
      <c r="ETV1" t="s">
        <v>10108</v>
      </c>
      <c r="ETW1" t="s">
        <v>10109</v>
      </c>
      <c r="ETX1" t="s">
        <v>10110</v>
      </c>
      <c r="ETY1" t="s">
        <v>10111</v>
      </c>
      <c r="ETZ1" t="s">
        <v>10112</v>
      </c>
      <c r="EUA1" t="s">
        <v>10113</v>
      </c>
      <c r="EUB1" t="s">
        <v>10114</v>
      </c>
      <c r="EUC1" t="s">
        <v>10115</v>
      </c>
      <c r="EUD1" t="s">
        <v>10116</v>
      </c>
      <c r="EUE1" t="s">
        <v>10117</v>
      </c>
      <c r="EUF1" t="s">
        <v>10118</v>
      </c>
      <c r="EUG1" t="s">
        <v>10119</v>
      </c>
      <c r="EUH1" t="s">
        <v>10120</v>
      </c>
      <c r="EUI1" t="s">
        <v>10121</v>
      </c>
      <c r="EUJ1" t="s">
        <v>10122</v>
      </c>
      <c r="EUK1" t="s">
        <v>10123</v>
      </c>
      <c r="EUL1" t="s">
        <v>10124</v>
      </c>
      <c r="EUM1" t="s">
        <v>10125</v>
      </c>
      <c r="EUN1" t="s">
        <v>10126</v>
      </c>
      <c r="EUO1" t="s">
        <v>10127</v>
      </c>
      <c r="EUP1" t="s">
        <v>10128</v>
      </c>
      <c r="EUQ1" t="s">
        <v>10129</v>
      </c>
      <c r="EUR1" t="s">
        <v>10130</v>
      </c>
      <c r="EUS1" t="s">
        <v>10131</v>
      </c>
      <c r="EUT1" t="s">
        <v>10132</v>
      </c>
      <c r="EUU1" t="s">
        <v>10133</v>
      </c>
      <c r="EUV1" t="s">
        <v>10134</v>
      </c>
      <c r="EUW1" t="s">
        <v>10135</v>
      </c>
      <c r="EUX1" t="s">
        <v>10136</v>
      </c>
      <c r="EUY1" t="s">
        <v>10137</v>
      </c>
      <c r="EUZ1" t="s">
        <v>10138</v>
      </c>
      <c r="EVA1" t="s">
        <v>10139</v>
      </c>
      <c r="EVB1" t="s">
        <v>10140</v>
      </c>
      <c r="EVC1" t="s">
        <v>10141</v>
      </c>
      <c r="EVD1" t="s">
        <v>10142</v>
      </c>
      <c r="EVE1" t="s">
        <v>10143</v>
      </c>
      <c r="EVF1" t="s">
        <v>10144</v>
      </c>
      <c r="EVG1" t="s">
        <v>10145</v>
      </c>
      <c r="EVH1" t="s">
        <v>10146</v>
      </c>
      <c r="EVI1" t="s">
        <v>10147</v>
      </c>
      <c r="EVJ1" t="s">
        <v>10148</v>
      </c>
      <c r="EVK1" t="s">
        <v>10149</v>
      </c>
      <c r="EVL1" t="s">
        <v>10150</v>
      </c>
      <c r="EVM1" t="s">
        <v>10151</v>
      </c>
      <c r="EVN1" t="s">
        <v>10152</v>
      </c>
      <c r="EVO1" t="s">
        <v>10153</v>
      </c>
      <c r="EVP1" t="s">
        <v>10154</v>
      </c>
      <c r="EVQ1" t="s">
        <v>10155</v>
      </c>
      <c r="EVR1" t="s">
        <v>10156</v>
      </c>
      <c r="EVS1" t="s">
        <v>10157</v>
      </c>
      <c r="EVT1" t="s">
        <v>10158</v>
      </c>
      <c r="EVU1" t="s">
        <v>10159</v>
      </c>
      <c r="EVV1" t="s">
        <v>10160</v>
      </c>
      <c r="EVW1" t="s">
        <v>10161</v>
      </c>
      <c r="EVX1" t="s">
        <v>10162</v>
      </c>
      <c r="EVY1" t="s">
        <v>10163</v>
      </c>
      <c r="EVZ1" t="s">
        <v>10164</v>
      </c>
      <c r="EWA1" t="s">
        <v>10165</v>
      </c>
      <c r="EWB1" t="s">
        <v>10166</v>
      </c>
      <c r="EWC1" t="s">
        <v>10167</v>
      </c>
      <c r="EWD1" t="s">
        <v>10168</v>
      </c>
      <c r="EWE1" t="s">
        <v>10169</v>
      </c>
      <c r="EWF1" t="s">
        <v>10170</v>
      </c>
      <c r="EWG1" t="s">
        <v>10171</v>
      </c>
      <c r="EWH1" t="s">
        <v>10172</v>
      </c>
      <c r="EWI1" t="s">
        <v>10173</v>
      </c>
      <c r="EWJ1" t="s">
        <v>10174</v>
      </c>
      <c r="EWK1" t="s">
        <v>10175</v>
      </c>
      <c r="EWL1" t="s">
        <v>10176</v>
      </c>
      <c r="EWM1" t="s">
        <v>10177</v>
      </c>
      <c r="EWN1" t="s">
        <v>10178</v>
      </c>
      <c r="EWO1" t="s">
        <v>10179</v>
      </c>
      <c r="EWP1" t="s">
        <v>10180</v>
      </c>
      <c r="EWQ1" t="s">
        <v>10181</v>
      </c>
      <c r="EWR1" t="s">
        <v>10182</v>
      </c>
      <c r="EWS1" t="s">
        <v>10183</v>
      </c>
      <c r="EWT1" t="s">
        <v>10184</v>
      </c>
      <c r="EWU1" t="s">
        <v>10185</v>
      </c>
      <c r="EWV1" t="s">
        <v>10186</v>
      </c>
      <c r="EWW1" t="s">
        <v>10187</v>
      </c>
      <c r="EWX1" t="s">
        <v>10188</v>
      </c>
      <c r="EWY1" t="s">
        <v>10189</v>
      </c>
      <c r="EWZ1" t="s">
        <v>10190</v>
      </c>
      <c r="EXA1" t="s">
        <v>10191</v>
      </c>
      <c r="EXB1" t="s">
        <v>10192</v>
      </c>
      <c r="EXC1" t="s">
        <v>10193</v>
      </c>
      <c r="EXD1" t="s">
        <v>10194</v>
      </c>
      <c r="EXE1" t="s">
        <v>10195</v>
      </c>
      <c r="EXF1" t="s">
        <v>10196</v>
      </c>
      <c r="EXG1" t="s">
        <v>10197</v>
      </c>
      <c r="EXH1" t="s">
        <v>10198</v>
      </c>
      <c r="EXI1" t="s">
        <v>10199</v>
      </c>
      <c r="EXJ1" t="s">
        <v>10200</v>
      </c>
      <c r="EXK1" t="s">
        <v>10201</v>
      </c>
      <c r="EXL1" t="s">
        <v>10202</v>
      </c>
      <c r="EXM1" t="s">
        <v>10203</v>
      </c>
      <c r="EXN1" t="s">
        <v>10204</v>
      </c>
      <c r="EXO1" t="s">
        <v>10205</v>
      </c>
      <c r="EXP1" t="s">
        <v>10206</v>
      </c>
      <c r="EXQ1" t="s">
        <v>10207</v>
      </c>
      <c r="EXR1" t="s">
        <v>10208</v>
      </c>
      <c r="EXS1" t="s">
        <v>10209</v>
      </c>
      <c r="EXT1" t="s">
        <v>10210</v>
      </c>
      <c r="EXU1" t="s">
        <v>10211</v>
      </c>
      <c r="EXV1" t="s">
        <v>10212</v>
      </c>
      <c r="EXW1" t="s">
        <v>10213</v>
      </c>
      <c r="EXX1" t="s">
        <v>10214</v>
      </c>
      <c r="EXY1" t="s">
        <v>10215</v>
      </c>
      <c r="EXZ1" t="s">
        <v>10216</v>
      </c>
      <c r="EYA1" t="s">
        <v>10217</v>
      </c>
      <c r="EYB1" t="s">
        <v>10218</v>
      </c>
      <c r="EYC1" t="s">
        <v>10219</v>
      </c>
      <c r="EYD1" t="s">
        <v>10220</v>
      </c>
      <c r="EYE1" t="s">
        <v>10221</v>
      </c>
      <c r="EYF1" t="s">
        <v>10222</v>
      </c>
      <c r="EYG1" t="s">
        <v>10223</v>
      </c>
      <c r="EYH1" t="s">
        <v>10224</v>
      </c>
      <c r="EYI1" t="s">
        <v>10225</v>
      </c>
      <c r="EYJ1" t="s">
        <v>10226</v>
      </c>
      <c r="EYK1" t="s">
        <v>10227</v>
      </c>
      <c r="EYL1" t="s">
        <v>10228</v>
      </c>
      <c r="EYM1" t="s">
        <v>10229</v>
      </c>
      <c r="EYN1" t="s">
        <v>10230</v>
      </c>
      <c r="EYO1" t="s">
        <v>10231</v>
      </c>
      <c r="EYP1" t="s">
        <v>10232</v>
      </c>
      <c r="EYQ1" t="s">
        <v>10233</v>
      </c>
      <c r="EYR1" t="s">
        <v>10234</v>
      </c>
      <c r="EYS1" t="s">
        <v>10235</v>
      </c>
      <c r="EYT1" t="s">
        <v>10236</v>
      </c>
      <c r="EYU1" t="s">
        <v>10237</v>
      </c>
      <c r="EYV1" t="s">
        <v>10238</v>
      </c>
      <c r="EYW1" t="s">
        <v>10239</v>
      </c>
      <c r="EYX1" t="s">
        <v>10240</v>
      </c>
      <c r="EYY1" t="s">
        <v>10241</v>
      </c>
      <c r="EYZ1" t="s">
        <v>10242</v>
      </c>
      <c r="EZA1" t="s">
        <v>10243</v>
      </c>
      <c r="EZB1" t="s">
        <v>10244</v>
      </c>
      <c r="EZC1" t="s">
        <v>10245</v>
      </c>
      <c r="EZD1" t="s">
        <v>10246</v>
      </c>
      <c r="EZE1" t="s">
        <v>10247</v>
      </c>
      <c r="EZF1" t="s">
        <v>10248</v>
      </c>
      <c r="EZG1" t="s">
        <v>10249</v>
      </c>
      <c r="EZH1" t="s">
        <v>10250</v>
      </c>
      <c r="EZI1" t="s">
        <v>10251</v>
      </c>
      <c r="EZJ1" t="s">
        <v>10252</v>
      </c>
      <c r="EZK1" t="s">
        <v>10253</v>
      </c>
      <c r="EZL1" t="s">
        <v>10254</v>
      </c>
      <c r="EZM1" t="s">
        <v>10255</v>
      </c>
      <c r="EZN1" t="s">
        <v>10256</v>
      </c>
      <c r="EZO1" t="s">
        <v>10257</v>
      </c>
      <c r="EZP1" t="s">
        <v>10258</v>
      </c>
      <c r="EZQ1" t="s">
        <v>10259</v>
      </c>
      <c r="EZR1" t="s">
        <v>10260</v>
      </c>
      <c r="EZS1" t="s">
        <v>10261</v>
      </c>
      <c r="EZT1" t="s">
        <v>10262</v>
      </c>
      <c r="EZU1" t="s">
        <v>10263</v>
      </c>
      <c r="EZV1" t="s">
        <v>10264</v>
      </c>
      <c r="EZW1" t="s">
        <v>10265</v>
      </c>
      <c r="EZX1" t="s">
        <v>10266</v>
      </c>
      <c r="EZY1" t="s">
        <v>10267</v>
      </c>
      <c r="EZZ1" t="s">
        <v>10268</v>
      </c>
      <c r="FAA1" t="s">
        <v>10269</v>
      </c>
      <c r="FAB1" t="s">
        <v>10270</v>
      </c>
      <c r="FAC1" t="s">
        <v>10271</v>
      </c>
      <c r="FAD1" t="s">
        <v>10272</v>
      </c>
      <c r="FAE1" t="s">
        <v>10273</v>
      </c>
      <c r="FAF1" t="s">
        <v>10274</v>
      </c>
      <c r="FAG1" t="s">
        <v>10275</v>
      </c>
      <c r="FAH1" t="s">
        <v>10276</v>
      </c>
      <c r="FAI1" t="s">
        <v>10277</v>
      </c>
      <c r="FAJ1" t="s">
        <v>10278</v>
      </c>
      <c r="FAK1" t="s">
        <v>10279</v>
      </c>
      <c r="FAL1" t="s">
        <v>10280</v>
      </c>
      <c r="FAM1" t="s">
        <v>10281</v>
      </c>
      <c r="FAN1" t="s">
        <v>10282</v>
      </c>
      <c r="FAO1" t="s">
        <v>10283</v>
      </c>
      <c r="FAP1" t="s">
        <v>10284</v>
      </c>
      <c r="FAQ1" t="s">
        <v>10285</v>
      </c>
      <c r="FAR1" t="s">
        <v>10286</v>
      </c>
      <c r="FAS1" t="s">
        <v>10287</v>
      </c>
      <c r="FAT1" t="s">
        <v>10288</v>
      </c>
      <c r="FAU1" t="s">
        <v>10289</v>
      </c>
      <c r="FAV1" t="s">
        <v>10290</v>
      </c>
      <c r="FAW1" t="s">
        <v>10291</v>
      </c>
      <c r="FAX1" t="s">
        <v>10292</v>
      </c>
      <c r="FAY1" t="s">
        <v>10293</v>
      </c>
      <c r="FAZ1" t="s">
        <v>10294</v>
      </c>
      <c r="FBA1" t="s">
        <v>10295</v>
      </c>
      <c r="FBB1" t="s">
        <v>10296</v>
      </c>
      <c r="FBC1" t="s">
        <v>10297</v>
      </c>
      <c r="FBD1" t="s">
        <v>10298</v>
      </c>
      <c r="FBE1" t="s">
        <v>10299</v>
      </c>
      <c r="FBF1" t="s">
        <v>10300</v>
      </c>
      <c r="FBG1" t="s">
        <v>10301</v>
      </c>
      <c r="FBH1" t="s">
        <v>10302</v>
      </c>
      <c r="FBI1" t="s">
        <v>10303</v>
      </c>
      <c r="FBJ1" t="s">
        <v>10304</v>
      </c>
      <c r="FBK1" t="s">
        <v>10305</v>
      </c>
      <c r="FBL1" t="s">
        <v>10306</v>
      </c>
      <c r="FBM1" t="s">
        <v>10307</v>
      </c>
      <c r="FBN1" t="s">
        <v>10308</v>
      </c>
      <c r="FBO1" t="s">
        <v>10309</v>
      </c>
      <c r="FBP1" t="s">
        <v>10310</v>
      </c>
      <c r="FBQ1" t="s">
        <v>10311</v>
      </c>
      <c r="FBR1" t="s">
        <v>10312</v>
      </c>
      <c r="FBS1" t="s">
        <v>10313</v>
      </c>
      <c r="FBT1" t="s">
        <v>10314</v>
      </c>
      <c r="FBU1" t="s">
        <v>10315</v>
      </c>
      <c r="FBV1" t="s">
        <v>10316</v>
      </c>
      <c r="FBW1" t="s">
        <v>10317</v>
      </c>
      <c r="FBX1" t="s">
        <v>10318</v>
      </c>
      <c r="FBY1" t="s">
        <v>10319</v>
      </c>
      <c r="FBZ1" t="s">
        <v>10320</v>
      </c>
      <c r="FCA1" t="s">
        <v>10321</v>
      </c>
      <c r="FCB1" t="s">
        <v>10322</v>
      </c>
      <c r="FCC1" t="s">
        <v>10323</v>
      </c>
      <c r="FCD1" t="s">
        <v>10324</v>
      </c>
      <c r="FCE1" t="s">
        <v>10325</v>
      </c>
      <c r="FCF1" t="s">
        <v>10326</v>
      </c>
      <c r="FCG1" t="s">
        <v>10327</v>
      </c>
      <c r="FCH1" t="s">
        <v>10328</v>
      </c>
      <c r="FCI1" t="s">
        <v>10329</v>
      </c>
      <c r="FCJ1" t="s">
        <v>10330</v>
      </c>
      <c r="FCK1" t="s">
        <v>10331</v>
      </c>
      <c r="FCL1" t="s">
        <v>10332</v>
      </c>
      <c r="FCM1" t="s">
        <v>10333</v>
      </c>
      <c r="FCN1" t="s">
        <v>10334</v>
      </c>
      <c r="FCO1" t="s">
        <v>10335</v>
      </c>
      <c r="FCP1" t="s">
        <v>10336</v>
      </c>
      <c r="FCQ1" t="s">
        <v>10337</v>
      </c>
      <c r="FCR1" t="s">
        <v>10338</v>
      </c>
      <c r="FCS1" t="s">
        <v>10339</v>
      </c>
      <c r="FCT1" t="s">
        <v>10340</v>
      </c>
      <c r="FCU1" t="s">
        <v>10341</v>
      </c>
      <c r="FCV1" t="s">
        <v>10342</v>
      </c>
      <c r="FCW1" t="s">
        <v>10343</v>
      </c>
      <c r="FCX1" t="s">
        <v>10344</v>
      </c>
      <c r="FCY1" t="s">
        <v>10345</v>
      </c>
      <c r="FCZ1" t="s">
        <v>10346</v>
      </c>
      <c r="FDA1" t="s">
        <v>10347</v>
      </c>
      <c r="FDB1" t="s">
        <v>10348</v>
      </c>
      <c r="FDC1" t="s">
        <v>10349</v>
      </c>
      <c r="FDD1" t="s">
        <v>10350</v>
      </c>
      <c r="FDE1" t="s">
        <v>10351</v>
      </c>
      <c r="FDF1" t="s">
        <v>10352</v>
      </c>
      <c r="FDG1" t="s">
        <v>10353</v>
      </c>
      <c r="FDH1" t="s">
        <v>10354</v>
      </c>
      <c r="FDI1" t="s">
        <v>10355</v>
      </c>
      <c r="FDJ1" t="s">
        <v>10356</v>
      </c>
      <c r="FDK1" t="s">
        <v>10357</v>
      </c>
      <c r="FDL1" t="s">
        <v>10358</v>
      </c>
      <c r="FDM1" t="s">
        <v>10359</v>
      </c>
      <c r="FDN1" t="s">
        <v>10360</v>
      </c>
      <c r="FDO1" t="s">
        <v>10361</v>
      </c>
      <c r="FDP1" t="s">
        <v>10362</v>
      </c>
      <c r="FDQ1" t="s">
        <v>10363</v>
      </c>
      <c r="FDR1" t="s">
        <v>10364</v>
      </c>
      <c r="FDS1" t="s">
        <v>10365</v>
      </c>
      <c r="FDT1" t="s">
        <v>10366</v>
      </c>
      <c r="FDU1" t="s">
        <v>10367</v>
      </c>
      <c r="FDV1" t="s">
        <v>10368</v>
      </c>
      <c r="FDW1" t="s">
        <v>10369</v>
      </c>
      <c r="FDX1" t="s">
        <v>10370</v>
      </c>
      <c r="FDY1" t="s">
        <v>10371</v>
      </c>
      <c r="FDZ1" t="s">
        <v>10372</v>
      </c>
      <c r="FEA1" t="s">
        <v>10373</v>
      </c>
      <c r="FEB1" t="s">
        <v>10374</v>
      </c>
      <c r="FEC1" t="s">
        <v>10375</v>
      </c>
      <c r="FED1" t="s">
        <v>10376</v>
      </c>
      <c r="FEE1" t="s">
        <v>10377</v>
      </c>
      <c r="FEF1" t="s">
        <v>10378</v>
      </c>
      <c r="FEG1" t="s">
        <v>10379</v>
      </c>
      <c r="FEH1" t="s">
        <v>10380</v>
      </c>
      <c r="FEI1" t="s">
        <v>10381</v>
      </c>
      <c r="FEJ1" t="s">
        <v>10382</v>
      </c>
      <c r="FEK1" t="s">
        <v>10383</v>
      </c>
      <c r="FEL1" t="s">
        <v>10384</v>
      </c>
      <c r="FEM1" t="s">
        <v>10385</v>
      </c>
      <c r="FEN1" t="s">
        <v>10386</v>
      </c>
      <c r="FEO1" t="s">
        <v>10387</v>
      </c>
      <c r="FEP1" t="s">
        <v>10388</v>
      </c>
      <c r="FEQ1" t="s">
        <v>10389</v>
      </c>
      <c r="FER1" t="s">
        <v>10390</v>
      </c>
      <c r="FES1" t="s">
        <v>10391</v>
      </c>
      <c r="FET1" t="s">
        <v>10392</v>
      </c>
      <c r="FEU1" t="s">
        <v>10393</v>
      </c>
      <c r="FEV1" t="s">
        <v>10394</v>
      </c>
      <c r="FEW1" t="s">
        <v>10395</v>
      </c>
      <c r="FEX1" t="s">
        <v>10396</v>
      </c>
      <c r="FEY1" t="s">
        <v>10397</v>
      </c>
      <c r="FEZ1" t="s">
        <v>10398</v>
      </c>
      <c r="FFA1" t="s">
        <v>10399</v>
      </c>
      <c r="FFB1" t="s">
        <v>10400</v>
      </c>
      <c r="FFC1" t="s">
        <v>10401</v>
      </c>
      <c r="FFD1" t="s">
        <v>10402</v>
      </c>
      <c r="FFE1" t="s">
        <v>10403</v>
      </c>
      <c r="FFF1" t="s">
        <v>10404</v>
      </c>
      <c r="FFG1" t="s">
        <v>10405</v>
      </c>
      <c r="FFH1" t="s">
        <v>10406</v>
      </c>
      <c r="FFI1" t="s">
        <v>10407</v>
      </c>
      <c r="FFJ1" t="s">
        <v>10408</v>
      </c>
      <c r="FFK1" t="s">
        <v>10409</v>
      </c>
      <c r="FFL1" t="s">
        <v>10410</v>
      </c>
      <c r="FFM1" t="s">
        <v>10411</v>
      </c>
      <c r="FFN1" t="s">
        <v>10412</v>
      </c>
      <c r="FFO1" t="s">
        <v>10413</v>
      </c>
      <c r="FFP1" t="s">
        <v>10414</v>
      </c>
      <c r="FFQ1" t="s">
        <v>10415</v>
      </c>
      <c r="FFR1" t="s">
        <v>10416</v>
      </c>
      <c r="FFS1" t="s">
        <v>10417</v>
      </c>
      <c r="FFT1" t="s">
        <v>10418</v>
      </c>
      <c r="FFU1" t="s">
        <v>10419</v>
      </c>
      <c r="FFV1" t="s">
        <v>10420</v>
      </c>
      <c r="FFW1" t="s">
        <v>10421</v>
      </c>
      <c r="FFX1" t="s">
        <v>10422</v>
      </c>
      <c r="FFY1" t="s">
        <v>10423</v>
      </c>
      <c r="FFZ1" t="s">
        <v>10424</v>
      </c>
      <c r="FGA1" t="s">
        <v>10425</v>
      </c>
      <c r="FGB1" t="s">
        <v>10426</v>
      </c>
      <c r="FGC1" t="s">
        <v>10427</v>
      </c>
      <c r="FGD1" t="s">
        <v>10428</v>
      </c>
      <c r="FGE1" t="s">
        <v>10429</v>
      </c>
      <c r="FGF1" t="s">
        <v>10430</v>
      </c>
      <c r="FGG1" t="s">
        <v>10431</v>
      </c>
      <c r="FGH1" t="s">
        <v>10432</v>
      </c>
      <c r="FGI1" t="s">
        <v>10433</v>
      </c>
      <c r="FGJ1" t="s">
        <v>10434</v>
      </c>
      <c r="FGK1" t="s">
        <v>10435</v>
      </c>
      <c r="FGL1" t="s">
        <v>10436</v>
      </c>
      <c r="FGM1" t="s">
        <v>10437</v>
      </c>
      <c r="FGN1" t="s">
        <v>10438</v>
      </c>
      <c r="FGO1" t="s">
        <v>10439</v>
      </c>
      <c r="FGP1" t="s">
        <v>10440</v>
      </c>
      <c r="FGQ1" t="s">
        <v>10441</v>
      </c>
      <c r="FGR1" t="s">
        <v>10442</v>
      </c>
      <c r="FGS1" t="s">
        <v>10443</v>
      </c>
      <c r="FGT1" t="s">
        <v>10444</v>
      </c>
      <c r="FGU1" t="s">
        <v>10445</v>
      </c>
      <c r="FGV1" t="s">
        <v>10446</v>
      </c>
      <c r="FGW1" t="s">
        <v>10447</v>
      </c>
      <c r="FGX1" t="s">
        <v>10448</v>
      </c>
      <c r="FGY1" t="s">
        <v>10449</v>
      </c>
      <c r="FGZ1" t="s">
        <v>10450</v>
      </c>
      <c r="FHA1" t="s">
        <v>10451</v>
      </c>
      <c r="FHB1" t="s">
        <v>10452</v>
      </c>
      <c r="FHC1" t="s">
        <v>10453</v>
      </c>
      <c r="FHD1" t="s">
        <v>10454</v>
      </c>
      <c r="FHE1" t="s">
        <v>10455</v>
      </c>
      <c r="FHF1" t="s">
        <v>10456</v>
      </c>
      <c r="FHG1" t="s">
        <v>10457</v>
      </c>
      <c r="FHH1" t="s">
        <v>10458</v>
      </c>
      <c r="FHI1" t="s">
        <v>10459</v>
      </c>
      <c r="FHJ1" t="s">
        <v>10460</v>
      </c>
      <c r="FHK1" t="s">
        <v>10461</v>
      </c>
      <c r="FHL1" t="s">
        <v>10462</v>
      </c>
      <c r="FHM1" t="s">
        <v>10463</v>
      </c>
      <c r="FHN1" t="s">
        <v>10464</v>
      </c>
      <c r="FHO1" t="s">
        <v>10465</v>
      </c>
      <c r="FHP1" t="s">
        <v>10466</v>
      </c>
      <c r="FHQ1" t="s">
        <v>10467</v>
      </c>
      <c r="FHR1" t="s">
        <v>10468</v>
      </c>
      <c r="FHS1" t="s">
        <v>10469</v>
      </c>
      <c r="FHT1" t="s">
        <v>10470</v>
      </c>
      <c r="FHU1" t="s">
        <v>10471</v>
      </c>
      <c r="FHV1" t="s">
        <v>10472</v>
      </c>
      <c r="FHW1" t="s">
        <v>10473</v>
      </c>
      <c r="FHX1" t="s">
        <v>10474</v>
      </c>
      <c r="FHY1" t="s">
        <v>10475</v>
      </c>
      <c r="FHZ1" t="s">
        <v>10476</v>
      </c>
      <c r="FIA1" t="s">
        <v>10477</v>
      </c>
      <c r="FIB1" t="s">
        <v>10478</v>
      </c>
      <c r="FIC1" t="s">
        <v>10479</v>
      </c>
      <c r="FID1" t="s">
        <v>10480</v>
      </c>
      <c r="FIE1" t="s">
        <v>10481</v>
      </c>
      <c r="FIF1" t="s">
        <v>10482</v>
      </c>
      <c r="FIG1" t="s">
        <v>10483</v>
      </c>
      <c r="FIH1" t="s">
        <v>10484</v>
      </c>
      <c r="FII1" t="s">
        <v>10485</v>
      </c>
      <c r="FIJ1" t="s">
        <v>10486</v>
      </c>
      <c r="FIK1" t="s">
        <v>10487</v>
      </c>
      <c r="FIL1" t="s">
        <v>10488</v>
      </c>
      <c r="FIM1" t="s">
        <v>10489</v>
      </c>
      <c r="FIN1" t="s">
        <v>10490</v>
      </c>
      <c r="FIO1" t="s">
        <v>10491</v>
      </c>
      <c r="FIP1" t="s">
        <v>10492</v>
      </c>
      <c r="FIQ1" t="s">
        <v>10493</v>
      </c>
      <c r="FIR1" t="s">
        <v>10494</v>
      </c>
      <c r="FIS1" t="s">
        <v>10495</v>
      </c>
      <c r="FIT1" t="s">
        <v>10496</v>
      </c>
      <c r="FIU1" t="s">
        <v>10497</v>
      </c>
      <c r="FIV1" t="s">
        <v>10498</v>
      </c>
      <c r="FIW1" t="s">
        <v>10499</v>
      </c>
      <c r="FIX1" t="s">
        <v>10500</v>
      </c>
      <c r="FIY1" t="s">
        <v>10501</v>
      </c>
      <c r="FIZ1" t="s">
        <v>10502</v>
      </c>
      <c r="FJA1" t="s">
        <v>10503</v>
      </c>
      <c r="FJB1" t="s">
        <v>10504</v>
      </c>
      <c r="FJC1" t="s">
        <v>10505</v>
      </c>
      <c r="FJD1" t="s">
        <v>10506</v>
      </c>
      <c r="FJE1" t="s">
        <v>10507</v>
      </c>
      <c r="FJF1" t="s">
        <v>10508</v>
      </c>
      <c r="FJG1" t="s">
        <v>10509</v>
      </c>
      <c r="FJH1" t="s">
        <v>10510</v>
      </c>
      <c r="FJI1" t="s">
        <v>10511</v>
      </c>
      <c r="FJJ1" t="s">
        <v>10512</v>
      </c>
      <c r="FJK1" t="s">
        <v>10513</v>
      </c>
      <c r="FJL1" t="s">
        <v>10514</v>
      </c>
      <c r="FJM1" t="s">
        <v>10515</v>
      </c>
      <c r="FJN1" t="s">
        <v>10516</v>
      </c>
      <c r="FJO1" t="s">
        <v>10517</v>
      </c>
      <c r="FJP1" t="s">
        <v>10518</v>
      </c>
      <c r="FJQ1" t="s">
        <v>10519</v>
      </c>
      <c r="FJR1" t="s">
        <v>10520</v>
      </c>
      <c r="FJS1" t="s">
        <v>10521</v>
      </c>
      <c r="FJT1" t="s">
        <v>10522</v>
      </c>
      <c r="FJU1" t="s">
        <v>10523</v>
      </c>
      <c r="FJV1" t="s">
        <v>10524</v>
      </c>
      <c r="FJW1" t="s">
        <v>10525</v>
      </c>
      <c r="FJX1" t="s">
        <v>10526</v>
      </c>
      <c r="FJY1" t="s">
        <v>10527</v>
      </c>
      <c r="FJZ1" t="s">
        <v>10528</v>
      </c>
      <c r="FKA1" t="s">
        <v>10529</v>
      </c>
      <c r="FKB1" t="s">
        <v>10530</v>
      </c>
      <c r="FKC1" t="s">
        <v>10531</v>
      </c>
      <c r="FKD1" t="s">
        <v>10532</v>
      </c>
      <c r="FKE1" t="s">
        <v>10533</v>
      </c>
      <c r="FKF1" t="s">
        <v>10534</v>
      </c>
      <c r="FKG1" t="s">
        <v>10535</v>
      </c>
      <c r="FKH1" t="s">
        <v>10536</v>
      </c>
      <c r="FKI1" t="s">
        <v>10537</v>
      </c>
      <c r="FKJ1" t="s">
        <v>10538</v>
      </c>
      <c r="FKK1" t="s">
        <v>10539</v>
      </c>
      <c r="FKL1" t="s">
        <v>10540</v>
      </c>
      <c r="FKM1" t="s">
        <v>10541</v>
      </c>
      <c r="FKN1" t="s">
        <v>10542</v>
      </c>
      <c r="FKO1" t="s">
        <v>10543</v>
      </c>
      <c r="FKP1" t="s">
        <v>10544</v>
      </c>
      <c r="FKQ1" t="s">
        <v>10545</v>
      </c>
      <c r="FKR1" t="s">
        <v>10546</v>
      </c>
      <c r="FKS1" t="s">
        <v>10547</v>
      </c>
      <c r="FKT1" t="s">
        <v>10548</v>
      </c>
      <c r="FKU1" t="s">
        <v>10549</v>
      </c>
      <c r="FKV1" t="s">
        <v>10550</v>
      </c>
      <c r="FKW1" t="s">
        <v>10551</v>
      </c>
      <c r="FKX1" t="s">
        <v>10552</v>
      </c>
      <c r="FKY1" t="s">
        <v>10553</v>
      </c>
      <c r="FKZ1" t="s">
        <v>10554</v>
      </c>
      <c r="FLA1" t="s">
        <v>10555</v>
      </c>
      <c r="FLB1" t="s">
        <v>10556</v>
      </c>
      <c r="FLC1" t="s">
        <v>10557</v>
      </c>
      <c r="FLD1" t="s">
        <v>10558</v>
      </c>
      <c r="FLE1" t="s">
        <v>10559</v>
      </c>
      <c r="FLF1" t="s">
        <v>10560</v>
      </c>
      <c r="FLG1" t="s">
        <v>10561</v>
      </c>
      <c r="FLH1" t="s">
        <v>10562</v>
      </c>
      <c r="FLI1" t="s">
        <v>10563</v>
      </c>
      <c r="FLJ1" t="s">
        <v>10564</v>
      </c>
      <c r="FLK1" t="s">
        <v>10565</v>
      </c>
      <c r="FLL1" t="s">
        <v>10566</v>
      </c>
      <c r="FLM1" t="s">
        <v>10567</v>
      </c>
      <c r="FLN1" t="s">
        <v>10568</v>
      </c>
      <c r="FLO1" t="s">
        <v>10569</v>
      </c>
      <c r="FLP1" t="s">
        <v>10570</v>
      </c>
      <c r="FLQ1" t="s">
        <v>10571</v>
      </c>
      <c r="FLR1" t="s">
        <v>10572</v>
      </c>
      <c r="FLS1" t="s">
        <v>10573</v>
      </c>
      <c r="FLT1" t="s">
        <v>10574</v>
      </c>
      <c r="FLU1" t="s">
        <v>10575</v>
      </c>
      <c r="FLV1" t="s">
        <v>10576</v>
      </c>
      <c r="FLW1" t="s">
        <v>10577</v>
      </c>
      <c r="FLX1" t="s">
        <v>10578</v>
      </c>
      <c r="FLY1" t="s">
        <v>10579</v>
      </c>
      <c r="FLZ1" t="s">
        <v>10580</v>
      </c>
      <c r="FMA1" t="s">
        <v>10581</v>
      </c>
      <c r="FMB1" t="s">
        <v>10582</v>
      </c>
      <c r="FMC1" t="s">
        <v>10583</v>
      </c>
      <c r="FMD1" t="s">
        <v>10584</v>
      </c>
      <c r="FME1" t="s">
        <v>10585</v>
      </c>
      <c r="FMF1" t="s">
        <v>10586</v>
      </c>
      <c r="FMG1" t="s">
        <v>10587</v>
      </c>
      <c r="FMH1" t="s">
        <v>10588</v>
      </c>
      <c r="FMI1" t="s">
        <v>10589</v>
      </c>
      <c r="FMJ1" t="s">
        <v>10590</v>
      </c>
      <c r="FMK1" t="s">
        <v>10591</v>
      </c>
      <c r="FML1" t="s">
        <v>10592</v>
      </c>
      <c r="FMM1" t="s">
        <v>10593</v>
      </c>
      <c r="FMN1" t="s">
        <v>10594</v>
      </c>
      <c r="FMO1" t="s">
        <v>10595</v>
      </c>
      <c r="FMP1" t="s">
        <v>10596</v>
      </c>
      <c r="FMQ1" t="s">
        <v>10597</v>
      </c>
      <c r="FMR1" t="s">
        <v>10598</v>
      </c>
      <c r="FMS1" t="s">
        <v>10599</v>
      </c>
      <c r="FMT1" t="s">
        <v>10600</v>
      </c>
      <c r="FMU1" t="s">
        <v>10601</v>
      </c>
      <c r="FMV1" t="s">
        <v>10602</v>
      </c>
      <c r="FMW1" t="s">
        <v>10603</v>
      </c>
      <c r="FMX1" t="s">
        <v>10604</v>
      </c>
      <c r="FMY1" t="s">
        <v>10605</v>
      </c>
      <c r="FMZ1" t="s">
        <v>10606</v>
      </c>
      <c r="FNA1" t="s">
        <v>10607</v>
      </c>
      <c r="FNB1" t="s">
        <v>10608</v>
      </c>
      <c r="FNC1" t="s">
        <v>10609</v>
      </c>
      <c r="FND1" t="s">
        <v>10610</v>
      </c>
      <c r="FNE1" t="s">
        <v>10611</v>
      </c>
      <c r="FNF1" t="s">
        <v>10612</v>
      </c>
      <c r="FNG1" t="s">
        <v>10613</v>
      </c>
      <c r="FNH1" t="s">
        <v>10614</v>
      </c>
      <c r="FNI1" t="s">
        <v>10615</v>
      </c>
      <c r="FNJ1" t="s">
        <v>10616</v>
      </c>
      <c r="FNK1" t="s">
        <v>10617</v>
      </c>
      <c r="FNL1" t="s">
        <v>10618</v>
      </c>
      <c r="FNM1" t="s">
        <v>10619</v>
      </c>
      <c r="FNN1" t="s">
        <v>10620</v>
      </c>
      <c r="FNO1" t="s">
        <v>10621</v>
      </c>
      <c r="FNP1" t="s">
        <v>10622</v>
      </c>
      <c r="FNQ1" t="s">
        <v>10623</v>
      </c>
      <c r="FNR1" t="s">
        <v>10624</v>
      </c>
      <c r="FNS1" t="s">
        <v>10625</v>
      </c>
      <c r="FNT1" t="s">
        <v>10626</v>
      </c>
      <c r="FNU1" t="s">
        <v>10627</v>
      </c>
      <c r="FNV1" t="s">
        <v>10628</v>
      </c>
      <c r="FNW1" t="s">
        <v>10629</v>
      </c>
      <c r="FNX1" t="s">
        <v>10630</v>
      </c>
      <c r="FNY1" t="s">
        <v>10631</v>
      </c>
      <c r="FNZ1" t="s">
        <v>10632</v>
      </c>
      <c r="FOA1" t="s">
        <v>10633</v>
      </c>
      <c r="FOB1" t="s">
        <v>10634</v>
      </c>
      <c r="FOC1" t="s">
        <v>10635</v>
      </c>
      <c r="FOD1" t="s">
        <v>10636</v>
      </c>
      <c r="FOE1" t="s">
        <v>10637</v>
      </c>
      <c r="FOF1" t="s">
        <v>10638</v>
      </c>
      <c r="FOG1" t="s">
        <v>10639</v>
      </c>
      <c r="FOH1" t="s">
        <v>10640</v>
      </c>
      <c r="FOI1" t="s">
        <v>10641</v>
      </c>
      <c r="FOJ1" t="s">
        <v>10642</v>
      </c>
      <c r="FOK1" t="s">
        <v>10643</v>
      </c>
      <c r="FOL1" t="s">
        <v>10644</v>
      </c>
      <c r="FOM1" t="s">
        <v>10645</v>
      </c>
      <c r="FON1" t="s">
        <v>10646</v>
      </c>
      <c r="FOO1" t="s">
        <v>10647</v>
      </c>
      <c r="FOP1" t="s">
        <v>10648</v>
      </c>
      <c r="FOQ1" t="s">
        <v>10649</v>
      </c>
      <c r="FOR1" t="s">
        <v>10650</v>
      </c>
      <c r="FOS1" t="s">
        <v>10651</v>
      </c>
      <c r="FOT1" t="s">
        <v>10652</v>
      </c>
      <c r="FOU1" t="s">
        <v>10653</v>
      </c>
      <c r="FOV1" t="s">
        <v>10654</v>
      </c>
      <c r="FOW1" t="s">
        <v>10655</v>
      </c>
      <c r="FOX1" t="s">
        <v>10656</v>
      </c>
      <c r="FOY1" t="s">
        <v>10657</v>
      </c>
      <c r="FOZ1" t="s">
        <v>10658</v>
      </c>
      <c r="FPA1" t="s">
        <v>10659</v>
      </c>
      <c r="FPB1" t="s">
        <v>10660</v>
      </c>
      <c r="FPC1" t="s">
        <v>10661</v>
      </c>
      <c r="FPD1" t="s">
        <v>10662</v>
      </c>
      <c r="FPE1" t="s">
        <v>10663</v>
      </c>
      <c r="FPF1" t="s">
        <v>10664</v>
      </c>
      <c r="FPG1" t="s">
        <v>10665</v>
      </c>
      <c r="FPH1" t="s">
        <v>10666</v>
      </c>
      <c r="FPI1" t="s">
        <v>10667</v>
      </c>
      <c r="FPJ1" t="s">
        <v>10668</v>
      </c>
      <c r="FPK1" t="s">
        <v>10669</v>
      </c>
      <c r="FPL1" t="s">
        <v>10670</v>
      </c>
      <c r="FPM1" t="s">
        <v>10671</v>
      </c>
      <c r="FPN1" t="s">
        <v>10672</v>
      </c>
      <c r="FPO1" t="s">
        <v>10673</v>
      </c>
      <c r="FPP1" t="s">
        <v>10674</v>
      </c>
      <c r="FPQ1" t="s">
        <v>10675</v>
      </c>
      <c r="FPR1" t="s">
        <v>10676</v>
      </c>
      <c r="FPS1" t="s">
        <v>10677</v>
      </c>
      <c r="FPT1" t="s">
        <v>10678</v>
      </c>
      <c r="FPU1" t="s">
        <v>10679</v>
      </c>
      <c r="FPV1" t="s">
        <v>10680</v>
      </c>
      <c r="FPW1" t="s">
        <v>10681</v>
      </c>
      <c r="FPX1" t="s">
        <v>10682</v>
      </c>
      <c r="FPY1" t="s">
        <v>10683</v>
      </c>
      <c r="FPZ1" t="s">
        <v>10684</v>
      </c>
      <c r="FQA1" t="s">
        <v>10685</v>
      </c>
      <c r="FQB1" t="s">
        <v>10686</v>
      </c>
      <c r="FQC1" t="s">
        <v>10687</v>
      </c>
      <c r="FQD1" t="s">
        <v>10688</v>
      </c>
      <c r="FQE1" t="s">
        <v>10689</v>
      </c>
      <c r="FQF1" t="s">
        <v>10690</v>
      </c>
      <c r="FQG1" t="s">
        <v>10691</v>
      </c>
      <c r="FQH1" t="s">
        <v>10692</v>
      </c>
      <c r="FQI1" t="s">
        <v>10693</v>
      </c>
      <c r="FQJ1" t="s">
        <v>10694</v>
      </c>
      <c r="FQK1" t="s">
        <v>10695</v>
      </c>
      <c r="FQL1" t="s">
        <v>10696</v>
      </c>
      <c r="FQM1" t="s">
        <v>10697</v>
      </c>
      <c r="FQN1" t="s">
        <v>10698</v>
      </c>
      <c r="FQO1" t="s">
        <v>10699</v>
      </c>
      <c r="FQP1" t="s">
        <v>10700</v>
      </c>
      <c r="FQQ1" t="s">
        <v>10701</v>
      </c>
      <c r="FQR1" t="s">
        <v>10702</v>
      </c>
      <c r="FQS1" t="s">
        <v>10703</v>
      </c>
      <c r="FQT1" t="s">
        <v>10704</v>
      </c>
      <c r="FQU1" t="s">
        <v>10705</v>
      </c>
      <c r="FQV1" t="s">
        <v>10706</v>
      </c>
      <c r="FQW1" t="s">
        <v>10707</v>
      </c>
      <c r="FQX1" t="s">
        <v>10708</v>
      </c>
      <c r="FQY1" t="s">
        <v>10709</v>
      </c>
      <c r="FQZ1" t="s">
        <v>10710</v>
      </c>
      <c r="FRA1" t="s">
        <v>10711</v>
      </c>
      <c r="FRB1" t="s">
        <v>10712</v>
      </c>
      <c r="FRC1" t="s">
        <v>10713</v>
      </c>
      <c r="FRD1" t="s">
        <v>10714</v>
      </c>
      <c r="FRE1" t="s">
        <v>10715</v>
      </c>
      <c r="FRF1" t="s">
        <v>10716</v>
      </c>
      <c r="FRG1" t="s">
        <v>10717</v>
      </c>
      <c r="FRH1" t="s">
        <v>10718</v>
      </c>
      <c r="FRI1" t="s">
        <v>10719</v>
      </c>
      <c r="FRJ1" t="s">
        <v>10720</v>
      </c>
      <c r="FRK1" t="s">
        <v>10721</v>
      </c>
      <c r="FRL1" t="s">
        <v>10722</v>
      </c>
      <c r="FRM1" t="s">
        <v>10723</v>
      </c>
      <c r="FRN1" t="s">
        <v>10724</v>
      </c>
      <c r="FRO1" t="s">
        <v>10725</v>
      </c>
      <c r="FRP1" t="s">
        <v>10726</v>
      </c>
      <c r="FRQ1" t="s">
        <v>10727</v>
      </c>
      <c r="FRR1" t="s">
        <v>10728</v>
      </c>
      <c r="FRS1" t="s">
        <v>10729</v>
      </c>
      <c r="FRT1" t="s">
        <v>10730</v>
      </c>
      <c r="FRU1" t="s">
        <v>10731</v>
      </c>
      <c r="FRV1" t="s">
        <v>10732</v>
      </c>
      <c r="FRW1" t="s">
        <v>10733</v>
      </c>
      <c r="FRX1" t="s">
        <v>10734</v>
      </c>
      <c r="FRY1" t="s">
        <v>10735</v>
      </c>
      <c r="FRZ1" t="s">
        <v>10736</v>
      </c>
      <c r="FSA1" t="s">
        <v>10737</v>
      </c>
      <c r="FSB1" t="s">
        <v>10738</v>
      </c>
      <c r="FSC1" t="s">
        <v>10739</v>
      </c>
      <c r="FSD1" t="s">
        <v>10740</v>
      </c>
      <c r="FSE1" t="s">
        <v>10741</v>
      </c>
      <c r="FSF1" t="s">
        <v>10742</v>
      </c>
      <c r="FSG1" t="s">
        <v>10743</v>
      </c>
      <c r="FSH1" t="s">
        <v>10744</v>
      </c>
      <c r="FSI1" t="s">
        <v>10745</v>
      </c>
      <c r="FSJ1" t="s">
        <v>10746</v>
      </c>
      <c r="FSK1" t="s">
        <v>10747</v>
      </c>
      <c r="FSL1" t="s">
        <v>10748</v>
      </c>
      <c r="FSM1" t="s">
        <v>10749</v>
      </c>
      <c r="FSN1" t="s">
        <v>10750</v>
      </c>
      <c r="FSO1" t="s">
        <v>10751</v>
      </c>
      <c r="FSP1" t="s">
        <v>10752</v>
      </c>
      <c r="FSQ1" t="s">
        <v>10753</v>
      </c>
      <c r="FSR1" t="s">
        <v>10754</v>
      </c>
      <c r="FSS1" t="s">
        <v>10755</v>
      </c>
      <c r="FST1" t="s">
        <v>10756</v>
      </c>
      <c r="FSU1" t="s">
        <v>10757</v>
      </c>
      <c r="FSV1" t="s">
        <v>10758</v>
      </c>
      <c r="FSW1" t="s">
        <v>10759</v>
      </c>
      <c r="FSX1" t="s">
        <v>10760</v>
      </c>
      <c r="FSY1" t="s">
        <v>10761</v>
      </c>
      <c r="FSZ1" t="s">
        <v>10762</v>
      </c>
      <c r="FTA1" t="s">
        <v>10763</v>
      </c>
      <c r="FTB1" t="s">
        <v>10764</v>
      </c>
      <c r="FTC1" t="s">
        <v>10765</v>
      </c>
      <c r="FTD1" t="s">
        <v>10766</v>
      </c>
      <c r="FTE1" t="s">
        <v>10767</v>
      </c>
      <c r="FTF1" t="s">
        <v>10768</v>
      </c>
      <c r="FTG1" t="s">
        <v>10769</v>
      </c>
      <c r="FTH1" t="s">
        <v>10770</v>
      </c>
      <c r="FTI1" t="s">
        <v>10771</v>
      </c>
      <c r="FTJ1" t="s">
        <v>10772</v>
      </c>
      <c r="FTK1" t="s">
        <v>10773</v>
      </c>
      <c r="FTL1" t="s">
        <v>10774</v>
      </c>
      <c r="FTM1" t="s">
        <v>10775</v>
      </c>
      <c r="FTN1" t="s">
        <v>10776</v>
      </c>
      <c r="FTO1" t="s">
        <v>10777</v>
      </c>
      <c r="FTP1" t="s">
        <v>10778</v>
      </c>
      <c r="FTQ1" t="s">
        <v>10779</v>
      </c>
      <c r="FTR1" t="s">
        <v>10780</v>
      </c>
      <c r="FTS1" t="s">
        <v>10781</v>
      </c>
      <c r="FTT1" t="s">
        <v>10782</v>
      </c>
      <c r="FTU1" t="s">
        <v>10783</v>
      </c>
      <c r="FTV1" t="s">
        <v>10784</v>
      </c>
      <c r="FTW1" t="s">
        <v>10785</v>
      </c>
      <c r="FTX1" t="s">
        <v>10786</v>
      </c>
      <c r="FTY1" t="s">
        <v>10787</v>
      </c>
      <c r="FTZ1" t="s">
        <v>10788</v>
      </c>
      <c r="FUA1" t="s">
        <v>10789</v>
      </c>
      <c r="FUB1" t="s">
        <v>10790</v>
      </c>
      <c r="FUC1" t="s">
        <v>10791</v>
      </c>
      <c r="FUD1" t="s">
        <v>10792</v>
      </c>
      <c r="FUE1" t="s">
        <v>10793</v>
      </c>
      <c r="FUF1" t="s">
        <v>10794</v>
      </c>
      <c r="FUG1" t="s">
        <v>10795</v>
      </c>
      <c r="FUH1" t="s">
        <v>10796</v>
      </c>
      <c r="FUI1" t="s">
        <v>10797</v>
      </c>
      <c r="FUJ1" t="s">
        <v>10798</v>
      </c>
      <c r="FUK1" t="s">
        <v>10799</v>
      </c>
      <c r="FUL1" t="s">
        <v>10800</v>
      </c>
      <c r="FUM1" t="s">
        <v>10801</v>
      </c>
      <c r="FUN1" t="s">
        <v>10802</v>
      </c>
      <c r="FUO1" t="s">
        <v>10803</v>
      </c>
      <c r="FUP1" t="s">
        <v>10804</v>
      </c>
      <c r="FUQ1" t="s">
        <v>10805</v>
      </c>
      <c r="FUR1" t="s">
        <v>10806</v>
      </c>
      <c r="FUS1" t="s">
        <v>10807</v>
      </c>
      <c r="FUT1" t="s">
        <v>10808</v>
      </c>
      <c r="FUU1" t="s">
        <v>10809</v>
      </c>
      <c r="FUV1" t="s">
        <v>10810</v>
      </c>
      <c r="FUW1" t="s">
        <v>10811</v>
      </c>
      <c r="FUX1" t="s">
        <v>10812</v>
      </c>
      <c r="FUY1" t="s">
        <v>10813</v>
      </c>
      <c r="FUZ1" t="s">
        <v>10814</v>
      </c>
      <c r="FVA1" t="s">
        <v>10815</v>
      </c>
      <c r="FVB1" t="s">
        <v>10816</v>
      </c>
      <c r="FVC1" t="s">
        <v>10817</v>
      </c>
      <c r="FVD1" t="s">
        <v>10818</v>
      </c>
      <c r="FVE1" t="s">
        <v>10819</v>
      </c>
      <c r="FVF1" t="s">
        <v>10820</v>
      </c>
      <c r="FVG1" t="s">
        <v>10821</v>
      </c>
      <c r="FVH1" t="s">
        <v>10822</v>
      </c>
      <c r="FVI1" t="s">
        <v>10823</v>
      </c>
      <c r="FVJ1" t="s">
        <v>10824</v>
      </c>
      <c r="FVK1" t="s">
        <v>10825</v>
      </c>
      <c r="FVL1" t="s">
        <v>10826</v>
      </c>
      <c r="FVM1" t="s">
        <v>10827</v>
      </c>
      <c r="FVN1" t="s">
        <v>10828</v>
      </c>
      <c r="FVO1" t="s">
        <v>10829</v>
      </c>
      <c r="FVP1" t="s">
        <v>10830</v>
      </c>
      <c r="FVQ1" t="s">
        <v>10831</v>
      </c>
      <c r="FVR1" t="s">
        <v>10832</v>
      </c>
      <c r="FVS1" t="s">
        <v>10833</v>
      </c>
      <c r="FVT1" t="s">
        <v>10834</v>
      </c>
      <c r="FVU1" t="s">
        <v>10835</v>
      </c>
      <c r="FVV1" t="s">
        <v>10836</v>
      </c>
      <c r="FVW1" t="s">
        <v>10837</v>
      </c>
      <c r="FVX1" t="s">
        <v>10838</v>
      </c>
      <c r="FVY1" t="s">
        <v>10839</v>
      </c>
      <c r="FVZ1" t="s">
        <v>10840</v>
      </c>
      <c r="FWA1" t="s">
        <v>10841</v>
      </c>
      <c r="FWB1" t="s">
        <v>10842</v>
      </c>
      <c r="FWC1" t="s">
        <v>10843</v>
      </c>
      <c r="FWD1" t="s">
        <v>10844</v>
      </c>
      <c r="FWE1" t="s">
        <v>10845</v>
      </c>
      <c r="FWF1" t="s">
        <v>10846</v>
      </c>
      <c r="FWG1" t="s">
        <v>10847</v>
      </c>
      <c r="FWH1" t="s">
        <v>10848</v>
      </c>
      <c r="FWI1" t="s">
        <v>10849</v>
      </c>
      <c r="FWJ1" t="s">
        <v>10850</v>
      </c>
      <c r="FWK1" t="s">
        <v>10851</v>
      </c>
      <c r="FWL1" t="s">
        <v>10852</v>
      </c>
      <c r="FWM1" t="s">
        <v>10853</v>
      </c>
      <c r="FWN1" t="s">
        <v>10854</v>
      </c>
      <c r="FWO1" t="s">
        <v>10855</v>
      </c>
      <c r="FWP1" t="s">
        <v>10856</v>
      </c>
      <c r="FWQ1" t="s">
        <v>10857</v>
      </c>
      <c r="FWR1" t="s">
        <v>10858</v>
      </c>
      <c r="FWS1" t="s">
        <v>10859</v>
      </c>
      <c r="FWT1" t="s">
        <v>10860</v>
      </c>
      <c r="FWU1" t="s">
        <v>10861</v>
      </c>
      <c r="FWV1" t="s">
        <v>10862</v>
      </c>
      <c r="FWW1" t="s">
        <v>10863</v>
      </c>
      <c r="FWX1" t="s">
        <v>10864</v>
      </c>
      <c r="FWY1" t="s">
        <v>10865</v>
      </c>
      <c r="FWZ1" t="s">
        <v>10866</v>
      </c>
      <c r="FXA1" t="s">
        <v>10867</v>
      </c>
      <c r="FXB1" t="s">
        <v>10868</v>
      </c>
      <c r="FXC1" t="s">
        <v>10869</v>
      </c>
      <c r="FXD1" t="s">
        <v>10870</v>
      </c>
      <c r="FXE1" t="s">
        <v>10871</v>
      </c>
      <c r="FXF1" t="s">
        <v>10872</v>
      </c>
      <c r="FXG1" t="s">
        <v>10873</v>
      </c>
      <c r="FXH1" t="s">
        <v>10874</v>
      </c>
      <c r="FXI1" t="s">
        <v>10875</v>
      </c>
      <c r="FXJ1" t="s">
        <v>10876</v>
      </c>
      <c r="FXK1" t="s">
        <v>10877</v>
      </c>
      <c r="FXL1" t="s">
        <v>10878</v>
      </c>
      <c r="FXM1" t="s">
        <v>10879</v>
      </c>
      <c r="FXN1" t="s">
        <v>10880</v>
      </c>
      <c r="FXO1" t="s">
        <v>10881</v>
      </c>
      <c r="FXP1" t="s">
        <v>10882</v>
      </c>
      <c r="FXQ1" t="s">
        <v>10883</v>
      </c>
      <c r="FXR1" t="s">
        <v>10884</v>
      </c>
      <c r="FXS1" t="s">
        <v>10885</v>
      </c>
      <c r="FXT1" t="s">
        <v>10886</v>
      </c>
      <c r="FXU1" t="s">
        <v>10887</v>
      </c>
      <c r="FXV1" t="s">
        <v>10888</v>
      </c>
      <c r="FXW1" t="s">
        <v>10889</v>
      </c>
      <c r="FXX1" t="s">
        <v>10890</v>
      </c>
      <c r="FXY1" t="s">
        <v>10891</v>
      </c>
      <c r="FXZ1" t="s">
        <v>10892</v>
      </c>
      <c r="FYA1" t="s">
        <v>10893</v>
      </c>
      <c r="FYB1" t="s">
        <v>10894</v>
      </c>
      <c r="FYC1" t="s">
        <v>10895</v>
      </c>
      <c r="FYD1" t="s">
        <v>10896</v>
      </c>
      <c r="FYE1" t="s">
        <v>10897</v>
      </c>
      <c r="FYF1" t="s">
        <v>10898</v>
      </c>
      <c r="FYG1" t="s">
        <v>10899</v>
      </c>
      <c r="FYH1" t="s">
        <v>10900</v>
      </c>
      <c r="FYI1" t="s">
        <v>10901</v>
      </c>
      <c r="FYJ1" t="s">
        <v>10902</v>
      </c>
      <c r="FYK1" t="s">
        <v>10903</v>
      </c>
      <c r="FYL1" t="s">
        <v>10904</v>
      </c>
      <c r="FYM1" t="s">
        <v>10905</v>
      </c>
      <c r="FYN1" t="s">
        <v>10906</v>
      </c>
      <c r="FYO1" t="s">
        <v>10907</v>
      </c>
      <c r="FYP1" t="s">
        <v>10908</v>
      </c>
      <c r="FYQ1" t="s">
        <v>10909</v>
      </c>
      <c r="FYR1" t="s">
        <v>10910</v>
      </c>
      <c r="FYS1" t="s">
        <v>10911</v>
      </c>
      <c r="FYT1" t="s">
        <v>10912</v>
      </c>
      <c r="FYU1" t="s">
        <v>10913</v>
      </c>
      <c r="FYV1" t="s">
        <v>10914</v>
      </c>
      <c r="FYW1" t="s">
        <v>10915</v>
      </c>
      <c r="FYX1" t="s">
        <v>10916</v>
      </c>
      <c r="FYY1" t="s">
        <v>10917</v>
      </c>
      <c r="FYZ1" t="s">
        <v>10918</v>
      </c>
      <c r="FZA1" t="s">
        <v>10919</v>
      </c>
      <c r="FZB1" t="s">
        <v>10920</v>
      </c>
      <c r="FZC1" t="s">
        <v>10921</v>
      </c>
      <c r="FZD1" t="s">
        <v>10922</v>
      </c>
      <c r="FZE1" t="s">
        <v>10923</v>
      </c>
      <c r="FZF1" t="s">
        <v>10924</v>
      </c>
      <c r="FZG1" t="s">
        <v>10925</v>
      </c>
      <c r="FZH1" t="s">
        <v>10926</v>
      </c>
      <c r="FZI1" t="s">
        <v>10927</v>
      </c>
      <c r="FZJ1" t="s">
        <v>10928</v>
      </c>
      <c r="FZK1" t="s">
        <v>10929</v>
      </c>
      <c r="FZL1" t="s">
        <v>10930</v>
      </c>
      <c r="FZM1" t="s">
        <v>10931</v>
      </c>
      <c r="FZN1" t="s">
        <v>10932</v>
      </c>
      <c r="FZO1" t="s">
        <v>10933</v>
      </c>
      <c r="FZP1" t="s">
        <v>10934</v>
      </c>
      <c r="FZQ1" t="s">
        <v>10935</v>
      </c>
      <c r="FZR1" t="s">
        <v>10936</v>
      </c>
      <c r="FZS1" t="s">
        <v>10937</v>
      </c>
      <c r="FZT1" t="s">
        <v>10938</v>
      </c>
      <c r="FZU1" t="s">
        <v>10939</v>
      </c>
      <c r="FZV1" t="s">
        <v>10940</v>
      </c>
      <c r="FZW1" t="s">
        <v>10941</v>
      </c>
      <c r="FZX1" t="s">
        <v>10942</v>
      </c>
      <c r="FZY1" t="s">
        <v>10943</v>
      </c>
      <c r="FZZ1" t="s">
        <v>10944</v>
      </c>
      <c r="GAA1" t="s">
        <v>10945</v>
      </c>
      <c r="GAB1" t="s">
        <v>10946</v>
      </c>
      <c r="GAC1" t="s">
        <v>10947</v>
      </c>
      <c r="GAD1" t="s">
        <v>10948</v>
      </c>
      <c r="GAE1" t="s">
        <v>10949</v>
      </c>
      <c r="GAF1" t="s">
        <v>10950</v>
      </c>
      <c r="GAG1" t="s">
        <v>10951</v>
      </c>
      <c r="GAH1" t="s">
        <v>10952</v>
      </c>
      <c r="GAI1" t="s">
        <v>10953</v>
      </c>
      <c r="GAJ1" t="s">
        <v>10954</v>
      </c>
      <c r="GAK1" t="s">
        <v>10955</v>
      </c>
      <c r="GAL1" t="s">
        <v>10956</v>
      </c>
      <c r="GAM1" t="s">
        <v>10957</v>
      </c>
      <c r="GAN1" t="s">
        <v>10958</v>
      </c>
      <c r="GAO1" t="s">
        <v>10959</v>
      </c>
      <c r="GAP1" t="s">
        <v>10960</v>
      </c>
      <c r="GAQ1" t="s">
        <v>10961</v>
      </c>
      <c r="GAR1" t="s">
        <v>10962</v>
      </c>
      <c r="GAS1" t="s">
        <v>10963</v>
      </c>
      <c r="GAT1" t="s">
        <v>10964</v>
      </c>
      <c r="GAU1" t="s">
        <v>10965</v>
      </c>
      <c r="GAV1" t="s">
        <v>10966</v>
      </c>
      <c r="GAW1" t="s">
        <v>10967</v>
      </c>
      <c r="GAX1" t="s">
        <v>10968</v>
      </c>
      <c r="GAY1" t="s">
        <v>10969</v>
      </c>
      <c r="GAZ1" t="s">
        <v>10970</v>
      </c>
      <c r="GBA1" t="s">
        <v>10971</v>
      </c>
      <c r="GBB1" t="s">
        <v>10972</v>
      </c>
      <c r="GBC1" t="s">
        <v>10973</v>
      </c>
      <c r="GBD1" t="s">
        <v>10974</v>
      </c>
      <c r="GBE1" t="s">
        <v>10975</v>
      </c>
      <c r="GBF1" t="s">
        <v>10976</v>
      </c>
      <c r="GBG1" t="s">
        <v>10977</v>
      </c>
      <c r="GBH1" t="s">
        <v>10978</v>
      </c>
      <c r="GBI1" t="s">
        <v>10979</v>
      </c>
      <c r="GBJ1" t="s">
        <v>10980</v>
      </c>
      <c r="GBK1" t="s">
        <v>10981</v>
      </c>
      <c r="GBL1" t="s">
        <v>10982</v>
      </c>
      <c r="GBM1" t="s">
        <v>10983</v>
      </c>
      <c r="GBN1" t="s">
        <v>10984</v>
      </c>
      <c r="GBO1" t="s">
        <v>10985</v>
      </c>
      <c r="GBP1" t="s">
        <v>10986</v>
      </c>
      <c r="GBQ1" t="s">
        <v>10987</v>
      </c>
      <c r="GBR1" t="s">
        <v>10988</v>
      </c>
      <c r="GBS1" t="s">
        <v>10989</v>
      </c>
      <c r="GBT1" t="s">
        <v>10990</v>
      </c>
      <c r="GBU1" t="s">
        <v>10991</v>
      </c>
      <c r="GBV1" t="s">
        <v>10992</v>
      </c>
      <c r="GBW1" t="s">
        <v>10993</v>
      </c>
      <c r="GBX1" t="s">
        <v>10994</v>
      </c>
      <c r="GBY1" t="s">
        <v>10995</v>
      </c>
      <c r="GBZ1" t="s">
        <v>10996</v>
      </c>
      <c r="GCA1" t="s">
        <v>10997</v>
      </c>
      <c r="GCB1" t="s">
        <v>10998</v>
      </c>
      <c r="GCC1" t="s">
        <v>10999</v>
      </c>
      <c r="GCD1" t="s">
        <v>11000</v>
      </c>
      <c r="GCE1" t="s">
        <v>11001</v>
      </c>
      <c r="GCF1" t="s">
        <v>11002</v>
      </c>
      <c r="GCG1" t="s">
        <v>11003</v>
      </c>
      <c r="GCH1" t="s">
        <v>11004</v>
      </c>
      <c r="GCI1" t="s">
        <v>11005</v>
      </c>
      <c r="GCJ1" t="s">
        <v>11006</v>
      </c>
      <c r="GCK1" t="s">
        <v>11007</v>
      </c>
      <c r="GCL1" t="s">
        <v>11008</v>
      </c>
      <c r="GCM1" t="s">
        <v>11009</v>
      </c>
      <c r="GCN1" t="s">
        <v>11010</v>
      </c>
      <c r="GCO1" t="s">
        <v>11011</v>
      </c>
      <c r="GCP1" t="s">
        <v>11012</v>
      </c>
      <c r="GCQ1" t="s">
        <v>11013</v>
      </c>
      <c r="GCR1" t="s">
        <v>11014</v>
      </c>
      <c r="GCS1" t="s">
        <v>11015</v>
      </c>
      <c r="GCT1" t="s">
        <v>11016</v>
      </c>
      <c r="GCU1" t="s">
        <v>11017</v>
      </c>
      <c r="GCV1" t="s">
        <v>11018</v>
      </c>
      <c r="GCW1" t="s">
        <v>11019</v>
      </c>
      <c r="GCX1" t="s">
        <v>11020</v>
      </c>
      <c r="GCY1" t="s">
        <v>11021</v>
      </c>
      <c r="GCZ1" t="s">
        <v>11022</v>
      </c>
      <c r="GDA1" t="s">
        <v>11023</v>
      </c>
      <c r="GDB1" t="s">
        <v>11024</v>
      </c>
      <c r="GDC1" t="s">
        <v>11025</v>
      </c>
      <c r="GDD1" t="s">
        <v>11026</v>
      </c>
      <c r="GDE1" t="s">
        <v>11027</v>
      </c>
      <c r="GDF1" t="s">
        <v>11028</v>
      </c>
      <c r="GDG1" t="s">
        <v>11029</v>
      </c>
      <c r="GDH1" t="s">
        <v>11030</v>
      </c>
      <c r="GDI1" t="s">
        <v>11031</v>
      </c>
      <c r="GDJ1" t="s">
        <v>11032</v>
      </c>
      <c r="GDK1" t="s">
        <v>11033</v>
      </c>
      <c r="GDL1" t="s">
        <v>11034</v>
      </c>
      <c r="GDM1" t="s">
        <v>11035</v>
      </c>
      <c r="GDN1" t="s">
        <v>11036</v>
      </c>
      <c r="GDO1" t="s">
        <v>11037</v>
      </c>
      <c r="GDP1" t="s">
        <v>11038</v>
      </c>
      <c r="GDQ1" t="s">
        <v>11039</v>
      </c>
      <c r="GDR1" t="s">
        <v>11040</v>
      </c>
      <c r="GDS1" t="s">
        <v>11041</v>
      </c>
      <c r="GDT1" t="s">
        <v>11042</v>
      </c>
      <c r="GDU1" t="s">
        <v>11043</v>
      </c>
      <c r="GDV1" t="s">
        <v>11044</v>
      </c>
      <c r="GDW1" t="s">
        <v>11045</v>
      </c>
      <c r="GDX1" t="s">
        <v>11046</v>
      </c>
      <c r="GDY1" t="s">
        <v>11047</v>
      </c>
      <c r="GDZ1" t="s">
        <v>11048</v>
      </c>
      <c r="GEA1" t="s">
        <v>11049</v>
      </c>
      <c r="GEB1" t="s">
        <v>11050</v>
      </c>
      <c r="GEC1" t="s">
        <v>11051</v>
      </c>
      <c r="GED1" t="s">
        <v>11052</v>
      </c>
      <c r="GEE1" t="s">
        <v>11053</v>
      </c>
      <c r="GEF1" t="s">
        <v>11054</v>
      </c>
      <c r="GEG1" t="s">
        <v>11055</v>
      </c>
      <c r="GEH1" t="s">
        <v>11056</v>
      </c>
      <c r="GEI1" t="s">
        <v>11057</v>
      </c>
      <c r="GEJ1" t="s">
        <v>11058</v>
      </c>
      <c r="GEK1" t="s">
        <v>11059</v>
      </c>
      <c r="GEL1" t="s">
        <v>11060</v>
      </c>
      <c r="GEM1" t="s">
        <v>11061</v>
      </c>
      <c r="GEN1" t="s">
        <v>11062</v>
      </c>
      <c r="GEO1" t="s">
        <v>11063</v>
      </c>
      <c r="GEP1" t="s">
        <v>11064</v>
      </c>
      <c r="GEQ1" t="s">
        <v>11065</v>
      </c>
      <c r="GER1" t="s">
        <v>11066</v>
      </c>
      <c r="GES1" t="s">
        <v>11067</v>
      </c>
      <c r="GET1" t="s">
        <v>11068</v>
      </c>
      <c r="GEU1" t="s">
        <v>11069</v>
      </c>
      <c r="GEV1" t="s">
        <v>11070</v>
      </c>
      <c r="GEW1" t="s">
        <v>11071</v>
      </c>
      <c r="GEX1" t="s">
        <v>11072</v>
      </c>
      <c r="GEY1" t="s">
        <v>11073</v>
      </c>
      <c r="GEZ1" t="s">
        <v>11074</v>
      </c>
      <c r="GFA1" t="s">
        <v>11075</v>
      </c>
      <c r="GFB1" t="s">
        <v>11076</v>
      </c>
      <c r="GFC1" t="s">
        <v>11077</v>
      </c>
      <c r="GFD1" t="s">
        <v>11078</v>
      </c>
      <c r="GFE1" t="s">
        <v>11079</v>
      </c>
      <c r="GFF1" t="s">
        <v>11080</v>
      </c>
      <c r="GFG1" t="s">
        <v>11081</v>
      </c>
      <c r="GFH1" t="s">
        <v>11082</v>
      </c>
      <c r="GFI1" t="s">
        <v>11083</v>
      </c>
      <c r="GFJ1" t="s">
        <v>11084</v>
      </c>
      <c r="GFK1" t="s">
        <v>11085</v>
      </c>
      <c r="GFL1" t="s">
        <v>11086</v>
      </c>
      <c r="GFM1" t="s">
        <v>11087</v>
      </c>
      <c r="GFN1" t="s">
        <v>11088</v>
      </c>
      <c r="GFO1" t="s">
        <v>11089</v>
      </c>
      <c r="GFP1" t="s">
        <v>11090</v>
      </c>
      <c r="GFQ1" t="s">
        <v>11091</v>
      </c>
      <c r="GFR1" t="s">
        <v>11092</v>
      </c>
      <c r="GFS1" t="s">
        <v>11093</v>
      </c>
      <c r="GFT1" t="s">
        <v>11094</v>
      </c>
      <c r="GFU1" t="s">
        <v>11095</v>
      </c>
      <c r="GFV1" t="s">
        <v>11096</v>
      </c>
      <c r="GFW1" t="s">
        <v>11097</v>
      </c>
      <c r="GFX1" t="s">
        <v>11098</v>
      </c>
      <c r="GFY1" t="s">
        <v>11099</v>
      </c>
      <c r="GFZ1" t="s">
        <v>11100</v>
      </c>
      <c r="GGA1" t="s">
        <v>11101</v>
      </c>
      <c r="GGB1" t="s">
        <v>11102</v>
      </c>
      <c r="GGC1" t="s">
        <v>11103</v>
      </c>
      <c r="GGD1" t="s">
        <v>11104</v>
      </c>
      <c r="GGE1" t="s">
        <v>11105</v>
      </c>
      <c r="GGF1" t="s">
        <v>11106</v>
      </c>
      <c r="GGG1" t="s">
        <v>11107</v>
      </c>
      <c r="GGH1" t="s">
        <v>11108</v>
      </c>
      <c r="GGI1" t="s">
        <v>11109</v>
      </c>
      <c r="GGJ1" t="s">
        <v>11110</v>
      </c>
      <c r="GGK1" t="s">
        <v>11111</v>
      </c>
      <c r="GGL1" t="s">
        <v>11112</v>
      </c>
      <c r="GGM1" t="s">
        <v>11113</v>
      </c>
      <c r="GGN1" t="s">
        <v>11114</v>
      </c>
      <c r="GGO1" t="s">
        <v>11115</v>
      </c>
      <c r="GGP1" t="s">
        <v>11116</v>
      </c>
      <c r="GGQ1" t="s">
        <v>11117</v>
      </c>
      <c r="GGR1" t="s">
        <v>11118</v>
      </c>
      <c r="GGS1" t="s">
        <v>11119</v>
      </c>
      <c r="GGT1" t="s">
        <v>11120</v>
      </c>
      <c r="GGU1" t="s">
        <v>11121</v>
      </c>
      <c r="GGV1" t="s">
        <v>11122</v>
      </c>
      <c r="GGW1" t="s">
        <v>11123</v>
      </c>
      <c r="GGX1" t="s">
        <v>11124</v>
      </c>
      <c r="GGY1" t="s">
        <v>11125</v>
      </c>
      <c r="GGZ1" t="s">
        <v>11126</v>
      </c>
      <c r="GHA1" t="s">
        <v>11127</v>
      </c>
      <c r="GHB1" t="s">
        <v>11128</v>
      </c>
      <c r="GHC1" t="s">
        <v>11129</v>
      </c>
      <c r="GHD1" t="s">
        <v>11130</v>
      </c>
      <c r="GHE1" t="s">
        <v>11131</v>
      </c>
      <c r="GHF1" t="s">
        <v>11132</v>
      </c>
      <c r="GHG1" t="s">
        <v>11133</v>
      </c>
      <c r="GHH1" t="s">
        <v>11134</v>
      </c>
      <c r="GHI1" t="s">
        <v>11135</v>
      </c>
      <c r="GHJ1" t="s">
        <v>11136</v>
      </c>
      <c r="GHK1" t="s">
        <v>11137</v>
      </c>
      <c r="GHL1" t="s">
        <v>11138</v>
      </c>
      <c r="GHM1" t="s">
        <v>11139</v>
      </c>
      <c r="GHN1" t="s">
        <v>11140</v>
      </c>
      <c r="GHO1" t="s">
        <v>11141</v>
      </c>
      <c r="GHP1" t="s">
        <v>11142</v>
      </c>
      <c r="GHQ1" t="s">
        <v>11143</v>
      </c>
      <c r="GHR1" t="s">
        <v>11144</v>
      </c>
      <c r="GHS1" t="s">
        <v>11145</v>
      </c>
      <c r="GHT1" t="s">
        <v>11146</v>
      </c>
      <c r="GHU1" t="s">
        <v>11147</v>
      </c>
      <c r="GHV1" t="s">
        <v>11148</v>
      </c>
      <c r="GHW1" t="s">
        <v>11149</v>
      </c>
      <c r="GHX1" t="s">
        <v>11150</v>
      </c>
      <c r="GHY1" t="s">
        <v>11151</v>
      </c>
      <c r="GHZ1" t="s">
        <v>11152</v>
      </c>
      <c r="GIA1" t="s">
        <v>11153</v>
      </c>
      <c r="GIB1" t="s">
        <v>11154</v>
      </c>
      <c r="GIC1" t="s">
        <v>11155</v>
      </c>
      <c r="GID1" t="s">
        <v>11156</v>
      </c>
      <c r="GIE1" t="s">
        <v>11157</v>
      </c>
      <c r="GIF1" t="s">
        <v>11158</v>
      </c>
      <c r="GIG1" t="s">
        <v>11159</v>
      </c>
      <c r="GIH1" t="s">
        <v>11160</v>
      </c>
      <c r="GII1" t="s">
        <v>11161</v>
      </c>
      <c r="GIJ1" t="s">
        <v>11162</v>
      </c>
      <c r="GIK1" t="s">
        <v>11163</v>
      </c>
      <c r="GIL1" t="s">
        <v>11164</v>
      </c>
      <c r="GIM1" t="s">
        <v>11165</v>
      </c>
      <c r="GIN1" t="s">
        <v>11166</v>
      </c>
      <c r="GIO1" t="s">
        <v>11167</v>
      </c>
      <c r="GIP1" t="s">
        <v>11168</v>
      </c>
      <c r="GIQ1" t="s">
        <v>11169</v>
      </c>
      <c r="GIR1" t="s">
        <v>11170</v>
      </c>
      <c r="GIS1" t="s">
        <v>11171</v>
      </c>
      <c r="GIT1" t="s">
        <v>11172</v>
      </c>
      <c r="GIU1" t="s">
        <v>11173</v>
      </c>
      <c r="GIV1" t="s">
        <v>11174</v>
      </c>
      <c r="GIW1" t="s">
        <v>11175</v>
      </c>
      <c r="GIX1" t="s">
        <v>11176</v>
      </c>
      <c r="GIY1" t="s">
        <v>11177</v>
      </c>
      <c r="GIZ1" t="s">
        <v>11178</v>
      </c>
      <c r="GJA1" t="s">
        <v>11179</v>
      </c>
      <c r="GJB1" t="s">
        <v>11180</v>
      </c>
      <c r="GJC1" t="s">
        <v>11181</v>
      </c>
      <c r="GJD1" t="s">
        <v>11182</v>
      </c>
      <c r="GJE1" t="s">
        <v>11183</v>
      </c>
      <c r="GJF1" t="s">
        <v>11184</v>
      </c>
      <c r="GJG1" t="s">
        <v>11185</v>
      </c>
      <c r="GJH1" t="s">
        <v>11186</v>
      </c>
      <c r="GJI1" t="s">
        <v>11187</v>
      </c>
      <c r="GJJ1" t="s">
        <v>11188</v>
      </c>
      <c r="GJK1" t="s">
        <v>11189</v>
      </c>
      <c r="GJL1" t="s">
        <v>11190</v>
      </c>
      <c r="GJM1" t="s">
        <v>11191</v>
      </c>
      <c r="GJN1" t="s">
        <v>11192</v>
      </c>
      <c r="GJO1" t="s">
        <v>11193</v>
      </c>
      <c r="GJP1" t="s">
        <v>11194</v>
      </c>
      <c r="GJQ1" t="s">
        <v>11195</v>
      </c>
      <c r="GJR1" t="s">
        <v>11196</v>
      </c>
      <c r="GJS1" t="s">
        <v>11197</v>
      </c>
      <c r="GJT1" t="s">
        <v>11198</v>
      </c>
      <c r="GJU1" t="s">
        <v>11199</v>
      </c>
      <c r="GJV1" t="s">
        <v>11200</v>
      </c>
      <c r="GJW1" t="s">
        <v>11201</v>
      </c>
      <c r="GJX1" t="s">
        <v>11202</v>
      </c>
      <c r="GJY1" t="s">
        <v>11203</v>
      </c>
      <c r="GJZ1" t="s">
        <v>11204</v>
      </c>
      <c r="GKA1" t="s">
        <v>11205</v>
      </c>
      <c r="GKB1" t="s">
        <v>11206</v>
      </c>
      <c r="GKC1" t="s">
        <v>11207</v>
      </c>
      <c r="GKD1" t="s">
        <v>11208</v>
      </c>
      <c r="GKE1" t="s">
        <v>11209</v>
      </c>
      <c r="GKF1" t="s">
        <v>11210</v>
      </c>
      <c r="GKG1" t="s">
        <v>11211</v>
      </c>
      <c r="GKH1" t="s">
        <v>11212</v>
      </c>
      <c r="GKI1" t="s">
        <v>11213</v>
      </c>
      <c r="GKJ1" t="s">
        <v>11214</v>
      </c>
      <c r="GKK1" t="s">
        <v>11215</v>
      </c>
      <c r="GKL1" t="s">
        <v>11216</v>
      </c>
      <c r="GKM1" t="s">
        <v>11217</v>
      </c>
      <c r="GKN1" t="s">
        <v>11218</v>
      </c>
      <c r="GKO1" t="s">
        <v>11219</v>
      </c>
      <c r="GKP1" t="s">
        <v>11220</v>
      </c>
      <c r="GKQ1" t="s">
        <v>11221</v>
      </c>
      <c r="GKR1" t="s">
        <v>11222</v>
      </c>
      <c r="GKS1" t="s">
        <v>11223</v>
      </c>
      <c r="GKT1" t="s">
        <v>11224</v>
      </c>
      <c r="GKU1" t="s">
        <v>11225</v>
      </c>
      <c r="GKV1" t="s">
        <v>11226</v>
      </c>
      <c r="GKW1" t="s">
        <v>11227</v>
      </c>
      <c r="GKX1" t="s">
        <v>11228</v>
      </c>
      <c r="GKY1" t="s">
        <v>11229</v>
      </c>
      <c r="GKZ1" t="s">
        <v>11230</v>
      </c>
      <c r="GLA1" t="s">
        <v>11231</v>
      </c>
      <c r="GLB1" t="s">
        <v>11232</v>
      </c>
      <c r="GLC1" t="s">
        <v>11233</v>
      </c>
      <c r="GLD1" t="s">
        <v>11234</v>
      </c>
      <c r="GLE1" t="s">
        <v>11235</v>
      </c>
      <c r="GLF1" t="s">
        <v>11236</v>
      </c>
      <c r="GLG1" t="s">
        <v>11237</v>
      </c>
      <c r="GLH1" t="s">
        <v>11238</v>
      </c>
      <c r="GLI1" t="s">
        <v>11239</v>
      </c>
      <c r="GLJ1" t="s">
        <v>11240</v>
      </c>
      <c r="GLK1" t="s">
        <v>11241</v>
      </c>
      <c r="GLL1" t="s">
        <v>11242</v>
      </c>
      <c r="GLM1" t="s">
        <v>11243</v>
      </c>
      <c r="GLN1" t="s">
        <v>11244</v>
      </c>
      <c r="GLO1" t="s">
        <v>11245</v>
      </c>
      <c r="GLP1" t="s">
        <v>11246</v>
      </c>
      <c r="GLQ1" t="s">
        <v>11247</v>
      </c>
      <c r="GLR1" t="s">
        <v>11248</v>
      </c>
      <c r="GLS1" t="s">
        <v>11249</v>
      </c>
      <c r="GLT1" t="s">
        <v>11250</v>
      </c>
      <c r="GLU1" t="s">
        <v>11251</v>
      </c>
      <c r="GLV1" t="s">
        <v>11252</v>
      </c>
      <c r="GLW1" t="s">
        <v>11253</v>
      </c>
      <c r="GLX1" t="s">
        <v>11254</v>
      </c>
      <c r="GLY1" t="s">
        <v>11255</v>
      </c>
      <c r="GLZ1" t="s">
        <v>11256</v>
      </c>
      <c r="GMA1" t="s">
        <v>11257</v>
      </c>
      <c r="GMB1" t="s">
        <v>11258</v>
      </c>
      <c r="GMC1" t="s">
        <v>11259</v>
      </c>
      <c r="GMD1" t="s">
        <v>11260</v>
      </c>
      <c r="GME1" t="s">
        <v>11261</v>
      </c>
      <c r="GMF1" t="s">
        <v>11262</v>
      </c>
      <c r="GMG1" t="s">
        <v>11263</v>
      </c>
      <c r="GMH1" t="s">
        <v>11264</v>
      </c>
      <c r="GMI1" t="s">
        <v>11265</v>
      </c>
      <c r="GMJ1" t="s">
        <v>11266</v>
      </c>
      <c r="GMK1" t="s">
        <v>11267</v>
      </c>
      <c r="GML1" t="s">
        <v>11268</v>
      </c>
      <c r="GMM1" t="s">
        <v>11269</v>
      </c>
      <c r="GMN1" t="s">
        <v>11270</v>
      </c>
      <c r="GMO1" t="s">
        <v>11271</v>
      </c>
      <c r="GMP1" t="s">
        <v>11272</v>
      </c>
      <c r="GMQ1" t="s">
        <v>11273</v>
      </c>
      <c r="GMR1" t="s">
        <v>11274</v>
      </c>
      <c r="GMS1" t="s">
        <v>11275</v>
      </c>
      <c r="GMT1" t="s">
        <v>11276</v>
      </c>
      <c r="GMU1" t="s">
        <v>11277</v>
      </c>
      <c r="GMV1" t="s">
        <v>11278</v>
      </c>
      <c r="GMW1" t="s">
        <v>11279</v>
      </c>
      <c r="GMX1" t="s">
        <v>11280</v>
      </c>
      <c r="GMY1" t="s">
        <v>11281</v>
      </c>
      <c r="GMZ1" t="s">
        <v>11282</v>
      </c>
      <c r="GNA1" t="s">
        <v>11283</v>
      </c>
      <c r="GNB1" t="s">
        <v>11284</v>
      </c>
      <c r="GNC1" t="s">
        <v>11285</v>
      </c>
      <c r="GND1" t="s">
        <v>11286</v>
      </c>
      <c r="GNE1" t="s">
        <v>11287</v>
      </c>
      <c r="GNF1" t="s">
        <v>11288</v>
      </c>
      <c r="GNG1" t="s">
        <v>11289</v>
      </c>
      <c r="GNH1" t="s">
        <v>11290</v>
      </c>
      <c r="GNI1" t="s">
        <v>11291</v>
      </c>
      <c r="GNJ1" t="s">
        <v>11292</v>
      </c>
      <c r="GNK1" t="s">
        <v>11293</v>
      </c>
      <c r="GNL1" t="s">
        <v>11294</v>
      </c>
      <c r="GNM1" t="s">
        <v>11295</v>
      </c>
      <c r="GNN1" t="s">
        <v>11296</v>
      </c>
      <c r="GNO1" t="s">
        <v>11297</v>
      </c>
      <c r="GNP1" t="s">
        <v>11298</v>
      </c>
      <c r="GNQ1" t="s">
        <v>11299</v>
      </c>
      <c r="GNR1" t="s">
        <v>11300</v>
      </c>
      <c r="GNS1" t="s">
        <v>11301</v>
      </c>
      <c r="GNT1" t="s">
        <v>11302</v>
      </c>
      <c r="GNU1" t="s">
        <v>11303</v>
      </c>
      <c r="GNV1" t="s">
        <v>11304</v>
      </c>
      <c r="GNW1" t="s">
        <v>11305</v>
      </c>
      <c r="GNX1" t="s">
        <v>11306</v>
      </c>
      <c r="GNY1" t="s">
        <v>11307</v>
      </c>
      <c r="GNZ1" t="s">
        <v>11308</v>
      </c>
      <c r="GOA1" t="s">
        <v>11309</v>
      </c>
      <c r="GOB1" t="s">
        <v>11310</v>
      </c>
      <c r="GOC1" t="s">
        <v>11311</v>
      </c>
      <c r="GOD1" t="s">
        <v>11312</v>
      </c>
      <c r="GOE1" t="s">
        <v>11313</v>
      </c>
      <c r="GOF1" t="s">
        <v>11314</v>
      </c>
      <c r="GOG1" t="s">
        <v>11315</v>
      </c>
      <c r="GOH1" t="s">
        <v>11316</v>
      </c>
      <c r="GOI1" t="s">
        <v>11317</v>
      </c>
      <c r="GOJ1" t="s">
        <v>11318</v>
      </c>
      <c r="GOK1" t="s">
        <v>11319</v>
      </c>
      <c r="GOL1" t="s">
        <v>11320</v>
      </c>
      <c r="GOM1" t="s">
        <v>11321</v>
      </c>
      <c r="GON1" t="s">
        <v>11322</v>
      </c>
      <c r="GOO1" t="s">
        <v>11323</v>
      </c>
      <c r="GOP1" t="s">
        <v>11324</v>
      </c>
      <c r="GOQ1" t="s">
        <v>11325</v>
      </c>
      <c r="GOR1" t="s">
        <v>11326</v>
      </c>
      <c r="GOS1" t="s">
        <v>11327</v>
      </c>
      <c r="GOT1" t="s">
        <v>11328</v>
      </c>
      <c r="GOU1" t="s">
        <v>11329</v>
      </c>
      <c r="GOV1" t="s">
        <v>11330</v>
      </c>
      <c r="GOW1" t="s">
        <v>11331</v>
      </c>
      <c r="GOX1" t="s">
        <v>11332</v>
      </c>
      <c r="GOY1" t="s">
        <v>11333</v>
      </c>
      <c r="GOZ1" t="s">
        <v>11334</v>
      </c>
      <c r="GPA1" t="s">
        <v>11335</v>
      </c>
      <c r="GPB1" t="s">
        <v>11336</v>
      </c>
      <c r="GPC1" t="s">
        <v>11337</v>
      </c>
      <c r="GPD1" t="s">
        <v>11338</v>
      </c>
      <c r="GPE1" t="s">
        <v>11339</v>
      </c>
      <c r="GPF1" t="s">
        <v>11340</v>
      </c>
      <c r="GPG1" t="s">
        <v>11341</v>
      </c>
      <c r="GPH1" t="s">
        <v>11342</v>
      </c>
      <c r="GPI1" t="s">
        <v>11343</v>
      </c>
      <c r="GPJ1" t="s">
        <v>11344</v>
      </c>
      <c r="GPK1" t="s">
        <v>11345</v>
      </c>
      <c r="GPL1" t="s">
        <v>11346</v>
      </c>
      <c r="GPM1" t="s">
        <v>11347</v>
      </c>
      <c r="GPN1" t="s">
        <v>11348</v>
      </c>
      <c r="GPO1" t="s">
        <v>11349</v>
      </c>
      <c r="GPP1" t="s">
        <v>11350</v>
      </c>
      <c r="GPQ1" t="s">
        <v>11351</v>
      </c>
      <c r="GPR1" t="s">
        <v>11352</v>
      </c>
      <c r="GPS1" t="s">
        <v>11353</v>
      </c>
      <c r="GPT1" t="s">
        <v>11354</v>
      </c>
      <c r="GPU1" t="s">
        <v>11355</v>
      </c>
      <c r="GPV1" t="s">
        <v>11356</v>
      </c>
      <c r="GPW1" t="s">
        <v>11357</v>
      </c>
      <c r="GPX1" t="s">
        <v>11358</v>
      </c>
      <c r="GPY1" t="s">
        <v>11359</v>
      </c>
      <c r="GPZ1" t="s">
        <v>11360</v>
      </c>
      <c r="GQA1" t="s">
        <v>11361</v>
      </c>
      <c r="GQB1" t="s">
        <v>11362</v>
      </c>
      <c r="GQC1" t="s">
        <v>11363</v>
      </c>
      <c r="GQD1" t="s">
        <v>11364</v>
      </c>
      <c r="GQE1" t="s">
        <v>11365</v>
      </c>
      <c r="GQF1" t="s">
        <v>11366</v>
      </c>
      <c r="GQG1" t="s">
        <v>11367</v>
      </c>
      <c r="GQH1" t="s">
        <v>11368</v>
      </c>
      <c r="GQI1" t="s">
        <v>11369</v>
      </c>
      <c r="GQJ1" t="s">
        <v>11370</v>
      </c>
      <c r="GQK1" t="s">
        <v>11371</v>
      </c>
      <c r="GQL1" t="s">
        <v>11372</v>
      </c>
      <c r="GQM1" t="s">
        <v>11373</v>
      </c>
      <c r="GQN1" t="s">
        <v>11374</v>
      </c>
      <c r="GQO1" t="s">
        <v>11375</v>
      </c>
      <c r="GQP1" t="s">
        <v>11376</v>
      </c>
      <c r="GQQ1" t="s">
        <v>11377</v>
      </c>
      <c r="GQR1" t="s">
        <v>11378</v>
      </c>
      <c r="GQS1" t="s">
        <v>11379</v>
      </c>
      <c r="GQT1" t="s">
        <v>11380</v>
      </c>
      <c r="GQU1" t="s">
        <v>11381</v>
      </c>
      <c r="GQV1" t="s">
        <v>11382</v>
      </c>
      <c r="GQW1" t="s">
        <v>11383</v>
      </c>
      <c r="GQX1" t="s">
        <v>11384</v>
      </c>
      <c r="GQY1" t="s">
        <v>11385</v>
      </c>
      <c r="GQZ1" t="s">
        <v>11386</v>
      </c>
      <c r="GRA1" t="s">
        <v>11387</v>
      </c>
      <c r="GRB1" t="s">
        <v>11388</v>
      </c>
      <c r="GRC1" t="s">
        <v>11389</v>
      </c>
      <c r="GRD1" t="s">
        <v>11390</v>
      </c>
      <c r="GRE1" t="s">
        <v>11391</v>
      </c>
      <c r="GRF1" t="s">
        <v>11392</v>
      </c>
      <c r="GRG1" t="s">
        <v>11393</v>
      </c>
      <c r="GRH1" t="s">
        <v>11394</v>
      </c>
      <c r="GRI1" t="s">
        <v>11395</v>
      </c>
      <c r="GRJ1" t="s">
        <v>11396</v>
      </c>
      <c r="GRK1" t="s">
        <v>11397</v>
      </c>
      <c r="GRL1" t="s">
        <v>11398</v>
      </c>
      <c r="GRM1" t="s">
        <v>11399</v>
      </c>
      <c r="GRN1" t="s">
        <v>11400</v>
      </c>
      <c r="GRO1" t="s">
        <v>11401</v>
      </c>
      <c r="GRP1" t="s">
        <v>11402</v>
      </c>
      <c r="GRQ1" t="s">
        <v>11403</v>
      </c>
      <c r="GRR1" t="s">
        <v>11404</v>
      </c>
      <c r="GRS1" t="s">
        <v>11405</v>
      </c>
      <c r="GRT1" t="s">
        <v>11406</v>
      </c>
      <c r="GRU1" t="s">
        <v>11407</v>
      </c>
      <c r="GRV1" t="s">
        <v>11408</v>
      </c>
      <c r="GRW1" t="s">
        <v>11409</v>
      </c>
      <c r="GRX1" t="s">
        <v>11410</v>
      </c>
      <c r="GRY1" t="s">
        <v>11411</v>
      </c>
      <c r="GRZ1" t="s">
        <v>11412</v>
      </c>
      <c r="GSA1" t="s">
        <v>11413</v>
      </c>
      <c r="GSB1" t="s">
        <v>11414</v>
      </c>
      <c r="GSC1" t="s">
        <v>11415</v>
      </c>
      <c r="GSD1" t="s">
        <v>11416</v>
      </c>
      <c r="GSE1" t="s">
        <v>11417</v>
      </c>
      <c r="GSF1" t="s">
        <v>11418</v>
      </c>
      <c r="GSG1" t="s">
        <v>11419</v>
      </c>
      <c r="GSH1" t="s">
        <v>11420</v>
      </c>
      <c r="GSI1" t="s">
        <v>11421</v>
      </c>
      <c r="GSJ1" t="s">
        <v>11422</v>
      </c>
      <c r="GSK1" t="s">
        <v>11423</v>
      </c>
      <c r="GSL1" t="s">
        <v>11424</v>
      </c>
      <c r="GSM1" t="s">
        <v>11425</v>
      </c>
      <c r="GSN1" t="s">
        <v>11426</v>
      </c>
      <c r="GSO1" t="s">
        <v>11427</v>
      </c>
      <c r="GSP1" t="s">
        <v>11428</v>
      </c>
      <c r="GSQ1" t="s">
        <v>11429</v>
      </c>
      <c r="GSR1" t="s">
        <v>11430</v>
      </c>
      <c r="GSS1" t="s">
        <v>11431</v>
      </c>
      <c r="GST1" t="s">
        <v>11432</v>
      </c>
      <c r="GSU1" t="s">
        <v>11433</v>
      </c>
      <c r="GSV1" t="s">
        <v>11434</v>
      </c>
      <c r="GSW1" t="s">
        <v>11435</v>
      </c>
      <c r="GSX1" t="s">
        <v>11436</v>
      </c>
      <c r="GSY1" t="s">
        <v>11437</v>
      </c>
      <c r="GSZ1" t="s">
        <v>11438</v>
      </c>
      <c r="GTA1" t="s">
        <v>11439</v>
      </c>
      <c r="GTB1" t="s">
        <v>11440</v>
      </c>
      <c r="GTC1" t="s">
        <v>11441</v>
      </c>
      <c r="GTD1" t="s">
        <v>11442</v>
      </c>
      <c r="GTE1" t="s">
        <v>11443</v>
      </c>
      <c r="GTF1" t="s">
        <v>11444</v>
      </c>
      <c r="GTG1" t="s">
        <v>11445</v>
      </c>
      <c r="GTH1" t="s">
        <v>11446</v>
      </c>
      <c r="GTI1" t="s">
        <v>11447</v>
      </c>
      <c r="GTJ1" t="s">
        <v>11448</v>
      </c>
      <c r="GTK1" t="s">
        <v>11449</v>
      </c>
      <c r="GTL1" t="s">
        <v>11450</v>
      </c>
      <c r="GTM1" t="s">
        <v>11451</v>
      </c>
      <c r="GTN1" t="s">
        <v>11452</v>
      </c>
      <c r="GTO1" t="s">
        <v>11453</v>
      </c>
      <c r="GTP1" t="s">
        <v>11454</v>
      </c>
      <c r="GTQ1" t="s">
        <v>11455</v>
      </c>
      <c r="GTR1" t="s">
        <v>11456</v>
      </c>
      <c r="GTS1" t="s">
        <v>11457</v>
      </c>
      <c r="GTT1" t="s">
        <v>11458</v>
      </c>
      <c r="GTU1" t="s">
        <v>11459</v>
      </c>
      <c r="GTV1" t="s">
        <v>11460</v>
      </c>
      <c r="GTW1" t="s">
        <v>11461</v>
      </c>
      <c r="GTX1" t="s">
        <v>11462</v>
      </c>
      <c r="GTY1" t="s">
        <v>11463</v>
      </c>
      <c r="GTZ1" t="s">
        <v>11464</v>
      </c>
      <c r="GUA1" t="s">
        <v>11465</v>
      </c>
      <c r="GUB1" t="s">
        <v>11466</v>
      </c>
      <c r="GUC1" t="s">
        <v>11467</v>
      </c>
      <c r="GUD1" t="s">
        <v>11468</v>
      </c>
      <c r="GUE1" t="s">
        <v>11469</v>
      </c>
      <c r="GUF1" t="s">
        <v>11470</v>
      </c>
      <c r="GUG1" t="s">
        <v>11471</v>
      </c>
      <c r="GUH1" t="s">
        <v>11472</v>
      </c>
      <c r="GUI1" t="s">
        <v>11473</v>
      </c>
      <c r="GUJ1" t="s">
        <v>11474</v>
      </c>
      <c r="GUK1" t="s">
        <v>11475</v>
      </c>
      <c r="GUL1" t="s">
        <v>11476</v>
      </c>
      <c r="GUM1" t="s">
        <v>11477</v>
      </c>
      <c r="GUN1" t="s">
        <v>11478</v>
      </c>
      <c r="GUO1" t="s">
        <v>11479</v>
      </c>
      <c r="GUP1" t="s">
        <v>11480</v>
      </c>
      <c r="GUQ1" t="s">
        <v>11481</v>
      </c>
      <c r="GUR1" t="s">
        <v>11482</v>
      </c>
      <c r="GUS1" t="s">
        <v>11483</v>
      </c>
      <c r="GUT1" t="s">
        <v>11484</v>
      </c>
      <c r="GUU1" t="s">
        <v>11485</v>
      </c>
      <c r="GUV1" t="s">
        <v>11486</v>
      </c>
      <c r="GUW1" t="s">
        <v>11487</v>
      </c>
      <c r="GUX1" t="s">
        <v>11488</v>
      </c>
      <c r="GUY1" t="s">
        <v>11489</v>
      </c>
      <c r="GUZ1" t="s">
        <v>11490</v>
      </c>
      <c r="GVA1" t="s">
        <v>11491</v>
      </c>
      <c r="GVB1" t="s">
        <v>11492</v>
      </c>
      <c r="GVC1" t="s">
        <v>11493</v>
      </c>
      <c r="GVD1" t="s">
        <v>11494</v>
      </c>
      <c r="GVE1" t="s">
        <v>11495</v>
      </c>
      <c r="GVF1" t="s">
        <v>11496</v>
      </c>
      <c r="GVG1" t="s">
        <v>11497</v>
      </c>
      <c r="GVH1" t="s">
        <v>11498</v>
      </c>
      <c r="GVI1" t="s">
        <v>11499</v>
      </c>
      <c r="GVJ1" t="s">
        <v>11500</v>
      </c>
      <c r="GVK1" t="s">
        <v>11501</v>
      </c>
      <c r="GVL1" t="s">
        <v>11502</v>
      </c>
      <c r="GVM1" t="s">
        <v>11503</v>
      </c>
      <c r="GVN1" t="s">
        <v>11504</v>
      </c>
      <c r="GVO1" t="s">
        <v>11505</v>
      </c>
      <c r="GVP1" t="s">
        <v>11506</v>
      </c>
      <c r="GVQ1" t="s">
        <v>11507</v>
      </c>
      <c r="GVR1" t="s">
        <v>11508</v>
      </c>
      <c r="GVS1" t="s">
        <v>11509</v>
      </c>
      <c r="GVT1" t="s">
        <v>11510</v>
      </c>
      <c r="GVU1" t="s">
        <v>11511</v>
      </c>
      <c r="GVV1" t="s">
        <v>11512</v>
      </c>
      <c r="GVW1" t="s">
        <v>11513</v>
      </c>
      <c r="GVX1" t="s">
        <v>11514</v>
      </c>
      <c r="GVY1" t="s">
        <v>11515</v>
      </c>
      <c r="GVZ1" t="s">
        <v>11516</v>
      </c>
      <c r="GWA1" t="s">
        <v>11517</v>
      </c>
      <c r="GWB1" t="s">
        <v>11518</v>
      </c>
      <c r="GWC1" t="s">
        <v>11519</v>
      </c>
      <c r="GWD1" t="s">
        <v>11520</v>
      </c>
      <c r="GWE1" t="s">
        <v>11521</v>
      </c>
      <c r="GWF1" t="s">
        <v>11522</v>
      </c>
      <c r="GWG1" t="s">
        <v>11523</v>
      </c>
      <c r="GWH1" t="s">
        <v>11524</v>
      </c>
      <c r="GWI1" t="s">
        <v>11525</v>
      </c>
      <c r="GWJ1" t="s">
        <v>11526</v>
      </c>
      <c r="GWK1" t="s">
        <v>11527</v>
      </c>
      <c r="GWL1" t="s">
        <v>11528</v>
      </c>
      <c r="GWM1" t="s">
        <v>11529</v>
      </c>
      <c r="GWN1" t="s">
        <v>11530</v>
      </c>
      <c r="GWO1" t="s">
        <v>11531</v>
      </c>
      <c r="GWP1" t="s">
        <v>11532</v>
      </c>
      <c r="GWQ1" t="s">
        <v>11533</v>
      </c>
      <c r="GWR1" t="s">
        <v>11534</v>
      </c>
      <c r="GWS1" t="s">
        <v>11535</v>
      </c>
      <c r="GWT1" t="s">
        <v>11536</v>
      </c>
      <c r="GWU1" t="s">
        <v>11537</v>
      </c>
      <c r="GWV1" t="s">
        <v>11538</v>
      </c>
      <c r="GWW1" t="s">
        <v>11539</v>
      </c>
      <c r="GWX1" t="s">
        <v>11540</v>
      </c>
      <c r="GWY1" t="s">
        <v>11541</v>
      </c>
      <c r="GWZ1" t="s">
        <v>11542</v>
      </c>
      <c r="GXA1" t="s">
        <v>11543</v>
      </c>
      <c r="GXB1" t="s">
        <v>11544</v>
      </c>
      <c r="GXC1" t="s">
        <v>11545</v>
      </c>
      <c r="GXD1" t="s">
        <v>11546</v>
      </c>
      <c r="GXE1" t="s">
        <v>11547</v>
      </c>
      <c r="GXF1" t="s">
        <v>11548</v>
      </c>
      <c r="GXG1" t="s">
        <v>11549</v>
      </c>
      <c r="GXH1" t="s">
        <v>11550</v>
      </c>
      <c r="GXI1" t="s">
        <v>11551</v>
      </c>
      <c r="GXJ1" t="s">
        <v>11552</v>
      </c>
      <c r="GXK1" t="s">
        <v>11553</v>
      </c>
      <c r="GXL1" t="s">
        <v>11554</v>
      </c>
      <c r="GXM1" t="s">
        <v>11555</v>
      </c>
      <c r="GXN1" t="s">
        <v>11556</v>
      </c>
      <c r="GXO1" t="s">
        <v>11557</v>
      </c>
      <c r="GXP1" t="s">
        <v>11558</v>
      </c>
      <c r="GXQ1" t="s">
        <v>11559</v>
      </c>
      <c r="GXR1" t="s">
        <v>11560</v>
      </c>
      <c r="GXS1" t="s">
        <v>11561</v>
      </c>
      <c r="GXT1" t="s">
        <v>11562</v>
      </c>
      <c r="GXU1" t="s">
        <v>11563</v>
      </c>
      <c r="GXV1" t="s">
        <v>11564</v>
      </c>
      <c r="GXW1" t="s">
        <v>11565</v>
      </c>
      <c r="GXX1" t="s">
        <v>11566</v>
      </c>
      <c r="GXY1" t="s">
        <v>11567</v>
      </c>
      <c r="GXZ1" t="s">
        <v>11568</v>
      </c>
      <c r="GYA1" t="s">
        <v>11569</v>
      </c>
      <c r="GYB1" t="s">
        <v>11570</v>
      </c>
      <c r="GYC1" t="s">
        <v>11571</v>
      </c>
      <c r="GYD1" t="s">
        <v>11572</v>
      </c>
      <c r="GYE1" t="s">
        <v>11573</v>
      </c>
      <c r="GYF1" t="s">
        <v>11574</v>
      </c>
      <c r="GYG1" t="s">
        <v>11575</v>
      </c>
      <c r="GYH1" t="s">
        <v>11576</v>
      </c>
      <c r="GYI1" t="s">
        <v>11577</v>
      </c>
      <c r="GYJ1" t="s">
        <v>11578</v>
      </c>
      <c r="GYK1" t="s">
        <v>11579</v>
      </c>
      <c r="GYL1" t="s">
        <v>11580</v>
      </c>
      <c r="GYM1" t="s">
        <v>11581</v>
      </c>
      <c r="GYN1" t="s">
        <v>11582</v>
      </c>
      <c r="GYO1" t="s">
        <v>11583</v>
      </c>
      <c r="GYP1" t="s">
        <v>11584</v>
      </c>
      <c r="GYQ1" t="s">
        <v>11585</v>
      </c>
      <c r="GYR1" t="s">
        <v>11586</v>
      </c>
      <c r="GYS1" t="s">
        <v>11587</v>
      </c>
      <c r="GYT1" t="s">
        <v>11588</v>
      </c>
      <c r="GYU1" t="s">
        <v>11589</v>
      </c>
      <c r="GYV1" t="s">
        <v>11590</v>
      </c>
      <c r="GYW1" t="s">
        <v>11591</v>
      </c>
      <c r="GYX1" t="s">
        <v>11592</v>
      </c>
      <c r="GYY1" t="s">
        <v>11593</v>
      </c>
      <c r="GYZ1" t="s">
        <v>11594</v>
      </c>
      <c r="GZA1" t="s">
        <v>11595</v>
      </c>
      <c r="GZB1" t="s">
        <v>11596</v>
      </c>
      <c r="GZC1" t="s">
        <v>11597</v>
      </c>
      <c r="GZD1" t="s">
        <v>11598</v>
      </c>
      <c r="GZE1" t="s">
        <v>11599</v>
      </c>
      <c r="GZF1" t="s">
        <v>11600</v>
      </c>
      <c r="GZG1" t="s">
        <v>11601</v>
      </c>
      <c r="GZH1" t="s">
        <v>11602</v>
      </c>
      <c r="GZI1" t="s">
        <v>11603</v>
      </c>
      <c r="GZJ1" t="s">
        <v>11604</v>
      </c>
      <c r="GZK1" t="s">
        <v>11605</v>
      </c>
      <c r="GZL1" t="s">
        <v>11606</v>
      </c>
      <c r="GZM1" t="s">
        <v>11607</v>
      </c>
      <c r="GZN1" t="s">
        <v>11608</v>
      </c>
      <c r="GZO1" t="s">
        <v>11609</v>
      </c>
      <c r="GZP1" t="s">
        <v>11610</v>
      </c>
      <c r="GZQ1" t="s">
        <v>11611</v>
      </c>
      <c r="GZR1" t="s">
        <v>11612</v>
      </c>
      <c r="GZS1" t="s">
        <v>11613</v>
      </c>
      <c r="GZT1" t="s">
        <v>11614</v>
      </c>
      <c r="GZU1" t="s">
        <v>11615</v>
      </c>
      <c r="GZV1" t="s">
        <v>11616</v>
      </c>
      <c r="GZW1" t="s">
        <v>11617</v>
      </c>
      <c r="GZX1" t="s">
        <v>11618</v>
      </c>
      <c r="GZY1" t="s">
        <v>11619</v>
      </c>
      <c r="GZZ1" t="s">
        <v>11620</v>
      </c>
      <c r="HAA1" t="s">
        <v>11621</v>
      </c>
      <c r="HAB1" t="s">
        <v>11622</v>
      </c>
      <c r="HAC1" t="s">
        <v>11623</v>
      </c>
      <c r="HAD1" t="s">
        <v>11624</v>
      </c>
      <c r="HAE1" t="s">
        <v>11625</v>
      </c>
      <c r="HAF1" t="s">
        <v>11626</v>
      </c>
      <c r="HAG1" t="s">
        <v>11627</v>
      </c>
      <c r="HAH1" t="s">
        <v>11628</v>
      </c>
      <c r="HAI1" t="s">
        <v>11629</v>
      </c>
      <c r="HAJ1" t="s">
        <v>11630</v>
      </c>
      <c r="HAK1" t="s">
        <v>11631</v>
      </c>
      <c r="HAL1" t="s">
        <v>11632</v>
      </c>
      <c r="HAM1" t="s">
        <v>11633</v>
      </c>
      <c r="HAN1" t="s">
        <v>11634</v>
      </c>
      <c r="HAO1" t="s">
        <v>11635</v>
      </c>
      <c r="HAP1" t="s">
        <v>11636</v>
      </c>
      <c r="HAQ1" t="s">
        <v>11637</v>
      </c>
      <c r="HAR1" t="s">
        <v>11638</v>
      </c>
      <c r="HAS1" t="s">
        <v>11639</v>
      </c>
      <c r="HAT1" t="s">
        <v>11640</v>
      </c>
      <c r="HAU1" t="s">
        <v>11641</v>
      </c>
      <c r="HAV1" t="s">
        <v>11642</v>
      </c>
      <c r="HAW1" t="s">
        <v>11643</v>
      </c>
      <c r="HAX1" t="s">
        <v>11644</v>
      </c>
      <c r="HAY1" t="s">
        <v>11645</v>
      </c>
      <c r="HAZ1" t="s">
        <v>11646</v>
      </c>
      <c r="HBA1" t="s">
        <v>11647</v>
      </c>
      <c r="HBB1" t="s">
        <v>11648</v>
      </c>
      <c r="HBC1" t="s">
        <v>11649</v>
      </c>
      <c r="HBD1" t="s">
        <v>11650</v>
      </c>
      <c r="HBE1" t="s">
        <v>11651</v>
      </c>
      <c r="HBF1" t="s">
        <v>11652</v>
      </c>
      <c r="HBG1" t="s">
        <v>11653</v>
      </c>
      <c r="HBH1" t="s">
        <v>11654</v>
      </c>
      <c r="HBI1" t="s">
        <v>11655</v>
      </c>
      <c r="HBJ1" t="s">
        <v>11656</v>
      </c>
      <c r="HBK1" t="s">
        <v>11657</v>
      </c>
      <c r="HBL1" t="s">
        <v>11658</v>
      </c>
      <c r="HBM1" t="s">
        <v>11659</v>
      </c>
      <c r="HBN1" t="s">
        <v>11660</v>
      </c>
      <c r="HBO1" t="s">
        <v>11661</v>
      </c>
      <c r="HBP1" t="s">
        <v>11662</v>
      </c>
      <c r="HBQ1" t="s">
        <v>11663</v>
      </c>
      <c r="HBR1" t="s">
        <v>11664</v>
      </c>
      <c r="HBS1" t="s">
        <v>11665</v>
      </c>
      <c r="HBT1" t="s">
        <v>11666</v>
      </c>
      <c r="HBU1" t="s">
        <v>11667</v>
      </c>
      <c r="HBV1" t="s">
        <v>11668</v>
      </c>
      <c r="HBW1" t="s">
        <v>11669</v>
      </c>
      <c r="HBX1" t="s">
        <v>11670</v>
      </c>
      <c r="HBY1" t="s">
        <v>11671</v>
      </c>
      <c r="HBZ1" t="s">
        <v>11672</v>
      </c>
      <c r="HCA1" t="s">
        <v>11673</v>
      </c>
      <c r="HCB1" t="s">
        <v>11674</v>
      </c>
      <c r="HCC1" t="s">
        <v>11675</v>
      </c>
      <c r="HCD1" t="s">
        <v>11676</v>
      </c>
      <c r="HCE1" t="s">
        <v>11677</v>
      </c>
      <c r="HCF1" t="s">
        <v>11678</v>
      </c>
      <c r="HCG1" t="s">
        <v>11679</v>
      </c>
      <c r="HCH1" t="s">
        <v>11680</v>
      </c>
      <c r="HCI1" t="s">
        <v>11681</v>
      </c>
      <c r="HCJ1" t="s">
        <v>11682</v>
      </c>
      <c r="HCK1" t="s">
        <v>11683</v>
      </c>
      <c r="HCL1" t="s">
        <v>11684</v>
      </c>
      <c r="HCM1" t="s">
        <v>11685</v>
      </c>
      <c r="HCN1" t="s">
        <v>11686</v>
      </c>
      <c r="HCO1" t="s">
        <v>11687</v>
      </c>
      <c r="HCP1" t="s">
        <v>11688</v>
      </c>
      <c r="HCQ1" t="s">
        <v>11689</v>
      </c>
      <c r="HCR1" t="s">
        <v>11690</v>
      </c>
      <c r="HCS1" t="s">
        <v>11691</v>
      </c>
      <c r="HCT1" t="s">
        <v>11692</v>
      </c>
      <c r="HCU1" t="s">
        <v>11693</v>
      </c>
      <c r="HCV1" t="s">
        <v>11694</v>
      </c>
      <c r="HCW1" t="s">
        <v>11695</v>
      </c>
      <c r="HCX1" t="s">
        <v>11696</v>
      </c>
      <c r="HCY1" t="s">
        <v>11697</v>
      </c>
      <c r="HCZ1" t="s">
        <v>11698</v>
      </c>
      <c r="HDA1" t="s">
        <v>11699</v>
      </c>
      <c r="HDB1" t="s">
        <v>11700</v>
      </c>
      <c r="HDC1" t="s">
        <v>11701</v>
      </c>
      <c r="HDD1" t="s">
        <v>11702</v>
      </c>
      <c r="HDE1" t="s">
        <v>11703</v>
      </c>
      <c r="HDF1" t="s">
        <v>11704</v>
      </c>
      <c r="HDG1" t="s">
        <v>11705</v>
      </c>
      <c r="HDH1" t="s">
        <v>11706</v>
      </c>
      <c r="HDI1" t="s">
        <v>11707</v>
      </c>
      <c r="HDJ1" t="s">
        <v>11708</v>
      </c>
      <c r="HDK1" t="s">
        <v>11709</v>
      </c>
      <c r="HDL1" t="s">
        <v>11710</v>
      </c>
      <c r="HDM1" t="s">
        <v>11711</v>
      </c>
      <c r="HDN1" t="s">
        <v>11712</v>
      </c>
      <c r="HDO1" t="s">
        <v>11713</v>
      </c>
      <c r="HDP1" t="s">
        <v>11714</v>
      </c>
      <c r="HDQ1" t="s">
        <v>11715</v>
      </c>
      <c r="HDR1" t="s">
        <v>11716</v>
      </c>
      <c r="HDS1" t="s">
        <v>11717</v>
      </c>
      <c r="HDT1" t="s">
        <v>11718</v>
      </c>
      <c r="HDU1" t="s">
        <v>11719</v>
      </c>
      <c r="HDV1" t="s">
        <v>11720</v>
      </c>
      <c r="HDW1" t="s">
        <v>11721</v>
      </c>
      <c r="HDX1" t="s">
        <v>11722</v>
      </c>
      <c r="HDY1" t="s">
        <v>11723</v>
      </c>
      <c r="HDZ1" t="s">
        <v>11724</v>
      </c>
      <c r="HEA1" t="s">
        <v>11725</v>
      </c>
      <c r="HEB1" t="s">
        <v>11726</v>
      </c>
      <c r="HEC1" t="s">
        <v>11727</v>
      </c>
      <c r="HED1" t="s">
        <v>11728</v>
      </c>
      <c r="HEE1" t="s">
        <v>11729</v>
      </c>
      <c r="HEF1" t="s">
        <v>11730</v>
      </c>
      <c r="HEG1" t="s">
        <v>11731</v>
      </c>
      <c r="HEH1" t="s">
        <v>11732</v>
      </c>
      <c r="HEI1" t="s">
        <v>11733</v>
      </c>
      <c r="HEJ1" t="s">
        <v>11734</v>
      </c>
      <c r="HEK1" t="s">
        <v>11735</v>
      </c>
      <c r="HEL1" t="s">
        <v>11736</v>
      </c>
      <c r="HEM1" t="s">
        <v>11737</v>
      </c>
      <c r="HEN1" t="s">
        <v>11738</v>
      </c>
      <c r="HEO1" t="s">
        <v>11739</v>
      </c>
      <c r="HEP1" t="s">
        <v>11740</v>
      </c>
      <c r="HEQ1" t="s">
        <v>11741</v>
      </c>
      <c r="HER1" t="s">
        <v>11742</v>
      </c>
      <c r="HES1" t="s">
        <v>11743</v>
      </c>
      <c r="HET1" t="s">
        <v>11744</v>
      </c>
      <c r="HEU1" t="s">
        <v>11745</v>
      </c>
      <c r="HEV1" t="s">
        <v>11746</v>
      </c>
      <c r="HEW1" t="s">
        <v>11747</v>
      </c>
      <c r="HEX1" t="s">
        <v>11748</v>
      </c>
      <c r="HEY1" t="s">
        <v>11749</v>
      </c>
      <c r="HEZ1" t="s">
        <v>11750</v>
      </c>
      <c r="HFA1" t="s">
        <v>11751</v>
      </c>
      <c r="HFB1" t="s">
        <v>11752</v>
      </c>
      <c r="HFC1" t="s">
        <v>11753</v>
      </c>
      <c r="HFD1" t="s">
        <v>11754</v>
      </c>
      <c r="HFE1" t="s">
        <v>11755</v>
      </c>
      <c r="HFF1" t="s">
        <v>11756</v>
      </c>
      <c r="HFG1" t="s">
        <v>11757</v>
      </c>
      <c r="HFH1" t="s">
        <v>11758</v>
      </c>
      <c r="HFI1" t="s">
        <v>11759</v>
      </c>
      <c r="HFJ1" t="s">
        <v>11760</v>
      </c>
      <c r="HFK1" t="s">
        <v>11761</v>
      </c>
      <c r="HFL1" t="s">
        <v>11762</v>
      </c>
      <c r="HFM1" t="s">
        <v>11763</v>
      </c>
      <c r="HFN1" t="s">
        <v>11764</v>
      </c>
      <c r="HFO1" t="s">
        <v>11765</v>
      </c>
      <c r="HFP1" t="s">
        <v>11766</v>
      </c>
      <c r="HFQ1" t="s">
        <v>11767</v>
      </c>
      <c r="HFR1" t="s">
        <v>11768</v>
      </c>
      <c r="HFS1" t="s">
        <v>11769</v>
      </c>
      <c r="HFT1" t="s">
        <v>11770</v>
      </c>
      <c r="HFU1" t="s">
        <v>11771</v>
      </c>
      <c r="HFV1" t="s">
        <v>11772</v>
      </c>
      <c r="HFW1" t="s">
        <v>11773</v>
      </c>
      <c r="HFX1" t="s">
        <v>11774</v>
      </c>
      <c r="HFY1" t="s">
        <v>11775</v>
      </c>
      <c r="HFZ1" t="s">
        <v>11776</v>
      </c>
      <c r="HGA1" t="s">
        <v>11777</v>
      </c>
      <c r="HGB1" t="s">
        <v>11778</v>
      </c>
      <c r="HGC1" t="s">
        <v>11779</v>
      </c>
      <c r="HGD1" t="s">
        <v>11780</v>
      </c>
      <c r="HGE1" t="s">
        <v>11781</v>
      </c>
      <c r="HGF1" t="s">
        <v>11782</v>
      </c>
      <c r="HGG1" t="s">
        <v>11783</v>
      </c>
      <c r="HGH1" t="s">
        <v>11784</v>
      </c>
      <c r="HGI1" t="s">
        <v>11785</v>
      </c>
      <c r="HGJ1" t="s">
        <v>11786</v>
      </c>
      <c r="HGK1" t="s">
        <v>11787</v>
      </c>
      <c r="HGL1" t="s">
        <v>11788</v>
      </c>
      <c r="HGM1" t="s">
        <v>11789</v>
      </c>
      <c r="HGN1" t="s">
        <v>11790</v>
      </c>
      <c r="HGO1" t="s">
        <v>11791</v>
      </c>
      <c r="HGP1" t="s">
        <v>11792</v>
      </c>
      <c r="HGQ1" t="s">
        <v>11793</v>
      </c>
      <c r="HGR1" t="s">
        <v>11794</v>
      </c>
      <c r="HGS1" t="s">
        <v>11795</v>
      </c>
      <c r="HGT1" t="s">
        <v>11796</v>
      </c>
      <c r="HGU1" t="s">
        <v>11797</v>
      </c>
      <c r="HGV1" t="s">
        <v>11798</v>
      </c>
      <c r="HGW1" t="s">
        <v>11799</v>
      </c>
      <c r="HGX1" t="s">
        <v>11800</v>
      </c>
      <c r="HGY1" t="s">
        <v>11801</v>
      </c>
      <c r="HGZ1" t="s">
        <v>11802</v>
      </c>
      <c r="HHA1" t="s">
        <v>11803</v>
      </c>
      <c r="HHB1" t="s">
        <v>11804</v>
      </c>
      <c r="HHC1" t="s">
        <v>11805</v>
      </c>
      <c r="HHD1" t="s">
        <v>11806</v>
      </c>
      <c r="HHE1" t="s">
        <v>11807</v>
      </c>
      <c r="HHF1" t="s">
        <v>11808</v>
      </c>
      <c r="HHG1" t="s">
        <v>11809</v>
      </c>
      <c r="HHH1" t="s">
        <v>11810</v>
      </c>
      <c r="HHI1" t="s">
        <v>11811</v>
      </c>
      <c r="HHJ1" t="s">
        <v>11812</v>
      </c>
      <c r="HHK1" t="s">
        <v>11813</v>
      </c>
      <c r="HHL1" t="s">
        <v>11814</v>
      </c>
      <c r="HHM1" t="s">
        <v>11815</v>
      </c>
      <c r="HHN1" t="s">
        <v>11816</v>
      </c>
      <c r="HHO1" t="s">
        <v>11817</v>
      </c>
      <c r="HHP1" t="s">
        <v>11818</v>
      </c>
      <c r="HHQ1" t="s">
        <v>11819</v>
      </c>
      <c r="HHR1" t="s">
        <v>11820</v>
      </c>
      <c r="HHS1" t="s">
        <v>11821</v>
      </c>
      <c r="HHT1" t="s">
        <v>11822</v>
      </c>
      <c r="HHU1" t="s">
        <v>11823</v>
      </c>
      <c r="HHV1" t="s">
        <v>11824</v>
      </c>
      <c r="HHW1" t="s">
        <v>11825</v>
      </c>
      <c r="HHX1" t="s">
        <v>11826</v>
      </c>
      <c r="HHY1" t="s">
        <v>11827</v>
      </c>
      <c r="HHZ1" t="s">
        <v>11828</v>
      </c>
      <c r="HIA1" t="s">
        <v>11829</v>
      </c>
      <c r="HIB1" t="s">
        <v>11830</v>
      </c>
      <c r="HIC1" t="s">
        <v>11831</v>
      </c>
      <c r="HID1" t="s">
        <v>11832</v>
      </c>
      <c r="HIE1" t="s">
        <v>11833</v>
      </c>
      <c r="HIF1" t="s">
        <v>11834</v>
      </c>
      <c r="HIG1" t="s">
        <v>11835</v>
      </c>
      <c r="HIH1" t="s">
        <v>11836</v>
      </c>
      <c r="HII1" t="s">
        <v>11837</v>
      </c>
      <c r="HIJ1" t="s">
        <v>11838</v>
      </c>
      <c r="HIK1" t="s">
        <v>11839</v>
      </c>
      <c r="HIL1" t="s">
        <v>11840</v>
      </c>
      <c r="HIM1" t="s">
        <v>11841</v>
      </c>
      <c r="HIN1" t="s">
        <v>11842</v>
      </c>
      <c r="HIO1" t="s">
        <v>11843</v>
      </c>
      <c r="HIP1" t="s">
        <v>11844</v>
      </c>
      <c r="HIQ1" t="s">
        <v>11845</v>
      </c>
      <c r="HIR1" t="s">
        <v>11846</v>
      </c>
      <c r="HIS1" t="s">
        <v>11847</v>
      </c>
      <c r="HIT1" t="s">
        <v>11848</v>
      </c>
      <c r="HIU1" t="s">
        <v>11849</v>
      </c>
      <c r="HIV1" t="s">
        <v>11850</v>
      </c>
      <c r="HIW1" t="s">
        <v>11851</v>
      </c>
      <c r="HIX1" t="s">
        <v>11852</v>
      </c>
      <c r="HIY1" t="s">
        <v>11853</v>
      </c>
      <c r="HIZ1" t="s">
        <v>11854</v>
      </c>
      <c r="HJA1" t="s">
        <v>11855</v>
      </c>
      <c r="HJB1" t="s">
        <v>11856</v>
      </c>
      <c r="HJC1" t="s">
        <v>11857</v>
      </c>
      <c r="HJD1" t="s">
        <v>11858</v>
      </c>
      <c r="HJE1" t="s">
        <v>11859</v>
      </c>
      <c r="HJF1" t="s">
        <v>11860</v>
      </c>
      <c r="HJG1" t="s">
        <v>11861</v>
      </c>
      <c r="HJH1" t="s">
        <v>11862</v>
      </c>
      <c r="HJI1" t="s">
        <v>11863</v>
      </c>
      <c r="HJJ1" t="s">
        <v>11864</v>
      </c>
      <c r="HJK1" t="s">
        <v>11865</v>
      </c>
      <c r="HJL1" t="s">
        <v>11866</v>
      </c>
      <c r="HJM1" t="s">
        <v>11867</v>
      </c>
      <c r="HJN1" t="s">
        <v>11868</v>
      </c>
      <c r="HJO1" t="s">
        <v>11869</v>
      </c>
      <c r="HJP1" t="s">
        <v>11870</v>
      </c>
      <c r="HJQ1" t="s">
        <v>11871</v>
      </c>
      <c r="HJR1" t="s">
        <v>11872</v>
      </c>
      <c r="HJS1" t="s">
        <v>11873</v>
      </c>
      <c r="HJT1" t="s">
        <v>11874</v>
      </c>
      <c r="HJU1" t="s">
        <v>11875</v>
      </c>
      <c r="HJV1" t="s">
        <v>11876</v>
      </c>
      <c r="HJW1" t="s">
        <v>11877</v>
      </c>
      <c r="HJX1" t="s">
        <v>11878</v>
      </c>
      <c r="HJY1" t="s">
        <v>11879</v>
      </c>
      <c r="HJZ1" t="s">
        <v>11880</v>
      </c>
      <c r="HKA1" t="s">
        <v>11881</v>
      </c>
      <c r="HKB1" t="s">
        <v>11882</v>
      </c>
      <c r="HKC1" t="s">
        <v>11883</v>
      </c>
      <c r="HKD1" t="s">
        <v>11884</v>
      </c>
      <c r="HKE1" t="s">
        <v>11885</v>
      </c>
      <c r="HKF1" t="s">
        <v>11886</v>
      </c>
      <c r="HKG1" t="s">
        <v>11887</v>
      </c>
      <c r="HKH1" t="s">
        <v>11888</v>
      </c>
      <c r="HKI1" t="s">
        <v>11889</v>
      </c>
      <c r="HKJ1" t="s">
        <v>11890</v>
      </c>
      <c r="HKK1" t="s">
        <v>11891</v>
      </c>
      <c r="HKL1" t="s">
        <v>11892</v>
      </c>
      <c r="HKM1" t="s">
        <v>11893</v>
      </c>
      <c r="HKN1" t="s">
        <v>11894</v>
      </c>
      <c r="HKO1" t="s">
        <v>11895</v>
      </c>
      <c r="HKP1" t="s">
        <v>11896</v>
      </c>
      <c r="HKQ1" t="s">
        <v>11897</v>
      </c>
      <c r="HKR1" t="s">
        <v>11898</v>
      </c>
      <c r="HKS1" t="s">
        <v>11899</v>
      </c>
      <c r="HKT1" t="s">
        <v>11900</v>
      </c>
      <c r="HKU1" t="s">
        <v>11901</v>
      </c>
      <c r="HKV1" t="s">
        <v>11902</v>
      </c>
      <c r="HKW1" t="s">
        <v>11903</v>
      </c>
      <c r="HKX1" t="s">
        <v>11904</v>
      </c>
      <c r="HKY1" t="s">
        <v>11905</v>
      </c>
      <c r="HKZ1" t="s">
        <v>11906</v>
      </c>
      <c r="HLA1" t="s">
        <v>11907</v>
      </c>
      <c r="HLB1" t="s">
        <v>11908</v>
      </c>
      <c r="HLC1" t="s">
        <v>11909</v>
      </c>
      <c r="HLD1" t="s">
        <v>11910</v>
      </c>
      <c r="HLE1" t="s">
        <v>11911</v>
      </c>
      <c r="HLF1" t="s">
        <v>11912</v>
      </c>
      <c r="HLG1" t="s">
        <v>11913</v>
      </c>
      <c r="HLH1" t="s">
        <v>11914</v>
      </c>
      <c r="HLI1" t="s">
        <v>11915</v>
      </c>
      <c r="HLJ1" t="s">
        <v>11916</v>
      </c>
      <c r="HLK1" t="s">
        <v>11917</v>
      </c>
      <c r="HLL1" t="s">
        <v>11918</v>
      </c>
      <c r="HLM1" t="s">
        <v>11919</v>
      </c>
      <c r="HLN1" t="s">
        <v>11920</v>
      </c>
      <c r="HLO1" t="s">
        <v>11921</v>
      </c>
      <c r="HLP1" t="s">
        <v>11922</v>
      </c>
      <c r="HLQ1" t="s">
        <v>11923</v>
      </c>
      <c r="HLR1" t="s">
        <v>11924</v>
      </c>
      <c r="HLS1" t="s">
        <v>11925</v>
      </c>
      <c r="HLT1" t="s">
        <v>11926</v>
      </c>
      <c r="HLU1" t="s">
        <v>11927</v>
      </c>
      <c r="HLV1" t="s">
        <v>11928</v>
      </c>
      <c r="HLW1" t="s">
        <v>11929</v>
      </c>
      <c r="HLX1" t="s">
        <v>11930</v>
      </c>
      <c r="HLY1" t="s">
        <v>11931</v>
      </c>
      <c r="HLZ1" t="s">
        <v>11932</v>
      </c>
      <c r="HMA1" t="s">
        <v>11933</v>
      </c>
      <c r="HMB1" t="s">
        <v>11934</v>
      </c>
      <c r="HMC1" t="s">
        <v>11935</v>
      </c>
      <c r="HMD1" t="s">
        <v>11936</v>
      </c>
      <c r="HME1" t="s">
        <v>11937</v>
      </c>
      <c r="HMF1" t="s">
        <v>11938</v>
      </c>
      <c r="HMG1" t="s">
        <v>11939</v>
      </c>
      <c r="HMH1" t="s">
        <v>11940</v>
      </c>
      <c r="HMI1" t="s">
        <v>11941</v>
      </c>
      <c r="HMJ1" t="s">
        <v>11942</v>
      </c>
      <c r="HMK1" t="s">
        <v>11943</v>
      </c>
      <c r="HML1" t="s">
        <v>11944</v>
      </c>
      <c r="HMM1" t="s">
        <v>11945</v>
      </c>
      <c r="HMN1" t="s">
        <v>11946</v>
      </c>
      <c r="HMO1" t="s">
        <v>11947</v>
      </c>
      <c r="HMP1" t="s">
        <v>11948</v>
      </c>
      <c r="HMQ1" t="s">
        <v>11949</v>
      </c>
      <c r="HMR1" t="s">
        <v>11950</v>
      </c>
      <c r="HMS1" t="s">
        <v>11951</v>
      </c>
      <c r="HMT1" t="s">
        <v>11952</v>
      </c>
      <c r="HMU1" t="s">
        <v>11953</v>
      </c>
      <c r="HMV1" t="s">
        <v>11954</v>
      </c>
      <c r="HMW1" t="s">
        <v>11955</v>
      </c>
      <c r="HMX1" t="s">
        <v>11956</v>
      </c>
      <c r="HMY1" t="s">
        <v>11957</v>
      </c>
      <c r="HMZ1" t="s">
        <v>11958</v>
      </c>
      <c r="HNA1" t="s">
        <v>11959</v>
      </c>
      <c r="HNB1" t="s">
        <v>11960</v>
      </c>
      <c r="HNC1" t="s">
        <v>11961</v>
      </c>
      <c r="HND1" t="s">
        <v>11962</v>
      </c>
      <c r="HNE1" t="s">
        <v>11963</v>
      </c>
      <c r="HNF1" t="s">
        <v>11964</v>
      </c>
      <c r="HNG1" t="s">
        <v>11965</v>
      </c>
      <c r="HNH1" t="s">
        <v>11966</v>
      </c>
      <c r="HNI1" t="s">
        <v>11967</v>
      </c>
      <c r="HNJ1" t="s">
        <v>11968</v>
      </c>
      <c r="HNK1" t="s">
        <v>11969</v>
      </c>
      <c r="HNL1" t="s">
        <v>11970</v>
      </c>
      <c r="HNM1" t="s">
        <v>11971</v>
      </c>
      <c r="HNN1" t="s">
        <v>11972</v>
      </c>
      <c r="HNO1" t="s">
        <v>11973</v>
      </c>
      <c r="HNP1" t="s">
        <v>11974</v>
      </c>
      <c r="HNQ1" t="s">
        <v>11975</v>
      </c>
      <c r="HNR1" t="s">
        <v>11976</v>
      </c>
      <c r="HNS1" t="s">
        <v>11977</v>
      </c>
      <c r="HNT1" t="s">
        <v>11978</v>
      </c>
      <c r="HNU1" t="s">
        <v>11979</v>
      </c>
      <c r="HNV1" t="s">
        <v>11980</v>
      </c>
      <c r="HNW1" t="s">
        <v>11981</v>
      </c>
      <c r="HNX1" t="s">
        <v>11982</v>
      </c>
      <c r="HNY1" t="s">
        <v>11983</v>
      </c>
      <c r="HNZ1" t="s">
        <v>11984</v>
      </c>
      <c r="HOA1" t="s">
        <v>11985</v>
      </c>
      <c r="HOB1" t="s">
        <v>11986</v>
      </c>
      <c r="HOC1" t="s">
        <v>11987</v>
      </c>
      <c r="HOD1" t="s">
        <v>11988</v>
      </c>
      <c r="HOE1" t="s">
        <v>11989</v>
      </c>
      <c r="HOF1" t="s">
        <v>11990</v>
      </c>
      <c r="HOG1" t="s">
        <v>11991</v>
      </c>
      <c r="HOH1" t="s">
        <v>11992</v>
      </c>
      <c r="HOI1" t="s">
        <v>11993</v>
      </c>
      <c r="HOJ1" t="s">
        <v>11994</v>
      </c>
      <c r="HOK1" t="s">
        <v>11995</v>
      </c>
      <c r="HOL1" t="s">
        <v>11996</v>
      </c>
      <c r="HOM1" t="s">
        <v>11997</v>
      </c>
      <c r="HON1" t="s">
        <v>11998</v>
      </c>
      <c r="HOO1" t="s">
        <v>11999</v>
      </c>
      <c r="HOP1" t="s">
        <v>12000</v>
      </c>
      <c r="HOQ1" t="s">
        <v>12001</v>
      </c>
      <c r="HOR1" t="s">
        <v>12002</v>
      </c>
      <c r="HOS1" t="s">
        <v>12003</v>
      </c>
      <c r="HOT1" t="s">
        <v>12004</v>
      </c>
      <c r="HOU1" t="s">
        <v>12005</v>
      </c>
      <c r="HOV1" t="s">
        <v>12006</v>
      </c>
      <c r="HOW1" t="s">
        <v>12007</v>
      </c>
      <c r="HOX1" t="s">
        <v>12008</v>
      </c>
      <c r="HOY1" t="s">
        <v>12009</v>
      </c>
      <c r="HOZ1" t="s">
        <v>12010</v>
      </c>
      <c r="HPA1" t="s">
        <v>12011</v>
      </c>
      <c r="HPB1" t="s">
        <v>12012</v>
      </c>
      <c r="HPC1" t="s">
        <v>12013</v>
      </c>
      <c r="HPD1" t="s">
        <v>12014</v>
      </c>
      <c r="HPE1" t="s">
        <v>12015</v>
      </c>
      <c r="HPF1" t="s">
        <v>12016</v>
      </c>
      <c r="HPG1" t="s">
        <v>12017</v>
      </c>
      <c r="HPH1" t="s">
        <v>12018</v>
      </c>
      <c r="HPI1" t="s">
        <v>12019</v>
      </c>
      <c r="HPJ1" t="s">
        <v>12020</v>
      </c>
      <c r="HPK1" t="s">
        <v>12021</v>
      </c>
      <c r="HPL1" t="s">
        <v>12022</v>
      </c>
      <c r="HPM1" t="s">
        <v>12023</v>
      </c>
      <c r="HPN1" t="s">
        <v>12024</v>
      </c>
      <c r="HPO1" t="s">
        <v>12025</v>
      </c>
      <c r="HPP1" t="s">
        <v>12026</v>
      </c>
      <c r="HPQ1" t="s">
        <v>12027</v>
      </c>
      <c r="HPR1" t="s">
        <v>12028</v>
      </c>
      <c r="HPS1" t="s">
        <v>12029</v>
      </c>
      <c r="HPT1" t="s">
        <v>12030</v>
      </c>
      <c r="HPU1" t="s">
        <v>12031</v>
      </c>
      <c r="HPV1" t="s">
        <v>12032</v>
      </c>
      <c r="HPW1" t="s">
        <v>12033</v>
      </c>
      <c r="HPX1" t="s">
        <v>12034</v>
      </c>
      <c r="HPY1" t="s">
        <v>12035</v>
      </c>
      <c r="HPZ1" t="s">
        <v>12036</v>
      </c>
      <c r="HQA1" t="s">
        <v>12037</v>
      </c>
      <c r="HQB1" t="s">
        <v>12038</v>
      </c>
      <c r="HQC1" t="s">
        <v>12039</v>
      </c>
      <c r="HQD1" t="s">
        <v>12040</v>
      </c>
      <c r="HQE1" t="s">
        <v>12041</v>
      </c>
      <c r="HQF1" t="s">
        <v>12042</v>
      </c>
      <c r="HQG1" t="s">
        <v>12043</v>
      </c>
      <c r="HQH1" t="s">
        <v>12044</v>
      </c>
      <c r="HQI1" t="s">
        <v>12045</v>
      </c>
      <c r="HQJ1" t="s">
        <v>12046</v>
      </c>
      <c r="HQK1" t="s">
        <v>12047</v>
      </c>
      <c r="HQL1" t="s">
        <v>12048</v>
      </c>
      <c r="HQM1" t="s">
        <v>12049</v>
      </c>
      <c r="HQN1" t="s">
        <v>12050</v>
      </c>
      <c r="HQO1" t="s">
        <v>12051</v>
      </c>
      <c r="HQP1" t="s">
        <v>12052</v>
      </c>
      <c r="HQQ1" t="s">
        <v>12053</v>
      </c>
      <c r="HQR1" t="s">
        <v>12054</v>
      </c>
      <c r="HQS1" t="s">
        <v>12055</v>
      </c>
      <c r="HQT1" t="s">
        <v>12056</v>
      </c>
      <c r="HQU1" t="s">
        <v>12057</v>
      </c>
      <c r="HQV1" t="s">
        <v>12058</v>
      </c>
      <c r="HQW1" t="s">
        <v>12059</v>
      </c>
      <c r="HQX1" t="s">
        <v>12060</v>
      </c>
      <c r="HQY1" t="s">
        <v>12061</v>
      </c>
      <c r="HQZ1" t="s">
        <v>12062</v>
      </c>
      <c r="HRA1" t="s">
        <v>12063</v>
      </c>
      <c r="HRB1" t="s">
        <v>12064</v>
      </c>
      <c r="HRC1" t="s">
        <v>12065</v>
      </c>
      <c r="HRD1" t="s">
        <v>12066</v>
      </c>
      <c r="HRE1" t="s">
        <v>12067</v>
      </c>
      <c r="HRF1" t="s">
        <v>12068</v>
      </c>
      <c r="HRG1" t="s">
        <v>12069</v>
      </c>
      <c r="HRH1" t="s">
        <v>12070</v>
      </c>
      <c r="HRI1" t="s">
        <v>12071</v>
      </c>
      <c r="HRJ1" t="s">
        <v>12072</v>
      </c>
      <c r="HRK1" t="s">
        <v>12073</v>
      </c>
      <c r="HRL1" t="s">
        <v>12074</v>
      </c>
      <c r="HRM1" t="s">
        <v>12075</v>
      </c>
      <c r="HRN1" t="s">
        <v>12076</v>
      </c>
      <c r="HRO1" t="s">
        <v>12077</v>
      </c>
      <c r="HRP1" t="s">
        <v>12078</v>
      </c>
      <c r="HRQ1" t="s">
        <v>12079</v>
      </c>
      <c r="HRR1" t="s">
        <v>12080</v>
      </c>
      <c r="HRS1" t="s">
        <v>12081</v>
      </c>
      <c r="HRT1" t="s">
        <v>12082</v>
      </c>
      <c r="HRU1" t="s">
        <v>12083</v>
      </c>
      <c r="HRV1" t="s">
        <v>12084</v>
      </c>
      <c r="HRW1" t="s">
        <v>12085</v>
      </c>
      <c r="HRX1" t="s">
        <v>12086</v>
      </c>
      <c r="HRY1" t="s">
        <v>12087</v>
      </c>
      <c r="HRZ1" t="s">
        <v>12088</v>
      </c>
      <c r="HSA1" t="s">
        <v>12089</v>
      </c>
      <c r="HSB1" t="s">
        <v>12090</v>
      </c>
      <c r="HSC1" t="s">
        <v>12091</v>
      </c>
      <c r="HSD1" t="s">
        <v>12092</v>
      </c>
      <c r="HSE1" t="s">
        <v>12093</v>
      </c>
      <c r="HSF1" t="s">
        <v>12094</v>
      </c>
      <c r="HSG1" t="s">
        <v>12095</v>
      </c>
      <c r="HSH1" t="s">
        <v>12096</v>
      </c>
      <c r="HSI1" t="s">
        <v>12097</v>
      </c>
      <c r="HSJ1" t="s">
        <v>12098</v>
      </c>
      <c r="HSK1" t="s">
        <v>12099</v>
      </c>
      <c r="HSL1" t="s">
        <v>12100</v>
      </c>
      <c r="HSM1" t="s">
        <v>12101</v>
      </c>
      <c r="HSN1" t="s">
        <v>12102</v>
      </c>
      <c r="HSO1" t="s">
        <v>12103</v>
      </c>
      <c r="HSP1" t="s">
        <v>12104</v>
      </c>
      <c r="HSQ1" t="s">
        <v>12105</v>
      </c>
      <c r="HSR1" t="s">
        <v>12106</v>
      </c>
      <c r="HSS1" t="s">
        <v>12107</v>
      </c>
      <c r="HST1" t="s">
        <v>12108</v>
      </c>
      <c r="HSU1" t="s">
        <v>12109</v>
      </c>
      <c r="HSV1" t="s">
        <v>12110</v>
      </c>
      <c r="HSW1" t="s">
        <v>12111</v>
      </c>
      <c r="HSX1" t="s">
        <v>12112</v>
      </c>
      <c r="HSY1" t="s">
        <v>12113</v>
      </c>
      <c r="HSZ1" t="s">
        <v>12114</v>
      </c>
      <c r="HTA1" t="s">
        <v>12115</v>
      </c>
      <c r="HTB1" t="s">
        <v>12116</v>
      </c>
      <c r="HTC1" t="s">
        <v>12117</v>
      </c>
      <c r="HTD1" t="s">
        <v>12118</v>
      </c>
      <c r="HTE1" t="s">
        <v>12119</v>
      </c>
      <c r="HTF1" t="s">
        <v>12120</v>
      </c>
      <c r="HTG1" t="s">
        <v>12121</v>
      </c>
      <c r="HTH1" t="s">
        <v>12122</v>
      </c>
      <c r="HTI1" t="s">
        <v>12123</v>
      </c>
      <c r="HTJ1" t="s">
        <v>12124</v>
      </c>
      <c r="HTK1" t="s">
        <v>12125</v>
      </c>
      <c r="HTL1" t="s">
        <v>12126</v>
      </c>
      <c r="HTM1" t="s">
        <v>12127</v>
      </c>
      <c r="HTN1" t="s">
        <v>12128</v>
      </c>
      <c r="HTO1" t="s">
        <v>12129</v>
      </c>
      <c r="HTP1" t="s">
        <v>12130</v>
      </c>
      <c r="HTQ1" t="s">
        <v>12131</v>
      </c>
      <c r="HTR1" t="s">
        <v>12132</v>
      </c>
      <c r="HTS1" t="s">
        <v>12133</v>
      </c>
      <c r="HTT1" t="s">
        <v>12134</v>
      </c>
      <c r="HTU1" t="s">
        <v>12135</v>
      </c>
      <c r="HTV1" t="s">
        <v>12136</v>
      </c>
      <c r="HTW1" t="s">
        <v>12137</v>
      </c>
      <c r="HTX1" t="s">
        <v>12138</v>
      </c>
      <c r="HTY1" t="s">
        <v>12139</v>
      </c>
      <c r="HTZ1" t="s">
        <v>12140</v>
      </c>
      <c r="HUA1" t="s">
        <v>12141</v>
      </c>
      <c r="HUB1" t="s">
        <v>12142</v>
      </c>
      <c r="HUC1" t="s">
        <v>12143</v>
      </c>
      <c r="HUD1" t="s">
        <v>12144</v>
      </c>
      <c r="HUE1" t="s">
        <v>12145</v>
      </c>
      <c r="HUF1" t="s">
        <v>12146</v>
      </c>
      <c r="HUG1" t="s">
        <v>12147</v>
      </c>
      <c r="HUH1" t="s">
        <v>12148</v>
      </c>
      <c r="HUI1" t="s">
        <v>12149</v>
      </c>
      <c r="HUJ1" t="s">
        <v>12150</v>
      </c>
      <c r="HUK1" t="s">
        <v>12151</v>
      </c>
      <c r="HUL1" t="s">
        <v>12152</v>
      </c>
      <c r="HUM1" t="s">
        <v>12153</v>
      </c>
      <c r="HUN1" t="s">
        <v>12154</v>
      </c>
      <c r="HUO1" t="s">
        <v>12155</v>
      </c>
      <c r="HUP1" t="s">
        <v>12156</v>
      </c>
      <c r="HUQ1" t="s">
        <v>12157</v>
      </c>
      <c r="HUR1" t="s">
        <v>12158</v>
      </c>
      <c r="HUS1" t="s">
        <v>12159</v>
      </c>
      <c r="HUT1" t="s">
        <v>12160</v>
      </c>
      <c r="HUU1" t="s">
        <v>12161</v>
      </c>
      <c r="HUV1" t="s">
        <v>12162</v>
      </c>
      <c r="HUW1" t="s">
        <v>12163</v>
      </c>
      <c r="HUX1" t="s">
        <v>12164</v>
      </c>
      <c r="HUY1" t="s">
        <v>12165</v>
      </c>
      <c r="HUZ1" t="s">
        <v>12166</v>
      </c>
      <c r="HVA1" t="s">
        <v>12167</v>
      </c>
      <c r="HVB1" t="s">
        <v>12168</v>
      </c>
      <c r="HVC1" t="s">
        <v>12169</v>
      </c>
      <c r="HVD1" t="s">
        <v>12170</v>
      </c>
      <c r="HVE1" t="s">
        <v>12171</v>
      </c>
      <c r="HVF1" t="s">
        <v>12172</v>
      </c>
      <c r="HVG1" t="s">
        <v>12173</v>
      </c>
      <c r="HVH1" t="s">
        <v>12174</v>
      </c>
      <c r="HVI1" t="s">
        <v>12175</v>
      </c>
      <c r="HVJ1" t="s">
        <v>12176</v>
      </c>
      <c r="HVK1" t="s">
        <v>12177</v>
      </c>
      <c r="HVL1" t="s">
        <v>12178</v>
      </c>
      <c r="HVM1" t="s">
        <v>12179</v>
      </c>
      <c r="HVN1" t="s">
        <v>12180</v>
      </c>
      <c r="HVO1" t="s">
        <v>12181</v>
      </c>
      <c r="HVP1" t="s">
        <v>12182</v>
      </c>
      <c r="HVQ1" t="s">
        <v>12183</v>
      </c>
      <c r="HVR1" t="s">
        <v>12184</v>
      </c>
      <c r="HVS1" t="s">
        <v>12185</v>
      </c>
      <c r="HVT1" t="s">
        <v>12186</v>
      </c>
      <c r="HVU1" t="s">
        <v>12187</v>
      </c>
      <c r="HVV1" t="s">
        <v>12188</v>
      </c>
      <c r="HVW1" t="s">
        <v>12189</v>
      </c>
      <c r="HVX1" t="s">
        <v>12190</v>
      </c>
      <c r="HVY1" t="s">
        <v>12191</v>
      </c>
      <c r="HVZ1" t="s">
        <v>12192</v>
      </c>
      <c r="HWA1" t="s">
        <v>12193</v>
      </c>
      <c r="HWB1" t="s">
        <v>12194</v>
      </c>
      <c r="HWC1" t="s">
        <v>12195</v>
      </c>
      <c r="HWD1" t="s">
        <v>12196</v>
      </c>
      <c r="HWE1" t="s">
        <v>12197</v>
      </c>
      <c r="HWF1" t="s">
        <v>12198</v>
      </c>
      <c r="HWG1" t="s">
        <v>12199</v>
      </c>
      <c r="HWH1" t="s">
        <v>12200</v>
      </c>
      <c r="HWI1" t="s">
        <v>12201</v>
      </c>
      <c r="HWJ1" t="s">
        <v>12202</v>
      </c>
      <c r="HWK1" t="s">
        <v>12203</v>
      </c>
      <c r="HWL1" t="s">
        <v>12204</v>
      </c>
      <c r="HWM1" t="s">
        <v>12205</v>
      </c>
      <c r="HWN1" t="s">
        <v>12206</v>
      </c>
      <c r="HWO1" t="s">
        <v>12207</v>
      </c>
      <c r="HWP1" t="s">
        <v>12208</v>
      </c>
      <c r="HWQ1" t="s">
        <v>12209</v>
      </c>
      <c r="HWR1" t="s">
        <v>12210</v>
      </c>
      <c r="HWS1" t="s">
        <v>12211</v>
      </c>
      <c r="HWT1" t="s">
        <v>12212</v>
      </c>
      <c r="HWU1" t="s">
        <v>12213</v>
      </c>
      <c r="HWV1" t="s">
        <v>12214</v>
      </c>
      <c r="HWW1" t="s">
        <v>12215</v>
      </c>
      <c r="HWX1" t="s">
        <v>12216</v>
      </c>
      <c r="HWY1" t="s">
        <v>12217</v>
      </c>
      <c r="HWZ1" t="s">
        <v>12218</v>
      </c>
      <c r="HXA1" t="s">
        <v>12219</v>
      </c>
      <c r="HXB1" t="s">
        <v>12220</v>
      </c>
      <c r="HXC1" t="s">
        <v>12221</v>
      </c>
      <c r="HXD1" t="s">
        <v>12222</v>
      </c>
      <c r="HXE1" t="s">
        <v>12223</v>
      </c>
      <c r="HXF1" t="s">
        <v>12224</v>
      </c>
      <c r="HXG1" t="s">
        <v>12225</v>
      </c>
      <c r="HXH1" t="s">
        <v>12226</v>
      </c>
      <c r="HXI1" t="s">
        <v>12227</v>
      </c>
      <c r="HXJ1" t="s">
        <v>12228</v>
      </c>
      <c r="HXK1" t="s">
        <v>12229</v>
      </c>
      <c r="HXL1" t="s">
        <v>12230</v>
      </c>
      <c r="HXM1" t="s">
        <v>12231</v>
      </c>
      <c r="HXN1" t="s">
        <v>12232</v>
      </c>
      <c r="HXO1" t="s">
        <v>12233</v>
      </c>
      <c r="HXP1" t="s">
        <v>12234</v>
      </c>
      <c r="HXQ1" t="s">
        <v>12235</v>
      </c>
      <c r="HXR1" t="s">
        <v>12236</v>
      </c>
      <c r="HXS1" t="s">
        <v>12237</v>
      </c>
      <c r="HXT1" t="s">
        <v>12238</v>
      </c>
      <c r="HXU1" t="s">
        <v>12239</v>
      </c>
      <c r="HXV1" t="s">
        <v>12240</v>
      </c>
      <c r="HXW1" t="s">
        <v>12241</v>
      </c>
      <c r="HXX1" t="s">
        <v>12242</v>
      </c>
      <c r="HXY1" t="s">
        <v>12243</v>
      </c>
      <c r="HXZ1" t="s">
        <v>12244</v>
      </c>
      <c r="HYA1" t="s">
        <v>12245</v>
      </c>
      <c r="HYB1" t="s">
        <v>12246</v>
      </c>
      <c r="HYC1" t="s">
        <v>12247</v>
      </c>
      <c r="HYD1" t="s">
        <v>12248</v>
      </c>
      <c r="HYE1" t="s">
        <v>12249</v>
      </c>
      <c r="HYF1" t="s">
        <v>12250</v>
      </c>
      <c r="HYG1" t="s">
        <v>12251</v>
      </c>
      <c r="HYH1" t="s">
        <v>12252</v>
      </c>
      <c r="HYI1" t="s">
        <v>12253</v>
      </c>
      <c r="HYJ1" t="s">
        <v>12254</v>
      </c>
      <c r="HYK1" t="s">
        <v>12255</v>
      </c>
      <c r="HYL1" t="s">
        <v>12256</v>
      </c>
      <c r="HYM1" t="s">
        <v>12257</v>
      </c>
      <c r="HYN1" t="s">
        <v>12258</v>
      </c>
      <c r="HYO1" t="s">
        <v>12259</v>
      </c>
      <c r="HYP1" t="s">
        <v>12260</v>
      </c>
      <c r="HYQ1" t="s">
        <v>12261</v>
      </c>
      <c r="HYR1" t="s">
        <v>12262</v>
      </c>
      <c r="HYS1" t="s">
        <v>12263</v>
      </c>
      <c r="HYT1" t="s">
        <v>12264</v>
      </c>
      <c r="HYU1" t="s">
        <v>12265</v>
      </c>
      <c r="HYV1" t="s">
        <v>12266</v>
      </c>
      <c r="HYW1" t="s">
        <v>12267</v>
      </c>
      <c r="HYX1" t="s">
        <v>12268</v>
      </c>
      <c r="HYY1" t="s">
        <v>12269</v>
      </c>
      <c r="HYZ1" t="s">
        <v>12270</v>
      </c>
      <c r="HZA1" t="s">
        <v>12271</v>
      </c>
      <c r="HZB1" t="s">
        <v>12272</v>
      </c>
      <c r="HZC1" t="s">
        <v>12273</v>
      </c>
      <c r="HZD1" t="s">
        <v>12274</v>
      </c>
      <c r="HZE1" t="s">
        <v>12275</v>
      </c>
      <c r="HZF1" t="s">
        <v>12276</v>
      </c>
      <c r="HZG1" t="s">
        <v>12277</v>
      </c>
      <c r="HZH1" t="s">
        <v>12278</v>
      </c>
      <c r="HZI1" t="s">
        <v>12279</v>
      </c>
      <c r="HZJ1" t="s">
        <v>12280</v>
      </c>
      <c r="HZK1" t="s">
        <v>12281</v>
      </c>
      <c r="HZL1" t="s">
        <v>12282</v>
      </c>
      <c r="HZM1" t="s">
        <v>12283</v>
      </c>
      <c r="HZN1" t="s">
        <v>12284</v>
      </c>
      <c r="HZO1" t="s">
        <v>12285</v>
      </c>
      <c r="HZP1" t="s">
        <v>12286</v>
      </c>
      <c r="HZQ1" t="s">
        <v>12287</v>
      </c>
      <c r="HZR1" t="s">
        <v>12288</v>
      </c>
      <c r="HZS1" t="s">
        <v>12289</v>
      </c>
      <c r="HZT1" t="s">
        <v>12290</v>
      </c>
      <c r="HZU1" t="s">
        <v>12291</v>
      </c>
      <c r="HZV1" t="s">
        <v>12292</v>
      </c>
      <c r="HZW1" t="s">
        <v>12293</v>
      </c>
      <c r="HZX1" t="s">
        <v>12294</v>
      </c>
      <c r="HZY1" t="s">
        <v>12295</v>
      </c>
      <c r="HZZ1" t="s">
        <v>12296</v>
      </c>
      <c r="IAA1" t="s">
        <v>12297</v>
      </c>
      <c r="IAB1" t="s">
        <v>12298</v>
      </c>
      <c r="IAC1" t="s">
        <v>12299</v>
      </c>
      <c r="IAD1" t="s">
        <v>12300</v>
      </c>
      <c r="IAE1" t="s">
        <v>12301</v>
      </c>
      <c r="IAF1" t="s">
        <v>12302</v>
      </c>
      <c r="IAG1" t="s">
        <v>12303</v>
      </c>
      <c r="IAH1" t="s">
        <v>12304</v>
      </c>
      <c r="IAI1" t="s">
        <v>12305</v>
      </c>
      <c r="IAJ1" t="s">
        <v>12306</v>
      </c>
      <c r="IAK1" t="s">
        <v>12307</v>
      </c>
      <c r="IAL1" t="s">
        <v>12308</v>
      </c>
      <c r="IAM1" t="s">
        <v>12309</v>
      </c>
      <c r="IAN1" t="s">
        <v>12310</v>
      </c>
      <c r="IAO1" t="s">
        <v>12311</v>
      </c>
      <c r="IAP1" t="s">
        <v>12312</v>
      </c>
      <c r="IAQ1" t="s">
        <v>12313</v>
      </c>
      <c r="IAR1" t="s">
        <v>12314</v>
      </c>
      <c r="IAS1" t="s">
        <v>12315</v>
      </c>
      <c r="IAT1" t="s">
        <v>12316</v>
      </c>
      <c r="IAU1" t="s">
        <v>12317</v>
      </c>
      <c r="IAV1" t="s">
        <v>12318</v>
      </c>
      <c r="IAW1" t="s">
        <v>12319</v>
      </c>
      <c r="IAX1" t="s">
        <v>12320</v>
      </c>
      <c r="IAY1" t="s">
        <v>12321</v>
      </c>
      <c r="IAZ1" t="s">
        <v>12322</v>
      </c>
      <c r="IBA1" t="s">
        <v>12323</v>
      </c>
      <c r="IBB1" t="s">
        <v>12324</v>
      </c>
      <c r="IBC1" t="s">
        <v>12325</v>
      </c>
      <c r="IBD1" t="s">
        <v>12326</v>
      </c>
      <c r="IBE1" t="s">
        <v>12327</v>
      </c>
      <c r="IBF1" t="s">
        <v>12328</v>
      </c>
      <c r="IBG1" t="s">
        <v>12329</v>
      </c>
      <c r="IBH1" t="s">
        <v>12330</v>
      </c>
      <c r="IBI1" t="s">
        <v>12331</v>
      </c>
      <c r="IBJ1" t="s">
        <v>12332</v>
      </c>
      <c r="IBK1" t="s">
        <v>12333</v>
      </c>
      <c r="IBL1" t="s">
        <v>12334</v>
      </c>
      <c r="IBM1" t="s">
        <v>12335</v>
      </c>
      <c r="IBN1" t="s">
        <v>12336</v>
      </c>
      <c r="IBO1" t="s">
        <v>12337</v>
      </c>
      <c r="IBP1" t="s">
        <v>12338</v>
      </c>
      <c r="IBQ1" t="s">
        <v>12339</v>
      </c>
      <c r="IBR1" t="s">
        <v>12340</v>
      </c>
      <c r="IBS1" t="s">
        <v>12341</v>
      </c>
      <c r="IBT1" t="s">
        <v>12342</v>
      </c>
      <c r="IBU1" t="s">
        <v>12343</v>
      </c>
      <c r="IBV1" t="s">
        <v>12344</v>
      </c>
      <c r="IBW1" t="s">
        <v>12345</v>
      </c>
      <c r="IBX1" t="s">
        <v>12346</v>
      </c>
      <c r="IBY1" t="s">
        <v>12347</v>
      </c>
      <c r="IBZ1" t="s">
        <v>12348</v>
      </c>
      <c r="ICA1" t="s">
        <v>12349</v>
      </c>
      <c r="ICB1" t="s">
        <v>12350</v>
      </c>
      <c r="ICC1" t="s">
        <v>12351</v>
      </c>
      <c r="ICD1" t="s">
        <v>12352</v>
      </c>
      <c r="ICE1" t="s">
        <v>12353</v>
      </c>
      <c r="ICF1" t="s">
        <v>12354</v>
      </c>
      <c r="ICG1" t="s">
        <v>12355</v>
      </c>
      <c r="ICH1" t="s">
        <v>12356</v>
      </c>
      <c r="ICI1" t="s">
        <v>12357</v>
      </c>
      <c r="ICJ1" t="s">
        <v>12358</v>
      </c>
      <c r="ICK1" t="s">
        <v>12359</v>
      </c>
      <c r="ICL1" t="s">
        <v>12360</v>
      </c>
      <c r="ICM1" t="s">
        <v>12361</v>
      </c>
      <c r="ICN1" t="s">
        <v>12362</v>
      </c>
      <c r="ICO1" t="s">
        <v>12363</v>
      </c>
      <c r="ICP1" t="s">
        <v>12364</v>
      </c>
      <c r="ICQ1" t="s">
        <v>12365</v>
      </c>
      <c r="ICR1" t="s">
        <v>12366</v>
      </c>
      <c r="ICS1" t="s">
        <v>12367</v>
      </c>
      <c r="ICT1" t="s">
        <v>12368</v>
      </c>
      <c r="ICU1" t="s">
        <v>12369</v>
      </c>
      <c r="ICV1" t="s">
        <v>12370</v>
      </c>
      <c r="ICW1" t="s">
        <v>12371</v>
      </c>
      <c r="ICX1" t="s">
        <v>12372</v>
      </c>
      <c r="ICY1" t="s">
        <v>12373</v>
      </c>
      <c r="ICZ1" t="s">
        <v>12374</v>
      </c>
      <c r="IDA1" t="s">
        <v>12375</v>
      </c>
      <c r="IDB1" t="s">
        <v>12376</v>
      </c>
      <c r="IDC1" t="s">
        <v>12377</v>
      </c>
      <c r="IDD1" t="s">
        <v>12378</v>
      </c>
      <c r="IDE1" t="s">
        <v>12379</v>
      </c>
      <c r="IDF1" t="s">
        <v>12380</v>
      </c>
      <c r="IDG1" t="s">
        <v>12381</v>
      </c>
      <c r="IDH1" t="s">
        <v>12382</v>
      </c>
      <c r="IDI1" t="s">
        <v>12383</v>
      </c>
      <c r="IDJ1" t="s">
        <v>12384</v>
      </c>
      <c r="IDK1" t="s">
        <v>12385</v>
      </c>
      <c r="IDL1" t="s">
        <v>12386</v>
      </c>
      <c r="IDM1" t="s">
        <v>12387</v>
      </c>
      <c r="IDN1" t="s">
        <v>12388</v>
      </c>
      <c r="IDO1" t="s">
        <v>12389</v>
      </c>
      <c r="IDP1" t="s">
        <v>12390</v>
      </c>
      <c r="IDQ1" t="s">
        <v>12391</v>
      </c>
      <c r="IDR1" t="s">
        <v>12392</v>
      </c>
      <c r="IDS1" t="s">
        <v>12393</v>
      </c>
      <c r="IDT1" t="s">
        <v>12394</v>
      </c>
      <c r="IDU1" t="s">
        <v>12395</v>
      </c>
      <c r="IDV1" t="s">
        <v>12396</v>
      </c>
      <c r="IDW1" t="s">
        <v>12397</v>
      </c>
      <c r="IDX1" t="s">
        <v>12398</v>
      </c>
      <c r="IDY1" t="s">
        <v>12399</v>
      </c>
      <c r="IDZ1" t="s">
        <v>12400</v>
      </c>
      <c r="IEA1" t="s">
        <v>12401</v>
      </c>
      <c r="IEB1" t="s">
        <v>12402</v>
      </c>
      <c r="IEC1" t="s">
        <v>12403</v>
      </c>
      <c r="IED1" t="s">
        <v>12404</v>
      </c>
      <c r="IEE1" t="s">
        <v>12405</v>
      </c>
      <c r="IEF1" t="s">
        <v>12406</v>
      </c>
      <c r="IEG1" t="s">
        <v>12407</v>
      </c>
      <c r="IEH1" t="s">
        <v>12408</v>
      </c>
      <c r="IEI1" t="s">
        <v>12409</v>
      </c>
      <c r="IEJ1" t="s">
        <v>12410</v>
      </c>
      <c r="IEK1" t="s">
        <v>12411</v>
      </c>
      <c r="IEL1" t="s">
        <v>12412</v>
      </c>
      <c r="IEM1" t="s">
        <v>12413</v>
      </c>
      <c r="IEN1" t="s">
        <v>12414</v>
      </c>
      <c r="IEO1" t="s">
        <v>12415</v>
      </c>
      <c r="IEP1" t="s">
        <v>12416</v>
      </c>
      <c r="IEQ1" t="s">
        <v>12417</v>
      </c>
      <c r="IER1" t="s">
        <v>12418</v>
      </c>
      <c r="IES1" t="s">
        <v>12419</v>
      </c>
      <c r="IET1" t="s">
        <v>12420</v>
      </c>
      <c r="IEU1" t="s">
        <v>12421</v>
      </c>
      <c r="IEV1" t="s">
        <v>12422</v>
      </c>
      <c r="IEW1" t="s">
        <v>12423</v>
      </c>
      <c r="IEX1" t="s">
        <v>12424</v>
      </c>
      <c r="IEY1" t="s">
        <v>12425</v>
      </c>
      <c r="IEZ1" t="s">
        <v>12426</v>
      </c>
      <c r="IFA1" t="s">
        <v>12427</v>
      </c>
      <c r="IFB1" t="s">
        <v>12428</v>
      </c>
      <c r="IFC1" t="s">
        <v>12429</v>
      </c>
      <c r="IFD1" t="s">
        <v>12430</v>
      </c>
      <c r="IFE1" t="s">
        <v>12431</v>
      </c>
      <c r="IFF1" t="s">
        <v>12432</v>
      </c>
      <c r="IFG1" t="s">
        <v>12433</v>
      </c>
      <c r="IFH1" t="s">
        <v>12434</v>
      </c>
      <c r="IFI1" t="s">
        <v>12435</v>
      </c>
      <c r="IFJ1" t="s">
        <v>12436</v>
      </c>
      <c r="IFK1" t="s">
        <v>12437</v>
      </c>
      <c r="IFL1" t="s">
        <v>12438</v>
      </c>
      <c r="IFM1" t="s">
        <v>12439</v>
      </c>
      <c r="IFN1" t="s">
        <v>12440</v>
      </c>
      <c r="IFO1" t="s">
        <v>12441</v>
      </c>
      <c r="IFP1" t="s">
        <v>12442</v>
      </c>
      <c r="IFQ1" t="s">
        <v>12443</v>
      </c>
      <c r="IFR1" t="s">
        <v>12444</v>
      </c>
      <c r="IFS1" t="s">
        <v>12445</v>
      </c>
      <c r="IFT1" t="s">
        <v>12446</v>
      </c>
      <c r="IFU1" t="s">
        <v>12447</v>
      </c>
      <c r="IFV1" t="s">
        <v>12448</v>
      </c>
      <c r="IFW1" t="s">
        <v>12449</v>
      </c>
      <c r="IFX1" t="s">
        <v>12450</v>
      </c>
      <c r="IFY1" t="s">
        <v>12451</v>
      </c>
      <c r="IFZ1" t="s">
        <v>12452</v>
      </c>
      <c r="IGA1" t="s">
        <v>12453</v>
      </c>
      <c r="IGB1" t="s">
        <v>12454</v>
      </c>
      <c r="IGC1" t="s">
        <v>12455</v>
      </c>
      <c r="IGD1" t="s">
        <v>12456</v>
      </c>
      <c r="IGE1" t="s">
        <v>12457</v>
      </c>
      <c r="IGF1" t="s">
        <v>12458</v>
      </c>
      <c r="IGG1" t="s">
        <v>12459</v>
      </c>
      <c r="IGH1" t="s">
        <v>12460</v>
      </c>
      <c r="IGI1" t="s">
        <v>12461</v>
      </c>
      <c r="IGJ1" t="s">
        <v>12462</v>
      </c>
      <c r="IGK1" t="s">
        <v>12463</v>
      </c>
      <c r="IGL1" t="s">
        <v>12464</v>
      </c>
      <c r="IGM1" t="s">
        <v>12465</v>
      </c>
      <c r="IGN1" t="s">
        <v>12466</v>
      </c>
      <c r="IGO1" t="s">
        <v>12467</v>
      </c>
      <c r="IGP1" t="s">
        <v>12468</v>
      </c>
      <c r="IGQ1" t="s">
        <v>12469</v>
      </c>
      <c r="IGR1" t="s">
        <v>12470</v>
      </c>
      <c r="IGS1" t="s">
        <v>12471</v>
      </c>
      <c r="IGT1" t="s">
        <v>12472</v>
      </c>
      <c r="IGU1" t="s">
        <v>12473</v>
      </c>
      <c r="IGV1" t="s">
        <v>12474</v>
      </c>
      <c r="IGW1" t="s">
        <v>12475</v>
      </c>
      <c r="IGX1" t="s">
        <v>12476</v>
      </c>
      <c r="IGY1" t="s">
        <v>12477</v>
      </c>
      <c r="IGZ1" t="s">
        <v>12478</v>
      </c>
      <c r="IHA1" t="s">
        <v>12479</v>
      </c>
      <c r="IHB1" t="s">
        <v>12480</v>
      </c>
      <c r="IHC1" t="s">
        <v>12481</v>
      </c>
      <c r="IHD1" t="s">
        <v>12482</v>
      </c>
      <c r="IHE1" t="s">
        <v>12483</v>
      </c>
      <c r="IHF1" t="s">
        <v>12484</v>
      </c>
      <c r="IHG1" t="s">
        <v>12485</v>
      </c>
      <c r="IHH1" t="s">
        <v>12486</v>
      </c>
      <c r="IHI1" t="s">
        <v>12487</v>
      </c>
      <c r="IHJ1" t="s">
        <v>12488</v>
      </c>
      <c r="IHK1" t="s">
        <v>12489</v>
      </c>
      <c r="IHL1" t="s">
        <v>12490</v>
      </c>
      <c r="IHM1" t="s">
        <v>12491</v>
      </c>
      <c r="IHN1" t="s">
        <v>12492</v>
      </c>
      <c r="IHO1" t="s">
        <v>12493</v>
      </c>
      <c r="IHP1" t="s">
        <v>12494</v>
      </c>
      <c r="IHQ1" t="s">
        <v>12495</v>
      </c>
      <c r="IHR1" t="s">
        <v>12496</v>
      </c>
      <c r="IHS1" t="s">
        <v>12497</v>
      </c>
      <c r="IHT1" t="s">
        <v>12498</v>
      </c>
      <c r="IHU1" t="s">
        <v>12499</v>
      </c>
      <c r="IHV1" t="s">
        <v>12500</v>
      </c>
      <c r="IHW1" t="s">
        <v>12501</v>
      </c>
      <c r="IHX1" t="s">
        <v>12502</v>
      </c>
      <c r="IHY1" t="s">
        <v>12503</v>
      </c>
      <c r="IHZ1" t="s">
        <v>12504</v>
      </c>
      <c r="IIA1" t="s">
        <v>12505</v>
      </c>
      <c r="IIB1" t="s">
        <v>12506</v>
      </c>
      <c r="IIC1" t="s">
        <v>12507</v>
      </c>
      <c r="IID1" t="s">
        <v>12508</v>
      </c>
      <c r="IIE1" t="s">
        <v>12509</v>
      </c>
      <c r="IIF1" t="s">
        <v>12510</v>
      </c>
      <c r="IIG1" t="s">
        <v>12511</v>
      </c>
      <c r="IIH1" t="s">
        <v>12512</v>
      </c>
      <c r="III1" t="s">
        <v>12513</v>
      </c>
      <c r="IIJ1" t="s">
        <v>12514</v>
      </c>
      <c r="IIK1" t="s">
        <v>12515</v>
      </c>
      <c r="IIL1" t="s">
        <v>12516</v>
      </c>
      <c r="IIM1" t="s">
        <v>12517</v>
      </c>
      <c r="IIN1" t="s">
        <v>12518</v>
      </c>
      <c r="IIO1" t="s">
        <v>12519</v>
      </c>
      <c r="IIP1" t="s">
        <v>12520</v>
      </c>
      <c r="IIQ1" t="s">
        <v>12521</v>
      </c>
      <c r="IIR1" t="s">
        <v>12522</v>
      </c>
      <c r="IIS1" t="s">
        <v>12523</v>
      </c>
      <c r="IIT1" t="s">
        <v>12524</v>
      </c>
      <c r="IIU1" t="s">
        <v>12525</v>
      </c>
      <c r="IIV1" t="s">
        <v>12526</v>
      </c>
      <c r="IIW1" t="s">
        <v>12527</v>
      </c>
      <c r="IIX1" t="s">
        <v>12528</v>
      </c>
      <c r="IIY1" t="s">
        <v>12529</v>
      </c>
      <c r="IIZ1" t="s">
        <v>12530</v>
      </c>
      <c r="IJA1" t="s">
        <v>12531</v>
      </c>
      <c r="IJB1" t="s">
        <v>12532</v>
      </c>
      <c r="IJC1" t="s">
        <v>12533</v>
      </c>
      <c r="IJD1" t="s">
        <v>12534</v>
      </c>
      <c r="IJE1" t="s">
        <v>12535</v>
      </c>
      <c r="IJF1" t="s">
        <v>12536</v>
      </c>
      <c r="IJG1" t="s">
        <v>12537</v>
      </c>
      <c r="IJH1" t="s">
        <v>12538</v>
      </c>
      <c r="IJI1" t="s">
        <v>12539</v>
      </c>
      <c r="IJJ1" t="s">
        <v>12540</v>
      </c>
      <c r="IJK1" t="s">
        <v>12541</v>
      </c>
      <c r="IJL1" t="s">
        <v>12542</v>
      </c>
      <c r="IJM1" t="s">
        <v>12543</v>
      </c>
      <c r="IJN1" t="s">
        <v>12544</v>
      </c>
      <c r="IJO1" t="s">
        <v>12545</v>
      </c>
      <c r="IJP1" t="s">
        <v>12546</v>
      </c>
      <c r="IJQ1" t="s">
        <v>12547</v>
      </c>
      <c r="IJR1" t="s">
        <v>12548</v>
      </c>
      <c r="IJS1" t="s">
        <v>12549</v>
      </c>
      <c r="IJT1" t="s">
        <v>12550</v>
      </c>
      <c r="IJU1" t="s">
        <v>12551</v>
      </c>
      <c r="IJV1" t="s">
        <v>12552</v>
      </c>
      <c r="IJW1" t="s">
        <v>12553</v>
      </c>
      <c r="IJX1" t="s">
        <v>12554</v>
      </c>
      <c r="IJY1" t="s">
        <v>12555</v>
      </c>
      <c r="IJZ1" t="s">
        <v>12556</v>
      </c>
      <c r="IKA1" t="s">
        <v>12557</v>
      </c>
      <c r="IKB1" t="s">
        <v>12558</v>
      </c>
      <c r="IKC1" t="s">
        <v>12559</v>
      </c>
      <c r="IKD1" t="s">
        <v>12560</v>
      </c>
      <c r="IKE1" t="s">
        <v>12561</v>
      </c>
      <c r="IKF1" t="s">
        <v>12562</v>
      </c>
      <c r="IKG1" t="s">
        <v>12563</v>
      </c>
      <c r="IKH1" t="s">
        <v>12564</v>
      </c>
      <c r="IKI1" t="s">
        <v>12565</v>
      </c>
      <c r="IKJ1" t="s">
        <v>12566</v>
      </c>
      <c r="IKK1" t="s">
        <v>12567</v>
      </c>
      <c r="IKL1" t="s">
        <v>12568</v>
      </c>
      <c r="IKM1" t="s">
        <v>12569</v>
      </c>
      <c r="IKN1" t="s">
        <v>12570</v>
      </c>
      <c r="IKO1" t="s">
        <v>12571</v>
      </c>
      <c r="IKP1" t="s">
        <v>12572</v>
      </c>
      <c r="IKQ1" t="s">
        <v>12573</v>
      </c>
      <c r="IKR1" t="s">
        <v>12574</v>
      </c>
      <c r="IKS1" t="s">
        <v>12575</v>
      </c>
      <c r="IKT1" t="s">
        <v>12576</v>
      </c>
      <c r="IKU1" t="s">
        <v>12577</v>
      </c>
      <c r="IKV1" t="s">
        <v>12578</v>
      </c>
      <c r="IKW1" t="s">
        <v>12579</v>
      </c>
      <c r="IKX1" t="s">
        <v>12580</v>
      </c>
      <c r="IKY1" t="s">
        <v>12581</v>
      </c>
      <c r="IKZ1" t="s">
        <v>12582</v>
      </c>
      <c r="ILA1" t="s">
        <v>12583</v>
      </c>
      <c r="ILB1" t="s">
        <v>12584</v>
      </c>
      <c r="ILC1" t="s">
        <v>12585</v>
      </c>
      <c r="ILD1" t="s">
        <v>12586</v>
      </c>
      <c r="ILE1" t="s">
        <v>12587</v>
      </c>
      <c r="ILF1" t="s">
        <v>12588</v>
      </c>
      <c r="ILG1" t="s">
        <v>12589</v>
      </c>
      <c r="ILH1" t="s">
        <v>12590</v>
      </c>
      <c r="ILI1" t="s">
        <v>12591</v>
      </c>
      <c r="ILJ1" t="s">
        <v>12592</v>
      </c>
      <c r="ILK1" t="s">
        <v>12593</v>
      </c>
      <c r="ILL1" t="s">
        <v>12594</v>
      </c>
      <c r="ILM1" t="s">
        <v>12595</v>
      </c>
      <c r="ILN1" t="s">
        <v>12596</v>
      </c>
      <c r="ILO1" t="s">
        <v>12597</v>
      </c>
      <c r="ILP1" t="s">
        <v>12598</v>
      </c>
      <c r="ILQ1" t="s">
        <v>12599</v>
      </c>
      <c r="ILR1" t="s">
        <v>12600</v>
      </c>
      <c r="ILS1" t="s">
        <v>12601</v>
      </c>
      <c r="ILT1" t="s">
        <v>12602</v>
      </c>
      <c r="ILU1" t="s">
        <v>12603</v>
      </c>
      <c r="ILV1" t="s">
        <v>12604</v>
      </c>
      <c r="ILW1" t="s">
        <v>12605</v>
      </c>
      <c r="ILX1" t="s">
        <v>12606</v>
      </c>
      <c r="ILY1" t="s">
        <v>12607</v>
      </c>
      <c r="ILZ1" t="s">
        <v>12608</v>
      </c>
      <c r="IMA1" t="s">
        <v>12609</v>
      </c>
      <c r="IMB1" t="s">
        <v>12610</v>
      </c>
      <c r="IMC1" t="s">
        <v>12611</v>
      </c>
      <c r="IMD1" t="s">
        <v>12612</v>
      </c>
      <c r="IME1" t="s">
        <v>12613</v>
      </c>
      <c r="IMF1" t="s">
        <v>12614</v>
      </c>
      <c r="IMG1" t="s">
        <v>12615</v>
      </c>
      <c r="IMH1" t="s">
        <v>12616</v>
      </c>
      <c r="IMI1" t="s">
        <v>12617</v>
      </c>
      <c r="IMJ1" t="s">
        <v>12618</v>
      </c>
      <c r="IMK1" t="s">
        <v>12619</v>
      </c>
      <c r="IML1" t="s">
        <v>12620</v>
      </c>
      <c r="IMM1" t="s">
        <v>12621</v>
      </c>
      <c r="IMN1" t="s">
        <v>12622</v>
      </c>
      <c r="IMO1" t="s">
        <v>12623</v>
      </c>
      <c r="IMP1" t="s">
        <v>12624</v>
      </c>
      <c r="IMQ1" t="s">
        <v>12625</v>
      </c>
      <c r="IMR1" t="s">
        <v>12626</v>
      </c>
      <c r="IMS1" t="s">
        <v>12627</v>
      </c>
      <c r="IMT1" t="s">
        <v>12628</v>
      </c>
      <c r="IMU1" t="s">
        <v>12629</v>
      </c>
      <c r="IMV1" t="s">
        <v>12630</v>
      </c>
      <c r="IMW1" t="s">
        <v>12631</v>
      </c>
      <c r="IMX1" t="s">
        <v>12632</v>
      </c>
      <c r="IMY1" t="s">
        <v>12633</v>
      </c>
      <c r="IMZ1" t="s">
        <v>12634</v>
      </c>
      <c r="INA1" t="s">
        <v>12635</v>
      </c>
      <c r="INB1" t="s">
        <v>12636</v>
      </c>
      <c r="INC1" t="s">
        <v>12637</v>
      </c>
      <c r="IND1" t="s">
        <v>12638</v>
      </c>
      <c r="INE1" t="s">
        <v>12639</v>
      </c>
      <c r="INF1" t="s">
        <v>12640</v>
      </c>
      <c r="ING1" t="s">
        <v>12641</v>
      </c>
      <c r="INH1" t="s">
        <v>12642</v>
      </c>
      <c r="INI1" t="s">
        <v>12643</v>
      </c>
      <c r="INJ1" t="s">
        <v>12644</v>
      </c>
      <c r="INK1" t="s">
        <v>12645</v>
      </c>
      <c r="INL1" t="s">
        <v>12646</v>
      </c>
      <c r="INM1" t="s">
        <v>12647</v>
      </c>
      <c r="INN1" t="s">
        <v>12648</v>
      </c>
      <c r="INO1" t="s">
        <v>12649</v>
      </c>
      <c r="INP1" t="s">
        <v>12650</v>
      </c>
      <c r="INQ1" t="s">
        <v>12651</v>
      </c>
      <c r="INR1" t="s">
        <v>12652</v>
      </c>
      <c r="INS1" t="s">
        <v>12653</v>
      </c>
      <c r="INT1" t="s">
        <v>12654</v>
      </c>
      <c r="INU1" t="s">
        <v>12655</v>
      </c>
      <c r="INV1" t="s">
        <v>12656</v>
      </c>
      <c r="INW1" t="s">
        <v>12657</v>
      </c>
      <c r="INX1" t="s">
        <v>12658</v>
      </c>
      <c r="INY1" t="s">
        <v>12659</v>
      </c>
      <c r="INZ1" t="s">
        <v>12660</v>
      </c>
      <c r="IOA1" t="s">
        <v>12661</v>
      </c>
      <c r="IOB1" t="s">
        <v>12662</v>
      </c>
      <c r="IOC1" t="s">
        <v>12663</v>
      </c>
      <c r="IOD1" t="s">
        <v>12664</v>
      </c>
      <c r="IOE1" t="s">
        <v>12665</v>
      </c>
      <c r="IOF1" t="s">
        <v>12666</v>
      </c>
      <c r="IOG1" t="s">
        <v>12667</v>
      </c>
      <c r="IOH1" t="s">
        <v>12668</v>
      </c>
      <c r="IOI1" t="s">
        <v>12669</v>
      </c>
      <c r="IOJ1" t="s">
        <v>12670</v>
      </c>
      <c r="IOK1" t="s">
        <v>12671</v>
      </c>
      <c r="IOL1" t="s">
        <v>12672</v>
      </c>
      <c r="IOM1" t="s">
        <v>12673</v>
      </c>
      <c r="ION1" t="s">
        <v>12674</v>
      </c>
      <c r="IOO1" t="s">
        <v>12675</v>
      </c>
      <c r="IOP1" t="s">
        <v>12676</v>
      </c>
      <c r="IOQ1" t="s">
        <v>12677</v>
      </c>
      <c r="IOR1" t="s">
        <v>12678</v>
      </c>
      <c r="IOS1" t="s">
        <v>12679</v>
      </c>
      <c r="IOT1" t="s">
        <v>12680</v>
      </c>
      <c r="IOU1" t="s">
        <v>12681</v>
      </c>
      <c r="IOV1" t="s">
        <v>12682</v>
      </c>
      <c r="IOW1" t="s">
        <v>12683</v>
      </c>
      <c r="IOX1" t="s">
        <v>12684</v>
      </c>
      <c r="IOY1" t="s">
        <v>12685</v>
      </c>
      <c r="IOZ1" t="s">
        <v>12686</v>
      </c>
      <c r="IPA1" t="s">
        <v>12687</v>
      </c>
      <c r="IPB1" t="s">
        <v>12688</v>
      </c>
      <c r="IPC1" t="s">
        <v>12689</v>
      </c>
      <c r="IPD1" t="s">
        <v>12690</v>
      </c>
      <c r="IPE1" t="s">
        <v>12691</v>
      </c>
      <c r="IPF1" t="s">
        <v>12692</v>
      </c>
      <c r="IPG1" t="s">
        <v>12693</v>
      </c>
      <c r="IPH1" t="s">
        <v>12694</v>
      </c>
      <c r="IPI1" t="s">
        <v>12695</v>
      </c>
      <c r="IPJ1" t="s">
        <v>12696</v>
      </c>
      <c r="IPK1" t="s">
        <v>12697</v>
      </c>
      <c r="IPL1" t="s">
        <v>12698</v>
      </c>
      <c r="IPM1" t="s">
        <v>12699</v>
      </c>
      <c r="IPN1" t="s">
        <v>12700</v>
      </c>
      <c r="IPO1" t="s">
        <v>12701</v>
      </c>
      <c r="IPP1" t="s">
        <v>12702</v>
      </c>
      <c r="IPQ1" t="s">
        <v>12703</v>
      </c>
      <c r="IPR1" t="s">
        <v>12704</v>
      </c>
      <c r="IPS1" t="s">
        <v>12705</v>
      </c>
      <c r="IPT1" t="s">
        <v>12706</v>
      </c>
      <c r="IPU1" t="s">
        <v>12707</v>
      </c>
      <c r="IPV1" t="s">
        <v>12708</v>
      </c>
      <c r="IPW1" t="s">
        <v>12709</v>
      </c>
      <c r="IPX1" t="s">
        <v>12710</v>
      </c>
      <c r="IPY1" t="s">
        <v>12711</v>
      </c>
      <c r="IPZ1" t="s">
        <v>12712</v>
      </c>
      <c r="IQA1" t="s">
        <v>12713</v>
      </c>
      <c r="IQB1" t="s">
        <v>12714</v>
      </c>
      <c r="IQC1" t="s">
        <v>12715</v>
      </c>
      <c r="IQD1" t="s">
        <v>12716</v>
      </c>
      <c r="IQE1" t="s">
        <v>12717</v>
      </c>
      <c r="IQF1" t="s">
        <v>12718</v>
      </c>
      <c r="IQG1" t="s">
        <v>12719</v>
      </c>
      <c r="IQH1" t="s">
        <v>12720</v>
      </c>
      <c r="IQI1" t="s">
        <v>12721</v>
      </c>
      <c r="IQJ1" t="s">
        <v>12722</v>
      </c>
      <c r="IQK1" t="s">
        <v>12723</v>
      </c>
      <c r="IQL1" t="s">
        <v>12724</v>
      </c>
      <c r="IQM1" t="s">
        <v>12725</v>
      </c>
      <c r="IQN1" t="s">
        <v>12726</v>
      </c>
      <c r="IQO1" t="s">
        <v>12727</v>
      </c>
      <c r="IQP1" t="s">
        <v>12728</v>
      </c>
      <c r="IQQ1" t="s">
        <v>12729</v>
      </c>
      <c r="IQR1" t="s">
        <v>12730</v>
      </c>
      <c r="IQS1" t="s">
        <v>12731</v>
      </c>
      <c r="IQT1" t="s">
        <v>12732</v>
      </c>
      <c r="IQU1" t="s">
        <v>12733</v>
      </c>
      <c r="IQV1" t="s">
        <v>12734</v>
      </c>
      <c r="IQW1" t="s">
        <v>12735</v>
      </c>
      <c r="IQX1" t="s">
        <v>12736</v>
      </c>
      <c r="IQY1" t="s">
        <v>12737</v>
      </c>
      <c r="IQZ1" t="s">
        <v>12738</v>
      </c>
      <c r="IRA1" t="s">
        <v>12739</v>
      </c>
      <c r="IRB1" t="s">
        <v>12740</v>
      </c>
      <c r="IRC1" t="s">
        <v>12741</v>
      </c>
      <c r="IRD1" t="s">
        <v>12742</v>
      </c>
      <c r="IRE1" t="s">
        <v>12743</v>
      </c>
      <c r="IRF1" t="s">
        <v>12744</v>
      </c>
      <c r="IRG1" t="s">
        <v>12745</v>
      </c>
      <c r="IRH1" t="s">
        <v>12746</v>
      </c>
      <c r="IRI1" t="s">
        <v>12747</v>
      </c>
      <c r="IRJ1" t="s">
        <v>12748</v>
      </c>
      <c r="IRK1" t="s">
        <v>12749</v>
      </c>
      <c r="IRL1" t="s">
        <v>12750</v>
      </c>
      <c r="IRM1" t="s">
        <v>12751</v>
      </c>
      <c r="IRN1" t="s">
        <v>12752</v>
      </c>
      <c r="IRO1" t="s">
        <v>12753</v>
      </c>
      <c r="IRP1" t="s">
        <v>12754</v>
      </c>
      <c r="IRQ1" t="s">
        <v>12755</v>
      </c>
      <c r="IRR1" t="s">
        <v>12756</v>
      </c>
      <c r="IRS1" t="s">
        <v>12757</v>
      </c>
      <c r="IRT1" t="s">
        <v>12758</v>
      </c>
      <c r="IRU1" t="s">
        <v>12759</v>
      </c>
      <c r="IRV1" t="s">
        <v>12760</v>
      </c>
      <c r="IRW1" t="s">
        <v>12761</v>
      </c>
      <c r="IRX1" t="s">
        <v>12762</v>
      </c>
      <c r="IRY1" t="s">
        <v>12763</v>
      </c>
      <c r="IRZ1" t="s">
        <v>12764</v>
      </c>
      <c r="ISA1" t="s">
        <v>12765</v>
      </c>
      <c r="ISB1" t="s">
        <v>12766</v>
      </c>
      <c r="ISC1" t="s">
        <v>12767</v>
      </c>
      <c r="ISD1" t="s">
        <v>12768</v>
      </c>
      <c r="ISE1" t="s">
        <v>12769</v>
      </c>
      <c r="ISF1" t="s">
        <v>12770</v>
      </c>
      <c r="ISG1" t="s">
        <v>12771</v>
      </c>
      <c r="ISH1" t="s">
        <v>12772</v>
      </c>
      <c r="ISI1" t="s">
        <v>12773</v>
      </c>
      <c r="ISJ1" t="s">
        <v>12774</v>
      </c>
      <c r="ISK1" t="s">
        <v>12775</v>
      </c>
      <c r="ISL1" t="s">
        <v>12776</v>
      </c>
      <c r="ISM1" t="s">
        <v>12777</v>
      </c>
      <c r="ISN1" t="s">
        <v>12778</v>
      </c>
      <c r="ISO1" t="s">
        <v>12779</v>
      </c>
      <c r="ISP1" t="s">
        <v>12780</v>
      </c>
      <c r="ISQ1" t="s">
        <v>12781</v>
      </c>
      <c r="ISR1" t="s">
        <v>12782</v>
      </c>
      <c r="ISS1" t="s">
        <v>12783</v>
      </c>
      <c r="IST1" t="s">
        <v>12784</v>
      </c>
      <c r="ISU1" t="s">
        <v>12785</v>
      </c>
      <c r="ISV1" t="s">
        <v>12786</v>
      </c>
      <c r="ISW1" t="s">
        <v>12787</v>
      </c>
      <c r="ISX1" t="s">
        <v>12788</v>
      </c>
      <c r="ISY1" t="s">
        <v>12789</v>
      </c>
      <c r="ISZ1" t="s">
        <v>12790</v>
      </c>
      <c r="ITA1" t="s">
        <v>12791</v>
      </c>
      <c r="ITB1" t="s">
        <v>12792</v>
      </c>
      <c r="ITC1" t="s">
        <v>12793</v>
      </c>
      <c r="ITD1" t="s">
        <v>12794</v>
      </c>
      <c r="ITE1" t="s">
        <v>12795</v>
      </c>
      <c r="ITF1" t="s">
        <v>12796</v>
      </c>
      <c r="ITG1" t="s">
        <v>12797</v>
      </c>
      <c r="ITH1" t="s">
        <v>12798</v>
      </c>
      <c r="ITI1" t="s">
        <v>12799</v>
      </c>
      <c r="ITJ1" t="s">
        <v>12800</v>
      </c>
      <c r="ITK1" t="s">
        <v>12801</v>
      </c>
      <c r="ITL1" t="s">
        <v>12802</v>
      </c>
      <c r="ITM1" t="s">
        <v>12803</v>
      </c>
      <c r="ITN1" t="s">
        <v>12804</v>
      </c>
      <c r="ITO1" t="s">
        <v>12805</v>
      </c>
      <c r="ITP1" t="s">
        <v>12806</v>
      </c>
      <c r="ITQ1" t="s">
        <v>12807</v>
      </c>
      <c r="ITR1" t="s">
        <v>12808</v>
      </c>
      <c r="ITS1" t="s">
        <v>12809</v>
      </c>
      <c r="ITT1" t="s">
        <v>12810</v>
      </c>
      <c r="ITU1" t="s">
        <v>12811</v>
      </c>
      <c r="ITV1" t="s">
        <v>12812</v>
      </c>
      <c r="ITW1" t="s">
        <v>12813</v>
      </c>
      <c r="ITX1" t="s">
        <v>12814</v>
      </c>
      <c r="ITY1" t="s">
        <v>12815</v>
      </c>
      <c r="ITZ1" t="s">
        <v>12816</v>
      </c>
      <c r="IUA1" t="s">
        <v>12817</v>
      </c>
      <c r="IUB1" t="s">
        <v>12818</v>
      </c>
      <c r="IUC1" t="s">
        <v>12819</v>
      </c>
      <c r="IUD1" t="s">
        <v>12820</v>
      </c>
      <c r="IUE1" t="s">
        <v>12821</v>
      </c>
      <c r="IUF1" t="s">
        <v>12822</v>
      </c>
      <c r="IUG1" t="s">
        <v>12823</v>
      </c>
      <c r="IUH1" t="s">
        <v>12824</v>
      </c>
      <c r="IUI1" t="s">
        <v>12825</v>
      </c>
      <c r="IUJ1" t="s">
        <v>12826</v>
      </c>
      <c r="IUK1" t="s">
        <v>12827</v>
      </c>
      <c r="IUL1" t="s">
        <v>12828</v>
      </c>
      <c r="IUM1" t="s">
        <v>12829</v>
      </c>
      <c r="IUN1" t="s">
        <v>12830</v>
      </c>
      <c r="IUO1" t="s">
        <v>12831</v>
      </c>
      <c r="IUP1" t="s">
        <v>12832</v>
      </c>
      <c r="IUQ1" t="s">
        <v>12833</v>
      </c>
      <c r="IUR1" t="s">
        <v>12834</v>
      </c>
      <c r="IUS1" t="s">
        <v>12835</v>
      </c>
      <c r="IUT1" t="s">
        <v>12836</v>
      </c>
      <c r="IUU1" t="s">
        <v>12837</v>
      </c>
      <c r="IUV1" t="s">
        <v>12838</v>
      </c>
      <c r="IUW1" t="s">
        <v>12839</v>
      </c>
      <c r="IUX1" t="s">
        <v>12840</v>
      </c>
      <c r="IUY1" t="s">
        <v>12841</v>
      </c>
      <c r="IUZ1" t="s">
        <v>12842</v>
      </c>
      <c r="IVA1" t="s">
        <v>12843</v>
      </c>
      <c r="IVB1" t="s">
        <v>12844</v>
      </c>
      <c r="IVC1" t="s">
        <v>12845</v>
      </c>
      <c r="IVD1" t="s">
        <v>12846</v>
      </c>
      <c r="IVE1" t="s">
        <v>12847</v>
      </c>
      <c r="IVF1" t="s">
        <v>12848</v>
      </c>
      <c r="IVG1" t="s">
        <v>12849</v>
      </c>
      <c r="IVH1" t="s">
        <v>12850</v>
      </c>
      <c r="IVI1" t="s">
        <v>12851</v>
      </c>
      <c r="IVJ1" t="s">
        <v>12852</v>
      </c>
      <c r="IVK1" t="s">
        <v>12853</v>
      </c>
      <c r="IVL1" t="s">
        <v>12854</v>
      </c>
      <c r="IVM1" t="s">
        <v>12855</v>
      </c>
      <c r="IVN1" t="s">
        <v>12856</v>
      </c>
      <c r="IVO1" t="s">
        <v>12857</v>
      </c>
      <c r="IVP1" t="s">
        <v>12858</v>
      </c>
      <c r="IVQ1" t="s">
        <v>12859</v>
      </c>
      <c r="IVR1" t="s">
        <v>12860</v>
      </c>
      <c r="IVS1" t="s">
        <v>12861</v>
      </c>
      <c r="IVT1" t="s">
        <v>12862</v>
      </c>
      <c r="IVU1" t="s">
        <v>12863</v>
      </c>
      <c r="IVV1" t="s">
        <v>12864</v>
      </c>
      <c r="IVW1" t="s">
        <v>12865</v>
      </c>
      <c r="IVX1" t="s">
        <v>12866</v>
      </c>
      <c r="IVY1" t="s">
        <v>12867</v>
      </c>
      <c r="IVZ1" t="s">
        <v>12868</v>
      </c>
      <c r="IWA1" t="s">
        <v>12869</v>
      </c>
      <c r="IWB1" t="s">
        <v>12870</v>
      </c>
      <c r="IWC1" t="s">
        <v>12871</v>
      </c>
      <c r="IWD1" t="s">
        <v>12872</v>
      </c>
      <c r="IWE1" t="s">
        <v>12873</v>
      </c>
      <c r="IWF1" t="s">
        <v>12874</v>
      </c>
      <c r="IWG1" t="s">
        <v>12875</v>
      </c>
      <c r="IWH1" t="s">
        <v>12876</v>
      </c>
      <c r="IWI1" t="s">
        <v>12877</v>
      </c>
      <c r="IWJ1" t="s">
        <v>12878</v>
      </c>
      <c r="IWK1" t="s">
        <v>12879</v>
      </c>
      <c r="IWL1" t="s">
        <v>12880</v>
      </c>
      <c r="IWM1" t="s">
        <v>12881</v>
      </c>
      <c r="IWN1" t="s">
        <v>12882</v>
      </c>
      <c r="IWO1" t="s">
        <v>12883</v>
      </c>
      <c r="IWP1" t="s">
        <v>12884</v>
      </c>
      <c r="IWQ1" t="s">
        <v>12885</v>
      </c>
      <c r="IWR1" t="s">
        <v>12886</v>
      </c>
      <c r="IWS1" t="s">
        <v>12887</v>
      </c>
      <c r="IWT1" t="s">
        <v>12888</v>
      </c>
      <c r="IWU1" t="s">
        <v>12889</v>
      </c>
      <c r="IWV1" t="s">
        <v>12890</v>
      </c>
      <c r="IWW1" t="s">
        <v>12891</v>
      </c>
      <c r="IWX1" t="s">
        <v>12892</v>
      </c>
      <c r="IWY1" t="s">
        <v>12893</v>
      </c>
      <c r="IWZ1" t="s">
        <v>12894</v>
      </c>
      <c r="IXA1" t="s">
        <v>12895</v>
      </c>
      <c r="IXB1" t="s">
        <v>12896</v>
      </c>
      <c r="IXC1" t="s">
        <v>12897</v>
      </c>
      <c r="IXD1" t="s">
        <v>12898</v>
      </c>
      <c r="IXE1" t="s">
        <v>12899</v>
      </c>
      <c r="IXF1" t="s">
        <v>12900</v>
      </c>
      <c r="IXG1" t="s">
        <v>12901</v>
      </c>
      <c r="IXH1" t="s">
        <v>12902</v>
      </c>
      <c r="IXI1" t="s">
        <v>12903</v>
      </c>
      <c r="IXJ1" t="s">
        <v>12904</v>
      </c>
      <c r="IXK1" t="s">
        <v>12905</v>
      </c>
      <c r="IXL1" t="s">
        <v>12906</v>
      </c>
      <c r="IXM1" t="s">
        <v>12907</v>
      </c>
      <c r="IXN1" t="s">
        <v>12908</v>
      </c>
      <c r="IXO1" t="s">
        <v>12909</v>
      </c>
      <c r="IXP1" t="s">
        <v>12910</v>
      </c>
      <c r="IXQ1" t="s">
        <v>12911</v>
      </c>
      <c r="IXR1" t="s">
        <v>12912</v>
      </c>
      <c r="IXS1" t="s">
        <v>12913</v>
      </c>
      <c r="IXT1" t="s">
        <v>12914</v>
      </c>
      <c r="IXU1" t="s">
        <v>12915</v>
      </c>
      <c r="IXV1" t="s">
        <v>12916</v>
      </c>
      <c r="IXW1" t="s">
        <v>12917</v>
      </c>
      <c r="IXX1" t="s">
        <v>12918</v>
      </c>
      <c r="IXY1" t="s">
        <v>12919</v>
      </c>
      <c r="IXZ1" t="s">
        <v>12920</v>
      </c>
      <c r="IYA1" t="s">
        <v>12921</v>
      </c>
      <c r="IYB1" t="s">
        <v>12922</v>
      </c>
      <c r="IYC1" t="s">
        <v>12923</v>
      </c>
      <c r="IYD1" t="s">
        <v>12924</v>
      </c>
      <c r="IYE1" t="s">
        <v>12925</v>
      </c>
      <c r="IYF1" t="s">
        <v>12926</v>
      </c>
      <c r="IYG1" t="s">
        <v>12927</v>
      </c>
      <c r="IYH1" t="s">
        <v>12928</v>
      </c>
      <c r="IYI1" t="s">
        <v>12929</v>
      </c>
      <c r="IYJ1" t="s">
        <v>12930</v>
      </c>
      <c r="IYK1" t="s">
        <v>12931</v>
      </c>
      <c r="IYL1" t="s">
        <v>12932</v>
      </c>
      <c r="IYM1" t="s">
        <v>12933</v>
      </c>
      <c r="IYN1" t="s">
        <v>12934</v>
      </c>
      <c r="IYO1" t="s">
        <v>12935</v>
      </c>
      <c r="IYP1" t="s">
        <v>12936</v>
      </c>
      <c r="IYQ1" t="s">
        <v>12937</v>
      </c>
      <c r="IYR1" t="s">
        <v>12938</v>
      </c>
      <c r="IYS1" t="s">
        <v>12939</v>
      </c>
      <c r="IYT1" t="s">
        <v>12940</v>
      </c>
      <c r="IYU1" t="s">
        <v>12941</v>
      </c>
      <c r="IYV1" t="s">
        <v>12942</v>
      </c>
      <c r="IYW1" t="s">
        <v>12943</v>
      </c>
      <c r="IYX1" t="s">
        <v>12944</v>
      </c>
      <c r="IYY1" t="s">
        <v>12945</v>
      </c>
      <c r="IYZ1" t="s">
        <v>12946</v>
      </c>
      <c r="IZA1" t="s">
        <v>12947</v>
      </c>
      <c r="IZB1" t="s">
        <v>12948</v>
      </c>
      <c r="IZC1" t="s">
        <v>12949</v>
      </c>
      <c r="IZD1" t="s">
        <v>12950</v>
      </c>
      <c r="IZE1" t="s">
        <v>12951</v>
      </c>
      <c r="IZF1" t="s">
        <v>12952</v>
      </c>
      <c r="IZG1" t="s">
        <v>12953</v>
      </c>
      <c r="IZH1" t="s">
        <v>12954</v>
      </c>
      <c r="IZI1" t="s">
        <v>12955</v>
      </c>
      <c r="IZJ1" t="s">
        <v>12956</v>
      </c>
      <c r="IZK1" t="s">
        <v>12957</v>
      </c>
      <c r="IZL1" t="s">
        <v>12958</v>
      </c>
      <c r="IZM1" t="s">
        <v>12959</v>
      </c>
      <c r="IZN1" t="s">
        <v>12960</v>
      </c>
      <c r="IZO1" t="s">
        <v>12961</v>
      </c>
      <c r="IZP1" t="s">
        <v>12962</v>
      </c>
      <c r="IZQ1" t="s">
        <v>12963</v>
      </c>
      <c r="IZR1" t="s">
        <v>12964</v>
      </c>
      <c r="IZS1" t="s">
        <v>12965</v>
      </c>
      <c r="IZT1" t="s">
        <v>12966</v>
      </c>
      <c r="IZU1" t="s">
        <v>12967</v>
      </c>
      <c r="IZV1" t="s">
        <v>12968</v>
      </c>
      <c r="IZW1" t="s">
        <v>12969</v>
      </c>
      <c r="IZX1" t="s">
        <v>12970</v>
      </c>
      <c r="IZY1" t="s">
        <v>12971</v>
      </c>
      <c r="IZZ1" t="s">
        <v>12972</v>
      </c>
      <c r="JAA1" t="s">
        <v>12973</v>
      </c>
      <c r="JAB1" t="s">
        <v>12974</v>
      </c>
      <c r="JAC1" t="s">
        <v>12975</v>
      </c>
      <c r="JAD1" t="s">
        <v>12976</v>
      </c>
      <c r="JAE1" t="s">
        <v>12977</v>
      </c>
      <c r="JAF1" t="s">
        <v>12978</v>
      </c>
      <c r="JAG1" t="s">
        <v>12979</v>
      </c>
      <c r="JAH1" t="s">
        <v>12980</v>
      </c>
      <c r="JAI1" t="s">
        <v>12981</v>
      </c>
      <c r="JAJ1" t="s">
        <v>12982</v>
      </c>
      <c r="JAK1" t="s">
        <v>12983</v>
      </c>
      <c r="JAL1" t="s">
        <v>12984</v>
      </c>
      <c r="JAM1" t="s">
        <v>12985</v>
      </c>
      <c r="JAN1" t="s">
        <v>12986</v>
      </c>
      <c r="JAO1" t="s">
        <v>12987</v>
      </c>
      <c r="JAP1" t="s">
        <v>12988</v>
      </c>
      <c r="JAQ1" t="s">
        <v>12989</v>
      </c>
      <c r="JAR1" t="s">
        <v>12990</v>
      </c>
      <c r="JAS1" t="s">
        <v>12991</v>
      </c>
      <c r="JAT1" t="s">
        <v>12992</v>
      </c>
      <c r="JAU1" t="s">
        <v>12993</v>
      </c>
      <c r="JAV1" t="s">
        <v>12994</v>
      </c>
      <c r="JAW1" t="s">
        <v>12995</v>
      </c>
      <c r="JAX1" t="s">
        <v>12996</v>
      </c>
      <c r="JAY1" t="s">
        <v>12997</v>
      </c>
      <c r="JAZ1" t="s">
        <v>12998</v>
      </c>
      <c r="JBA1" t="s">
        <v>12999</v>
      </c>
      <c r="JBB1" t="s">
        <v>13000</v>
      </c>
      <c r="JBC1" t="s">
        <v>13001</v>
      </c>
      <c r="JBD1" t="s">
        <v>13002</v>
      </c>
      <c r="JBE1" t="s">
        <v>13003</v>
      </c>
      <c r="JBF1" t="s">
        <v>13004</v>
      </c>
      <c r="JBG1" t="s">
        <v>13005</v>
      </c>
      <c r="JBH1" t="s">
        <v>13006</v>
      </c>
      <c r="JBI1" t="s">
        <v>13007</v>
      </c>
      <c r="JBJ1" t="s">
        <v>13008</v>
      </c>
      <c r="JBK1" t="s">
        <v>13009</v>
      </c>
      <c r="JBL1" t="s">
        <v>13010</v>
      </c>
      <c r="JBM1" t="s">
        <v>13011</v>
      </c>
      <c r="JBN1" t="s">
        <v>13012</v>
      </c>
      <c r="JBO1" t="s">
        <v>13013</v>
      </c>
      <c r="JBP1" t="s">
        <v>13014</v>
      </c>
      <c r="JBQ1" t="s">
        <v>13015</v>
      </c>
      <c r="JBR1" t="s">
        <v>13016</v>
      </c>
      <c r="JBS1" t="s">
        <v>13017</v>
      </c>
      <c r="JBT1" t="s">
        <v>13018</v>
      </c>
      <c r="JBU1" t="s">
        <v>13019</v>
      </c>
      <c r="JBV1" t="s">
        <v>13020</v>
      </c>
      <c r="JBW1" t="s">
        <v>13021</v>
      </c>
      <c r="JBX1" t="s">
        <v>13022</v>
      </c>
      <c r="JBY1" t="s">
        <v>13023</v>
      </c>
      <c r="JBZ1" t="s">
        <v>13024</v>
      </c>
      <c r="JCA1" t="s">
        <v>13025</v>
      </c>
      <c r="JCB1" t="s">
        <v>13026</v>
      </c>
      <c r="JCC1" t="s">
        <v>13027</v>
      </c>
      <c r="JCD1" t="s">
        <v>13028</v>
      </c>
      <c r="JCE1" t="s">
        <v>13029</v>
      </c>
      <c r="JCF1" t="s">
        <v>13030</v>
      </c>
      <c r="JCG1" t="s">
        <v>13031</v>
      </c>
      <c r="JCH1" t="s">
        <v>13032</v>
      </c>
      <c r="JCI1" t="s">
        <v>13033</v>
      </c>
      <c r="JCJ1" t="s">
        <v>13034</v>
      </c>
      <c r="JCK1" t="s">
        <v>13035</v>
      </c>
      <c r="JCL1" t="s">
        <v>13036</v>
      </c>
      <c r="JCM1" t="s">
        <v>13037</v>
      </c>
      <c r="JCN1" t="s">
        <v>13038</v>
      </c>
      <c r="JCO1" t="s">
        <v>13039</v>
      </c>
      <c r="JCP1" t="s">
        <v>13040</v>
      </c>
      <c r="JCQ1" t="s">
        <v>13041</v>
      </c>
      <c r="JCR1" t="s">
        <v>13042</v>
      </c>
      <c r="JCS1" t="s">
        <v>13043</v>
      </c>
      <c r="JCT1" t="s">
        <v>13044</v>
      </c>
      <c r="JCU1" t="s">
        <v>13045</v>
      </c>
      <c r="JCV1" t="s">
        <v>13046</v>
      </c>
      <c r="JCW1" t="s">
        <v>13047</v>
      </c>
      <c r="JCX1" t="s">
        <v>13048</v>
      </c>
      <c r="JCY1" t="s">
        <v>13049</v>
      </c>
      <c r="JCZ1" t="s">
        <v>13050</v>
      </c>
      <c r="JDA1" t="s">
        <v>13051</v>
      </c>
      <c r="JDB1" t="s">
        <v>13052</v>
      </c>
      <c r="JDC1" t="s">
        <v>13053</v>
      </c>
      <c r="JDD1" t="s">
        <v>13054</v>
      </c>
      <c r="JDE1" t="s">
        <v>13055</v>
      </c>
      <c r="JDF1" t="s">
        <v>13056</v>
      </c>
      <c r="JDG1" t="s">
        <v>13057</v>
      </c>
      <c r="JDH1" t="s">
        <v>13058</v>
      </c>
      <c r="JDI1" t="s">
        <v>13059</v>
      </c>
      <c r="JDJ1" t="s">
        <v>13060</v>
      </c>
      <c r="JDK1" t="s">
        <v>13061</v>
      </c>
      <c r="JDL1" t="s">
        <v>13062</v>
      </c>
      <c r="JDM1" t="s">
        <v>13063</v>
      </c>
      <c r="JDN1" t="s">
        <v>13064</v>
      </c>
      <c r="JDO1" t="s">
        <v>13065</v>
      </c>
      <c r="JDP1" t="s">
        <v>13066</v>
      </c>
      <c r="JDQ1" t="s">
        <v>13067</v>
      </c>
      <c r="JDR1" t="s">
        <v>13068</v>
      </c>
      <c r="JDS1" t="s">
        <v>13069</v>
      </c>
      <c r="JDT1" t="s">
        <v>13070</v>
      </c>
      <c r="JDU1" t="s">
        <v>13071</v>
      </c>
      <c r="JDV1" t="s">
        <v>13072</v>
      </c>
      <c r="JDW1" t="s">
        <v>13073</v>
      </c>
      <c r="JDX1" t="s">
        <v>13074</v>
      </c>
      <c r="JDY1" t="s">
        <v>13075</v>
      </c>
      <c r="JDZ1" t="s">
        <v>13076</v>
      </c>
      <c r="JEA1" t="s">
        <v>13077</v>
      </c>
      <c r="JEB1" t="s">
        <v>13078</v>
      </c>
      <c r="JEC1" t="s">
        <v>13079</v>
      </c>
      <c r="JED1" t="s">
        <v>13080</v>
      </c>
      <c r="JEE1" t="s">
        <v>13081</v>
      </c>
      <c r="JEF1" t="s">
        <v>13082</v>
      </c>
      <c r="JEG1" t="s">
        <v>13083</v>
      </c>
      <c r="JEH1" t="s">
        <v>13084</v>
      </c>
      <c r="JEI1" t="s">
        <v>13085</v>
      </c>
      <c r="JEJ1" t="s">
        <v>13086</v>
      </c>
      <c r="JEK1" t="s">
        <v>13087</v>
      </c>
      <c r="JEL1" t="s">
        <v>13088</v>
      </c>
      <c r="JEM1" t="s">
        <v>13089</v>
      </c>
      <c r="JEN1" t="s">
        <v>13090</v>
      </c>
      <c r="JEO1" t="s">
        <v>13091</v>
      </c>
      <c r="JEP1" t="s">
        <v>13092</v>
      </c>
      <c r="JEQ1" t="s">
        <v>13093</v>
      </c>
      <c r="JER1" t="s">
        <v>13094</v>
      </c>
      <c r="JES1" t="s">
        <v>13095</v>
      </c>
      <c r="JET1" t="s">
        <v>13096</v>
      </c>
      <c r="JEU1" t="s">
        <v>13097</v>
      </c>
      <c r="JEV1" t="s">
        <v>13098</v>
      </c>
      <c r="JEW1" t="s">
        <v>13099</v>
      </c>
      <c r="JEX1" t="s">
        <v>13100</v>
      </c>
      <c r="JEY1" t="s">
        <v>13101</v>
      </c>
      <c r="JEZ1" t="s">
        <v>13102</v>
      </c>
      <c r="JFA1" t="s">
        <v>13103</v>
      </c>
      <c r="JFB1" t="s">
        <v>13104</v>
      </c>
      <c r="JFC1" t="s">
        <v>13105</v>
      </c>
      <c r="JFD1" t="s">
        <v>13106</v>
      </c>
      <c r="JFE1" t="s">
        <v>13107</v>
      </c>
      <c r="JFF1" t="s">
        <v>13108</v>
      </c>
      <c r="JFG1" t="s">
        <v>13109</v>
      </c>
      <c r="JFH1" t="s">
        <v>13110</v>
      </c>
      <c r="JFI1" t="s">
        <v>13111</v>
      </c>
      <c r="JFJ1" t="s">
        <v>13112</v>
      </c>
      <c r="JFK1" t="s">
        <v>13113</v>
      </c>
      <c r="JFL1" t="s">
        <v>13114</v>
      </c>
      <c r="JFM1" t="s">
        <v>13115</v>
      </c>
      <c r="JFN1" t="s">
        <v>13116</v>
      </c>
      <c r="JFO1" t="s">
        <v>13117</v>
      </c>
      <c r="JFP1" t="s">
        <v>13118</v>
      </c>
      <c r="JFQ1" t="s">
        <v>13119</v>
      </c>
      <c r="JFR1" t="s">
        <v>13120</v>
      </c>
      <c r="JFS1" t="s">
        <v>13121</v>
      </c>
      <c r="JFT1" t="s">
        <v>13122</v>
      </c>
      <c r="JFU1" t="s">
        <v>13123</v>
      </c>
      <c r="JFV1" t="s">
        <v>13124</v>
      </c>
      <c r="JFW1" t="s">
        <v>13125</v>
      </c>
      <c r="JFX1" t="s">
        <v>13126</v>
      </c>
      <c r="JFY1" t="s">
        <v>13127</v>
      </c>
      <c r="JFZ1" t="s">
        <v>13128</v>
      </c>
      <c r="JGA1" t="s">
        <v>13129</v>
      </c>
      <c r="JGB1" t="s">
        <v>13130</v>
      </c>
      <c r="JGC1" t="s">
        <v>13131</v>
      </c>
      <c r="JGD1" t="s">
        <v>13132</v>
      </c>
      <c r="JGE1" t="s">
        <v>13133</v>
      </c>
      <c r="JGF1" t="s">
        <v>13134</v>
      </c>
      <c r="JGG1" t="s">
        <v>13135</v>
      </c>
      <c r="JGH1" t="s">
        <v>13136</v>
      </c>
      <c r="JGI1" t="s">
        <v>13137</v>
      </c>
      <c r="JGJ1" t="s">
        <v>13138</v>
      </c>
      <c r="JGK1" t="s">
        <v>13139</v>
      </c>
      <c r="JGL1" t="s">
        <v>13140</v>
      </c>
      <c r="JGM1" t="s">
        <v>13141</v>
      </c>
      <c r="JGN1" t="s">
        <v>13142</v>
      </c>
      <c r="JGO1" t="s">
        <v>13143</v>
      </c>
      <c r="JGP1" t="s">
        <v>13144</v>
      </c>
      <c r="JGQ1" t="s">
        <v>13145</v>
      </c>
      <c r="JGR1" t="s">
        <v>13146</v>
      </c>
      <c r="JGS1" t="s">
        <v>13147</v>
      </c>
      <c r="JGT1" t="s">
        <v>13148</v>
      </c>
      <c r="JGU1" t="s">
        <v>13149</v>
      </c>
      <c r="JGV1" t="s">
        <v>13150</v>
      </c>
      <c r="JGW1" t="s">
        <v>13151</v>
      </c>
      <c r="JGX1" t="s">
        <v>13152</v>
      </c>
      <c r="JGY1" t="s">
        <v>13153</v>
      </c>
      <c r="JGZ1" t="s">
        <v>13154</v>
      </c>
      <c r="JHA1" t="s">
        <v>13155</v>
      </c>
      <c r="JHB1" t="s">
        <v>13156</v>
      </c>
      <c r="JHC1" t="s">
        <v>13157</v>
      </c>
      <c r="JHD1" t="s">
        <v>13158</v>
      </c>
      <c r="JHE1" t="s">
        <v>13159</v>
      </c>
      <c r="JHF1" t="s">
        <v>13160</v>
      </c>
      <c r="JHG1" t="s">
        <v>13161</v>
      </c>
      <c r="JHH1" t="s">
        <v>13162</v>
      </c>
      <c r="JHI1" t="s">
        <v>13163</v>
      </c>
      <c r="JHJ1" t="s">
        <v>13164</v>
      </c>
      <c r="JHK1" t="s">
        <v>13165</v>
      </c>
      <c r="JHL1" t="s">
        <v>13166</v>
      </c>
      <c r="JHM1" t="s">
        <v>13167</v>
      </c>
      <c r="JHN1" t="s">
        <v>13168</v>
      </c>
      <c r="JHO1" t="s">
        <v>13169</v>
      </c>
      <c r="JHP1" t="s">
        <v>13170</v>
      </c>
      <c r="JHQ1" t="s">
        <v>13171</v>
      </c>
      <c r="JHR1" t="s">
        <v>13172</v>
      </c>
      <c r="JHS1" t="s">
        <v>13173</v>
      </c>
      <c r="JHT1" t="s">
        <v>13174</v>
      </c>
      <c r="JHU1" t="s">
        <v>13175</v>
      </c>
      <c r="JHV1" t="s">
        <v>13176</v>
      </c>
      <c r="JHW1" t="s">
        <v>13177</v>
      </c>
      <c r="JHX1" t="s">
        <v>13178</v>
      </c>
      <c r="JHY1" t="s">
        <v>13179</v>
      </c>
      <c r="JHZ1" t="s">
        <v>13180</v>
      </c>
      <c r="JIA1" t="s">
        <v>13181</v>
      </c>
      <c r="JIB1" t="s">
        <v>13182</v>
      </c>
      <c r="JIC1" t="s">
        <v>13183</v>
      </c>
      <c r="JID1" t="s">
        <v>13184</v>
      </c>
      <c r="JIE1" t="s">
        <v>13185</v>
      </c>
      <c r="JIF1" t="s">
        <v>13186</v>
      </c>
      <c r="JIG1" t="s">
        <v>13187</v>
      </c>
      <c r="JIH1" t="s">
        <v>13188</v>
      </c>
      <c r="JII1" t="s">
        <v>13189</v>
      </c>
      <c r="JIJ1" t="s">
        <v>13190</v>
      </c>
      <c r="JIK1" t="s">
        <v>13191</v>
      </c>
      <c r="JIL1" t="s">
        <v>13192</v>
      </c>
      <c r="JIM1" t="s">
        <v>13193</v>
      </c>
      <c r="JIN1" t="s">
        <v>13194</v>
      </c>
      <c r="JIO1" t="s">
        <v>13195</v>
      </c>
      <c r="JIP1" t="s">
        <v>13196</v>
      </c>
      <c r="JIQ1" t="s">
        <v>13197</v>
      </c>
      <c r="JIR1" t="s">
        <v>13198</v>
      </c>
      <c r="JIS1" t="s">
        <v>13199</v>
      </c>
      <c r="JIT1" t="s">
        <v>13200</v>
      </c>
      <c r="JIU1" t="s">
        <v>13201</v>
      </c>
      <c r="JIV1" t="s">
        <v>13202</v>
      </c>
      <c r="JIW1" t="s">
        <v>13203</v>
      </c>
      <c r="JIX1" t="s">
        <v>13204</v>
      </c>
      <c r="JIY1" t="s">
        <v>13205</v>
      </c>
      <c r="JIZ1" t="s">
        <v>13206</v>
      </c>
      <c r="JJA1" t="s">
        <v>13207</v>
      </c>
      <c r="JJB1" t="s">
        <v>13208</v>
      </c>
      <c r="JJC1" t="s">
        <v>13209</v>
      </c>
      <c r="JJD1" t="s">
        <v>13210</v>
      </c>
      <c r="JJE1" t="s">
        <v>13211</v>
      </c>
      <c r="JJF1" t="s">
        <v>13212</v>
      </c>
      <c r="JJG1" t="s">
        <v>13213</v>
      </c>
      <c r="JJH1" t="s">
        <v>13214</v>
      </c>
      <c r="JJI1" t="s">
        <v>13215</v>
      </c>
      <c r="JJJ1" t="s">
        <v>13216</v>
      </c>
      <c r="JJK1" t="s">
        <v>13217</v>
      </c>
      <c r="JJL1" t="s">
        <v>13218</v>
      </c>
      <c r="JJM1" t="s">
        <v>13219</v>
      </c>
      <c r="JJN1" t="s">
        <v>13220</v>
      </c>
      <c r="JJO1" t="s">
        <v>13221</v>
      </c>
      <c r="JJP1" t="s">
        <v>13222</v>
      </c>
      <c r="JJQ1" t="s">
        <v>13223</v>
      </c>
      <c r="JJR1" t="s">
        <v>13224</v>
      </c>
      <c r="JJS1" t="s">
        <v>13225</v>
      </c>
      <c r="JJT1" t="s">
        <v>13226</v>
      </c>
      <c r="JJU1" t="s">
        <v>13227</v>
      </c>
      <c r="JJV1" t="s">
        <v>13228</v>
      </c>
      <c r="JJW1" t="s">
        <v>13229</v>
      </c>
      <c r="JJX1" t="s">
        <v>13230</v>
      </c>
      <c r="JJY1" t="s">
        <v>13231</v>
      </c>
      <c r="JJZ1" t="s">
        <v>13232</v>
      </c>
      <c r="JKA1" t="s">
        <v>13233</v>
      </c>
      <c r="JKB1" t="s">
        <v>13234</v>
      </c>
      <c r="JKC1" t="s">
        <v>13235</v>
      </c>
      <c r="JKD1" t="s">
        <v>13236</v>
      </c>
      <c r="JKE1" t="s">
        <v>13237</v>
      </c>
      <c r="JKF1" t="s">
        <v>13238</v>
      </c>
      <c r="JKG1" t="s">
        <v>13239</v>
      </c>
      <c r="JKH1" t="s">
        <v>13240</v>
      </c>
      <c r="JKI1" t="s">
        <v>13241</v>
      </c>
      <c r="JKJ1" t="s">
        <v>13242</v>
      </c>
      <c r="JKK1" t="s">
        <v>13243</v>
      </c>
      <c r="JKL1" t="s">
        <v>13244</v>
      </c>
      <c r="JKM1" t="s">
        <v>13245</v>
      </c>
      <c r="JKN1" t="s">
        <v>13246</v>
      </c>
      <c r="JKO1" t="s">
        <v>13247</v>
      </c>
      <c r="JKP1" t="s">
        <v>13248</v>
      </c>
      <c r="JKQ1" t="s">
        <v>13249</v>
      </c>
      <c r="JKR1" t="s">
        <v>13250</v>
      </c>
      <c r="JKS1" t="s">
        <v>13251</v>
      </c>
      <c r="JKT1" t="s">
        <v>13252</v>
      </c>
      <c r="JKU1" t="s">
        <v>13253</v>
      </c>
      <c r="JKV1" t="s">
        <v>13254</v>
      </c>
      <c r="JKW1" t="s">
        <v>13255</v>
      </c>
      <c r="JKX1" t="s">
        <v>13256</v>
      </c>
      <c r="JKY1" t="s">
        <v>13257</v>
      </c>
      <c r="JKZ1" t="s">
        <v>13258</v>
      </c>
      <c r="JLA1" t="s">
        <v>13259</v>
      </c>
      <c r="JLB1" t="s">
        <v>13260</v>
      </c>
      <c r="JLC1" t="s">
        <v>13261</v>
      </c>
      <c r="JLD1" t="s">
        <v>13262</v>
      </c>
      <c r="JLE1" t="s">
        <v>13263</v>
      </c>
      <c r="JLF1" t="s">
        <v>13264</v>
      </c>
      <c r="JLG1" t="s">
        <v>13265</v>
      </c>
      <c r="JLH1" t="s">
        <v>13266</v>
      </c>
      <c r="JLI1" t="s">
        <v>13267</v>
      </c>
      <c r="JLJ1" t="s">
        <v>13268</v>
      </c>
      <c r="JLK1" t="s">
        <v>13269</v>
      </c>
      <c r="JLL1" t="s">
        <v>13270</v>
      </c>
      <c r="JLM1" t="s">
        <v>13271</v>
      </c>
      <c r="JLN1" t="s">
        <v>13272</v>
      </c>
      <c r="JLO1" t="s">
        <v>13273</v>
      </c>
      <c r="JLP1" t="s">
        <v>13274</v>
      </c>
      <c r="JLQ1" t="s">
        <v>13275</v>
      </c>
      <c r="JLR1" t="s">
        <v>13276</v>
      </c>
      <c r="JLS1" t="s">
        <v>13277</v>
      </c>
      <c r="JLT1" t="s">
        <v>13278</v>
      </c>
      <c r="JLU1" t="s">
        <v>13279</v>
      </c>
      <c r="JLV1" t="s">
        <v>13280</v>
      </c>
      <c r="JLW1" t="s">
        <v>13281</v>
      </c>
      <c r="JLX1" t="s">
        <v>13282</v>
      </c>
      <c r="JLY1" t="s">
        <v>13283</v>
      </c>
      <c r="JLZ1" t="s">
        <v>13284</v>
      </c>
      <c r="JMA1" t="s">
        <v>13285</v>
      </c>
      <c r="JMB1" t="s">
        <v>13286</v>
      </c>
      <c r="JMC1" t="s">
        <v>13287</v>
      </c>
      <c r="JMD1" t="s">
        <v>13288</v>
      </c>
      <c r="JME1" t="s">
        <v>13289</v>
      </c>
      <c r="JMF1" t="s">
        <v>13290</v>
      </c>
      <c r="JMG1" t="s">
        <v>13291</v>
      </c>
      <c r="JMH1" t="s">
        <v>13292</v>
      </c>
      <c r="JMI1" t="s">
        <v>13293</v>
      </c>
      <c r="JMJ1" t="s">
        <v>13294</v>
      </c>
      <c r="JMK1" t="s">
        <v>13295</v>
      </c>
      <c r="JML1" t="s">
        <v>13296</v>
      </c>
      <c r="JMM1" t="s">
        <v>13297</v>
      </c>
      <c r="JMN1" t="s">
        <v>13298</v>
      </c>
      <c r="JMO1" t="s">
        <v>13299</v>
      </c>
      <c r="JMP1" t="s">
        <v>13300</v>
      </c>
      <c r="JMQ1" t="s">
        <v>13301</v>
      </c>
      <c r="JMR1" t="s">
        <v>13302</v>
      </c>
      <c r="JMS1" t="s">
        <v>13303</v>
      </c>
      <c r="JMT1" t="s">
        <v>13304</v>
      </c>
      <c r="JMU1" t="s">
        <v>13305</v>
      </c>
      <c r="JMV1" t="s">
        <v>13306</v>
      </c>
      <c r="JMW1" t="s">
        <v>13307</v>
      </c>
      <c r="JMX1" t="s">
        <v>13308</v>
      </c>
      <c r="JMY1" t="s">
        <v>13309</v>
      </c>
      <c r="JMZ1" t="s">
        <v>13310</v>
      </c>
      <c r="JNA1" t="s">
        <v>13311</v>
      </c>
      <c r="JNB1" t="s">
        <v>13312</v>
      </c>
      <c r="JNC1" t="s">
        <v>13313</v>
      </c>
      <c r="JND1" t="s">
        <v>13314</v>
      </c>
      <c r="JNE1" t="s">
        <v>13315</v>
      </c>
      <c r="JNF1" t="s">
        <v>13316</v>
      </c>
      <c r="JNG1" t="s">
        <v>13317</v>
      </c>
      <c r="JNH1" t="s">
        <v>13318</v>
      </c>
      <c r="JNI1" t="s">
        <v>13319</v>
      </c>
      <c r="JNJ1" t="s">
        <v>13320</v>
      </c>
      <c r="JNK1" t="s">
        <v>13321</v>
      </c>
      <c r="JNL1" t="s">
        <v>13322</v>
      </c>
      <c r="JNM1" t="s">
        <v>13323</v>
      </c>
      <c r="JNN1" t="s">
        <v>13324</v>
      </c>
      <c r="JNO1" t="s">
        <v>13325</v>
      </c>
      <c r="JNP1" t="s">
        <v>13326</v>
      </c>
      <c r="JNQ1" t="s">
        <v>13327</v>
      </c>
      <c r="JNR1" t="s">
        <v>13328</v>
      </c>
      <c r="JNS1" t="s">
        <v>13329</v>
      </c>
      <c r="JNT1" t="s">
        <v>13330</v>
      </c>
      <c r="JNU1" t="s">
        <v>13331</v>
      </c>
      <c r="JNV1" t="s">
        <v>13332</v>
      </c>
      <c r="JNW1" t="s">
        <v>13333</v>
      </c>
      <c r="JNX1" t="s">
        <v>13334</v>
      </c>
      <c r="JNY1" t="s">
        <v>13335</v>
      </c>
      <c r="JNZ1" t="s">
        <v>13336</v>
      </c>
      <c r="JOA1" t="s">
        <v>13337</v>
      </c>
      <c r="JOB1" t="s">
        <v>13338</v>
      </c>
      <c r="JOC1" t="s">
        <v>13339</v>
      </c>
      <c r="JOD1" t="s">
        <v>13340</v>
      </c>
      <c r="JOE1" t="s">
        <v>13341</v>
      </c>
      <c r="JOF1" t="s">
        <v>13342</v>
      </c>
      <c r="JOG1" t="s">
        <v>13343</v>
      </c>
      <c r="JOH1" t="s">
        <v>13344</v>
      </c>
      <c r="JOI1" t="s">
        <v>13345</v>
      </c>
      <c r="JOJ1" t="s">
        <v>13346</v>
      </c>
      <c r="JOK1" t="s">
        <v>13347</v>
      </c>
      <c r="JOL1" t="s">
        <v>13348</v>
      </c>
      <c r="JOM1" t="s">
        <v>13349</v>
      </c>
      <c r="JON1" t="s">
        <v>13350</v>
      </c>
      <c r="JOO1" t="s">
        <v>13351</v>
      </c>
      <c r="JOP1" t="s">
        <v>13352</v>
      </c>
      <c r="JOQ1" t="s">
        <v>13353</v>
      </c>
      <c r="JOR1" t="s">
        <v>13354</v>
      </c>
      <c r="JOS1" t="s">
        <v>13355</v>
      </c>
      <c r="JOT1" t="s">
        <v>13356</v>
      </c>
      <c r="JOU1" t="s">
        <v>13357</v>
      </c>
      <c r="JOV1" t="s">
        <v>13358</v>
      </c>
      <c r="JOW1" t="s">
        <v>13359</v>
      </c>
      <c r="JOX1" t="s">
        <v>13360</v>
      </c>
      <c r="JOY1" t="s">
        <v>13361</v>
      </c>
      <c r="JOZ1" t="s">
        <v>13362</v>
      </c>
      <c r="JPA1" t="s">
        <v>13363</v>
      </c>
      <c r="JPB1" t="s">
        <v>13364</v>
      </c>
      <c r="JPC1" t="s">
        <v>13365</v>
      </c>
      <c r="JPD1" t="s">
        <v>13366</v>
      </c>
      <c r="JPE1" t="s">
        <v>13367</v>
      </c>
      <c r="JPF1" t="s">
        <v>13368</v>
      </c>
      <c r="JPG1" t="s">
        <v>13369</v>
      </c>
      <c r="JPH1" t="s">
        <v>13370</v>
      </c>
      <c r="JPI1" t="s">
        <v>13371</v>
      </c>
      <c r="JPJ1" t="s">
        <v>13372</v>
      </c>
      <c r="JPK1" t="s">
        <v>13373</v>
      </c>
      <c r="JPL1" t="s">
        <v>13374</v>
      </c>
      <c r="JPM1" t="s">
        <v>13375</v>
      </c>
      <c r="JPN1" t="s">
        <v>13376</v>
      </c>
      <c r="JPO1" t="s">
        <v>13377</v>
      </c>
      <c r="JPP1" t="s">
        <v>13378</v>
      </c>
      <c r="JPQ1" t="s">
        <v>13379</v>
      </c>
      <c r="JPR1" t="s">
        <v>13380</v>
      </c>
      <c r="JPS1" t="s">
        <v>13381</v>
      </c>
      <c r="JPT1" t="s">
        <v>13382</v>
      </c>
      <c r="JPU1" t="s">
        <v>13383</v>
      </c>
      <c r="JPV1" t="s">
        <v>13384</v>
      </c>
      <c r="JPW1" t="s">
        <v>13385</v>
      </c>
      <c r="JPX1" t="s">
        <v>13386</v>
      </c>
      <c r="JPY1" t="s">
        <v>13387</v>
      </c>
      <c r="JPZ1" t="s">
        <v>13388</v>
      </c>
      <c r="JQA1" t="s">
        <v>13389</v>
      </c>
      <c r="JQB1" t="s">
        <v>13390</v>
      </c>
      <c r="JQC1" t="s">
        <v>13391</v>
      </c>
      <c r="JQD1" t="s">
        <v>13392</v>
      </c>
      <c r="JQE1" t="s">
        <v>13393</v>
      </c>
      <c r="JQF1" t="s">
        <v>13394</v>
      </c>
      <c r="JQG1" t="s">
        <v>13395</v>
      </c>
      <c r="JQH1" t="s">
        <v>13396</v>
      </c>
      <c r="JQI1" t="s">
        <v>13397</v>
      </c>
      <c r="JQJ1" t="s">
        <v>13398</v>
      </c>
      <c r="JQK1" t="s">
        <v>13399</v>
      </c>
      <c r="JQL1" t="s">
        <v>13400</v>
      </c>
      <c r="JQM1" t="s">
        <v>13401</v>
      </c>
      <c r="JQN1" t="s">
        <v>13402</v>
      </c>
      <c r="JQO1" t="s">
        <v>13403</v>
      </c>
      <c r="JQP1" t="s">
        <v>13404</v>
      </c>
      <c r="JQQ1" t="s">
        <v>13405</v>
      </c>
      <c r="JQR1" t="s">
        <v>13406</v>
      </c>
      <c r="JQS1" t="s">
        <v>13407</v>
      </c>
      <c r="JQT1" t="s">
        <v>13408</v>
      </c>
      <c r="JQU1" t="s">
        <v>13409</v>
      </c>
      <c r="JQV1" t="s">
        <v>13410</v>
      </c>
      <c r="JQW1" t="s">
        <v>13411</v>
      </c>
      <c r="JQX1" t="s">
        <v>13412</v>
      </c>
      <c r="JQY1" t="s">
        <v>13413</v>
      </c>
      <c r="JQZ1" t="s">
        <v>13414</v>
      </c>
      <c r="JRA1" t="s">
        <v>13415</v>
      </c>
      <c r="JRB1" t="s">
        <v>13416</v>
      </c>
      <c r="JRC1" t="s">
        <v>13417</v>
      </c>
      <c r="JRD1" t="s">
        <v>13418</v>
      </c>
      <c r="JRE1" t="s">
        <v>13419</v>
      </c>
      <c r="JRF1" t="s">
        <v>13420</v>
      </c>
      <c r="JRG1" t="s">
        <v>13421</v>
      </c>
      <c r="JRH1" t="s">
        <v>13422</v>
      </c>
      <c r="JRI1" t="s">
        <v>13423</v>
      </c>
      <c r="JRJ1" t="s">
        <v>13424</v>
      </c>
      <c r="JRK1" t="s">
        <v>13425</v>
      </c>
      <c r="JRL1" t="s">
        <v>13426</v>
      </c>
      <c r="JRM1" t="s">
        <v>13427</v>
      </c>
      <c r="JRN1" t="s">
        <v>13428</v>
      </c>
      <c r="JRO1" t="s">
        <v>13429</v>
      </c>
      <c r="JRP1" t="s">
        <v>13430</v>
      </c>
      <c r="JRQ1" t="s">
        <v>13431</v>
      </c>
      <c r="JRR1" t="s">
        <v>13432</v>
      </c>
      <c r="JRS1" t="s">
        <v>13433</v>
      </c>
      <c r="JRT1" t="s">
        <v>13434</v>
      </c>
      <c r="JRU1" t="s">
        <v>13435</v>
      </c>
      <c r="JRV1" t="s">
        <v>13436</v>
      </c>
      <c r="JRW1" t="s">
        <v>13437</v>
      </c>
      <c r="JRX1" t="s">
        <v>13438</v>
      </c>
      <c r="JRY1" t="s">
        <v>13439</v>
      </c>
      <c r="JRZ1" t="s">
        <v>13440</v>
      </c>
      <c r="JSA1" t="s">
        <v>13441</v>
      </c>
      <c r="JSB1" t="s">
        <v>13442</v>
      </c>
      <c r="JSC1" t="s">
        <v>13443</v>
      </c>
      <c r="JSD1" t="s">
        <v>13444</v>
      </c>
      <c r="JSE1" t="s">
        <v>13445</v>
      </c>
      <c r="JSF1" t="s">
        <v>13446</v>
      </c>
      <c r="JSG1" t="s">
        <v>13447</v>
      </c>
      <c r="JSH1" t="s">
        <v>13448</v>
      </c>
      <c r="JSI1" t="s">
        <v>13449</v>
      </c>
      <c r="JSJ1" t="s">
        <v>13450</v>
      </c>
      <c r="JSK1" t="s">
        <v>13451</v>
      </c>
      <c r="JSL1" t="s">
        <v>13452</v>
      </c>
      <c r="JSM1" t="s">
        <v>13453</v>
      </c>
      <c r="JSN1" t="s">
        <v>13454</v>
      </c>
      <c r="JSO1" t="s">
        <v>13455</v>
      </c>
      <c r="JSP1" t="s">
        <v>13456</v>
      </c>
      <c r="JSQ1" t="s">
        <v>13457</v>
      </c>
      <c r="JSR1" t="s">
        <v>13458</v>
      </c>
      <c r="JSS1" t="s">
        <v>13459</v>
      </c>
      <c r="JST1" t="s">
        <v>13460</v>
      </c>
      <c r="JSU1" t="s">
        <v>13461</v>
      </c>
      <c r="JSV1" t="s">
        <v>13462</v>
      </c>
      <c r="JSW1" t="s">
        <v>13463</v>
      </c>
      <c r="JSX1" t="s">
        <v>13464</v>
      </c>
      <c r="JSY1" t="s">
        <v>13465</v>
      </c>
      <c r="JSZ1" t="s">
        <v>13466</v>
      </c>
      <c r="JTA1" t="s">
        <v>13467</v>
      </c>
      <c r="JTB1" t="s">
        <v>13468</v>
      </c>
      <c r="JTC1" t="s">
        <v>13469</v>
      </c>
      <c r="JTD1" t="s">
        <v>13470</v>
      </c>
      <c r="JTE1" t="s">
        <v>13471</v>
      </c>
      <c r="JTF1" t="s">
        <v>13472</v>
      </c>
      <c r="JTG1" t="s">
        <v>13473</v>
      </c>
      <c r="JTH1" t="s">
        <v>13474</v>
      </c>
      <c r="JTI1" t="s">
        <v>13475</v>
      </c>
      <c r="JTJ1" t="s">
        <v>13476</v>
      </c>
      <c r="JTK1" t="s">
        <v>13477</v>
      </c>
      <c r="JTL1" t="s">
        <v>13478</v>
      </c>
      <c r="JTM1" t="s">
        <v>13479</v>
      </c>
      <c r="JTN1" t="s">
        <v>13480</v>
      </c>
      <c r="JTO1" t="s">
        <v>13481</v>
      </c>
      <c r="JTP1" t="s">
        <v>13482</v>
      </c>
      <c r="JTQ1" t="s">
        <v>13483</v>
      </c>
      <c r="JTR1" t="s">
        <v>13484</v>
      </c>
      <c r="JTS1" t="s">
        <v>13485</v>
      </c>
      <c r="JTT1" t="s">
        <v>13486</v>
      </c>
      <c r="JTU1" t="s">
        <v>13487</v>
      </c>
      <c r="JTV1" t="s">
        <v>13488</v>
      </c>
      <c r="JTW1" t="s">
        <v>13489</v>
      </c>
      <c r="JTX1" t="s">
        <v>13490</v>
      </c>
      <c r="JTY1" t="s">
        <v>13491</v>
      </c>
      <c r="JTZ1" t="s">
        <v>13492</v>
      </c>
      <c r="JUA1" t="s">
        <v>13493</v>
      </c>
      <c r="JUB1" t="s">
        <v>13494</v>
      </c>
      <c r="JUC1" t="s">
        <v>13495</v>
      </c>
      <c r="JUD1" t="s">
        <v>13496</v>
      </c>
      <c r="JUE1" t="s">
        <v>13497</v>
      </c>
      <c r="JUF1" t="s">
        <v>13498</v>
      </c>
      <c r="JUG1" t="s">
        <v>13499</v>
      </c>
      <c r="JUH1" t="s">
        <v>13500</v>
      </c>
      <c r="JUI1" t="s">
        <v>13501</v>
      </c>
      <c r="JUJ1" t="s">
        <v>13502</v>
      </c>
      <c r="JUK1" t="s">
        <v>13503</v>
      </c>
      <c r="JUL1" t="s">
        <v>13504</v>
      </c>
      <c r="JUM1" t="s">
        <v>13505</v>
      </c>
      <c r="JUN1" t="s">
        <v>13506</v>
      </c>
      <c r="JUO1" t="s">
        <v>13507</v>
      </c>
      <c r="JUP1" t="s">
        <v>13508</v>
      </c>
      <c r="JUQ1" t="s">
        <v>13509</v>
      </c>
      <c r="JUR1" t="s">
        <v>13510</v>
      </c>
      <c r="JUS1" t="s">
        <v>13511</v>
      </c>
      <c r="JUT1" t="s">
        <v>13512</v>
      </c>
      <c r="JUU1" t="s">
        <v>13513</v>
      </c>
      <c r="JUV1" t="s">
        <v>13514</v>
      </c>
      <c r="JUW1" t="s">
        <v>13515</v>
      </c>
      <c r="JUX1" t="s">
        <v>13516</v>
      </c>
      <c r="JUY1" t="s">
        <v>13517</v>
      </c>
      <c r="JUZ1" t="s">
        <v>13518</v>
      </c>
      <c r="JVA1" t="s">
        <v>13519</v>
      </c>
      <c r="JVB1" t="s">
        <v>13520</v>
      </c>
      <c r="JVC1" t="s">
        <v>13521</v>
      </c>
      <c r="JVD1" t="s">
        <v>13522</v>
      </c>
      <c r="JVE1" t="s">
        <v>13523</v>
      </c>
      <c r="JVF1" t="s">
        <v>13524</v>
      </c>
      <c r="JVG1" t="s">
        <v>13525</v>
      </c>
      <c r="JVH1" t="s">
        <v>13526</v>
      </c>
      <c r="JVI1" t="s">
        <v>13527</v>
      </c>
      <c r="JVJ1" t="s">
        <v>13528</v>
      </c>
      <c r="JVK1" t="s">
        <v>13529</v>
      </c>
      <c r="JVL1" t="s">
        <v>13530</v>
      </c>
      <c r="JVM1" t="s">
        <v>13531</v>
      </c>
      <c r="JVN1" t="s">
        <v>13532</v>
      </c>
      <c r="JVO1" t="s">
        <v>13533</v>
      </c>
      <c r="JVP1" t="s">
        <v>13534</v>
      </c>
      <c r="JVQ1" t="s">
        <v>13535</v>
      </c>
      <c r="JVR1" t="s">
        <v>13536</v>
      </c>
      <c r="JVS1" t="s">
        <v>13537</v>
      </c>
      <c r="JVT1" t="s">
        <v>13538</v>
      </c>
      <c r="JVU1" t="s">
        <v>13539</v>
      </c>
      <c r="JVV1" t="s">
        <v>13540</v>
      </c>
      <c r="JVW1" t="s">
        <v>13541</v>
      </c>
      <c r="JVX1" t="s">
        <v>13542</v>
      </c>
      <c r="JVY1" t="s">
        <v>13543</v>
      </c>
      <c r="JVZ1" t="s">
        <v>13544</v>
      </c>
      <c r="JWA1" t="s">
        <v>13545</v>
      </c>
      <c r="JWB1" t="s">
        <v>13546</v>
      </c>
      <c r="JWC1" t="s">
        <v>13547</v>
      </c>
      <c r="JWD1" t="s">
        <v>13548</v>
      </c>
      <c r="JWE1" t="s">
        <v>13549</v>
      </c>
      <c r="JWF1" t="s">
        <v>13550</v>
      </c>
      <c r="JWG1" t="s">
        <v>13551</v>
      </c>
      <c r="JWH1" t="s">
        <v>13552</v>
      </c>
      <c r="JWI1" t="s">
        <v>13553</v>
      </c>
      <c r="JWJ1" t="s">
        <v>13554</v>
      </c>
      <c r="JWK1" t="s">
        <v>13555</v>
      </c>
      <c r="JWL1" t="s">
        <v>13556</v>
      </c>
      <c r="JWM1" t="s">
        <v>13557</v>
      </c>
      <c r="JWN1" t="s">
        <v>13558</v>
      </c>
      <c r="JWO1" t="s">
        <v>13559</v>
      </c>
      <c r="JWP1" t="s">
        <v>13560</v>
      </c>
      <c r="JWQ1" t="s">
        <v>13561</v>
      </c>
      <c r="JWR1" t="s">
        <v>13562</v>
      </c>
      <c r="JWS1" t="s">
        <v>13563</v>
      </c>
      <c r="JWT1" t="s">
        <v>13564</v>
      </c>
      <c r="JWU1" t="s">
        <v>13565</v>
      </c>
      <c r="JWV1" t="s">
        <v>13566</v>
      </c>
      <c r="JWW1" t="s">
        <v>13567</v>
      </c>
      <c r="JWX1" t="s">
        <v>13568</v>
      </c>
      <c r="JWY1" t="s">
        <v>13569</v>
      </c>
      <c r="JWZ1" t="s">
        <v>13570</v>
      </c>
      <c r="JXA1" t="s">
        <v>13571</v>
      </c>
      <c r="JXB1" t="s">
        <v>13572</v>
      </c>
      <c r="JXC1" t="s">
        <v>13573</v>
      </c>
      <c r="JXD1" t="s">
        <v>13574</v>
      </c>
      <c r="JXE1" t="s">
        <v>13575</v>
      </c>
      <c r="JXF1" t="s">
        <v>13576</v>
      </c>
      <c r="JXG1" t="s">
        <v>13577</v>
      </c>
      <c r="JXH1" t="s">
        <v>13578</v>
      </c>
      <c r="JXI1" t="s">
        <v>13579</v>
      </c>
      <c r="JXJ1" t="s">
        <v>13580</v>
      </c>
      <c r="JXK1" t="s">
        <v>13581</v>
      </c>
      <c r="JXL1" t="s">
        <v>13582</v>
      </c>
      <c r="JXM1" t="s">
        <v>13583</v>
      </c>
      <c r="JXN1" t="s">
        <v>13584</v>
      </c>
      <c r="JXO1" t="s">
        <v>13585</v>
      </c>
      <c r="JXP1" t="s">
        <v>13586</v>
      </c>
      <c r="JXQ1" t="s">
        <v>13587</v>
      </c>
      <c r="JXR1" t="s">
        <v>13588</v>
      </c>
      <c r="JXS1" t="s">
        <v>13589</v>
      </c>
      <c r="JXT1" t="s">
        <v>13590</v>
      </c>
      <c r="JXU1" t="s">
        <v>13591</v>
      </c>
      <c r="JXV1" t="s">
        <v>13592</v>
      </c>
      <c r="JXW1" t="s">
        <v>13593</v>
      </c>
      <c r="JXX1" t="s">
        <v>13594</v>
      </c>
      <c r="JXY1" t="s">
        <v>13595</v>
      </c>
      <c r="JXZ1" t="s">
        <v>13596</v>
      </c>
      <c r="JYA1" t="s">
        <v>13597</v>
      </c>
      <c r="JYB1" t="s">
        <v>13598</v>
      </c>
      <c r="JYC1" t="s">
        <v>13599</v>
      </c>
      <c r="JYD1" t="s">
        <v>13600</v>
      </c>
      <c r="JYE1" t="s">
        <v>13601</v>
      </c>
      <c r="JYF1" t="s">
        <v>13602</v>
      </c>
      <c r="JYG1" t="s">
        <v>13603</v>
      </c>
      <c r="JYH1" t="s">
        <v>13604</v>
      </c>
      <c r="JYI1" t="s">
        <v>13605</v>
      </c>
      <c r="JYJ1" t="s">
        <v>13606</v>
      </c>
      <c r="JYK1" t="s">
        <v>13607</v>
      </c>
      <c r="JYL1" t="s">
        <v>13608</v>
      </c>
      <c r="JYM1" t="s">
        <v>13609</v>
      </c>
      <c r="JYN1" t="s">
        <v>13610</v>
      </c>
      <c r="JYO1" t="s">
        <v>13611</v>
      </c>
      <c r="JYP1" t="s">
        <v>13612</v>
      </c>
      <c r="JYQ1" t="s">
        <v>13613</v>
      </c>
      <c r="JYR1" t="s">
        <v>13614</v>
      </c>
      <c r="JYS1" t="s">
        <v>13615</v>
      </c>
      <c r="JYT1" t="s">
        <v>13616</v>
      </c>
      <c r="JYU1" t="s">
        <v>13617</v>
      </c>
      <c r="JYV1" t="s">
        <v>13618</v>
      </c>
      <c r="JYW1" t="s">
        <v>13619</v>
      </c>
      <c r="JYX1" t="s">
        <v>13620</v>
      </c>
      <c r="JYY1" t="s">
        <v>13621</v>
      </c>
      <c r="JYZ1" t="s">
        <v>13622</v>
      </c>
      <c r="JZA1" t="s">
        <v>13623</v>
      </c>
      <c r="JZB1" t="s">
        <v>13624</v>
      </c>
      <c r="JZC1" t="s">
        <v>13625</v>
      </c>
      <c r="JZD1" t="s">
        <v>13626</v>
      </c>
      <c r="JZE1" t="s">
        <v>13627</v>
      </c>
      <c r="JZF1" t="s">
        <v>13628</v>
      </c>
      <c r="JZG1" t="s">
        <v>13629</v>
      </c>
      <c r="JZH1" t="s">
        <v>13630</v>
      </c>
      <c r="JZI1" t="s">
        <v>13631</v>
      </c>
      <c r="JZJ1" t="s">
        <v>13632</v>
      </c>
      <c r="JZK1" t="s">
        <v>13633</v>
      </c>
      <c r="JZL1" t="s">
        <v>13634</v>
      </c>
      <c r="JZM1" t="s">
        <v>13635</v>
      </c>
      <c r="JZN1" t="s">
        <v>13636</v>
      </c>
      <c r="JZO1" t="s">
        <v>13637</v>
      </c>
      <c r="JZP1" t="s">
        <v>13638</v>
      </c>
      <c r="JZQ1" t="s">
        <v>13639</v>
      </c>
      <c r="JZR1" t="s">
        <v>13640</v>
      </c>
      <c r="JZS1" t="s">
        <v>13641</v>
      </c>
      <c r="JZT1" t="s">
        <v>13642</v>
      </c>
      <c r="JZU1" t="s">
        <v>13643</v>
      </c>
      <c r="JZV1" t="s">
        <v>13644</v>
      </c>
      <c r="JZW1" t="s">
        <v>13645</v>
      </c>
      <c r="JZX1" t="s">
        <v>13646</v>
      </c>
      <c r="JZY1" t="s">
        <v>13647</v>
      </c>
      <c r="JZZ1" t="s">
        <v>13648</v>
      </c>
      <c r="KAA1" t="s">
        <v>13649</v>
      </c>
      <c r="KAB1" t="s">
        <v>13650</v>
      </c>
      <c r="KAC1" t="s">
        <v>13651</v>
      </c>
      <c r="KAD1" t="s">
        <v>13652</v>
      </c>
      <c r="KAE1" t="s">
        <v>13653</v>
      </c>
      <c r="KAF1" t="s">
        <v>13654</v>
      </c>
      <c r="KAG1" t="s">
        <v>13655</v>
      </c>
      <c r="KAH1" t="s">
        <v>13656</v>
      </c>
      <c r="KAI1" t="s">
        <v>13657</v>
      </c>
      <c r="KAJ1" t="s">
        <v>13658</v>
      </c>
      <c r="KAK1" t="s">
        <v>13659</v>
      </c>
      <c r="KAL1" t="s">
        <v>13660</v>
      </c>
      <c r="KAM1" t="s">
        <v>13661</v>
      </c>
      <c r="KAN1" t="s">
        <v>13662</v>
      </c>
      <c r="KAO1" t="s">
        <v>13663</v>
      </c>
      <c r="KAP1" t="s">
        <v>13664</v>
      </c>
      <c r="KAQ1" t="s">
        <v>13665</v>
      </c>
      <c r="KAR1" t="s">
        <v>13666</v>
      </c>
      <c r="KAS1" t="s">
        <v>13667</v>
      </c>
      <c r="KAT1" t="s">
        <v>13668</v>
      </c>
      <c r="KAU1" t="s">
        <v>13669</v>
      </c>
      <c r="KAV1" t="s">
        <v>13670</v>
      </c>
      <c r="KAW1" t="s">
        <v>13671</v>
      </c>
      <c r="KAX1" t="s">
        <v>13672</v>
      </c>
      <c r="KAY1" t="s">
        <v>13673</v>
      </c>
      <c r="KAZ1" t="s">
        <v>13674</v>
      </c>
      <c r="KBA1" t="s">
        <v>13675</v>
      </c>
      <c r="KBB1" t="s">
        <v>13676</v>
      </c>
      <c r="KBC1" t="s">
        <v>13677</v>
      </c>
      <c r="KBD1" t="s">
        <v>13678</v>
      </c>
      <c r="KBE1" t="s">
        <v>13679</v>
      </c>
      <c r="KBF1" t="s">
        <v>13680</v>
      </c>
      <c r="KBG1" t="s">
        <v>13681</v>
      </c>
      <c r="KBH1" t="s">
        <v>13682</v>
      </c>
      <c r="KBI1" t="s">
        <v>13683</v>
      </c>
      <c r="KBJ1" t="s">
        <v>13684</v>
      </c>
      <c r="KBK1" t="s">
        <v>13685</v>
      </c>
      <c r="KBL1" t="s">
        <v>13686</v>
      </c>
      <c r="KBM1" t="s">
        <v>13687</v>
      </c>
      <c r="KBN1" t="s">
        <v>13688</v>
      </c>
      <c r="KBO1" t="s">
        <v>13689</v>
      </c>
      <c r="KBP1" t="s">
        <v>13690</v>
      </c>
      <c r="KBQ1" t="s">
        <v>13691</v>
      </c>
      <c r="KBR1" t="s">
        <v>13692</v>
      </c>
      <c r="KBS1" t="s">
        <v>13693</v>
      </c>
      <c r="KBT1" t="s">
        <v>13694</v>
      </c>
      <c r="KBU1" t="s">
        <v>13695</v>
      </c>
      <c r="KBV1" t="s">
        <v>13696</v>
      </c>
      <c r="KBW1" t="s">
        <v>13697</v>
      </c>
      <c r="KBX1" t="s">
        <v>13698</v>
      </c>
      <c r="KBY1" t="s">
        <v>13699</v>
      </c>
      <c r="KBZ1" t="s">
        <v>13700</v>
      </c>
      <c r="KCA1" t="s">
        <v>13701</v>
      </c>
      <c r="KCB1" t="s">
        <v>13702</v>
      </c>
      <c r="KCC1" t="s">
        <v>13703</v>
      </c>
      <c r="KCD1" t="s">
        <v>13704</v>
      </c>
      <c r="KCE1" t="s">
        <v>13705</v>
      </c>
      <c r="KCF1" t="s">
        <v>13706</v>
      </c>
      <c r="KCG1" t="s">
        <v>13707</v>
      </c>
      <c r="KCH1" t="s">
        <v>13708</v>
      </c>
      <c r="KCI1" t="s">
        <v>13709</v>
      </c>
      <c r="KCJ1" t="s">
        <v>13710</v>
      </c>
      <c r="KCK1" t="s">
        <v>13711</v>
      </c>
      <c r="KCL1" t="s">
        <v>13712</v>
      </c>
      <c r="KCM1" t="s">
        <v>13713</v>
      </c>
      <c r="KCN1" t="s">
        <v>13714</v>
      </c>
      <c r="KCO1" t="s">
        <v>13715</v>
      </c>
      <c r="KCP1" t="s">
        <v>13716</v>
      </c>
      <c r="KCQ1" t="s">
        <v>13717</v>
      </c>
      <c r="KCR1" t="s">
        <v>13718</v>
      </c>
      <c r="KCS1" t="s">
        <v>13719</v>
      </c>
      <c r="KCT1" t="s">
        <v>13720</v>
      </c>
      <c r="KCU1" t="s">
        <v>13721</v>
      </c>
      <c r="KCV1" t="s">
        <v>13722</v>
      </c>
      <c r="KCW1" t="s">
        <v>13723</v>
      </c>
      <c r="KCX1" t="s">
        <v>13724</v>
      </c>
      <c r="KCY1" t="s">
        <v>13725</v>
      </c>
      <c r="KCZ1" t="s">
        <v>13726</v>
      </c>
      <c r="KDA1" t="s">
        <v>13727</v>
      </c>
      <c r="KDB1" t="s">
        <v>13728</v>
      </c>
      <c r="KDC1" t="s">
        <v>13729</v>
      </c>
      <c r="KDD1" t="s">
        <v>13730</v>
      </c>
      <c r="KDE1" t="s">
        <v>13731</v>
      </c>
      <c r="KDF1" t="s">
        <v>13732</v>
      </c>
      <c r="KDG1" t="s">
        <v>13733</v>
      </c>
      <c r="KDH1" t="s">
        <v>13734</v>
      </c>
      <c r="KDI1" t="s">
        <v>13735</v>
      </c>
      <c r="KDJ1" t="s">
        <v>13736</v>
      </c>
      <c r="KDK1" t="s">
        <v>13737</v>
      </c>
      <c r="KDL1" t="s">
        <v>13738</v>
      </c>
      <c r="KDM1" t="s">
        <v>13739</v>
      </c>
      <c r="KDN1" t="s">
        <v>13740</v>
      </c>
      <c r="KDO1" t="s">
        <v>13741</v>
      </c>
      <c r="KDP1" t="s">
        <v>13742</v>
      </c>
      <c r="KDQ1" t="s">
        <v>13743</v>
      </c>
      <c r="KDR1" t="s">
        <v>13744</v>
      </c>
      <c r="KDS1" t="s">
        <v>13745</v>
      </c>
      <c r="KDT1" t="s">
        <v>13746</v>
      </c>
      <c r="KDU1" t="s">
        <v>13747</v>
      </c>
      <c r="KDV1" t="s">
        <v>13748</v>
      </c>
      <c r="KDW1" t="s">
        <v>13749</v>
      </c>
      <c r="KDX1" t="s">
        <v>13750</v>
      </c>
      <c r="KDY1" t="s">
        <v>13751</v>
      </c>
      <c r="KDZ1" t="s">
        <v>13752</v>
      </c>
      <c r="KEA1" t="s">
        <v>13753</v>
      </c>
      <c r="KEB1" t="s">
        <v>13754</v>
      </c>
      <c r="KEC1" t="s">
        <v>13755</v>
      </c>
      <c r="KED1" t="s">
        <v>13756</v>
      </c>
      <c r="KEE1" t="s">
        <v>13757</v>
      </c>
      <c r="KEF1" t="s">
        <v>13758</v>
      </c>
      <c r="KEG1" t="s">
        <v>13759</v>
      </c>
      <c r="KEH1" t="s">
        <v>13760</v>
      </c>
      <c r="KEI1" t="s">
        <v>13761</v>
      </c>
      <c r="KEJ1" t="s">
        <v>13762</v>
      </c>
      <c r="KEK1" t="s">
        <v>13763</v>
      </c>
      <c r="KEL1" t="s">
        <v>13764</v>
      </c>
      <c r="KEM1" t="s">
        <v>13765</v>
      </c>
      <c r="KEN1" t="s">
        <v>13766</v>
      </c>
      <c r="KEO1" t="s">
        <v>13767</v>
      </c>
      <c r="KEP1" t="s">
        <v>13768</v>
      </c>
      <c r="KEQ1" t="s">
        <v>13769</v>
      </c>
      <c r="KER1" t="s">
        <v>13770</v>
      </c>
      <c r="KES1" t="s">
        <v>13771</v>
      </c>
      <c r="KET1" t="s">
        <v>13772</v>
      </c>
      <c r="KEU1" t="s">
        <v>13773</v>
      </c>
      <c r="KEV1" t="s">
        <v>13774</v>
      </c>
      <c r="KEW1" t="s">
        <v>13775</v>
      </c>
      <c r="KEX1" t="s">
        <v>13776</v>
      </c>
      <c r="KEY1" t="s">
        <v>13777</v>
      </c>
      <c r="KEZ1" t="s">
        <v>13778</v>
      </c>
      <c r="KFA1" t="s">
        <v>13779</v>
      </c>
      <c r="KFB1" t="s">
        <v>13780</v>
      </c>
      <c r="KFC1" t="s">
        <v>13781</v>
      </c>
      <c r="KFD1" t="s">
        <v>13782</v>
      </c>
      <c r="KFE1" t="s">
        <v>13783</v>
      </c>
      <c r="KFF1" t="s">
        <v>13784</v>
      </c>
      <c r="KFG1" t="s">
        <v>13785</v>
      </c>
      <c r="KFH1" t="s">
        <v>13786</v>
      </c>
      <c r="KFI1" t="s">
        <v>13787</v>
      </c>
      <c r="KFJ1" t="s">
        <v>13788</v>
      </c>
      <c r="KFK1" t="s">
        <v>13789</v>
      </c>
      <c r="KFL1" t="s">
        <v>13790</v>
      </c>
      <c r="KFM1" t="s">
        <v>13791</v>
      </c>
      <c r="KFN1" t="s">
        <v>13792</v>
      </c>
      <c r="KFO1" t="s">
        <v>13793</v>
      </c>
      <c r="KFP1" t="s">
        <v>13794</v>
      </c>
      <c r="KFQ1" t="s">
        <v>13795</v>
      </c>
      <c r="KFR1" t="s">
        <v>13796</v>
      </c>
      <c r="KFS1" t="s">
        <v>13797</v>
      </c>
      <c r="KFT1" t="s">
        <v>13798</v>
      </c>
      <c r="KFU1" t="s">
        <v>13799</v>
      </c>
      <c r="KFV1" t="s">
        <v>13800</v>
      </c>
      <c r="KFW1" t="s">
        <v>13801</v>
      </c>
      <c r="KFX1" t="s">
        <v>13802</v>
      </c>
      <c r="KFY1" t="s">
        <v>13803</v>
      </c>
      <c r="KFZ1" t="s">
        <v>13804</v>
      </c>
      <c r="KGA1" t="s">
        <v>13805</v>
      </c>
      <c r="KGB1" t="s">
        <v>13806</v>
      </c>
      <c r="KGC1" t="s">
        <v>13807</v>
      </c>
      <c r="KGD1" t="s">
        <v>13808</v>
      </c>
      <c r="KGE1" t="s">
        <v>13809</v>
      </c>
      <c r="KGF1" t="s">
        <v>13810</v>
      </c>
      <c r="KGG1" t="s">
        <v>13811</v>
      </c>
      <c r="KGH1" t="s">
        <v>13812</v>
      </c>
      <c r="KGI1" t="s">
        <v>13813</v>
      </c>
      <c r="KGJ1" t="s">
        <v>13814</v>
      </c>
      <c r="KGK1" t="s">
        <v>13815</v>
      </c>
      <c r="KGL1" t="s">
        <v>13816</v>
      </c>
      <c r="KGM1" t="s">
        <v>13817</v>
      </c>
      <c r="KGN1" t="s">
        <v>13818</v>
      </c>
      <c r="KGO1" t="s">
        <v>13819</v>
      </c>
      <c r="KGP1" t="s">
        <v>13820</v>
      </c>
      <c r="KGQ1" t="s">
        <v>13821</v>
      </c>
      <c r="KGR1" t="s">
        <v>13822</v>
      </c>
      <c r="KGS1" t="s">
        <v>13823</v>
      </c>
      <c r="KGT1" t="s">
        <v>13824</v>
      </c>
      <c r="KGU1" t="s">
        <v>13825</v>
      </c>
      <c r="KGV1" t="s">
        <v>13826</v>
      </c>
      <c r="KGW1" t="s">
        <v>13827</v>
      </c>
      <c r="KGX1" t="s">
        <v>13828</v>
      </c>
      <c r="KGY1" t="s">
        <v>13829</v>
      </c>
      <c r="KGZ1" t="s">
        <v>13830</v>
      </c>
      <c r="KHA1" t="s">
        <v>13831</v>
      </c>
      <c r="KHB1" t="s">
        <v>13832</v>
      </c>
      <c r="KHC1" t="s">
        <v>13833</v>
      </c>
      <c r="KHD1" t="s">
        <v>13834</v>
      </c>
      <c r="KHE1" t="s">
        <v>13835</v>
      </c>
      <c r="KHF1" t="s">
        <v>13836</v>
      </c>
      <c r="KHG1" t="s">
        <v>13837</v>
      </c>
      <c r="KHH1" t="s">
        <v>13838</v>
      </c>
      <c r="KHI1" t="s">
        <v>13839</v>
      </c>
      <c r="KHJ1" t="s">
        <v>13840</v>
      </c>
      <c r="KHK1" t="s">
        <v>13841</v>
      </c>
      <c r="KHL1" t="s">
        <v>13842</v>
      </c>
      <c r="KHM1" t="s">
        <v>13843</v>
      </c>
      <c r="KHN1" t="s">
        <v>13844</v>
      </c>
      <c r="KHO1" t="s">
        <v>13845</v>
      </c>
      <c r="KHP1" t="s">
        <v>13846</v>
      </c>
      <c r="KHQ1" t="s">
        <v>13847</v>
      </c>
      <c r="KHR1" t="s">
        <v>13848</v>
      </c>
      <c r="KHS1" t="s">
        <v>13849</v>
      </c>
      <c r="KHT1" t="s">
        <v>13850</v>
      </c>
      <c r="KHU1" t="s">
        <v>13851</v>
      </c>
      <c r="KHV1" t="s">
        <v>13852</v>
      </c>
      <c r="KHW1" t="s">
        <v>13853</v>
      </c>
      <c r="KHX1" t="s">
        <v>13854</v>
      </c>
      <c r="KHY1" t="s">
        <v>13855</v>
      </c>
      <c r="KHZ1" t="s">
        <v>13856</v>
      </c>
      <c r="KIA1" t="s">
        <v>13857</v>
      </c>
      <c r="KIB1" t="s">
        <v>13858</v>
      </c>
      <c r="KIC1" t="s">
        <v>13859</v>
      </c>
      <c r="KID1" t="s">
        <v>13860</v>
      </c>
      <c r="KIE1" t="s">
        <v>13861</v>
      </c>
      <c r="KIF1" t="s">
        <v>13862</v>
      </c>
      <c r="KIG1" t="s">
        <v>13863</v>
      </c>
      <c r="KIH1" t="s">
        <v>13864</v>
      </c>
      <c r="KII1" t="s">
        <v>13865</v>
      </c>
      <c r="KIJ1" t="s">
        <v>13866</v>
      </c>
      <c r="KIK1" t="s">
        <v>13867</v>
      </c>
      <c r="KIL1" t="s">
        <v>13868</v>
      </c>
      <c r="KIM1" t="s">
        <v>13869</v>
      </c>
      <c r="KIN1" t="s">
        <v>13870</v>
      </c>
      <c r="KIO1" t="s">
        <v>13871</v>
      </c>
      <c r="KIP1" t="s">
        <v>13872</v>
      </c>
      <c r="KIQ1" t="s">
        <v>13873</v>
      </c>
      <c r="KIR1" t="s">
        <v>13874</v>
      </c>
      <c r="KIS1" t="s">
        <v>13875</v>
      </c>
      <c r="KIT1" t="s">
        <v>13876</v>
      </c>
      <c r="KIU1" t="s">
        <v>13877</v>
      </c>
      <c r="KIV1" t="s">
        <v>13878</v>
      </c>
      <c r="KIW1" t="s">
        <v>13879</v>
      </c>
      <c r="KIX1" t="s">
        <v>13880</v>
      </c>
      <c r="KIY1" t="s">
        <v>13881</v>
      </c>
      <c r="KIZ1" t="s">
        <v>13882</v>
      </c>
      <c r="KJA1" t="s">
        <v>13883</v>
      </c>
      <c r="KJB1" t="s">
        <v>13884</v>
      </c>
      <c r="KJC1" t="s">
        <v>13885</v>
      </c>
      <c r="KJD1" t="s">
        <v>13886</v>
      </c>
      <c r="KJE1" t="s">
        <v>13887</v>
      </c>
      <c r="KJF1" t="s">
        <v>13888</v>
      </c>
      <c r="KJG1" t="s">
        <v>13889</v>
      </c>
      <c r="KJH1" t="s">
        <v>13890</v>
      </c>
      <c r="KJI1" t="s">
        <v>13891</v>
      </c>
      <c r="KJJ1" t="s">
        <v>13892</v>
      </c>
      <c r="KJK1" t="s">
        <v>13893</v>
      </c>
      <c r="KJL1" t="s">
        <v>13894</v>
      </c>
      <c r="KJM1" t="s">
        <v>13895</v>
      </c>
      <c r="KJN1" t="s">
        <v>13896</v>
      </c>
      <c r="KJO1" t="s">
        <v>13897</v>
      </c>
      <c r="KJP1" t="s">
        <v>13898</v>
      </c>
      <c r="KJQ1" t="s">
        <v>13899</v>
      </c>
      <c r="KJR1" t="s">
        <v>13900</v>
      </c>
      <c r="KJS1" t="s">
        <v>13901</v>
      </c>
      <c r="KJT1" t="s">
        <v>13902</v>
      </c>
      <c r="KJU1" t="s">
        <v>13903</v>
      </c>
      <c r="KJV1" t="s">
        <v>13904</v>
      </c>
      <c r="KJW1" t="s">
        <v>13905</v>
      </c>
      <c r="KJX1" t="s">
        <v>13906</v>
      </c>
      <c r="KJY1" t="s">
        <v>13907</v>
      </c>
      <c r="KJZ1" t="s">
        <v>13908</v>
      </c>
      <c r="KKA1" t="s">
        <v>13909</v>
      </c>
      <c r="KKB1" t="s">
        <v>13910</v>
      </c>
      <c r="KKC1" t="s">
        <v>13911</v>
      </c>
      <c r="KKD1" t="s">
        <v>13912</v>
      </c>
      <c r="KKE1" t="s">
        <v>13913</v>
      </c>
      <c r="KKF1" t="s">
        <v>13914</v>
      </c>
      <c r="KKG1" t="s">
        <v>13915</v>
      </c>
      <c r="KKH1" t="s">
        <v>13916</v>
      </c>
      <c r="KKI1" t="s">
        <v>13917</v>
      </c>
      <c r="KKJ1" t="s">
        <v>13918</v>
      </c>
      <c r="KKK1" t="s">
        <v>13919</v>
      </c>
      <c r="KKL1" t="s">
        <v>13920</v>
      </c>
      <c r="KKM1" t="s">
        <v>13921</v>
      </c>
      <c r="KKN1" t="s">
        <v>13922</v>
      </c>
      <c r="KKO1" t="s">
        <v>13923</v>
      </c>
      <c r="KKP1" t="s">
        <v>13924</v>
      </c>
      <c r="KKQ1" t="s">
        <v>13925</v>
      </c>
      <c r="KKR1" t="s">
        <v>13926</v>
      </c>
      <c r="KKS1" t="s">
        <v>13927</v>
      </c>
      <c r="KKT1" t="s">
        <v>13928</v>
      </c>
      <c r="KKU1" t="s">
        <v>13929</v>
      </c>
      <c r="KKV1" t="s">
        <v>13930</v>
      </c>
      <c r="KKW1" t="s">
        <v>13931</v>
      </c>
      <c r="KKX1" t="s">
        <v>13932</v>
      </c>
      <c r="KKY1" t="s">
        <v>13933</v>
      </c>
      <c r="KKZ1" t="s">
        <v>13934</v>
      </c>
      <c r="KLA1" t="s">
        <v>13935</v>
      </c>
      <c r="KLB1" t="s">
        <v>13936</v>
      </c>
      <c r="KLC1" t="s">
        <v>13937</v>
      </c>
      <c r="KLD1" t="s">
        <v>13938</v>
      </c>
      <c r="KLE1" t="s">
        <v>13939</v>
      </c>
      <c r="KLF1" t="s">
        <v>13940</v>
      </c>
      <c r="KLG1" t="s">
        <v>13941</v>
      </c>
      <c r="KLH1" t="s">
        <v>13942</v>
      </c>
      <c r="KLI1" t="s">
        <v>13943</v>
      </c>
      <c r="KLJ1" t="s">
        <v>13944</v>
      </c>
      <c r="KLK1" t="s">
        <v>13945</v>
      </c>
      <c r="KLL1" t="s">
        <v>13946</v>
      </c>
      <c r="KLM1" t="s">
        <v>13947</v>
      </c>
      <c r="KLN1" t="s">
        <v>13948</v>
      </c>
      <c r="KLO1" t="s">
        <v>13949</v>
      </c>
      <c r="KLP1" t="s">
        <v>13950</v>
      </c>
      <c r="KLQ1" t="s">
        <v>13951</v>
      </c>
      <c r="KLR1" t="s">
        <v>13952</v>
      </c>
      <c r="KLS1" t="s">
        <v>13953</v>
      </c>
      <c r="KLT1" t="s">
        <v>13954</v>
      </c>
      <c r="KLU1" t="s">
        <v>13955</v>
      </c>
      <c r="KLV1" t="s">
        <v>13956</v>
      </c>
      <c r="KLW1" t="s">
        <v>13957</v>
      </c>
      <c r="KLX1" t="s">
        <v>13958</v>
      </c>
      <c r="KLY1" t="s">
        <v>13959</v>
      </c>
      <c r="KLZ1" t="s">
        <v>13960</v>
      </c>
      <c r="KMA1" t="s">
        <v>13961</v>
      </c>
      <c r="KMB1" t="s">
        <v>13962</v>
      </c>
      <c r="KMC1" t="s">
        <v>13963</v>
      </c>
      <c r="KMD1" t="s">
        <v>13964</v>
      </c>
      <c r="KME1" t="s">
        <v>13965</v>
      </c>
      <c r="KMF1" t="s">
        <v>13966</v>
      </c>
      <c r="KMG1" t="s">
        <v>13967</v>
      </c>
      <c r="KMH1" t="s">
        <v>13968</v>
      </c>
      <c r="KMI1" t="s">
        <v>13969</v>
      </c>
      <c r="KMJ1" t="s">
        <v>13970</v>
      </c>
      <c r="KMK1" t="s">
        <v>13971</v>
      </c>
      <c r="KML1" t="s">
        <v>13972</v>
      </c>
      <c r="KMM1" t="s">
        <v>13973</v>
      </c>
      <c r="KMN1" t="s">
        <v>13974</v>
      </c>
      <c r="KMO1" t="s">
        <v>13975</v>
      </c>
      <c r="KMP1" t="s">
        <v>13976</v>
      </c>
      <c r="KMQ1" t="s">
        <v>13977</v>
      </c>
      <c r="KMR1" t="s">
        <v>13978</v>
      </c>
      <c r="KMS1" t="s">
        <v>13979</v>
      </c>
      <c r="KMT1" t="s">
        <v>13980</v>
      </c>
      <c r="KMU1" t="s">
        <v>13981</v>
      </c>
      <c r="KMV1" t="s">
        <v>13982</v>
      </c>
      <c r="KMW1" t="s">
        <v>13983</v>
      </c>
      <c r="KMX1" t="s">
        <v>13984</v>
      </c>
      <c r="KMY1" t="s">
        <v>13985</v>
      </c>
      <c r="KMZ1" t="s">
        <v>13986</v>
      </c>
      <c r="KNA1" t="s">
        <v>13987</v>
      </c>
      <c r="KNB1" t="s">
        <v>13988</v>
      </c>
      <c r="KNC1" t="s">
        <v>13989</v>
      </c>
      <c r="KND1" t="s">
        <v>13990</v>
      </c>
      <c r="KNE1" t="s">
        <v>13991</v>
      </c>
      <c r="KNF1" t="s">
        <v>13992</v>
      </c>
      <c r="KNG1" t="s">
        <v>13993</v>
      </c>
      <c r="KNH1" t="s">
        <v>13994</v>
      </c>
      <c r="KNI1" t="s">
        <v>13995</v>
      </c>
      <c r="KNJ1" t="s">
        <v>13996</v>
      </c>
      <c r="KNK1" t="s">
        <v>13997</v>
      </c>
      <c r="KNL1" t="s">
        <v>13998</v>
      </c>
      <c r="KNM1" t="s">
        <v>13999</v>
      </c>
      <c r="KNN1" t="s">
        <v>14000</v>
      </c>
      <c r="KNO1" t="s">
        <v>14001</v>
      </c>
      <c r="KNP1" t="s">
        <v>14002</v>
      </c>
      <c r="KNQ1" t="s">
        <v>14003</v>
      </c>
      <c r="KNR1" t="s">
        <v>14004</v>
      </c>
      <c r="KNS1" t="s">
        <v>14005</v>
      </c>
      <c r="KNT1" t="s">
        <v>14006</v>
      </c>
      <c r="KNU1" t="s">
        <v>14007</v>
      </c>
      <c r="KNV1" t="s">
        <v>14008</v>
      </c>
      <c r="KNW1" t="s">
        <v>14009</v>
      </c>
      <c r="KNX1" t="s">
        <v>14010</v>
      </c>
      <c r="KNY1" t="s">
        <v>14011</v>
      </c>
      <c r="KNZ1" t="s">
        <v>14012</v>
      </c>
      <c r="KOA1" t="s">
        <v>14013</v>
      </c>
      <c r="KOB1" t="s">
        <v>14014</v>
      </c>
      <c r="KOC1" t="s">
        <v>14015</v>
      </c>
      <c r="KOD1" t="s">
        <v>14016</v>
      </c>
      <c r="KOE1" t="s">
        <v>14017</v>
      </c>
      <c r="KOF1" t="s">
        <v>14018</v>
      </c>
      <c r="KOG1" t="s">
        <v>14019</v>
      </c>
      <c r="KOH1" t="s">
        <v>14020</v>
      </c>
      <c r="KOI1" t="s">
        <v>14021</v>
      </c>
      <c r="KOJ1" t="s">
        <v>14022</v>
      </c>
      <c r="KOK1" t="s">
        <v>14023</v>
      </c>
      <c r="KOL1" t="s">
        <v>14024</v>
      </c>
      <c r="KOM1" t="s">
        <v>14025</v>
      </c>
      <c r="KON1" t="s">
        <v>14026</v>
      </c>
      <c r="KOO1" t="s">
        <v>14027</v>
      </c>
      <c r="KOP1" t="s">
        <v>14028</v>
      </c>
      <c r="KOQ1" t="s">
        <v>14029</v>
      </c>
      <c r="KOR1" t="s">
        <v>14030</v>
      </c>
      <c r="KOS1" t="s">
        <v>14031</v>
      </c>
      <c r="KOT1" t="s">
        <v>14032</v>
      </c>
      <c r="KOU1" t="s">
        <v>14033</v>
      </c>
      <c r="KOV1" t="s">
        <v>14034</v>
      </c>
      <c r="KOW1" t="s">
        <v>14035</v>
      </c>
      <c r="KOX1" t="s">
        <v>14036</v>
      </c>
      <c r="KOY1" t="s">
        <v>14037</v>
      </c>
      <c r="KOZ1" t="s">
        <v>14038</v>
      </c>
      <c r="KPA1" t="s">
        <v>14039</v>
      </c>
      <c r="KPB1" t="s">
        <v>14040</v>
      </c>
      <c r="KPC1" t="s">
        <v>14041</v>
      </c>
      <c r="KPD1" t="s">
        <v>14042</v>
      </c>
      <c r="KPE1" t="s">
        <v>14043</v>
      </c>
      <c r="KPF1" t="s">
        <v>14044</v>
      </c>
      <c r="KPG1" t="s">
        <v>14045</v>
      </c>
      <c r="KPH1" t="s">
        <v>14046</v>
      </c>
      <c r="KPI1" t="s">
        <v>14047</v>
      </c>
      <c r="KPJ1" t="s">
        <v>14048</v>
      </c>
      <c r="KPK1" t="s">
        <v>14049</v>
      </c>
      <c r="KPL1" t="s">
        <v>14050</v>
      </c>
      <c r="KPM1" t="s">
        <v>14051</v>
      </c>
      <c r="KPN1" t="s">
        <v>14052</v>
      </c>
      <c r="KPO1" t="s">
        <v>14053</v>
      </c>
      <c r="KPP1" t="s">
        <v>14054</v>
      </c>
      <c r="KPQ1" t="s">
        <v>14055</v>
      </c>
      <c r="KPR1" t="s">
        <v>14056</v>
      </c>
      <c r="KPS1" t="s">
        <v>14057</v>
      </c>
      <c r="KPT1" t="s">
        <v>14058</v>
      </c>
      <c r="KPU1" t="s">
        <v>14059</v>
      </c>
      <c r="KPV1" t="s">
        <v>14060</v>
      </c>
      <c r="KPW1" t="s">
        <v>14061</v>
      </c>
      <c r="KPX1" t="s">
        <v>14062</v>
      </c>
      <c r="KPY1" t="s">
        <v>14063</v>
      </c>
      <c r="KPZ1" t="s">
        <v>14064</v>
      </c>
      <c r="KQA1" t="s">
        <v>14065</v>
      </c>
      <c r="KQB1" t="s">
        <v>14066</v>
      </c>
      <c r="KQC1" t="s">
        <v>14067</v>
      </c>
      <c r="KQD1" t="s">
        <v>14068</v>
      </c>
      <c r="KQE1" t="s">
        <v>14069</v>
      </c>
      <c r="KQF1" t="s">
        <v>14070</v>
      </c>
      <c r="KQG1" t="s">
        <v>14071</v>
      </c>
      <c r="KQH1" t="s">
        <v>14072</v>
      </c>
      <c r="KQI1" t="s">
        <v>14073</v>
      </c>
      <c r="KQJ1" t="s">
        <v>14074</v>
      </c>
      <c r="KQK1" t="s">
        <v>14075</v>
      </c>
      <c r="KQL1" t="s">
        <v>14076</v>
      </c>
      <c r="KQM1" t="s">
        <v>14077</v>
      </c>
      <c r="KQN1" t="s">
        <v>14078</v>
      </c>
      <c r="KQO1" t="s">
        <v>14079</v>
      </c>
      <c r="KQP1" t="s">
        <v>14080</v>
      </c>
      <c r="KQQ1" t="s">
        <v>14081</v>
      </c>
      <c r="KQR1" t="s">
        <v>14082</v>
      </c>
      <c r="KQS1" t="s">
        <v>14083</v>
      </c>
      <c r="KQT1" t="s">
        <v>14084</v>
      </c>
      <c r="KQU1" t="s">
        <v>14085</v>
      </c>
      <c r="KQV1" t="s">
        <v>14086</v>
      </c>
      <c r="KQW1" t="s">
        <v>14087</v>
      </c>
      <c r="KQX1" t="s">
        <v>14088</v>
      </c>
      <c r="KQY1" t="s">
        <v>14089</v>
      </c>
      <c r="KQZ1" t="s">
        <v>14090</v>
      </c>
      <c r="KRA1" t="s">
        <v>14091</v>
      </c>
      <c r="KRB1" t="s">
        <v>14092</v>
      </c>
      <c r="KRC1" t="s">
        <v>14093</v>
      </c>
      <c r="KRD1" t="s">
        <v>14094</v>
      </c>
      <c r="KRE1" t="s">
        <v>14095</v>
      </c>
      <c r="KRF1" t="s">
        <v>14096</v>
      </c>
      <c r="KRG1" t="s">
        <v>14097</v>
      </c>
      <c r="KRH1" t="s">
        <v>14098</v>
      </c>
      <c r="KRI1" t="s">
        <v>14099</v>
      </c>
      <c r="KRJ1" t="s">
        <v>14100</v>
      </c>
      <c r="KRK1" t="s">
        <v>14101</v>
      </c>
      <c r="KRL1" t="s">
        <v>14102</v>
      </c>
      <c r="KRM1" t="s">
        <v>14103</v>
      </c>
      <c r="KRN1" t="s">
        <v>14104</v>
      </c>
      <c r="KRO1" t="s">
        <v>14105</v>
      </c>
      <c r="KRP1" t="s">
        <v>14106</v>
      </c>
      <c r="KRQ1" t="s">
        <v>14107</v>
      </c>
      <c r="KRR1" t="s">
        <v>14108</v>
      </c>
      <c r="KRS1" t="s">
        <v>14109</v>
      </c>
      <c r="KRT1" t="s">
        <v>14110</v>
      </c>
      <c r="KRU1" t="s">
        <v>14111</v>
      </c>
      <c r="KRV1" t="s">
        <v>14112</v>
      </c>
      <c r="KRW1" t="s">
        <v>14113</v>
      </c>
      <c r="KRX1" t="s">
        <v>14114</v>
      </c>
      <c r="KRY1" t="s">
        <v>14115</v>
      </c>
      <c r="KRZ1" t="s">
        <v>14116</v>
      </c>
      <c r="KSA1" t="s">
        <v>14117</v>
      </c>
      <c r="KSB1" t="s">
        <v>14118</v>
      </c>
      <c r="KSC1" t="s">
        <v>14119</v>
      </c>
      <c r="KSD1" t="s">
        <v>14120</v>
      </c>
      <c r="KSE1" t="s">
        <v>14121</v>
      </c>
      <c r="KSF1" t="s">
        <v>14122</v>
      </c>
      <c r="KSG1" t="s">
        <v>14123</v>
      </c>
      <c r="KSH1" t="s">
        <v>14124</v>
      </c>
      <c r="KSI1" t="s">
        <v>14125</v>
      </c>
      <c r="KSJ1" t="s">
        <v>14126</v>
      </c>
      <c r="KSK1" t="s">
        <v>14127</v>
      </c>
      <c r="KSL1" t="s">
        <v>14128</v>
      </c>
      <c r="KSM1" t="s">
        <v>14129</v>
      </c>
      <c r="KSN1" t="s">
        <v>14130</v>
      </c>
      <c r="KSO1" t="s">
        <v>14131</v>
      </c>
      <c r="KSP1" t="s">
        <v>14132</v>
      </c>
      <c r="KSQ1" t="s">
        <v>14133</v>
      </c>
      <c r="KSR1" t="s">
        <v>14134</v>
      </c>
      <c r="KSS1" t="s">
        <v>14135</v>
      </c>
      <c r="KST1" t="s">
        <v>14136</v>
      </c>
      <c r="KSU1" t="s">
        <v>14137</v>
      </c>
      <c r="KSV1" t="s">
        <v>14138</v>
      </c>
      <c r="KSW1" t="s">
        <v>14139</v>
      </c>
      <c r="KSX1" t="s">
        <v>14140</v>
      </c>
      <c r="KSY1" t="s">
        <v>14141</v>
      </c>
      <c r="KSZ1" t="s">
        <v>14142</v>
      </c>
      <c r="KTA1" t="s">
        <v>14143</v>
      </c>
      <c r="KTB1" t="s">
        <v>14144</v>
      </c>
      <c r="KTC1" t="s">
        <v>14145</v>
      </c>
      <c r="KTD1" t="s">
        <v>14146</v>
      </c>
      <c r="KTE1" t="s">
        <v>14147</v>
      </c>
      <c r="KTF1" t="s">
        <v>14148</v>
      </c>
      <c r="KTG1" t="s">
        <v>14149</v>
      </c>
      <c r="KTH1" t="s">
        <v>14150</v>
      </c>
      <c r="KTI1" t="s">
        <v>14151</v>
      </c>
      <c r="KTJ1" t="s">
        <v>14152</v>
      </c>
      <c r="KTK1" t="s">
        <v>14153</v>
      </c>
      <c r="KTL1" t="s">
        <v>14154</v>
      </c>
      <c r="KTM1" t="s">
        <v>14155</v>
      </c>
      <c r="KTN1" t="s">
        <v>14156</v>
      </c>
      <c r="KTO1" t="s">
        <v>14157</v>
      </c>
      <c r="KTP1" t="s">
        <v>14158</v>
      </c>
      <c r="KTQ1" t="s">
        <v>14159</v>
      </c>
      <c r="KTR1" t="s">
        <v>14160</v>
      </c>
      <c r="KTS1" t="s">
        <v>14161</v>
      </c>
      <c r="KTT1" t="s">
        <v>14162</v>
      </c>
      <c r="KTU1" t="s">
        <v>14163</v>
      </c>
      <c r="KTV1" t="s">
        <v>14164</v>
      </c>
      <c r="KTW1" t="s">
        <v>14165</v>
      </c>
      <c r="KTX1" t="s">
        <v>14166</v>
      </c>
      <c r="KTY1" t="s">
        <v>14167</v>
      </c>
      <c r="KTZ1" t="s">
        <v>14168</v>
      </c>
      <c r="KUA1" t="s">
        <v>14169</v>
      </c>
      <c r="KUB1" t="s">
        <v>14170</v>
      </c>
      <c r="KUC1" t="s">
        <v>14171</v>
      </c>
      <c r="KUD1" t="s">
        <v>14172</v>
      </c>
      <c r="KUE1" t="s">
        <v>14173</v>
      </c>
      <c r="KUF1" t="s">
        <v>14174</v>
      </c>
      <c r="KUG1" t="s">
        <v>14175</v>
      </c>
      <c r="KUH1" t="s">
        <v>14176</v>
      </c>
      <c r="KUI1" t="s">
        <v>14177</v>
      </c>
      <c r="KUJ1" t="s">
        <v>14178</v>
      </c>
      <c r="KUK1" t="s">
        <v>14179</v>
      </c>
      <c r="KUL1" t="s">
        <v>14180</v>
      </c>
      <c r="KUM1" t="s">
        <v>14181</v>
      </c>
      <c r="KUN1" t="s">
        <v>14182</v>
      </c>
      <c r="KUO1" t="s">
        <v>14183</v>
      </c>
      <c r="KUP1" t="s">
        <v>14184</v>
      </c>
      <c r="KUQ1" t="s">
        <v>14185</v>
      </c>
      <c r="KUR1" t="s">
        <v>14186</v>
      </c>
      <c r="KUS1" t="s">
        <v>14187</v>
      </c>
      <c r="KUT1" t="s">
        <v>14188</v>
      </c>
      <c r="KUU1" t="s">
        <v>14189</v>
      </c>
      <c r="KUV1" t="s">
        <v>14190</v>
      </c>
      <c r="KUW1" t="s">
        <v>14191</v>
      </c>
      <c r="KUX1" t="s">
        <v>14192</v>
      </c>
      <c r="KUY1" t="s">
        <v>14193</v>
      </c>
      <c r="KUZ1" t="s">
        <v>14194</v>
      </c>
      <c r="KVA1" t="s">
        <v>14195</v>
      </c>
      <c r="KVB1" t="s">
        <v>14196</v>
      </c>
      <c r="KVC1" t="s">
        <v>14197</v>
      </c>
      <c r="KVD1" t="s">
        <v>14198</v>
      </c>
      <c r="KVE1" t="s">
        <v>14199</v>
      </c>
      <c r="KVF1" t="s">
        <v>14200</v>
      </c>
      <c r="KVG1" t="s">
        <v>14201</v>
      </c>
      <c r="KVH1" t="s">
        <v>14202</v>
      </c>
      <c r="KVI1" t="s">
        <v>14203</v>
      </c>
      <c r="KVJ1" t="s">
        <v>14204</v>
      </c>
      <c r="KVK1" t="s">
        <v>14205</v>
      </c>
      <c r="KVL1" t="s">
        <v>14206</v>
      </c>
      <c r="KVM1" t="s">
        <v>14207</v>
      </c>
      <c r="KVN1" t="s">
        <v>14208</v>
      </c>
      <c r="KVO1" t="s">
        <v>14209</v>
      </c>
      <c r="KVP1" t="s">
        <v>14210</v>
      </c>
      <c r="KVQ1" t="s">
        <v>14211</v>
      </c>
      <c r="KVR1" t="s">
        <v>14212</v>
      </c>
      <c r="KVS1" t="s">
        <v>14213</v>
      </c>
      <c r="KVT1" t="s">
        <v>14214</v>
      </c>
      <c r="KVU1" t="s">
        <v>14215</v>
      </c>
      <c r="KVV1" t="s">
        <v>14216</v>
      </c>
      <c r="KVW1" t="s">
        <v>14217</v>
      </c>
      <c r="KVX1" t="s">
        <v>14218</v>
      </c>
      <c r="KVY1" t="s">
        <v>14219</v>
      </c>
      <c r="KVZ1" t="s">
        <v>14220</v>
      </c>
      <c r="KWA1" t="s">
        <v>14221</v>
      </c>
      <c r="KWB1" t="s">
        <v>14222</v>
      </c>
      <c r="KWC1" t="s">
        <v>14223</v>
      </c>
      <c r="KWD1" t="s">
        <v>14224</v>
      </c>
      <c r="KWE1" t="s">
        <v>14225</v>
      </c>
      <c r="KWF1" t="s">
        <v>14226</v>
      </c>
      <c r="KWG1" t="s">
        <v>14227</v>
      </c>
      <c r="KWH1" t="s">
        <v>14228</v>
      </c>
      <c r="KWI1" t="s">
        <v>14229</v>
      </c>
      <c r="KWJ1" t="s">
        <v>14230</v>
      </c>
      <c r="KWK1" t="s">
        <v>14231</v>
      </c>
      <c r="KWL1" t="s">
        <v>14232</v>
      </c>
      <c r="KWM1" t="s">
        <v>14233</v>
      </c>
      <c r="KWN1" t="s">
        <v>14234</v>
      </c>
      <c r="KWO1" t="s">
        <v>14235</v>
      </c>
      <c r="KWP1" t="s">
        <v>14236</v>
      </c>
      <c r="KWQ1" t="s">
        <v>14237</v>
      </c>
      <c r="KWR1" t="s">
        <v>14238</v>
      </c>
      <c r="KWS1" t="s">
        <v>14239</v>
      </c>
      <c r="KWT1" t="s">
        <v>14240</v>
      </c>
      <c r="KWU1" t="s">
        <v>14241</v>
      </c>
      <c r="KWV1" t="s">
        <v>14242</v>
      </c>
      <c r="KWW1" t="s">
        <v>14243</v>
      </c>
      <c r="KWX1" t="s">
        <v>14244</v>
      </c>
      <c r="KWY1" t="s">
        <v>14245</v>
      </c>
      <c r="KWZ1" t="s">
        <v>14246</v>
      </c>
      <c r="KXA1" t="s">
        <v>14247</v>
      </c>
      <c r="KXB1" t="s">
        <v>14248</v>
      </c>
      <c r="KXC1" t="s">
        <v>14249</v>
      </c>
      <c r="KXD1" t="s">
        <v>14250</v>
      </c>
      <c r="KXE1" t="s">
        <v>14251</v>
      </c>
      <c r="KXF1" t="s">
        <v>14252</v>
      </c>
      <c r="KXG1" t="s">
        <v>14253</v>
      </c>
      <c r="KXH1" t="s">
        <v>14254</v>
      </c>
      <c r="KXI1" t="s">
        <v>14255</v>
      </c>
      <c r="KXJ1" t="s">
        <v>14256</v>
      </c>
      <c r="KXK1" t="s">
        <v>14257</v>
      </c>
      <c r="KXL1" t="s">
        <v>14258</v>
      </c>
      <c r="KXM1" t="s">
        <v>14259</v>
      </c>
      <c r="KXN1" t="s">
        <v>14260</v>
      </c>
      <c r="KXO1" t="s">
        <v>14261</v>
      </c>
      <c r="KXP1" t="s">
        <v>14262</v>
      </c>
      <c r="KXQ1" t="s">
        <v>14263</v>
      </c>
      <c r="KXR1" t="s">
        <v>14264</v>
      </c>
      <c r="KXS1" t="s">
        <v>14265</v>
      </c>
      <c r="KXT1" t="s">
        <v>14266</v>
      </c>
      <c r="KXU1" t="s">
        <v>14267</v>
      </c>
      <c r="KXV1" t="s">
        <v>14268</v>
      </c>
      <c r="KXW1" t="s">
        <v>14269</v>
      </c>
      <c r="KXX1" t="s">
        <v>14270</v>
      </c>
      <c r="KXY1" t="s">
        <v>14271</v>
      </c>
      <c r="KXZ1" t="s">
        <v>14272</v>
      </c>
      <c r="KYA1" t="s">
        <v>14273</v>
      </c>
      <c r="KYB1" t="s">
        <v>14274</v>
      </c>
      <c r="KYC1" t="s">
        <v>14275</v>
      </c>
      <c r="KYD1" t="s">
        <v>14276</v>
      </c>
      <c r="KYE1" t="s">
        <v>14277</v>
      </c>
      <c r="KYF1" t="s">
        <v>14278</v>
      </c>
      <c r="KYG1" t="s">
        <v>14279</v>
      </c>
      <c r="KYH1" t="s">
        <v>14280</v>
      </c>
      <c r="KYI1" t="s">
        <v>14281</v>
      </c>
      <c r="KYJ1" t="s">
        <v>14282</v>
      </c>
      <c r="KYK1" t="s">
        <v>14283</v>
      </c>
      <c r="KYL1" t="s">
        <v>14284</v>
      </c>
      <c r="KYM1" t="s">
        <v>14285</v>
      </c>
      <c r="KYN1" t="s">
        <v>14286</v>
      </c>
      <c r="KYO1" t="s">
        <v>14287</v>
      </c>
      <c r="KYP1" t="s">
        <v>14288</v>
      </c>
      <c r="KYQ1" t="s">
        <v>14289</v>
      </c>
      <c r="KYR1" t="s">
        <v>14290</v>
      </c>
      <c r="KYS1" t="s">
        <v>14291</v>
      </c>
      <c r="KYT1" t="s">
        <v>14292</v>
      </c>
      <c r="KYU1" t="s">
        <v>14293</v>
      </c>
      <c r="KYV1" t="s">
        <v>14294</v>
      </c>
      <c r="KYW1" t="s">
        <v>14295</v>
      </c>
      <c r="KYX1" t="s">
        <v>14296</v>
      </c>
      <c r="KYY1" t="s">
        <v>14297</v>
      </c>
      <c r="KYZ1" t="s">
        <v>14298</v>
      </c>
      <c r="KZA1" t="s">
        <v>14299</v>
      </c>
      <c r="KZB1" t="s">
        <v>14300</v>
      </c>
      <c r="KZC1" t="s">
        <v>14301</v>
      </c>
      <c r="KZD1" t="s">
        <v>14302</v>
      </c>
      <c r="KZE1" t="s">
        <v>14303</v>
      </c>
      <c r="KZF1" t="s">
        <v>14304</v>
      </c>
      <c r="KZG1" t="s">
        <v>14305</v>
      </c>
      <c r="KZH1" t="s">
        <v>14306</v>
      </c>
      <c r="KZI1" t="s">
        <v>14307</v>
      </c>
      <c r="KZJ1" t="s">
        <v>14308</v>
      </c>
      <c r="KZK1" t="s">
        <v>14309</v>
      </c>
      <c r="KZL1" t="s">
        <v>14310</v>
      </c>
      <c r="KZM1" t="s">
        <v>14311</v>
      </c>
      <c r="KZN1" t="s">
        <v>14312</v>
      </c>
      <c r="KZO1" t="s">
        <v>14313</v>
      </c>
      <c r="KZP1" t="s">
        <v>14314</v>
      </c>
      <c r="KZQ1" t="s">
        <v>14315</v>
      </c>
      <c r="KZR1" t="s">
        <v>14316</v>
      </c>
      <c r="KZS1" t="s">
        <v>14317</v>
      </c>
      <c r="KZT1" t="s">
        <v>14318</v>
      </c>
      <c r="KZU1" t="s">
        <v>14319</v>
      </c>
      <c r="KZV1" t="s">
        <v>14320</v>
      </c>
      <c r="KZW1" t="s">
        <v>14321</v>
      </c>
      <c r="KZX1" t="s">
        <v>14322</v>
      </c>
      <c r="KZY1" t="s">
        <v>14323</v>
      </c>
      <c r="KZZ1" t="s">
        <v>14324</v>
      </c>
      <c r="LAA1" t="s">
        <v>14325</v>
      </c>
      <c r="LAB1" t="s">
        <v>14326</v>
      </c>
      <c r="LAC1" t="s">
        <v>14327</v>
      </c>
      <c r="LAD1" t="s">
        <v>14328</v>
      </c>
      <c r="LAE1" t="s">
        <v>14329</v>
      </c>
      <c r="LAF1" t="s">
        <v>14330</v>
      </c>
      <c r="LAG1" t="s">
        <v>14331</v>
      </c>
      <c r="LAH1" t="s">
        <v>14332</v>
      </c>
      <c r="LAI1" t="s">
        <v>14333</v>
      </c>
      <c r="LAJ1" t="s">
        <v>14334</v>
      </c>
      <c r="LAK1" t="s">
        <v>14335</v>
      </c>
      <c r="LAL1" t="s">
        <v>14336</v>
      </c>
      <c r="LAM1" t="s">
        <v>14337</v>
      </c>
      <c r="LAN1" t="s">
        <v>14338</v>
      </c>
      <c r="LAO1" t="s">
        <v>14339</v>
      </c>
      <c r="LAP1" t="s">
        <v>14340</v>
      </c>
      <c r="LAQ1" t="s">
        <v>14341</v>
      </c>
      <c r="LAR1" t="s">
        <v>14342</v>
      </c>
      <c r="LAS1" t="s">
        <v>14343</v>
      </c>
      <c r="LAT1" t="s">
        <v>14344</v>
      </c>
      <c r="LAU1" t="s">
        <v>14345</v>
      </c>
      <c r="LAV1" t="s">
        <v>14346</v>
      </c>
      <c r="LAW1" t="s">
        <v>14347</v>
      </c>
      <c r="LAX1" t="s">
        <v>14348</v>
      </c>
      <c r="LAY1" t="s">
        <v>14349</v>
      </c>
      <c r="LAZ1" t="s">
        <v>14350</v>
      </c>
      <c r="LBA1" t="s">
        <v>14351</v>
      </c>
      <c r="LBB1" t="s">
        <v>14352</v>
      </c>
      <c r="LBC1" t="s">
        <v>14353</v>
      </c>
      <c r="LBD1" t="s">
        <v>14354</v>
      </c>
      <c r="LBE1" t="s">
        <v>14355</v>
      </c>
      <c r="LBF1" t="s">
        <v>14356</v>
      </c>
      <c r="LBG1" t="s">
        <v>14357</v>
      </c>
      <c r="LBH1" t="s">
        <v>14358</v>
      </c>
      <c r="LBI1" t="s">
        <v>14359</v>
      </c>
      <c r="LBJ1" t="s">
        <v>14360</v>
      </c>
      <c r="LBK1" t="s">
        <v>14361</v>
      </c>
      <c r="LBL1" t="s">
        <v>14362</v>
      </c>
      <c r="LBM1" t="s">
        <v>14363</v>
      </c>
      <c r="LBN1" t="s">
        <v>14364</v>
      </c>
      <c r="LBO1" t="s">
        <v>14365</v>
      </c>
      <c r="LBP1" t="s">
        <v>14366</v>
      </c>
      <c r="LBQ1" t="s">
        <v>14367</v>
      </c>
      <c r="LBR1" t="s">
        <v>14368</v>
      </c>
      <c r="LBS1" t="s">
        <v>14369</v>
      </c>
      <c r="LBT1" t="s">
        <v>14370</v>
      </c>
      <c r="LBU1" t="s">
        <v>14371</v>
      </c>
      <c r="LBV1" t="s">
        <v>14372</v>
      </c>
      <c r="LBW1" t="s">
        <v>14373</v>
      </c>
      <c r="LBX1" t="s">
        <v>14374</v>
      </c>
      <c r="LBY1" t="s">
        <v>14375</v>
      </c>
      <c r="LBZ1" t="s">
        <v>14376</v>
      </c>
      <c r="LCA1" t="s">
        <v>14377</v>
      </c>
      <c r="LCB1" t="s">
        <v>14378</v>
      </c>
      <c r="LCC1" t="s">
        <v>14379</v>
      </c>
      <c r="LCD1" t="s">
        <v>14380</v>
      </c>
      <c r="LCE1" t="s">
        <v>14381</v>
      </c>
      <c r="LCF1" t="s">
        <v>14382</v>
      </c>
      <c r="LCG1" t="s">
        <v>14383</v>
      </c>
      <c r="LCH1" t="s">
        <v>14384</v>
      </c>
      <c r="LCI1" t="s">
        <v>14385</v>
      </c>
      <c r="LCJ1" t="s">
        <v>14386</v>
      </c>
      <c r="LCK1" t="s">
        <v>14387</v>
      </c>
      <c r="LCL1" t="s">
        <v>14388</v>
      </c>
      <c r="LCM1" t="s">
        <v>14389</v>
      </c>
      <c r="LCN1" t="s">
        <v>14390</v>
      </c>
      <c r="LCO1" t="s">
        <v>14391</v>
      </c>
      <c r="LCP1" t="s">
        <v>14392</v>
      </c>
      <c r="LCQ1" t="s">
        <v>14393</v>
      </c>
      <c r="LCR1" t="s">
        <v>14394</v>
      </c>
      <c r="LCS1" t="s">
        <v>14395</v>
      </c>
      <c r="LCT1" t="s">
        <v>14396</v>
      </c>
      <c r="LCU1" t="s">
        <v>14397</v>
      </c>
      <c r="LCV1" t="s">
        <v>14398</v>
      </c>
      <c r="LCW1" t="s">
        <v>14399</v>
      </c>
      <c r="LCX1" t="s">
        <v>14400</v>
      </c>
      <c r="LCY1" t="s">
        <v>14401</v>
      </c>
      <c r="LCZ1" t="s">
        <v>14402</v>
      </c>
      <c r="LDA1" t="s">
        <v>14403</v>
      </c>
      <c r="LDB1" t="s">
        <v>14404</v>
      </c>
      <c r="LDC1" t="s">
        <v>14405</v>
      </c>
      <c r="LDD1" t="s">
        <v>14406</v>
      </c>
      <c r="LDE1" t="s">
        <v>14407</v>
      </c>
      <c r="LDF1" t="s">
        <v>14408</v>
      </c>
      <c r="LDG1" t="s">
        <v>14409</v>
      </c>
      <c r="LDH1" t="s">
        <v>14410</v>
      </c>
      <c r="LDI1" t="s">
        <v>14411</v>
      </c>
      <c r="LDJ1" t="s">
        <v>14412</v>
      </c>
      <c r="LDK1" t="s">
        <v>14413</v>
      </c>
      <c r="LDL1" t="s">
        <v>14414</v>
      </c>
      <c r="LDM1" t="s">
        <v>14415</v>
      </c>
      <c r="LDN1" t="s">
        <v>14416</v>
      </c>
      <c r="LDO1" t="s">
        <v>14417</v>
      </c>
      <c r="LDP1" t="s">
        <v>14418</v>
      </c>
      <c r="LDQ1" t="s">
        <v>14419</v>
      </c>
      <c r="LDR1" t="s">
        <v>14420</v>
      </c>
      <c r="LDS1" t="s">
        <v>14421</v>
      </c>
      <c r="LDT1" t="s">
        <v>14422</v>
      </c>
      <c r="LDU1" t="s">
        <v>14423</v>
      </c>
      <c r="LDV1" t="s">
        <v>14424</v>
      </c>
      <c r="LDW1" t="s">
        <v>14425</v>
      </c>
      <c r="LDX1" t="s">
        <v>14426</v>
      </c>
      <c r="LDY1" t="s">
        <v>14427</v>
      </c>
      <c r="LDZ1" t="s">
        <v>14428</v>
      </c>
      <c r="LEA1" t="s">
        <v>14429</v>
      </c>
      <c r="LEB1" t="s">
        <v>14430</v>
      </c>
      <c r="LEC1" t="s">
        <v>14431</v>
      </c>
      <c r="LED1" t="s">
        <v>14432</v>
      </c>
      <c r="LEE1" t="s">
        <v>14433</v>
      </c>
      <c r="LEF1" t="s">
        <v>14434</v>
      </c>
      <c r="LEG1" t="s">
        <v>14435</v>
      </c>
      <c r="LEH1" t="s">
        <v>14436</v>
      </c>
      <c r="LEI1" t="s">
        <v>14437</v>
      </c>
      <c r="LEJ1" t="s">
        <v>14438</v>
      </c>
      <c r="LEK1" t="s">
        <v>14439</v>
      </c>
      <c r="LEL1" t="s">
        <v>14440</v>
      </c>
      <c r="LEM1" t="s">
        <v>14441</v>
      </c>
      <c r="LEN1" t="s">
        <v>14442</v>
      </c>
      <c r="LEO1" t="s">
        <v>14443</v>
      </c>
      <c r="LEP1" t="s">
        <v>14444</v>
      </c>
      <c r="LEQ1" t="s">
        <v>14445</v>
      </c>
      <c r="LER1" t="s">
        <v>14446</v>
      </c>
      <c r="LES1" t="s">
        <v>14447</v>
      </c>
      <c r="LET1" t="s">
        <v>14448</v>
      </c>
      <c r="LEU1" t="s">
        <v>14449</v>
      </c>
      <c r="LEV1" t="s">
        <v>14450</v>
      </c>
      <c r="LEW1" t="s">
        <v>14451</v>
      </c>
      <c r="LEX1" t="s">
        <v>14452</v>
      </c>
      <c r="LEY1" t="s">
        <v>14453</v>
      </c>
      <c r="LEZ1" t="s">
        <v>14454</v>
      </c>
      <c r="LFA1" t="s">
        <v>14455</v>
      </c>
      <c r="LFB1" t="s">
        <v>14456</v>
      </c>
      <c r="LFC1" t="s">
        <v>14457</v>
      </c>
      <c r="LFD1" t="s">
        <v>14458</v>
      </c>
      <c r="LFE1" t="s">
        <v>14459</v>
      </c>
      <c r="LFF1" t="s">
        <v>14460</v>
      </c>
      <c r="LFG1" t="s">
        <v>14461</v>
      </c>
      <c r="LFH1" t="s">
        <v>14462</v>
      </c>
      <c r="LFI1" t="s">
        <v>14463</v>
      </c>
      <c r="LFJ1" t="s">
        <v>14464</v>
      </c>
      <c r="LFK1" t="s">
        <v>14465</v>
      </c>
      <c r="LFL1" t="s">
        <v>14466</v>
      </c>
      <c r="LFM1" t="s">
        <v>14467</v>
      </c>
      <c r="LFN1" t="s">
        <v>14468</v>
      </c>
      <c r="LFO1" t="s">
        <v>14469</v>
      </c>
      <c r="LFP1" t="s">
        <v>14470</v>
      </c>
      <c r="LFQ1" t="s">
        <v>14471</v>
      </c>
      <c r="LFR1" t="s">
        <v>14472</v>
      </c>
      <c r="LFS1" t="s">
        <v>14473</v>
      </c>
      <c r="LFT1" t="s">
        <v>14474</v>
      </c>
      <c r="LFU1" t="s">
        <v>14475</v>
      </c>
      <c r="LFV1" t="s">
        <v>14476</v>
      </c>
      <c r="LFW1" t="s">
        <v>14477</v>
      </c>
      <c r="LFX1" t="s">
        <v>14478</v>
      </c>
      <c r="LFY1" t="s">
        <v>14479</v>
      </c>
      <c r="LFZ1" t="s">
        <v>14480</v>
      </c>
      <c r="LGA1" t="s">
        <v>14481</v>
      </c>
      <c r="LGB1" t="s">
        <v>14482</v>
      </c>
      <c r="LGC1" t="s">
        <v>14483</v>
      </c>
      <c r="LGD1" t="s">
        <v>14484</v>
      </c>
      <c r="LGE1" t="s">
        <v>14485</v>
      </c>
      <c r="LGF1" t="s">
        <v>14486</v>
      </c>
      <c r="LGG1" t="s">
        <v>14487</v>
      </c>
      <c r="LGH1" t="s">
        <v>14488</v>
      </c>
      <c r="LGI1" t="s">
        <v>14489</v>
      </c>
      <c r="LGJ1" t="s">
        <v>14490</v>
      </c>
      <c r="LGK1" t="s">
        <v>14491</v>
      </c>
      <c r="LGL1" t="s">
        <v>14492</v>
      </c>
      <c r="LGM1" t="s">
        <v>14493</v>
      </c>
      <c r="LGN1" t="s">
        <v>14494</v>
      </c>
      <c r="LGO1" t="s">
        <v>14495</v>
      </c>
      <c r="LGP1" t="s">
        <v>14496</v>
      </c>
      <c r="LGQ1" t="s">
        <v>14497</v>
      </c>
      <c r="LGR1" t="s">
        <v>14498</v>
      </c>
      <c r="LGS1" t="s">
        <v>14499</v>
      </c>
      <c r="LGT1" t="s">
        <v>14500</v>
      </c>
      <c r="LGU1" t="s">
        <v>14501</v>
      </c>
      <c r="LGV1" t="s">
        <v>14502</v>
      </c>
      <c r="LGW1" t="s">
        <v>14503</v>
      </c>
      <c r="LGX1" t="s">
        <v>14504</v>
      </c>
      <c r="LGY1" t="s">
        <v>14505</v>
      </c>
      <c r="LGZ1" t="s">
        <v>14506</v>
      </c>
      <c r="LHA1" t="s">
        <v>14507</v>
      </c>
      <c r="LHB1" t="s">
        <v>14508</v>
      </c>
      <c r="LHC1" t="s">
        <v>14509</v>
      </c>
      <c r="LHD1" t="s">
        <v>14510</v>
      </c>
      <c r="LHE1" t="s">
        <v>14511</v>
      </c>
      <c r="LHF1" t="s">
        <v>14512</v>
      </c>
      <c r="LHG1" t="s">
        <v>14513</v>
      </c>
      <c r="LHH1" t="s">
        <v>14514</v>
      </c>
      <c r="LHI1" t="s">
        <v>14515</v>
      </c>
      <c r="LHJ1" t="s">
        <v>14516</v>
      </c>
      <c r="LHK1" t="s">
        <v>14517</v>
      </c>
      <c r="LHL1" t="s">
        <v>14518</v>
      </c>
      <c r="LHM1" t="s">
        <v>14519</v>
      </c>
      <c r="LHN1" t="s">
        <v>14520</v>
      </c>
      <c r="LHO1" t="s">
        <v>14521</v>
      </c>
      <c r="LHP1" t="s">
        <v>14522</v>
      </c>
      <c r="LHQ1" t="s">
        <v>14523</v>
      </c>
      <c r="LHR1" t="s">
        <v>14524</v>
      </c>
      <c r="LHS1" t="s">
        <v>14525</v>
      </c>
      <c r="LHT1" t="s">
        <v>14526</v>
      </c>
      <c r="LHU1" t="s">
        <v>14527</v>
      </c>
      <c r="LHV1" t="s">
        <v>14528</v>
      </c>
      <c r="LHW1" t="s">
        <v>14529</v>
      </c>
      <c r="LHX1" t="s">
        <v>14530</v>
      </c>
      <c r="LHY1" t="s">
        <v>14531</v>
      </c>
      <c r="LHZ1" t="s">
        <v>14532</v>
      </c>
      <c r="LIA1" t="s">
        <v>14533</v>
      </c>
      <c r="LIB1" t="s">
        <v>14534</v>
      </c>
      <c r="LIC1" t="s">
        <v>14535</v>
      </c>
      <c r="LID1" t="s">
        <v>14536</v>
      </c>
      <c r="LIE1" t="s">
        <v>14537</v>
      </c>
      <c r="LIF1" t="s">
        <v>14538</v>
      </c>
      <c r="LIG1" t="s">
        <v>14539</v>
      </c>
      <c r="LIH1" t="s">
        <v>14540</v>
      </c>
      <c r="LII1" t="s">
        <v>14541</v>
      </c>
      <c r="LIJ1" t="s">
        <v>14542</v>
      </c>
      <c r="LIK1" t="s">
        <v>14543</v>
      </c>
      <c r="LIL1" t="s">
        <v>14544</v>
      </c>
      <c r="LIM1" t="s">
        <v>14545</v>
      </c>
      <c r="LIN1" t="s">
        <v>14546</v>
      </c>
      <c r="LIO1" t="s">
        <v>14547</v>
      </c>
      <c r="LIP1" t="s">
        <v>14548</v>
      </c>
      <c r="LIQ1" t="s">
        <v>14549</v>
      </c>
      <c r="LIR1" t="s">
        <v>14550</v>
      </c>
      <c r="LIS1" t="s">
        <v>14551</v>
      </c>
      <c r="LIT1" t="s">
        <v>14552</v>
      </c>
      <c r="LIU1" t="s">
        <v>14553</v>
      </c>
      <c r="LIV1" t="s">
        <v>14554</v>
      </c>
      <c r="LIW1" t="s">
        <v>14555</v>
      </c>
      <c r="LIX1" t="s">
        <v>14556</v>
      </c>
      <c r="LIY1" t="s">
        <v>14557</v>
      </c>
      <c r="LIZ1" t="s">
        <v>14558</v>
      </c>
      <c r="LJA1" t="s">
        <v>14559</v>
      </c>
      <c r="LJB1" t="s">
        <v>14560</v>
      </c>
      <c r="LJC1" t="s">
        <v>14561</v>
      </c>
      <c r="LJD1" t="s">
        <v>14562</v>
      </c>
      <c r="LJE1" t="s">
        <v>14563</v>
      </c>
      <c r="LJF1" t="s">
        <v>14564</v>
      </c>
      <c r="LJG1" t="s">
        <v>14565</v>
      </c>
      <c r="LJH1" t="s">
        <v>14566</v>
      </c>
      <c r="LJI1" t="s">
        <v>14567</v>
      </c>
      <c r="LJJ1" t="s">
        <v>14568</v>
      </c>
      <c r="LJK1" t="s">
        <v>14569</v>
      </c>
      <c r="LJL1" t="s">
        <v>14570</v>
      </c>
      <c r="LJM1" t="s">
        <v>14571</v>
      </c>
      <c r="LJN1" t="s">
        <v>14572</v>
      </c>
      <c r="LJO1" t="s">
        <v>14573</v>
      </c>
      <c r="LJP1" t="s">
        <v>14574</v>
      </c>
      <c r="LJQ1" t="s">
        <v>14575</v>
      </c>
      <c r="LJR1" t="s">
        <v>14576</v>
      </c>
      <c r="LJS1" t="s">
        <v>14577</v>
      </c>
      <c r="LJT1" t="s">
        <v>14578</v>
      </c>
      <c r="LJU1" t="s">
        <v>14579</v>
      </c>
      <c r="LJV1" t="s">
        <v>14580</v>
      </c>
      <c r="LJW1" t="s">
        <v>14581</v>
      </c>
      <c r="LJX1" t="s">
        <v>14582</v>
      </c>
      <c r="LJY1" t="s">
        <v>14583</v>
      </c>
      <c r="LJZ1" t="s">
        <v>14584</v>
      </c>
      <c r="LKA1" t="s">
        <v>14585</v>
      </c>
      <c r="LKB1" t="s">
        <v>14586</v>
      </c>
      <c r="LKC1" t="s">
        <v>14587</v>
      </c>
      <c r="LKD1" t="s">
        <v>14588</v>
      </c>
      <c r="LKE1" t="s">
        <v>14589</v>
      </c>
      <c r="LKF1" t="s">
        <v>14590</v>
      </c>
      <c r="LKG1" t="s">
        <v>14591</v>
      </c>
      <c r="LKH1" t="s">
        <v>14592</v>
      </c>
      <c r="LKI1" t="s">
        <v>14593</v>
      </c>
      <c r="LKJ1" t="s">
        <v>14594</v>
      </c>
      <c r="LKK1" t="s">
        <v>14595</v>
      </c>
      <c r="LKL1" t="s">
        <v>14596</v>
      </c>
      <c r="LKM1" t="s">
        <v>14597</v>
      </c>
      <c r="LKN1" t="s">
        <v>14598</v>
      </c>
      <c r="LKO1" t="s">
        <v>14599</v>
      </c>
      <c r="LKP1" t="s">
        <v>14600</v>
      </c>
      <c r="LKQ1" t="s">
        <v>14601</v>
      </c>
      <c r="LKR1" t="s">
        <v>14602</v>
      </c>
      <c r="LKS1" t="s">
        <v>14603</v>
      </c>
      <c r="LKT1" t="s">
        <v>14604</v>
      </c>
      <c r="LKU1" t="s">
        <v>14605</v>
      </c>
      <c r="LKV1" t="s">
        <v>14606</v>
      </c>
      <c r="LKW1" t="s">
        <v>14607</v>
      </c>
      <c r="LKX1" t="s">
        <v>14608</v>
      </c>
      <c r="LKY1" t="s">
        <v>14609</v>
      </c>
      <c r="LKZ1" t="s">
        <v>14610</v>
      </c>
      <c r="LLA1" t="s">
        <v>14611</v>
      </c>
      <c r="LLB1" t="s">
        <v>14612</v>
      </c>
      <c r="LLC1" t="s">
        <v>14613</v>
      </c>
      <c r="LLD1" t="s">
        <v>14614</v>
      </c>
      <c r="LLE1" t="s">
        <v>14615</v>
      </c>
      <c r="LLF1" t="s">
        <v>14616</v>
      </c>
      <c r="LLG1" t="s">
        <v>14617</v>
      </c>
      <c r="LLH1" t="s">
        <v>14618</v>
      </c>
      <c r="LLI1" t="s">
        <v>14619</v>
      </c>
      <c r="LLJ1" t="s">
        <v>14620</v>
      </c>
      <c r="LLK1" t="s">
        <v>14621</v>
      </c>
      <c r="LLL1" t="s">
        <v>14622</v>
      </c>
      <c r="LLM1" t="s">
        <v>14623</v>
      </c>
      <c r="LLN1" t="s">
        <v>14624</v>
      </c>
      <c r="LLO1" t="s">
        <v>14625</v>
      </c>
      <c r="LLP1" t="s">
        <v>14626</v>
      </c>
      <c r="LLQ1" t="s">
        <v>14627</v>
      </c>
      <c r="LLR1" t="s">
        <v>14628</v>
      </c>
      <c r="LLS1" t="s">
        <v>14629</v>
      </c>
      <c r="LLT1" t="s">
        <v>14630</v>
      </c>
      <c r="LLU1" t="s">
        <v>14631</v>
      </c>
      <c r="LLV1" t="s">
        <v>14632</v>
      </c>
      <c r="LLW1" t="s">
        <v>14633</v>
      </c>
      <c r="LLX1" t="s">
        <v>14634</v>
      </c>
      <c r="LLY1" t="s">
        <v>14635</v>
      </c>
      <c r="LLZ1" t="s">
        <v>14636</v>
      </c>
      <c r="LMA1" t="s">
        <v>14637</v>
      </c>
      <c r="LMB1" t="s">
        <v>14638</v>
      </c>
      <c r="LMC1" t="s">
        <v>14639</v>
      </c>
      <c r="LMD1" t="s">
        <v>14640</v>
      </c>
      <c r="LME1" t="s">
        <v>14641</v>
      </c>
      <c r="LMF1" t="s">
        <v>14642</v>
      </c>
      <c r="LMG1" t="s">
        <v>14643</v>
      </c>
      <c r="LMH1" t="s">
        <v>14644</v>
      </c>
      <c r="LMI1" t="s">
        <v>14645</v>
      </c>
      <c r="LMJ1" t="s">
        <v>14646</v>
      </c>
      <c r="LMK1" t="s">
        <v>14647</v>
      </c>
      <c r="LML1" t="s">
        <v>14648</v>
      </c>
      <c r="LMM1" t="s">
        <v>14649</v>
      </c>
      <c r="LMN1" t="s">
        <v>14650</v>
      </c>
      <c r="LMO1" t="s">
        <v>14651</v>
      </c>
      <c r="LMP1" t="s">
        <v>14652</v>
      </c>
      <c r="LMQ1" t="s">
        <v>14653</v>
      </c>
      <c r="LMR1" t="s">
        <v>14654</v>
      </c>
      <c r="LMS1" t="s">
        <v>14655</v>
      </c>
      <c r="LMT1" t="s">
        <v>14656</v>
      </c>
      <c r="LMU1" t="s">
        <v>14657</v>
      </c>
      <c r="LMV1" t="s">
        <v>14658</v>
      </c>
      <c r="LMW1" t="s">
        <v>14659</v>
      </c>
      <c r="LMX1" t="s">
        <v>14660</v>
      </c>
      <c r="LMY1" t="s">
        <v>14661</v>
      </c>
      <c r="LMZ1" t="s">
        <v>14662</v>
      </c>
      <c r="LNA1" t="s">
        <v>14663</v>
      </c>
      <c r="LNB1" t="s">
        <v>14664</v>
      </c>
      <c r="LNC1" t="s">
        <v>14665</v>
      </c>
      <c r="LND1" t="s">
        <v>14666</v>
      </c>
      <c r="LNE1" t="s">
        <v>14667</v>
      </c>
      <c r="LNF1" t="s">
        <v>14668</v>
      </c>
      <c r="LNG1" t="s">
        <v>14669</v>
      </c>
      <c r="LNH1" t="s">
        <v>14670</v>
      </c>
      <c r="LNI1" t="s">
        <v>14671</v>
      </c>
      <c r="LNJ1" t="s">
        <v>14672</v>
      </c>
      <c r="LNK1" t="s">
        <v>14673</v>
      </c>
      <c r="LNL1" t="s">
        <v>14674</v>
      </c>
      <c r="LNM1" t="s">
        <v>14675</v>
      </c>
      <c r="LNN1" t="s">
        <v>14676</v>
      </c>
      <c r="LNO1" t="s">
        <v>14677</v>
      </c>
      <c r="LNP1" t="s">
        <v>14678</v>
      </c>
      <c r="LNQ1" t="s">
        <v>14679</v>
      </c>
      <c r="LNR1" t="s">
        <v>14680</v>
      </c>
      <c r="LNS1" t="s">
        <v>14681</v>
      </c>
      <c r="LNT1" t="s">
        <v>14682</v>
      </c>
      <c r="LNU1" t="s">
        <v>14683</v>
      </c>
      <c r="LNV1" t="s">
        <v>14684</v>
      </c>
      <c r="LNW1" t="s">
        <v>14685</v>
      </c>
      <c r="LNX1" t="s">
        <v>14686</v>
      </c>
      <c r="LNY1" t="s">
        <v>14687</v>
      </c>
      <c r="LNZ1" t="s">
        <v>14688</v>
      </c>
      <c r="LOA1" t="s">
        <v>14689</v>
      </c>
      <c r="LOB1" t="s">
        <v>14690</v>
      </c>
      <c r="LOC1" t="s">
        <v>14691</v>
      </c>
      <c r="LOD1" t="s">
        <v>14692</v>
      </c>
      <c r="LOE1" t="s">
        <v>14693</v>
      </c>
      <c r="LOF1" t="s">
        <v>14694</v>
      </c>
      <c r="LOG1" t="s">
        <v>14695</v>
      </c>
      <c r="LOH1" t="s">
        <v>14696</v>
      </c>
      <c r="LOI1" t="s">
        <v>14697</v>
      </c>
      <c r="LOJ1" t="s">
        <v>14698</v>
      </c>
      <c r="LOK1" t="s">
        <v>14699</v>
      </c>
      <c r="LOL1" t="s">
        <v>14700</v>
      </c>
      <c r="LOM1" t="s">
        <v>14701</v>
      </c>
      <c r="LON1" t="s">
        <v>14702</v>
      </c>
      <c r="LOO1" t="s">
        <v>14703</v>
      </c>
      <c r="LOP1" t="s">
        <v>14704</v>
      </c>
      <c r="LOQ1" t="s">
        <v>14705</v>
      </c>
      <c r="LOR1" t="s">
        <v>14706</v>
      </c>
      <c r="LOS1" t="s">
        <v>14707</v>
      </c>
      <c r="LOT1" t="s">
        <v>14708</v>
      </c>
      <c r="LOU1" t="s">
        <v>14709</v>
      </c>
      <c r="LOV1" t="s">
        <v>14710</v>
      </c>
      <c r="LOW1" t="s">
        <v>14711</v>
      </c>
      <c r="LOX1" t="s">
        <v>14712</v>
      </c>
      <c r="LOY1" t="s">
        <v>14713</v>
      </c>
      <c r="LOZ1" t="s">
        <v>14714</v>
      </c>
      <c r="LPA1" t="s">
        <v>14715</v>
      </c>
      <c r="LPB1" t="s">
        <v>14716</v>
      </c>
      <c r="LPC1" t="s">
        <v>14717</v>
      </c>
      <c r="LPD1" t="s">
        <v>14718</v>
      </c>
      <c r="LPE1" t="s">
        <v>14719</v>
      </c>
      <c r="LPF1" t="s">
        <v>14720</v>
      </c>
      <c r="LPG1" t="s">
        <v>14721</v>
      </c>
      <c r="LPH1" t="s">
        <v>14722</v>
      </c>
      <c r="LPI1" t="s">
        <v>14723</v>
      </c>
      <c r="LPJ1" t="s">
        <v>14724</v>
      </c>
      <c r="LPK1" t="s">
        <v>14725</v>
      </c>
      <c r="LPL1" t="s">
        <v>14726</v>
      </c>
      <c r="LPM1" t="s">
        <v>14727</v>
      </c>
      <c r="LPN1" t="s">
        <v>14728</v>
      </c>
      <c r="LPO1" t="s">
        <v>14729</v>
      </c>
      <c r="LPP1" t="s">
        <v>14730</v>
      </c>
      <c r="LPQ1" t="s">
        <v>14731</v>
      </c>
      <c r="LPR1" t="s">
        <v>14732</v>
      </c>
      <c r="LPS1" t="s">
        <v>14733</v>
      </c>
      <c r="LPT1" t="s">
        <v>14734</v>
      </c>
      <c r="LPU1" t="s">
        <v>14735</v>
      </c>
      <c r="LPV1" t="s">
        <v>14736</v>
      </c>
      <c r="LPW1" t="s">
        <v>14737</v>
      </c>
      <c r="LPX1" t="s">
        <v>14738</v>
      </c>
      <c r="LPY1" t="s">
        <v>14739</v>
      </c>
      <c r="LPZ1" t="s">
        <v>14740</v>
      </c>
      <c r="LQA1" t="s">
        <v>14741</v>
      </c>
      <c r="LQB1" t="s">
        <v>14742</v>
      </c>
      <c r="LQC1" t="s">
        <v>14743</v>
      </c>
      <c r="LQD1" t="s">
        <v>14744</v>
      </c>
      <c r="LQE1" t="s">
        <v>14745</v>
      </c>
      <c r="LQF1" t="s">
        <v>14746</v>
      </c>
      <c r="LQG1" t="s">
        <v>14747</v>
      </c>
      <c r="LQH1" t="s">
        <v>14748</v>
      </c>
      <c r="LQI1" t="s">
        <v>14749</v>
      </c>
      <c r="LQJ1" t="s">
        <v>14750</v>
      </c>
      <c r="LQK1" t="s">
        <v>14751</v>
      </c>
      <c r="LQL1" t="s">
        <v>14752</v>
      </c>
      <c r="LQM1" t="s">
        <v>14753</v>
      </c>
      <c r="LQN1" t="s">
        <v>14754</v>
      </c>
      <c r="LQO1" t="s">
        <v>14755</v>
      </c>
      <c r="LQP1" t="s">
        <v>14756</v>
      </c>
      <c r="LQQ1" t="s">
        <v>14757</v>
      </c>
      <c r="LQR1" t="s">
        <v>14758</v>
      </c>
      <c r="LQS1" t="s">
        <v>14759</v>
      </c>
      <c r="LQT1" t="s">
        <v>14760</v>
      </c>
      <c r="LQU1" t="s">
        <v>14761</v>
      </c>
      <c r="LQV1" t="s">
        <v>14762</v>
      </c>
      <c r="LQW1" t="s">
        <v>14763</v>
      </c>
      <c r="LQX1" t="s">
        <v>14764</v>
      </c>
      <c r="LQY1" t="s">
        <v>14765</v>
      </c>
      <c r="LQZ1" t="s">
        <v>14766</v>
      </c>
      <c r="LRA1" t="s">
        <v>14767</v>
      </c>
      <c r="LRB1" t="s">
        <v>14768</v>
      </c>
      <c r="LRC1" t="s">
        <v>14769</v>
      </c>
      <c r="LRD1" t="s">
        <v>14770</v>
      </c>
      <c r="LRE1" t="s">
        <v>14771</v>
      </c>
      <c r="LRF1" t="s">
        <v>14772</v>
      </c>
      <c r="LRG1" t="s">
        <v>14773</v>
      </c>
      <c r="LRH1" t="s">
        <v>14774</v>
      </c>
      <c r="LRI1" t="s">
        <v>14775</v>
      </c>
      <c r="LRJ1" t="s">
        <v>14776</v>
      </c>
      <c r="LRK1" t="s">
        <v>14777</v>
      </c>
      <c r="LRL1" t="s">
        <v>14778</v>
      </c>
      <c r="LRM1" t="s">
        <v>14779</v>
      </c>
      <c r="LRN1" t="s">
        <v>14780</v>
      </c>
      <c r="LRO1" t="s">
        <v>14781</v>
      </c>
      <c r="LRP1" t="s">
        <v>14782</v>
      </c>
      <c r="LRQ1" t="s">
        <v>14783</v>
      </c>
      <c r="LRR1" t="s">
        <v>14784</v>
      </c>
      <c r="LRS1" t="s">
        <v>14785</v>
      </c>
      <c r="LRT1" t="s">
        <v>14786</v>
      </c>
      <c r="LRU1" t="s">
        <v>14787</v>
      </c>
      <c r="LRV1" t="s">
        <v>14788</v>
      </c>
      <c r="LRW1" t="s">
        <v>14789</v>
      </c>
      <c r="LRX1" t="s">
        <v>14790</v>
      </c>
      <c r="LRY1" t="s">
        <v>14791</v>
      </c>
      <c r="LRZ1" t="s">
        <v>14792</v>
      </c>
      <c r="LSA1" t="s">
        <v>14793</v>
      </c>
      <c r="LSB1" t="s">
        <v>14794</v>
      </c>
      <c r="LSC1" t="s">
        <v>14795</v>
      </c>
      <c r="LSD1" t="s">
        <v>14796</v>
      </c>
      <c r="LSE1" t="s">
        <v>14797</v>
      </c>
      <c r="LSF1" t="s">
        <v>14798</v>
      </c>
      <c r="LSG1" t="s">
        <v>14799</v>
      </c>
      <c r="LSH1" t="s">
        <v>14800</v>
      </c>
      <c r="LSI1" t="s">
        <v>14801</v>
      </c>
      <c r="LSJ1" t="s">
        <v>14802</v>
      </c>
      <c r="LSK1" t="s">
        <v>14803</v>
      </c>
      <c r="LSL1" t="s">
        <v>14804</v>
      </c>
      <c r="LSM1" t="s">
        <v>14805</v>
      </c>
      <c r="LSN1" t="s">
        <v>14806</v>
      </c>
      <c r="LSO1" t="s">
        <v>14807</v>
      </c>
      <c r="LSP1" t="s">
        <v>14808</v>
      </c>
      <c r="LSQ1" t="s">
        <v>14809</v>
      </c>
      <c r="LSR1" t="s">
        <v>14810</v>
      </c>
      <c r="LSS1" t="s">
        <v>14811</v>
      </c>
      <c r="LST1" t="s">
        <v>14812</v>
      </c>
      <c r="LSU1" t="s">
        <v>14813</v>
      </c>
      <c r="LSV1" t="s">
        <v>14814</v>
      </c>
      <c r="LSW1" t="s">
        <v>14815</v>
      </c>
      <c r="LSX1" t="s">
        <v>14816</v>
      </c>
      <c r="LSY1" t="s">
        <v>14817</v>
      </c>
      <c r="LSZ1" t="s">
        <v>14818</v>
      </c>
      <c r="LTA1" t="s">
        <v>14819</v>
      </c>
      <c r="LTB1" t="s">
        <v>14820</v>
      </c>
      <c r="LTC1" t="s">
        <v>14821</v>
      </c>
      <c r="LTD1" t="s">
        <v>14822</v>
      </c>
      <c r="LTE1" t="s">
        <v>14823</v>
      </c>
      <c r="LTF1" t="s">
        <v>14824</v>
      </c>
      <c r="LTG1" t="s">
        <v>14825</v>
      </c>
      <c r="LTH1" t="s">
        <v>14826</v>
      </c>
      <c r="LTI1" t="s">
        <v>14827</v>
      </c>
      <c r="LTJ1" t="s">
        <v>14828</v>
      </c>
      <c r="LTK1" t="s">
        <v>14829</v>
      </c>
      <c r="LTL1" t="s">
        <v>14830</v>
      </c>
      <c r="LTM1" t="s">
        <v>14831</v>
      </c>
      <c r="LTN1" t="s">
        <v>14832</v>
      </c>
      <c r="LTO1" t="s">
        <v>14833</v>
      </c>
      <c r="LTP1" t="s">
        <v>14834</v>
      </c>
      <c r="LTQ1" t="s">
        <v>14835</v>
      </c>
      <c r="LTR1" t="s">
        <v>14836</v>
      </c>
      <c r="LTS1" t="s">
        <v>14837</v>
      </c>
      <c r="LTT1" t="s">
        <v>14838</v>
      </c>
      <c r="LTU1" t="s">
        <v>14839</v>
      </c>
      <c r="LTV1" t="s">
        <v>14840</v>
      </c>
      <c r="LTW1" t="s">
        <v>14841</v>
      </c>
      <c r="LTX1" t="s">
        <v>14842</v>
      </c>
      <c r="LTY1" t="s">
        <v>14843</v>
      </c>
      <c r="LTZ1" t="s">
        <v>14844</v>
      </c>
      <c r="LUA1" t="s">
        <v>14845</v>
      </c>
      <c r="LUB1" t="s">
        <v>14846</v>
      </c>
      <c r="LUC1" t="s">
        <v>14847</v>
      </c>
      <c r="LUD1" t="s">
        <v>14848</v>
      </c>
      <c r="LUE1" t="s">
        <v>14849</v>
      </c>
      <c r="LUF1" t="s">
        <v>14850</v>
      </c>
      <c r="LUG1" t="s">
        <v>14851</v>
      </c>
      <c r="LUH1" t="s">
        <v>14852</v>
      </c>
      <c r="LUI1" t="s">
        <v>14853</v>
      </c>
      <c r="LUJ1" t="s">
        <v>14854</v>
      </c>
      <c r="LUK1" t="s">
        <v>14855</v>
      </c>
      <c r="LUL1" t="s">
        <v>14856</v>
      </c>
      <c r="LUM1" t="s">
        <v>14857</v>
      </c>
      <c r="LUN1" t="s">
        <v>14858</v>
      </c>
      <c r="LUO1" t="s">
        <v>14859</v>
      </c>
      <c r="LUP1" t="s">
        <v>14860</v>
      </c>
      <c r="LUQ1" t="s">
        <v>14861</v>
      </c>
      <c r="LUR1" t="s">
        <v>14862</v>
      </c>
      <c r="LUS1" t="s">
        <v>14863</v>
      </c>
      <c r="LUT1" t="s">
        <v>14864</v>
      </c>
      <c r="LUU1" t="s">
        <v>14865</v>
      </c>
      <c r="LUV1" t="s">
        <v>14866</v>
      </c>
      <c r="LUW1" t="s">
        <v>14867</v>
      </c>
      <c r="LUX1" t="s">
        <v>14868</v>
      </c>
      <c r="LUY1" t="s">
        <v>14869</v>
      </c>
      <c r="LUZ1" t="s">
        <v>14870</v>
      </c>
      <c r="LVA1" t="s">
        <v>14871</v>
      </c>
      <c r="LVB1" t="s">
        <v>14872</v>
      </c>
      <c r="LVC1" t="s">
        <v>14873</v>
      </c>
      <c r="LVD1" t="s">
        <v>14874</v>
      </c>
      <c r="LVE1" t="s">
        <v>14875</v>
      </c>
      <c r="LVF1" t="s">
        <v>14876</v>
      </c>
      <c r="LVG1" t="s">
        <v>14877</v>
      </c>
      <c r="LVH1" t="s">
        <v>14878</v>
      </c>
      <c r="LVI1" t="s">
        <v>14879</v>
      </c>
      <c r="LVJ1" t="s">
        <v>14880</v>
      </c>
      <c r="LVK1" t="s">
        <v>14881</v>
      </c>
      <c r="LVL1" t="s">
        <v>14882</v>
      </c>
      <c r="LVM1" t="s">
        <v>14883</v>
      </c>
      <c r="LVN1" t="s">
        <v>14884</v>
      </c>
      <c r="LVO1" t="s">
        <v>14885</v>
      </c>
      <c r="LVP1" t="s">
        <v>14886</v>
      </c>
      <c r="LVQ1" t="s">
        <v>14887</v>
      </c>
      <c r="LVR1" t="s">
        <v>14888</v>
      </c>
      <c r="LVS1" t="s">
        <v>14889</v>
      </c>
      <c r="LVT1" t="s">
        <v>14890</v>
      </c>
      <c r="LVU1" t="s">
        <v>14891</v>
      </c>
      <c r="LVV1" t="s">
        <v>14892</v>
      </c>
      <c r="LVW1" t="s">
        <v>14893</v>
      </c>
      <c r="LVX1" t="s">
        <v>14894</v>
      </c>
      <c r="LVY1" t="s">
        <v>14895</v>
      </c>
      <c r="LVZ1" t="s">
        <v>14896</v>
      </c>
      <c r="LWA1" t="s">
        <v>14897</v>
      </c>
      <c r="LWB1" t="s">
        <v>14898</v>
      </c>
      <c r="LWC1" t="s">
        <v>14899</v>
      </c>
      <c r="LWD1" t="s">
        <v>14900</v>
      </c>
      <c r="LWE1" t="s">
        <v>14901</v>
      </c>
      <c r="LWF1" t="s">
        <v>14902</v>
      </c>
      <c r="LWG1" t="s">
        <v>14903</v>
      </c>
      <c r="LWH1" t="s">
        <v>14904</v>
      </c>
      <c r="LWI1" t="s">
        <v>14905</v>
      </c>
      <c r="LWJ1" t="s">
        <v>14906</v>
      </c>
      <c r="LWK1" t="s">
        <v>14907</v>
      </c>
      <c r="LWL1" t="s">
        <v>14908</v>
      </c>
      <c r="LWM1" t="s">
        <v>14909</v>
      </c>
      <c r="LWN1" t="s">
        <v>14910</v>
      </c>
      <c r="LWO1" t="s">
        <v>14911</v>
      </c>
      <c r="LWP1" t="s">
        <v>14912</v>
      </c>
      <c r="LWQ1" t="s">
        <v>14913</v>
      </c>
      <c r="LWR1" t="s">
        <v>14914</v>
      </c>
      <c r="LWS1" t="s">
        <v>14915</v>
      </c>
      <c r="LWT1" t="s">
        <v>14916</v>
      </c>
      <c r="LWU1" t="s">
        <v>14917</v>
      </c>
      <c r="LWV1" t="s">
        <v>14918</v>
      </c>
      <c r="LWW1" t="s">
        <v>14919</v>
      </c>
      <c r="LWX1" t="s">
        <v>14920</v>
      </c>
      <c r="LWY1" t="s">
        <v>14921</v>
      </c>
      <c r="LWZ1" t="s">
        <v>14922</v>
      </c>
      <c r="LXA1" t="s">
        <v>14923</v>
      </c>
      <c r="LXB1" t="s">
        <v>14924</v>
      </c>
      <c r="LXC1" t="s">
        <v>14925</v>
      </c>
      <c r="LXD1" t="s">
        <v>14926</v>
      </c>
      <c r="LXE1" t="s">
        <v>14927</v>
      </c>
      <c r="LXF1" t="s">
        <v>14928</v>
      </c>
      <c r="LXG1" t="s">
        <v>14929</v>
      </c>
      <c r="LXH1" t="s">
        <v>14930</v>
      </c>
      <c r="LXI1" t="s">
        <v>14931</v>
      </c>
      <c r="LXJ1" t="s">
        <v>14932</v>
      </c>
      <c r="LXK1" t="s">
        <v>14933</v>
      </c>
      <c r="LXL1" t="s">
        <v>14934</v>
      </c>
      <c r="LXM1" t="s">
        <v>14935</v>
      </c>
      <c r="LXN1" t="s">
        <v>14936</v>
      </c>
      <c r="LXO1" t="s">
        <v>14937</v>
      </c>
      <c r="LXP1" t="s">
        <v>14938</v>
      </c>
      <c r="LXQ1" t="s">
        <v>14939</v>
      </c>
      <c r="LXR1" t="s">
        <v>14940</v>
      </c>
      <c r="LXS1" t="s">
        <v>14941</v>
      </c>
      <c r="LXT1" t="s">
        <v>14942</v>
      </c>
      <c r="LXU1" t="s">
        <v>14943</v>
      </c>
      <c r="LXV1" t="s">
        <v>14944</v>
      </c>
      <c r="LXW1" t="s">
        <v>14945</v>
      </c>
      <c r="LXX1" t="s">
        <v>14946</v>
      </c>
      <c r="LXY1" t="s">
        <v>14947</v>
      </c>
      <c r="LXZ1" t="s">
        <v>14948</v>
      </c>
      <c r="LYA1" t="s">
        <v>14949</v>
      </c>
      <c r="LYB1" t="s">
        <v>14950</v>
      </c>
      <c r="LYC1" t="s">
        <v>14951</v>
      </c>
      <c r="LYD1" t="s">
        <v>14952</v>
      </c>
      <c r="LYE1" t="s">
        <v>14953</v>
      </c>
      <c r="LYF1" t="s">
        <v>14954</v>
      </c>
      <c r="LYG1" t="s">
        <v>14955</v>
      </c>
      <c r="LYH1" t="s">
        <v>14956</v>
      </c>
      <c r="LYI1" t="s">
        <v>14957</v>
      </c>
      <c r="LYJ1" t="s">
        <v>14958</v>
      </c>
      <c r="LYK1" t="s">
        <v>14959</v>
      </c>
      <c r="LYL1" t="s">
        <v>14960</v>
      </c>
      <c r="LYM1" t="s">
        <v>14961</v>
      </c>
      <c r="LYN1" t="s">
        <v>14962</v>
      </c>
      <c r="LYO1" t="s">
        <v>14963</v>
      </c>
      <c r="LYP1" t="s">
        <v>14964</v>
      </c>
      <c r="LYQ1" t="s">
        <v>14965</v>
      </c>
      <c r="LYR1" t="s">
        <v>14966</v>
      </c>
      <c r="LYS1" t="s">
        <v>14967</v>
      </c>
      <c r="LYT1" t="s">
        <v>14968</v>
      </c>
      <c r="LYU1" t="s">
        <v>14969</v>
      </c>
      <c r="LYV1" t="s">
        <v>14970</v>
      </c>
      <c r="LYW1" t="s">
        <v>14971</v>
      </c>
      <c r="LYX1" t="s">
        <v>14972</v>
      </c>
      <c r="LYY1" t="s">
        <v>14973</v>
      </c>
      <c r="LYZ1" t="s">
        <v>14974</v>
      </c>
      <c r="LZA1" t="s">
        <v>14975</v>
      </c>
      <c r="LZB1" t="s">
        <v>14976</v>
      </c>
      <c r="LZC1" t="s">
        <v>14977</v>
      </c>
      <c r="LZD1" t="s">
        <v>14978</v>
      </c>
      <c r="LZE1" t="s">
        <v>14979</v>
      </c>
      <c r="LZF1" t="s">
        <v>14980</v>
      </c>
      <c r="LZG1" t="s">
        <v>14981</v>
      </c>
      <c r="LZH1" t="s">
        <v>14982</v>
      </c>
      <c r="LZI1" t="s">
        <v>14983</v>
      </c>
      <c r="LZJ1" t="s">
        <v>14984</v>
      </c>
      <c r="LZK1" t="s">
        <v>14985</v>
      </c>
      <c r="LZL1" t="s">
        <v>14986</v>
      </c>
      <c r="LZM1" t="s">
        <v>14987</v>
      </c>
      <c r="LZN1" t="s">
        <v>14988</v>
      </c>
      <c r="LZO1" t="s">
        <v>14989</v>
      </c>
      <c r="LZP1" t="s">
        <v>14990</v>
      </c>
      <c r="LZQ1" t="s">
        <v>14991</v>
      </c>
      <c r="LZR1" t="s">
        <v>14992</v>
      </c>
      <c r="LZS1" t="s">
        <v>14993</v>
      </c>
      <c r="LZT1" t="s">
        <v>14994</v>
      </c>
      <c r="LZU1" t="s">
        <v>14995</v>
      </c>
      <c r="LZV1" t="s">
        <v>14996</v>
      </c>
      <c r="LZW1" t="s">
        <v>14997</v>
      </c>
      <c r="LZX1" t="s">
        <v>14998</v>
      </c>
      <c r="LZY1" t="s">
        <v>14999</v>
      </c>
      <c r="LZZ1" t="s">
        <v>15000</v>
      </c>
      <c r="MAA1" t="s">
        <v>15001</v>
      </c>
      <c r="MAB1" t="s">
        <v>15002</v>
      </c>
      <c r="MAC1" t="s">
        <v>15003</v>
      </c>
      <c r="MAD1" t="s">
        <v>15004</v>
      </c>
      <c r="MAE1" t="s">
        <v>15005</v>
      </c>
      <c r="MAF1" t="s">
        <v>15006</v>
      </c>
      <c r="MAG1" t="s">
        <v>15007</v>
      </c>
      <c r="MAH1" t="s">
        <v>15008</v>
      </c>
      <c r="MAI1" t="s">
        <v>15009</v>
      </c>
      <c r="MAJ1" t="s">
        <v>15010</v>
      </c>
      <c r="MAK1" t="s">
        <v>15011</v>
      </c>
      <c r="MAL1" t="s">
        <v>15012</v>
      </c>
      <c r="MAM1" t="s">
        <v>15013</v>
      </c>
      <c r="MAN1" t="s">
        <v>15014</v>
      </c>
      <c r="MAO1" t="s">
        <v>15015</v>
      </c>
      <c r="MAP1" t="s">
        <v>15016</v>
      </c>
      <c r="MAQ1" t="s">
        <v>15017</v>
      </c>
      <c r="MAR1" t="s">
        <v>15018</v>
      </c>
      <c r="MAS1" t="s">
        <v>15019</v>
      </c>
      <c r="MAT1" t="s">
        <v>15020</v>
      </c>
      <c r="MAU1" t="s">
        <v>15021</v>
      </c>
      <c r="MAV1" t="s">
        <v>15022</v>
      </c>
      <c r="MAW1" t="s">
        <v>15023</v>
      </c>
      <c r="MAX1" t="s">
        <v>15024</v>
      </c>
      <c r="MAY1" t="s">
        <v>15025</v>
      </c>
      <c r="MAZ1" t="s">
        <v>15026</v>
      </c>
      <c r="MBA1" t="s">
        <v>15027</v>
      </c>
      <c r="MBB1" t="s">
        <v>15028</v>
      </c>
      <c r="MBC1" t="s">
        <v>15029</v>
      </c>
      <c r="MBD1" t="s">
        <v>15030</v>
      </c>
      <c r="MBE1" t="s">
        <v>15031</v>
      </c>
      <c r="MBF1" t="s">
        <v>15032</v>
      </c>
      <c r="MBG1" t="s">
        <v>15033</v>
      </c>
      <c r="MBH1" t="s">
        <v>15034</v>
      </c>
      <c r="MBI1" t="s">
        <v>15035</v>
      </c>
      <c r="MBJ1" t="s">
        <v>15036</v>
      </c>
      <c r="MBK1" t="s">
        <v>15037</v>
      </c>
      <c r="MBL1" t="s">
        <v>15038</v>
      </c>
      <c r="MBM1" t="s">
        <v>15039</v>
      </c>
      <c r="MBN1" t="s">
        <v>15040</v>
      </c>
      <c r="MBO1" t="s">
        <v>15041</v>
      </c>
      <c r="MBP1" t="s">
        <v>15042</v>
      </c>
      <c r="MBQ1" t="s">
        <v>15043</v>
      </c>
      <c r="MBR1" t="s">
        <v>15044</v>
      </c>
      <c r="MBS1" t="s">
        <v>15045</v>
      </c>
      <c r="MBT1" t="s">
        <v>15046</v>
      </c>
      <c r="MBU1" t="s">
        <v>15047</v>
      </c>
      <c r="MBV1" t="s">
        <v>15048</v>
      </c>
      <c r="MBW1" t="s">
        <v>15049</v>
      </c>
      <c r="MBX1" t="s">
        <v>15050</v>
      </c>
      <c r="MBY1" t="s">
        <v>15051</v>
      </c>
      <c r="MBZ1" t="s">
        <v>15052</v>
      </c>
      <c r="MCA1" t="s">
        <v>15053</v>
      </c>
      <c r="MCB1" t="s">
        <v>15054</v>
      </c>
      <c r="MCC1" t="s">
        <v>15055</v>
      </c>
      <c r="MCD1" t="s">
        <v>15056</v>
      </c>
      <c r="MCE1" t="s">
        <v>15057</v>
      </c>
      <c r="MCF1" t="s">
        <v>15058</v>
      </c>
      <c r="MCG1" t="s">
        <v>15059</v>
      </c>
      <c r="MCH1" t="s">
        <v>15060</v>
      </c>
      <c r="MCI1" t="s">
        <v>15061</v>
      </c>
      <c r="MCJ1" t="s">
        <v>15062</v>
      </c>
      <c r="MCK1" t="s">
        <v>15063</v>
      </c>
      <c r="MCL1" t="s">
        <v>15064</v>
      </c>
      <c r="MCM1" t="s">
        <v>15065</v>
      </c>
      <c r="MCN1" t="s">
        <v>15066</v>
      </c>
      <c r="MCO1" t="s">
        <v>15067</v>
      </c>
      <c r="MCP1" t="s">
        <v>15068</v>
      </c>
      <c r="MCQ1" t="s">
        <v>15069</v>
      </c>
      <c r="MCR1" t="s">
        <v>15070</v>
      </c>
      <c r="MCS1" t="s">
        <v>15071</v>
      </c>
      <c r="MCT1" t="s">
        <v>15072</v>
      </c>
      <c r="MCU1" t="s">
        <v>15073</v>
      </c>
      <c r="MCV1" t="s">
        <v>15074</v>
      </c>
      <c r="MCW1" t="s">
        <v>15075</v>
      </c>
      <c r="MCX1" t="s">
        <v>15076</v>
      </c>
      <c r="MCY1" t="s">
        <v>15077</v>
      </c>
      <c r="MCZ1" t="s">
        <v>15078</v>
      </c>
      <c r="MDA1" t="s">
        <v>15079</v>
      </c>
      <c r="MDB1" t="s">
        <v>15080</v>
      </c>
      <c r="MDC1" t="s">
        <v>15081</v>
      </c>
      <c r="MDD1" t="s">
        <v>15082</v>
      </c>
      <c r="MDE1" t="s">
        <v>15083</v>
      </c>
      <c r="MDF1" t="s">
        <v>15084</v>
      </c>
      <c r="MDG1" t="s">
        <v>15085</v>
      </c>
      <c r="MDH1" t="s">
        <v>15086</v>
      </c>
      <c r="MDI1" t="s">
        <v>15087</v>
      </c>
      <c r="MDJ1" t="s">
        <v>15088</v>
      </c>
      <c r="MDK1" t="s">
        <v>15089</v>
      </c>
      <c r="MDL1" t="s">
        <v>15090</v>
      </c>
      <c r="MDM1" t="s">
        <v>15091</v>
      </c>
      <c r="MDN1" t="s">
        <v>15092</v>
      </c>
      <c r="MDO1" t="s">
        <v>15093</v>
      </c>
      <c r="MDP1" t="s">
        <v>15094</v>
      </c>
      <c r="MDQ1" t="s">
        <v>15095</v>
      </c>
      <c r="MDR1" t="s">
        <v>15096</v>
      </c>
      <c r="MDS1" t="s">
        <v>15097</v>
      </c>
      <c r="MDT1" t="s">
        <v>15098</v>
      </c>
      <c r="MDU1" t="s">
        <v>15099</v>
      </c>
      <c r="MDV1" t="s">
        <v>15100</v>
      </c>
      <c r="MDW1" t="s">
        <v>15101</v>
      </c>
      <c r="MDX1" t="s">
        <v>15102</v>
      </c>
      <c r="MDY1" t="s">
        <v>15103</v>
      </c>
      <c r="MDZ1" t="s">
        <v>15104</v>
      </c>
      <c r="MEA1" t="s">
        <v>15105</v>
      </c>
      <c r="MEB1" t="s">
        <v>15106</v>
      </c>
      <c r="MEC1" t="s">
        <v>15107</v>
      </c>
      <c r="MED1" t="s">
        <v>15108</v>
      </c>
      <c r="MEE1" t="s">
        <v>15109</v>
      </c>
      <c r="MEF1" t="s">
        <v>15110</v>
      </c>
      <c r="MEG1" t="s">
        <v>15111</v>
      </c>
      <c r="MEH1" t="s">
        <v>15112</v>
      </c>
      <c r="MEI1" t="s">
        <v>15113</v>
      </c>
      <c r="MEJ1" t="s">
        <v>15114</v>
      </c>
      <c r="MEK1" t="s">
        <v>15115</v>
      </c>
      <c r="MEL1" t="s">
        <v>15116</v>
      </c>
      <c r="MEM1" t="s">
        <v>15117</v>
      </c>
      <c r="MEN1" t="s">
        <v>15118</v>
      </c>
      <c r="MEO1" t="s">
        <v>15119</v>
      </c>
      <c r="MEP1" t="s">
        <v>15120</v>
      </c>
      <c r="MEQ1" t="s">
        <v>15121</v>
      </c>
      <c r="MER1" t="s">
        <v>15122</v>
      </c>
      <c r="MES1" t="s">
        <v>15123</v>
      </c>
      <c r="MET1" t="s">
        <v>15124</v>
      </c>
      <c r="MEU1" t="s">
        <v>15125</v>
      </c>
      <c r="MEV1" t="s">
        <v>15126</v>
      </c>
      <c r="MEW1" t="s">
        <v>15127</v>
      </c>
      <c r="MEX1" t="s">
        <v>15128</v>
      </c>
      <c r="MEY1" t="s">
        <v>15129</v>
      </c>
      <c r="MEZ1" t="s">
        <v>15130</v>
      </c>
      <c r="MFA1" t="s">
        <v>15131</v>
      </c>
      <c r="MFB1" t="s">
        <v>15132</v>
      </c>
      <c r="MFC1" t="s">
        <v>15133</v>
      </c>
      <c r="MFD1" t="s">
        <v>15134</v>
      </c>
      <c r="MFE1" t="s">
        <v>15135</v>
      </c>
      <c r="MFF1" t="s">
        <v>15136</v>
      </c>
      <c r="MFG1" t="s">
        <v>15137</v>
      </c>
      <c r="MFH1" t="s">
        <v>15138</v>
      </c>
      <c r="MFI1" t="s">
        <v>15139</v>
      </c>
      <c r="MFJ1" t="s">
        <v>15140</v>
      </c>
      <c r="MFK1" t="s">
        <v>15141</v>
      </c>
      <c r="MFL1" t="s">
        <v>15142</v>
      </c>
      <c r="MFM1" t="s">
        <v>15143</v>
      </c>
      <c r="MFN1" t="s">
        <v>15144</v>
      </c>
      <c r="MFO1" t="s">
        <v>15145</v>
      </c>
      <c r="MFP1" t="s">
        <v>15146</v>
      </c>
      <c r="MFQ1" t="s">
        <v>15147</v>
      </c>
      <c r="MFR1" t="s">
        <v>15148</v>
      </c>
      <c r="MFS1" t="s">
        <v>15149</v>
      </c>
      <c r="MFT1" t="s">
        <v>15150</v>
      </c>
      <c r="MFU1" t="s">
        <v>15151</v>
      </c>
      <c r="MFV1" t="s">
        <v>15152</v>
      </c>
      <c r="MFW1" t="s">
        <v>15153</v>
      </c>
      <c r="MFX1" t="s">
        <v>15154</v>
      </c>
      <c r="MFY1" t="s">
        <v>15155</v>
      </c>
      <c r="MFZ1" t="s">
        <v>15156</v>
      </c>
      <c r="MGA1" t="s">
        <v>15157</v>
      </c>
      <c r="MGB1" t="s">
        <v>15158</v>
      </c>
      <c r="MGC1" t="s">
        <v>15159</v>
      </c>
      <c r="MGD1" t="s">
        <v>15160</v>
      </c>
      <c r="MGE1" t="s">
        <v>15161</v>
      </c>
      <c r="MGF1" t="s">
        <v>15162</v>
      </c>
      <c r="MGG1" t="s">
        <v>15163</v>
      </c>
      <c r="MGH1" t="s">
        <v>15164</v>
      </c>
      <c r="MGI1" t="s">
        <v>15165</v>
      </c>
      <c r="MGJ1" t="s">
        <v>15166</v>
      </c>
      <c r="MGK1" t="s">
        <v>15167</v>
      </c>
      <c r="MGL1" t="s">
        <v>15168</v>
      </c>
      <c r="MGM1" t="s">
        <v>15169</v>
      </c>
      <c r="MGN1" t="s">
        <v>15170</v>
      </c>
      <c r="MGO1" t="s">
        <v>15171</v>
      </c>
      <c r="MGP1" t="s">
        <v>15172</v>
      </c>
      <c r="MGQ1" t="s">
        <v>15173</v>
      </c>
      <c r="MGR1" t="s">
        <v>15174</v>
      </c>
      <c r="MGS1" t="s">
        <v>15175</v>
      </c>
      <c r="MGT1" t="s">
        <v>15176</v>
      </c>
      <c r="MGU1" t="s">
        <v>15177</v>
      </c>
      <c r="MGV1" t="s">
        <v>15178</v>
      </c>
      <c r="MGW1" t="s">
        <v>15179</v>
      </c>
      <c r="MGX1" t="s">
        <v>15180</v>
      </c>
      <c r="MGY1" t="s">
        <v>15181</v>
      </c>
      <c r="MGZ1" t="s">
        <v>15182</v>
      </c>
      <c r="MHA1" t="s">
        <v>15183</v>
      </c>
      <c r="MHB1" t="s">
        <v>15184</v>
      </c>
      <c r="MHC1" t="s">
        <v>15185</v>
      </c>
      <c r="MHD1" t="s">
        <v>15186</v>
      </c>
      <c r="MHE1" t="s">
        <v>15187</v>
      </c>
      <c r="MHF1" t="s">
        <v>15188</v>
      </c>
      <c r="MHG1" t="s">
        <v>15189</v>
      </c>
      <c r="MHH1" t="s">
        <v>15190</v>
      </c>
      <c r="MHI1" t="s">
        <v>15191</v>
      </c>
      <c r="MHJ1" t="s">
        <v>15192</v>
      </c>
      <c r="MHK1" t="s">
        <v>15193</v>
      </c>
      <c r="MHL1" t="s">
        <v>15194</v>
      </c>
      <c r="MHM1" t="s">
        <v>15195</v>
      </c>
      <c r="MHN1" t="s">
        <v>15196</v>
      </c>
      <c r="MHO1" t="s">
        <v>15197</v>
      </c>
      <c r="MHP1" t="s">
        <v>15198</v>
      </c>
      <c r="MHQ1" t="s">
        <v>15199</v>
      </c>
      <c r="MHR1" t="s">
        <v>15200</v>
      </c>
      <c r="MHS1" t="s">
        <v>15201</v>
      </c>
      <c r="MHT1" t="s">
        <v>15202</v>
      </c>
      <c r="MHU1" t="s">
        <v>15203</v>
      </c>
      <c r="MHV1" t="s">
        <v>15204</v>
      </c>
      <c r="MHW1" t="s">
        <v>15205</v>
      </c>
      <c r="MHX1" t="s">
        <v>15206</v>
      </c>
      <c r="MHY1" t="s">
        <v>15207</v>
      </c>
      <c r="MHZ1" t="s">
        <v>15208</v>
      </c>
      <c r="MIA1" t="s">
        <v>15209</v>
      </c>
      <c r="MIB1" t="s">
        <v>15210</v>
      </c>
      <c r="MIC1" t="s">
        <v>15211</v>
      </c>
      <c r="MID1" t="s">
        <v>15212</v>
      </c>
      <c r="MIE1" t="s">
        <v>15213</v>
      </c>
      <c r="MIF1" t="s">
        <v>15214</v>
      </c>
      <c r="MIG1" t="s">
        <v>15215</v>
      </c>
      <c r="MIH1" t="s">
        <v>15216</v>
      </c>
      <c r="MII1" t="s">
        <v>15217</v>
      </c>
      <c r="MIJ1" t="s">
        <v>15218</v>
      </c>
      <c r="MIK1" t="s">
        <v>15219</v>
      </c>
      <c r="MIL1" t="s">
        <v>15220</v>
      </c>
      <c r="MIM1" t="s">
        <v>15221</v>
      </c>
      <c r="MIN1" t="s">
        <v>15222</v>
      </c>
      <c r="MIO1" t="s">
        <v>15223</v>
      </c>
      <c r="MIP1" t="s">
        <v>15224</v>
      </c>
      <c r="MIQ1" t="s">
        <v>15225</v>
      </c>
      <c r="MIR1" t="s">
        <v>15226</v>
      </c>
      <c r="MIS1" t="s">
        <v>15227</v>
      </c>
      <c r="MIT1" t="s">
        <v>15228</v>
      </c>
      <c r="MIU1" t="s">
        <v>15229</v>
      </c>
      <c r="MIV1" t="s">
        <v>15230</v>
      </c>
      <c r="MIW1" t="s">
        <v>15231</v>
      </c>
      <c r="MIX1" t="s">
        <v>15232</v>
      </c>
      <c r="MIY1" t="s">
        <v>15233</v>
      </c>
      <c r="MIZ1" t="s">
        <v>15234</v>
      </c>
      <c r="MJA1" t="s">
        <v>15235</v>
      </c>
      <c r="MJB1" t="s">
        <v>15236</v>
      </c>
      <c r="MJC1" t="s">
        <v>15237</v>
      </c>
      <c r="MJD1" t="s">
        <v>15238</v>
      </c>
      <c r="MJE1" t="s">
        <v>15239</v>
      </c>
      <c r="MJF1" t="s">
        <v>15240</v>
      </c>
      <c r="MJG1" t="s">
        <v>15241</v>
      </c>
      <c r="MJH1" t="s">
        <v>15242</v>
      </c>
      <c r="MJI1" t="s">
        <v>15243</v>
      </c>
      <c r="MJJ1" t="s">
        <v>15244</v>
      </c>
      <c r="MJK1" t="s">
        <v>15245</v>
      </c>
      <c r="MJL1" t="s">
        <v>15246</v>
      </c>
      <c r="MJM1" t="s">
        <v>15247</v>
      </c>
      <c r="MJN1" t="s">
        <v>15248</v>
      </c>
      <c r="MJO1" t="s">
        <v>15249</v>
      </c>
      <c r="MJP1" t="s">
        <v>15250</v>
      </c>
      <c r="MJQ1" t="s">
        <v>15251</v>
      </c>
      <c r="MJR1" t="s">
        <v>15252</v>
      </c>
      <c r="MJS1" t="s">
        <v>15253</v>
      </c>
      <c r="MJT1" t="s">
        <v>15254</v>
      </c>
      <c r="MJU1" t="s">
        <v>15255</v>
      </c>
      <c r="MJV1" t="s">
        <v>15256</v>
      </c>
      <c r="MJW1" t="s">
        <v>15257</v>
      </c>
      <c r="MJX1" t="s">
        <v>15258</v>
      </c>
      <c r="MJY1" t="s">
        <v>15259</v>
      </c>
      <c r="MJZ1" t="s">
        <v>15260</v>
      </c>
      <c r="MKA1" t="s">
        <v>15261</v>
      </c>
      <c r="MKB1" t="s">
        <v>15262</v>
      </c>
      <c r="MKC1" t="s">
        <v>15263</v>
      </c>
      <c r="MKD1" t="s">
        <v>15264</v>
      </c>
      <c r="MKE1" t="s">
        <v>15265</v>
      </c>
      <c r="MKF1" t="s">
        <v>15266</v>
      </c>
      <c r="MKG1" t="s">
        <v>15267</v>
      </c>
      <c r="MKH1" t="s">
        <v>15268</v>
      </c>
      <c r="MKI1" t="s">
        <v>15269</v>
      </c>
      <c r="MKJ1" t="s">
        <v>15270</v>
      </c>
      <c r="MKK1" t="s">
        <v>15271</v>
      </c>
      <c r="MKL1" t="s">
        <v>15272</v>
      </c>
      <c r="MKM1" t="s">
        <v>15273</v>
      </c>
      <c r="MKN1" t="s">
        <v>15274</v>
      </c>
      <c r="MKO1" t="s">
        <v>15275</v>
      </c>
      <c r="MKP1" t="s">
        <v>15276</v>
      </c>
      <c r="MKQ1" t="s">
        <v>15277</v>
      </c>
      <c r="MKR1" t="s">
        <v>15278</v>
      </c>
      <c r="MKS1" t="s">
        <v>15279</v>
      </c>
      <c r="MKT1" t="s">
        <v>15280</v>
      </c>
      <c r="MKU1" t="s">
        <v>15281</v>
      </c>
      <c r="MKV1" t="s">
        <v>15282</v>
      </c>
      <c r="MKW1" t="s">
        <v>15283</v>
      </c>
      <c r="MKX1" t="s">
        <v>15284</v>
      </c>
      <c r="MKY1" t="s">
        <v>15285</v>
      </c>
      <c r="MKZ1" t="s">
        <v>15286</v>
      </c>
      <c r="MLA1" t="s">
        <v>15287</v>
      </c>
      <c r="MLB1" t="s">
        <v>15288</v>
      </c>
      <c r="MLC1" t="s">
        <v>15289</v>
      </c>
      <c r="MLD1" t="s">
        <v>15290</v>
      </c>
      <c r="MLE1" t="s">
        <v>15291</v>
      </c>
      <c r="MLF1" t="s">
        <v>15292</v>
      </c>
      <c r="MLG1" t="s">
        <v>15293</v>
      </c>
      <c r="MLH1" t="s">
        <v>15294</v>
      </c>
      <c r="MLI1" t="s">
        <v>15295</v>
      </c>
      <c r="MLJ1" t="s">
        <v>15296</v>
      </c>
      <c r="MLK1" t="s">
        <v>15297</v>
      </c>
      <c r="MLL1" t="s">
        <v>15298</v>
      </c>
      <c r="MLM1" t="s">
        <v>15299</v>
      </c>
      <c r="MLN1" t="s">
        <v>15300</v>
      </c>
      <c r="MLO1" t="s">
        <v>15301</v>
      </c>
      <c r="MLP1" t="s">
        <v>15302</v>
      </c>
      <c r="MLQ1" t="s">
        <v>15303</v>
      </c>
      <c r="MLR1" t="s">
        <v>15304</v>
      </c>
      <c r="MLS1" t="s">
        <v>15305</v>
      </c>
      <c r="MLT1" t="s">
        <v>15306</v>
      </c>
      <c r="MLU1" t="s">
        <v>15307</v>
      </c>
      <c r="MLV1" t="s">
        <v>15308</v>
      </c>
      <c r="MLW1" t="s">
        <v>15309</v>
      </c>
      <c r="MLX1" t="s">
        <v>15310</v>
      </c>
      <c r="MLY1" t="s">
        <v>15311</v>
      </c>
      <c r="MLZ1" t="s">
        <v>15312</v>
      </c>
      <c r="MMA1" t="s">
        <v>15313</v>
      </c>
      <c r="MMB1" t="s">
        <v>15314</v>
      </c>
      <c r="MMC1" t="s">
        <v>15315</v>
      </c>
      <c r="MMD1" t="s">
        <v>15316</v>
      </c>
      <c r="MME1" t="s">
        <v>15317</v>
      </c>
      <c r="MMF1" t="s">
        <v>15318</v>
      </c>
      <c r="MMG1" t="s">
        <v>15319</v>
      </c>
      <c r="MMH1" t="s">
        <v>15320</v>
      </c>
      <c r="MMI1" t="s">
        <v>15321</v>
      </c>
      <c r="MMJ1" t="s">
        <v>15322</v>
      </c>
      <c r="MMK1" t="s">
        <v>15323</v>
      </c>
      <c r="MML1" t="s">
        <v>15324</v>
      </c>
      <c r="MMM1" t="s">
        <v>15325</v>
      </c>
      <c r="MMN1" t="s">
        <v>15326</v>
      </c>
      <c r="MMO1" t="s">
        <v>15327</v>
      </c>
      <c r="MMP1" t="s">
        <v>15328</v>
      </c>
      <c r="MMQ1" t="s">
        <v>15329</v>
      </c>
      <c r="MMR1" t="s">
        <v>15330</v>
      </c>
      <c r="MMS1" t="s">
        <v>15331</v>
      </c>
      <c r="MMT1" t="s">
        <v>15332</v>
      </c>
      <c r="MMU1" t="s">
        <v>15333</v>
      </c>
      <c r="MMV1" t="s">
        <v>15334</v>
      </c>
      <c r="MMW1" t="s">
        <v>15335</v>
      </c>
      <c r="MMX1" t="s">
        <v>15336</v>
      </c>
      <c r="MMY1" t="s">
        <v>15337</v>
      </c>
      <c r="MMZ1" t="s">
        <v>15338</v>
      </c>
      <c r="MNA1" t="s">
        <v>15339</v>
      </c>
      <c r="MNB1" t="s">
        <v>15340</v>
      </c>
      <c r="MNC1" t="s">
        <v>15341</v>
      </c>
      <c r="MND1" t="s">
        <v>15342</v>
      </c>
      <c r="MNE1" t="s">
        <v>15343</v>
      </c>
      <c r="MNF1" t="s">
        <v>15344</v>
      </c>
      <c r="MNG1" t="s">
        <v>15345</v>
      </c>
      <c r="MNH1" t="s">
        <v>15346</v>
      </c>
      <c r="MNI1" t="s">
        <v>15347</v>
      </c>
      <c r="MNJ1" t="s">
        <v>15348</v>
      </c>
      <c r="MNK1" t="s">
        <v>15349</v>
      </c>
      <c r="MNL1" t="s">
        <v>15350</v>
      </c>
      <c r="MNM1" t="s">
        <v>15351</v>
      </c>
      <c r="MNN1" t="s">
        <v>15352</v>
      </c>
      <c r="MNO1" t="s">
        <v>15353</v>
      </c>
      <c r="MNP1" t="s">
        <v>15354</v>
      </c>
      <c r="MNQ1" t="s">
        <v>15355</v>
      </c>
      <c r="MNR1" t="s">
        <v>15356</v>
      </c>
      <c r="MNS1" t="s">
        <v>15357</v>
      </c>
      <c r="MNT1" t="s">
        <v>15358</v>
      </c>
      <c r="MNU1" t="s">
        <v>15359</v>
      </c>
      <c r="MNV1" t="s">
        <v>15360</v>
      </c>
      <c r="MNW1" t="s">
        <v>15361</v>
      </c>
      <c r="MNX1" t="s">
        <v>15362</v>
      </c>
      <c r="MNY1" t="s">
        <v>15363</v>
      </c>
      <c r="MNZ1" t="s">
        <v>15364</v>
      </c>
      <c r="MOA1" t="s">
        <v>15365</v>
      </c>
      <c r="MOB1" t="s">
        <v>15366</v>
      </c>
      <c r="MOC1" t="s">
        <v>15367</v>
      </c>
      <c r="MOD1" t="s">
        <v>15368</v>
      </c>
      <c r="MOE1" t="s">
        <v>15369</v>
      </c>
      <c r="MOF1" t="s">
        <v>15370</v>
      </c>
      <c r="MOG1" t="s">
        <v>15371</v>
      </c>
      <c r="MOH1" t="s">
        <v>15372</v>
      </c>
      <c r="MOI1" t="s">
        <v>15373</v>
      </c>
      <c r="MOJ1" t="s">
        <v>15374</v>
      </c>
      <c r="MOK1" t="s">
        <v>15375</v>
      </c>
      <c r="MOL1" t="s">
        <v>15376</v>
      </c>
      <c r="MOM1" t="s">
        <v>15377</v>
      </c>
      <c r="MON1" t="s">
        <v>15378</v>
      </c>
      <c r="MOO1" t="s">
        <v>15379</v>
      </c>
      <c r="MOP1" t="s">
        <v>15380</v>
      </c>
      <c r="MOQ1" t="s">
        <v>15381</v>
      </c>
      <c r="MOR1" t="s">
        <v>15382</v>
      </c>
      <c r="MOS1" t="s">
        <v>15383</v>
      </c>
      <c r="MOT1" t="s">
        <v>15384</v>
      </c>
      <c r="MOU1" t="s">
        <v>15385</v>
      </c>
      <c r="MOV1" t="s">
        <v>15386</v>
      </c>
      <c r="MOW1" t="s">
        <v>15387</v>
      </c>
      <c r="MOX1" t="s">
        <v>15388</v>
      </c>
      <c r="MOY1" t="s">
        <v>15389</v>
      </c>
      <c r="MOZ1" t="s">
        <v>15390</v>
      </c>
      <c r="MPA1" t="s">
        <v>15391</v>
      </c>
      <c r="MPB1" t="s">
        <v>15392</v>
      </c>
      <c r="MPC1" t="s">
        <v>15393</v>
      </c>
      <c r="MPD1" t="s">
        <v>15394</v>
      </c>
      <c r="MPE1" t="s">
        <v>15395</v>
      </c>
      <c r="MPF1" t="s">
        <v>15396</v>
      </c>
      <c r="MPG1" t="s">
        <v>15397</v>
      </c>
      <c r="MPH1" t="s">
        <v>15398</v>
      </c>
      <c r="MPI1" t="s">
        <v>15399</v>
      </c>
      <c r="MPJ1" t="s">
        <v>15400</v>
      </c>
      <c r="MPK1" t="s">
        <v>15401</v>
      </c>
      <c r="MPL1" t="s">
        <v>15402</v>
      </c>
      <c r="MPM1" t="s">
        <v>15403</v>
      </c>
      <c r="MPN1" t="s">
        <v>15404</v>
      </c>
      <c r="MPO1" t="s">
        <v>15405</v>
      </c>
      <c r="MPP1" t="s">
        <v>15406</v>
      </c>
      <c r="MPQ1" t="s">
        <v>15407</v>
      </c>
      <c r="MPR1" t="s">
        <v>15408</v>
      </c>
      <c r="MPS1" t="s">
        <v>15409</v>
      </c>
      <c r="MPT1" t="s">
        <v>15410</v>
      </c>
      <c r="MPU1" t="s">
        <v>15411</v>
      </c>
      <c r="MPV1" t="s">
        <v>15412</v>
      </c>
      <c r="MPW1" t="s">
        <v>15413</v>
      </c>
      <c r="MPX1" t="s">
        <v>15414</v>
      </c>
      <c r="MPY1" t="s">
        <v>15415</v>
      </c>
      <c r="MPZ1" t="s">
        <v>15416</v>
      </c>
      <c r="MQA1" t="s">
        <v>15417</v>
      </c>
      <c r="MQB1" t="s">
        <v>15418</v>
      </c>
      <c r="MQC1" t="s">
        <v>15419</v>
      </c>
      <c r="MQD1" t="s">
        <v>15420</v>
      </c>
      <c r="MQE1" t="s">
        <v>15421</v>
      </c>
      <c r="MQF1" t="s">
        <v>15422</v>
      </c>
      <c r="MQG1" t="s">
        <v>15423</v>
      </c>
      <c r="MQH1" t="s">
        <v>15424</v>
      </c>
      <c r="MQI1" t="s">
        <v>15425</v>
      </c>
      <c r="MQJ1" t="s">
        <v>15426</v>
      </c>
      <c r="MQK1" t="s">
        <v>15427</v>
      </c>
      <c r="MQL1" t="s">
        <v>15428</v>
      </c>
      <c r="MQM1" t="s">
        <v>15429</v>
      </c>
      <c r="MQN1" t="s">
        <v>15430</v>
      </c>
      <c r="MQO1" t="s">
        <v>15431</v>
      </c>
      <c r="MQP1" t="s">
        <v>15432</v>
      </c>
      <c r="MQQ1" t="s">
        <v>15433</v>
      </c>
      <c r="MQR1" t="s">
        <v>15434</v>
      </c>
      <c r="MQS1" t="s">
        <v>15435</v>
      </c>
      <c r="MQT1" t="s">
        <v>15436</v>
      </c>
      <c r="MQU1" t="s">
        <v>15437</v>
      </c>
      <c r="MQV1" t="s">
        <v>15438</v>
      </c>
      <c r="MQW1" t="s">
        <v>15439</v>
      </c>
      <c r="MQX1" t="s">
        <v>15440</v>
      </c>
      <c r="MQY1" t="s">
        <v>15441</v>
      </c>
      <c r="MQZ1" t="s">
        <v>15442</v>
      </c>
      <c r="MRA1" t="s">
        <v>15443</v>
      </c>
      <c r="MRB1" t="s">
        <v>15444</v>
      </c>
      <c r="MRC1" t="s">
        <v>15445</v>
      </c>
      <c r="MRD1" t="s">
        <v>15446</v>
      </c>
      <c r="MRE1" t="s">
        <v>15447</v>
      </c>
      <c r="MRF1" t="s">
        <v>15448</v>
      </c>
      <c r="MRG1" t="s">
        <v>15449</v>
      </c>
      <c r="MRH1" t="s">
        <v>15450</v>
      </c>
      <c r="MRI1" t="s">
        <v>15451</v>
      </c>
      <c r="MRJ1" t="s">
        <v>15452</v>
      </c>
      <c r="MRK1" t="s">
        <v>15453</v>
      </c>
      <c r="MRL1" t="s">
        <v>15454</v>
      </c>
      <c r="MRM1" t="s">
        <v>15455</v>
      </c>
      <c r="MRN1" t="s">
        <v>15456</v>
      </c>
      <c r="MRO1" t="s">
        <v>15457</v>
      </c>
      <c r="MRP1" t="s">
        <v>15458</v>
      </c>
      <c r="MRQ1" t="s">
        <v>15459</v>
      </c>
      <c r="MRR1" t="s">
        <v>15460</v>
      </c>
      <c r="MRS1" t="s">
        <v>15461</v>
      </c>
      <c r="MRT1" t="s">
        <v>15462</v>
      </c>
      <c r="MRU1" t="s">
        <v>15463</v>
      </c>
      <c r="MRV1" t="s">
        <v>15464</v>
      </c>
      <c r="MRW1" t="s">
        <v>15465</v>
      </c>
      <c r="MRX1" t="s">
        <v>15466</v>
      </c>
      <c r="MRY1" t="s">
        <v>15467</v>
      </c>
      <c r="MRZ1" t="s">
        <v>15468</v>
      </c>
      <c r="MSA1" t="s">
        <v>15469</v>
      </c>
      <c r="MSB1" t="s">
        <v>15470</v>
      </c>
      <c r="MSC1" t="s">
        <v>15471</v>
      </c>
      <c r="MSD1" t="s">
        <v>15472</v>
      </c>
      <c r="MSE1" t="s">
        <v>15473</v>
      </c>
      <c r="MSF1" t="s">
        <v>15474</v>
      </c>
      <c r="MSG1" t="s">
        <v>15475</v>
      </c>
      <c r="MSH1" t="s">
        <v>15476</v>
      </c>
      <c r="MSI1" t="s">
        <v>15477</v>
      </c>
      <c r="MSJ1" t="s">
        <v>15478</v>
      </c>
      <c r="MSK1" t="s">
        <v>15479</v>
      </c>
      <c r="MSL1" t="s">
        <v>15480</v>
      </c>
      <c r="MSM1" t="s">
        <v>15481</v>
      </c>
      <c r="MSN1" t="s">
        <v>15482</v>
      </c>
      <c r="MSO1" t="s">
        <v>15483</v>
      </c>
      <c r="MSP1" t="s">
        <v>15484</v>
      </c>
      <c r="MSQ1" t="s">
        <v>15485</v>
      </c>
      <c r="MSR1" t="s">
        <v>15486</v>
      </c>
      <c r="MSS1" t="s">
        <v>15487</v>
      </c>
      <c r="MST1" t="s">
        <v>15488</v>
      </c>
      <c r="MSU1" t="s">
        <v>15489</v>
      </c>
      <c r="MSV1" t="s">
        <v>15490</v>
      </c>
      <c r="MSW1" t="s">
        <v>15491</v>
      </c>
      <c r="MSX1" t="s">
        <v>15492</v>
      </c>
      <c r="MSY1" t="s">
        <v>15493</v>
      </c>
      <c r="MSZ1" t="s">
        <v>15494</v>
      </c>
      <c r="MTA1" t="s">
        <v>15495</v>
      </c>
      <c r="MTB1" t="s">
        <v>15496</v>
      </c>
      <c r="MTC1" t="s">
        <v>15497</v>
      </c>
      <c r="MTD1" t="s">
        <v>15498</v>
      </c>
      <c r="MTE1" t="s">
        <v>15499</v>
      </c>
      <c r="MTF1" t="s">
        <v>15500</v>
      </c>
      <c r="MTG1" t="s">
        <v>15501</v>
      </c>
      <c r="MTH1" t="s">
        <v>15502</v>
      </c>
      <c r="MTI1" t="s">
        <v>15503</v>
      </c>
      <c r="MTJ1" t="s">
        <v>15504</v>
      </c>
      <c r="MTK1" t="s">
        <v>15505</v>
      </c>
      <c r="MTL1" t="s">
        <v>15506</v>
      </c>
      <c r="MTM1" t="s">
        <v>15507</v>
      </c>
      <c r="MTN1" t="s">
        <v>15508</v>
      </c>
      <c r="MTO1" t="s">
        <v>15509</v>
      </c>
      <c r="MTP1" t="s">
        <v>15510</v>
      </c>
      <c r="MTQ1" t="s">
        <v>15511</v>
      </c>
      <c r="MTR1" t="s">
        <v>15512</v>
      </c>
      <c r="MTS1" t="s">
        <v>15513</v>
      </c>
      <c r="MTT1" t="s">
        <v>15514</v>
      </c>
      <c r="MTU1" t="s">
        <v>15515</v>
      </c>
      <c r="MTV1" t="s">
        <v>15516</v>
      </c>
      <c r="MTW1" t="s">
        <v>15517</v>
      </c>
      <c r="MTX1" t="s">
        <v>15518</v>
      </c>
      <c r="MTY1" t="s">
        <v>15519</v>
      </c>
      <c r="MTZ1" t="s">
        <v>15520</v>
      </c>
      <c r="MUA1" t="s">
        <v>15521</v>
      </c>
      <c r="MUB1" t="s">
        <v>15522</v>
      </c>
      <c r="MUC1" t="s">
        <v>15523</v>
      </c>
      <c r="MUD1" t="s">
        <v>15524</v>
      </c>
      <c r="MUE1" t="s">
        <v>15525</v>
      </c>
      <c r="MUF1" t="s">
        <v>15526</v>
      </c>
      <c r="MUG1" t="s">
        <v>15527</v>
      </c>
      <c r="MUH1" t="s">
        <v>15528</v>
      </c>
      <c r="MUI1" t="s">
        <v>15529</v>
      </c>
      <c r="MUJ1" t="s">
        <v>15530</v>
      </c>
      <c r="MUK1" t="s">
        <v>15531</v>
      </c>
      <c r="MUL1" t="s">
        <v>15532</v>
      </c>
      <c r="MUM1" t="s">
        <v>15533</v>
      </c>
      <c r="MUN1" t="s">
        <v>15534</v>
      </c>
      <c r="MUO1" t="s">
        <v>15535</v>
      </c>
      <c r="MUP1" t="s">
        <v>15536</v>
      </c>
      <c r="MUQ1" t="s">
        <v>15537</v>
      </c>
      <c r="MUR1" t="s">
        <v>15538</v>
      </c>
      <c r="MUS1" t="s">
        <v>15539</v>
      </c>
      <c r="MUT1" t="s">
        <v>15540</v>
      </c>
      <c r="MUU1" t="s">
        <v>15541</v>
      </c>
      <c r="MUV1" t="s">
        <v>15542</v>
      </c>
      <c r="MUW1" t="s">
        <v>15543</v>
      </c>
      <c r="MUX1" t="s">
        <v>15544</v>
      </c>
      <c r="MUY1" t="s">
        <v>15545</v>
      </c>
      <c r="MUZ1" t="s">
        <v>15546</v>
      </c>
      <c r="MVA1" t="s">
        <v>15547</v>
      </c>
      <c r="MVB1" t="s">
        <v>15548</v>
      </c>
      <c r="MVC1" t="s">
        <v>15549</v>
      </c>
      <c r="MVD1" t="s">
        <v>15550</v>
      </c>
      <c r="MVE1" t="s">
        <v>15551</v>
      </c>
      <c r="MVF1" t="s">
        <v>15552</v>
      </c>
      <c r="MVG1" t="s">
        <v>15553</v>
      </c>
      <c r="MVH1" t="s">
        <v>15554</v>
      </c>
      <c r="MVI1" t="s">
        <v>15555</v>
      </c>
      <c r="MVJ1" t="s">
        <v>15556</v>
      </c>
      <c r="MVK1" t="s">
        <v>15557</v>
      </c>
      <c r="MVL1" t="s">
        <v>15558</v>
      </c>
      <c r="MVM1" t="s">
        <v>15559</v>
      </c>
      <c r="MVN1" t="s">
        <v>15560</v>
      </c>
      <c r="MVO1" t="s">
        <v>15561</v>
      </c>
      <c r="MVP1" t="s">
        <v>15562</v>
      </c>
      <c r="MVQ1" t="s">
        <v>15563</v>
      </c>
      <c r="MVR1" t="s">
        <v>15564</v>
      </c>
      <c r="MVS1" t="s">
        <v>15565</v>
      </c>
      <c r="MVT1" t="s">
        <v>15566</v>
      </c>
      <c r="MVU1" t="s">
        <v>15567</v>
      </c>
      <c r="MVV1" t="s">
        <v>15568</v>
      </c>
      <c r="MVW1" t="s">
        <v>15569</v>
      </c>
      <c r="MVX1" t="s">
        <v>15570</v>
      </c>
      <c r="MVY1" t="s">
        <v>15571</v>
      </c>
      <c r="MVZ1" t="s">
        <v>15572</v>
      </c>
      <c r="MWA1" t="s">
        <v>15573</v>
      </c>
      <c r="MWB1" t="s">
        <v>15574</v>
      </c>
      <c r="MWC1" t="s">
        <v>15575</v>
      </c>
      <c r="MWD1" t="s">
        <v>15576</v>
      </c>
      <c r="MWE1" t="s">
        <v>15577</v>
      </c>
      <c r="MWF1" t="s">
        <v>15578</v>
      </c>
      <c r="MWG1" t="s">
        <v>15579</v>
      </c>
      <c r="MWH1" t="s">
        <v>15580</v>
      </c>
      <c r="MWI1" t="s">
        <v>15581</v>
      </c>
      <c r="MWJ1" t="s">
        <v>15582</v>
      </c>
      <c r="MWK1" t="s">
        <v>15583</v>
      </c>
      <c r="MWL1" t="s">
        <v>15584</v>
      </c>
      <c r="MWM1" t="s">
        <v>15585</v>
      </c>
      <c r="MWN1" t="s">
        <v>15586</v>
      </c>
      <c r="MWO1" t="s">
        <v>15587</v>
      </c>
      <c r="MWP1" t="s">
        <v>15588</v>
      </c>
      <c r="MWQ1" t="s">
        <v>15589</v>
      </c>
      <c r="MWR1" t="s">
        <v>15590</v>
      </c>
      <c r="MWS1" t="s">
        <v>15591</v>
      </c>
      <c r="MWT1" t="s">
        <v>15592</v>
      </c>
      <c r="MWU1" t="s">
        <v>15593</v>
      </c>
      <c r="MWV1" t="s">
        <v>15594</v>
      </c>
      <c r="MWW1" t="s">
        <v>15595</v>
      </c>
      <c r="MWX1" t="s">
        <v>15596</v>
      </c>
      <c r="MWY1" t="s">
        <v>15597</v>
      </c>
      <c r="MWZ1" t="s">
        <v>15598</v>
      </c>
      <c r="MXA1" t="s">
        <v>15599</v>
      </c>
      <c r="MXB1" t="s">
        <v>15600</v>
      </c>
      <c r="MXC1" t="s">
        <v>15601</v>
      </c>
      <c r="MXD1" t="s">
        <v>15602</v>
      </c>
      <c r="MXE1" t="s">
        <v>15603</v>
      </c>
      <c r="MXF1" t="s">
        <v>15604</v>
      </c>
      <c r="MXG1" t="s">
        <v>15605</v>
      </c>
      <c r="MXH1" t="s">
        <v>15606</v>
      </c>
      <c r="MXI1" t="s">
        <v>15607</v>
      </c>
      <c r="MXJ1" t="s">
        <v>15608</v>
      </c>
      <c r="MXK1" t="s">
        <v>15609</v>
      </c>
      <c r="MXL1" t="s">
        <v>15610</v>
      </c>
      <c r="MXM1" t="s">
        <v>15611</v>
      </c>
      <c r="MXN1" t="s">
        <v>15612</v>
      </c>
      <c r="MXO1" t="s">
        <v>15613</v>
      </c>
      <c r="MXP1" t="s">
        <v>15614</v>
      </c>
      <c r="MXQ1" t="s">
        <v>15615</v>
      </c>
      <c r="MXR1" t="s">
        <v>15616</v>
      </c>
      <c r="MXS1" t="s">
        <v>15617</v>
      </c>
      <c r="MXT1" t="s">
        <v>15618</v>
      </c>
      <c r="MXU1" t="s">
        <v>15619</v>
      </c>
      <c r="MXV1" t="s">
        <v>15620</v>
      </c>
      <c r="MXW1" t="s">
        <v>15621</v>
      </c>
      <c r="MXX1" t="s">
        <v>15622</v>
      </c>
      <c r="MXY1" t="s">
        <v>15623</v>
      </c>
      <c r="MXZ1" t="s">
        <v>15624</v>
      </c>
      <c r="MYA1" t="s">
        <v>15625</v>
      </c>
      <c r="MYB1" t="s">
        <v>15626</v>
      </c>
      <c r="MYC1" t="s">
        <v>15627</v>
      </c>
      <c r="MYD1" t="s">
        <v>15628</v>
      </c>
      <c r="MYE1" t="s">
        <v>15629</v>
      </c>
      <c r="MYF1" t="s">
        <v>15630</v>
      </c>
      <c r="MYG1" t="s">
        <v>15631</v>
      </c>
      <c r="MYH1" t="s">
        <v>15632</v>
      </c>
      <c r="MYI1" t="s">
        <v>15633</v>
      </c>
      <c r="MYJ1" t="s">
        <v>15634</v>
      </c>
      <c r="MYK1" t="s">
        <v>15635</v>
      </c>
      <c r="MYL1" t="s">
        <v>15636</v>
      </c>
      <c r="MYM1" t="s">
        <v>15637</v>
      </c>
      <c r="MYN1" t="s">
        <v>15638</v>
      </c>
      <c r="MYO1" t="s">
        <v>15639</v>
      </c>
      <c r="MYP1" t="s">
        <v>15640</v>
      </c>
      <c r="MYQ1" t="s">
        <v>15641</v>
      </c>
      <c r="MYR1" t="s">
        <v>15642</v>
      </c>
      <c r="MYS1" t="s">
        <v>15643</v>
      </c>
      <c r="MYT1" t="s">
        <v>15644</v>
      </c>
      <c r="MYU1" t="s">
        <v>15645</v>
      </c>
      <c r="MYV1" t="s">
        <v>15646</v>
      </c>
      <c r="MYW1" t="s">
        <v>15647</v>
      </c>
      <c r="MYX1" t="s">
        <v>15648</v>
      </c>
      <c r="MYY1" t="s">
        <v>15649</v>
      </c>
      <c r="MYZ1" t="s">
        <v>15650</v>
      </c>
      <c r="MZA1" t="s">
        <v>15651</v>
      </c>
      <c r="MZB1" t="s">
        <v>15652</v>
      </c>
      <c r="MZC1" t="s">
        <v>15653</v>
      </c>
      <c r="MZD1" t="s">
        <v>15654</v>
      </c>
      <c r="MZE1" t="s">
        <v>15655</v>
      </c>
      <c r="MZF1" t="s">
        <v>15656</v>
      </c>
      <c r="MZG1" t="s">
        <v>15657</v>
      </c>
      <c r="MZH1" t="s">
        <v>15658</v>
      </c>
      <c r="MZI1" t="s">
        <v>15659</v>
      </c>
      <c r="MZJ1" t="s">
        <v>15660</v>
      </c>
      <c r="MZK1" t="s">
        <v>15661</v>
      </c>
      <c r="MZL1" t="s">
        <v>15662</v>
      </c>
      <c r="MZM1" t="s">
        <v>15663</v>
      </c>
      <c r="MZN1" t="s">
        <v>15664</v>
      </c>
      <c r="MZO1" t="s">
        <v>15665</v>
      </c>
      <c r="MZP1" t="s">
        <v>15666</v>
      </c>
      <c r="MZQ1" t="s">
        <v>15667</v>
      </c>
      <c r="MZR1" t="s">
        <v>15668</v>
      </c>
      <c r="MZS1" t="s">
        <v>15669</v>
      </c>
      <c r="MZT1" t="s">
        <v>15670</v>
      </c>
      <c r="MZU1" t="s">
        <v>15671</v>
      </c>
      <c r="MZV1" t="s">
        <v>15672</v>
      </c>
      <c r="MZW1" t="s">
        <v>15673</v>
      </c>
      <c r="MZX1" t="s">
        <v>15674</v>
      </c>
      <c r="MZY1" t="s">
        <v>15675</v>
      </c>
      <c r="MZZ1" t="s">
        <v>15676</v>
      </c>
      <c r="NAA1" t="s">
        <v>15677</v>
      </c>
      <c r="NAB1" t="s">
        <v>15678</v>
      </c>
      <c r="NAC1" t="s">
        <v>15679</v>
      </c>
      <c r="NAD1" t="s">
        <v>15680</v>
      </c>
      <c r="NAE1" t="s">
        <v>15681</v>
      </c>
      <c r="NAF1" t="s">
        <v>15682</v>
      </c>
      <c r="NAG1" t="s">
        <v>15683</v>
      </c>
      <c r="NAH1" t="s">
        <v>15684</v>
      </c>
      <c r="NAI1" t="s">
        <v>15685</v>
      </c>
      <c r="NAJ1" t="s">
        <v>15686</v>
      </c>
      <c r="NAK1" t="s">
        <v>15687</v>
      </c>
      <c r="NAL1" t="s">
        <v>15688</v>
      </c>
      <c r="NAM1" t="s">
        <v>15689</v>
      </c>
      <c r="NAN1" t="s">
        <v>15690</v>
      </c>
      <c r="NAO1" t="s">
        <v>15691</v>
      </c>
      <c r="NAP1" t="s">
        <v>15692</v>
      </c>
      <c r="NAQ1" t="s">
        <v>15693</v>
      </c>
      <c r="NAR1" t="s">
        <v>15694</v>
      </c>
      <c r="NAS1" t="s">
        <v>15695</v>
      </c>
      <c r="NAT1" t="s">
        <v>15696</v>
      </c>
      <c r="NAU1" t="s">
        <v>15697</v>
      </c>
      <c r="NAV1" t="s">
        <v>15698</v>
      </c>
      <c r="NAW1" t="s">
        <v>15699</v>
      </c>
      <c r="NAX1" t="s">
        <v>15700</v>
      </c>
      <c r="NAY1" t="s">
        <v>15701</v>
      </c>
      <c r="NAZ1" t="s">
        <v>15702</v>
      </c>
      <c r="NBA1" t="s">
        <v>15703</v>
      </c>
      <c r="NBB1" t="s">
        <v>15704</v>
      </c>
      <c r="NBC1" t="s">
        <v>15705</v>
      </c>
      <c r="NBD1" t="s">
        <v>15706</v>
      </c>
      <c r="NBE1" t="s">
        <v>15707</v>
      </c>
      <c r="NBF1" t="s">
        <v>15708</v>
      </c>
      <c r="NBG1" t="s">
        <v>15709</v>
      </c>
      <c r="NBH1" t="s">
        <v>15710</v>
      </c>
      <c r="NBI1" t="s">
        <v>15711</v>
      </c>
      <c r="NBJ1" t="s">
        <v>15712</v>
      </c>
      <c r="NBK1" t="s">
        <v>15713</v>
      </c>
      <c r="NBL1" t="s">
        <v>15714</v>
      </c>
      <c r="NBM1" t="s">
        <v>15715</v>
      </c>
      <c r="NBN1" t="s">
        <v>15716</v>
      </c>
      <c r="NBO1" t="s">
        <v>15717</v>
      </c>
      <c r="NBP1" t="s">
        <v>15718</v>
      </c>
      <c r="NBQ1" t="s">
        <v>15719</v>
      </c>
      <c r="NBR1" t="s">
        <v>15720</v>
      </c>
      <c r="NBS1" t="s">
        <v>15721</v>
      </c>
      <c r="NBT1" t="s">
        <v>15722</v>
      </c>
      <c r="NBU1" t="s">
        <v>15723</v>
      </c>
      <c r="NBV1" t="s">
        <v>15724</v>
      </c>
      <c r="NBW1" t="s">
        <v>15725</v>
      </c>
      <c r="NBX1" t="s">
        <v>15726</v>
      </c>
      <c r="NBY1" t="s">
        <v>15727</v>
      </c>
      <c r="NBZ1" t="s">
        <v>15728</v>
      </c>
      <c r="NCA1" t="s">
        <v>15729</v>
      </c>
      <c r="NCB1" t="s">
        <v>15730</v>
      </c>
      <c r="NCC1" t="s">
        <v>15731</v>
      </c>
      <c r="NCD1" t="s">
        <v>15732</v>
      </c>
      <c r="NCE1" t="s">
        <v>15733</v>
      </c>
      <c r="NCF1" t="s">
        <v>15734</v>
      </c>
      <c r="NCG1" t="s">
        <v>15735</v>
      </c>
      <c r="NCH1" t="s">
        <v>15736</v>
      </c>
      <c r="NCI1" t="s">
        <v>15737</v>
      </c>
      <c r="NCJ1" t="s">
        <v>15738</v>
      </c>
      <c r="NCK1" t="s">
        <v>15739</v>
      </c>
      <c r="NCL1" t="s">
        <v>15740</v>
      </c>
      <c r="NCM1" t="s">
        <v>15741</v>
      </c>
      <c r="NCN1" t="s">
        <v>15742</v>
      </c>
      <c r="NCO1" t="s">
        <v>15743</v>
      </c>
      <c r="NCP1" t="s">
        <v>15744</v>
      </c>
      <c r="NCQ1" t="s">
        <v>15745</v>
      </c>
      <c r="NCR1" t="s">
        <v>15746</v>
      </c>
      <c r="NCS1" t="s">
        <v>15747</v>
      </c>
      <c r="NCT1" t="s">
        <v>15748</v>
      </c>
      <c r="NCU1" t="s">
        <v>15749</v>
      </c>
      <c r="NCV1" t="s">
        <v>15750</v>
      </c>
      <c r="NCW1" t="s">
        <v>15751</v>
      </c>
      <c r="NCX1" t="s">
        <v>15752</v>
      </c>
      <c r="NCY1" t="s">
        <v>15753</v>
      </c>
      <c r="NCZ1" t="s">
        <v>15754</v>
      </c>
      <c r="NDA1" t="s">
        <v>15755</v>
      </c>
      <c r="NDB1" t="s">
        <v>15756</v>
      </c>
      <c r="NDC1" t="s">
        <v>15757</v>
      </c>
      <c r="NDD1" t="s">
        <v>15758</v>
      </c>
      <c r="NDE1" t="s">
        <v>15759</v>
      </c>
      <c r="NDF1" t="s">
        <v>15760</v>
      </c>
      <c r="NDG1" t="s">
        <v>15761</v>
      </c>
      <c r="NDH1" t="s">
        <v>15762</v>
      </c>
      <c r="NDI1" t="s">
        <v>15763</v>
      </c>
      <c r="NDJ1" t="s">
        <v>15764</v>
      </c>
      <c r="NDK1" t="s">
        <v>15765</v>
      </c>
      <c r="NDL1" t="s">
        <v>15766</v>
      </c>
      <c r="NDM1" t="s">
        <v>15767</v>
      </c>
      <c r="NDN1" t="s">
        <v>15768</v>
      </c>
      <c r="NDO1" t="s">
        <v>15769</v>
      </c>
      <c r="NDP1" t="s">
        <v>15770</v>
      </c>
      <c r="NDQ1" t="s">
        <v>15771</v>
      </c>
      <c r="NDR1" t="s">
        <v>15772</v>
      </c>
      <c r="NDS1" t="s">
        <v>15773</v>
      </c>
      <c r="NDT1" t="s">
        <v>15774</v>
      </c>
      <c r="NDU1" t="s">
        <v>15775</v>
      </c>
      <c r="NDV1" t="s">
        <v>15776</v>
      </c>
      <c r="NDW1" t="s">
        <v>15777</v>
      </c>
      <c r="NDX1" t="s">
        <v>15778</v>
      </c>
      <c r="NDY1" t="s">
        <v>15779</v>
      </c>
      <c r="NDZ1" t="s">
        <v>15780</v>
      </c>
      <c r="NEA1" t="s">
        <v>15781</v>
      </c>
      <c r="NEB1" t="s">
        <v>15782</v>
      </c>
      <c r="NEC1" t="s">
        <v>15783</v>
      </c>
      <c r="NED1" t="s">
        <v>15784</v>
      </c>
      <c r="NEE1" t="s">
        <v>15785</v>
      </c>
      <c r="NEF1" t="s">
        <v>15786</v>
      </c>
      <c r="NEG1" t="s">
        <v>15787</v>
      </c>
      <c r="NEH1" t="s">
        <v>15788</v>
      </c>
      <c r="NEI1" t="s">
        <v>15789</v>
      </c>
      <c r="NEJ1" t="s">
        <v>15790</v>
      </c>
      <c r="NEK1" t="s">
        <v>15791</v>
      </c>
      <c r="NEL1" t="s">
        <v>15792</v>
      </c>
      <c r="NEM1" t="s">
        <v>15793</v>
      </c>
      <c r="NEN1" t="s">
        <v>15794</v>
      </c>
      <c r="NEO1" t="s">
        <v>15795</v>
      </c>
      <c r="NEP1" t="s">
        <v>15796</v>
      </c>
      <c r="NEQ1" t="s">
        <v>15797</v>
      </c>
      <c r="NER1" t="s">
        <v>15798</v>
      </c>
      <c r="NES1" t="s">
        <v>15799</v>
      </c>
      <c r="NET1" t="s">
        <v>15800</v>
      </c>
      <c r="NEU1" t="s">
        <v>15801</v>
      </c>
      <c r="NEV1" t="s">
        <v>15802</v>
      </c>
      <c r="NEW1" t="s">
        <v>15803</v>
      </c>
      <c r="NEX1" t="s">
        <v>15804</v>
      </c>
      <c r="NEY1" t="s">
        <v>15805</v>
      </c>
      <c r="NEZ1" t="s">
        <v>15806</v>
      </c>
      <c r="NFA1" t="s">
        <v>15807</v>
      </c>
      <c r="NFB1" t="s">
        <v>15808</v>
      </c>
      <c r="NFC1" t="s">
        <v>15809</v>
      </c>
      <c r="NFD1" t="s">
        <v>15810</v>
      </c>
      <c r="NFE1" t="s">
        <v>15811</v>
      </c>
      <c r="NFF1" t="s">
        <v>15812</v>
      </c>
      <c r="NFG1" t="s">
        <v>15813</v>
      </c>
      <c r="NFH1" t="s">
        <v>15814</v>
      </c>
      <c r="NFI1" t="s">
        <v>15815</v>
      </c>
      <c r="NFJ1" t="s">
        <v>15816</v>
      </c>
      <c r="NFK1" t="s">
        <v>15817</v>
      </c>
      <c r="NFL1" t="s">
        <v>15818</v>
      </c>
      <c r="NFM1" t="s">
        <v>15819</v>
      </c>
      <c r="NFN1" t="s">
        <v>15820</v>
      </c>
      <c r="NFO1" t="s">
        <v>15821</v>
      </c>
      <c r="NFP1" t="s">
        <v>15822</v>
      </c>
      <c r="NFQ1" t="s">
        <v>15823</v>
      </c>
      <c r="NFR1" t="s">
        <v>15824</v>
      </c>
      <c r="NFS1" t="s">
        <v>15825</v>
      </c>
      <c r="NFT1" t="s">
        <v>15826</v>
      </c>
      <c r="NFU1" t="s">
        <v>15827</v>
      </c>
      <c r="NFV1" t="s">
        <v>15828</v>
      </c>
      <c r="NFW1" t="s">
        <v>15829</v>
      </c>
      <c r="NFX1" t="s">
        <v>15830</v>
      </c>
      <c r="NFY1" t="s">
        <v>15831</v>
      </c>
      <c r="NFZ1" t="s">
        <v>15832</v>
      </c>
      <c r="NGA1" t="s">
        <v>15833</v>
      </c>
      <c r="NGB1" t="s">
        <v>15834</v>
      </c>
      <c r="NGC1" t="s">
        <v>15835</v>
      </c>
      <c r="NGD1" t="s">
        <v>15836</v>
      </c>
      <c r="NGE1" t="s">
        <v>15837</v>
      </c>
      <c r="NGF1" t="s">
        <v>15838</v>
      </c>
      <c r="NGG1" t="s">
        <v>15839</v>
      </c>
      <c r="NGH1" t="s">
        <v>15840</v>
      </c>
      <c r="NGI1" t="s">
        <v>15841</v>
      </c>
      <c r="NGJ1" t="s">
        <v>15842</v>
      </c>
      <c r="NGK1" t="s">
        <v>15843</v>
      </c>
      <c r="NGL1" t="s">
        <v>15844</v>
      </c>
      <c r="NGM1" t="s">
        <v>15845</v>
      </c>
      <c r="NGN1" t="s">
        <v>15846</v>
      </c>
      <c r="NGO1" t="s">
        <v>15847</v>
      </c>
      <c r="NGP1" t="s">
        <v>15848</v>
      </c>
      <c r="NGQ1" t="s">
        <v>15849</v>
      </c>
      <c r="NGR1" t="s">
        <v>15850</v>
      </c>
      <c r="NGS1" t="s">
        <v>15851</v>
      </c>
      <c r="NGT1" t="s">
        <v>15852</v>
      </c>
      <c r="NGU1" t="s">
        <v>15853</v>
      </c>
      <c r="NGV1" t="s">
        <v>15854</v>
      </c>
      <c r="NGW1" t="s">
        <v>15855</v>
      </c>
      <c r="NGX1" t="s">
        <v>15856</v>
      </c>
      <c r="NGY1" t="s">
        <v>15857</v>
      </c>
      <c r="NGZ1" t="s">
        <v>15858</v>
      </c>
      <c r="NHA1" t="s">
        <v>15859</v>
      </c>
      <c r="NHB1" t="s">
        <v>15860</v>
      </c>
      <c r="NHC1" t="s">
        <v>15861</v>
      </c>
      <c r="NHD1" t="s">
        <v>15862</v>
      </c>
      <c r="NHE1" t="s">
        <v>15863</v>
      </c>
      <c r="NHF1" t="s">
        <v>15864</v>
      </c>
      <c r="NHG1" t="s">
        <v>15865</v>
      </c>
      <c r="NHH1" t="s">
        <v>15866</v>
      </c>
      <c r="NHI1" t="s">
        <v>15867</v>
      </c>
      <c r="NHJ1" t="s">
        <v>15868</v>
      </c>
      <c r="NHK1" t="s">
        <v>15869</v>
      </c>
      <c r="NHL1" t="s">
        <v>15870</v>
      </c>
      <c r="NHM1" t="s">
        <v>15871</v>
      </c>
      <c r="NHN1" t="s">
        <v>15872</v>
      </c>
      <c r="NHO1" t="s">
        <v>15873</v>
      </c>
      <c r="NHP1" t="s">
        <v>15874</v>
      </c>
      <c r="NHQ1" t="s">
        <v>15875</v>
      </c>
      <c r="NHR1" t="s">
        <v>15876</v>
      </c>
      <c r="NHS1" t="s">
        <v>15877</v>
      </c>
      <c r="NHT1" t="s">
        <v>15878</v>
      </c>
      <c r="NHU1" t="s">
        <v>15879</v>
      </c>
      <c r="NHV1" t="s">
        <v>15880</v>
      </c>
      <c r="NHW1" t="s">
        <v>15881</v>
      </c>
      <c r="NHX1" t="s">
        <v>15882</v>
      </c>
      <c r="NHY1" t="s">
        <v>15883</v>
      </c>
      <c r="NHZ1" t="s">
        <v>15884</v>
      </c>
      <c r="NIA1" t="s">
        <v>15885</v>
      </c>
      <c r="NIB1" t="s">
        <v>15886</v>
      </c>
      <c r="NIC1" t="s">
        <v>15887</v>
      </c>
      <c r="NID1" t="s">
        <v>15888</v>
      </c>
      <c r="NIE1" t="s">
        <v>15889</v>
      </c>
      <c r="NIF1" t="s">
        <v>15890</v>
      </c>
      <c r="NIG1" t="s">
        <v>15891</v>
      </c>
      <c r="NIH1" t="s">
        <v>15892</v>
      </c>
      <c r="NII1" t="s">
        <v>15893</v>
      </c>
      <c r="NIJ1" t="s">
        <v>15894</v>
      </c>
      <c r="NIK1" t="s">
        <v>15895</v>
      </c>
      <c r="NIL1" t="s">
        <v>15896</v>
      </c>
      <c r="NIM1" t="s">
        <v>15897</v>
      </c>
      <c r="NIN1" t="s">
        <v>15898</v>
      </c>
      <c r="NIO1" t="s">
        <v>15899</v>
      </c>
      <c r="NIP1" t="s">
        <v>15900</v>
      </c>
      <c r="NIQ1" t="s">
        <v>15901</v>
      </c>
      <c r="NIR1" t="s">
        <v>15902</v>
      </c>
      <c r="NIS1" t="s">
        <v>15903</v>
      </c>
      <c r="NIT1" t="s">
        <v>15904</v>
      </c>
      <c r="NIU1" t="s">
        <v>15905</v>
      </c>
      <c r="NIV1" t="s">
        <v>15906</v>
      </c>
      <c r="NIW1" t="s">
        <v>15907</v>
      </c>
      <c r="NIX1" t="s">
        <v>15908</v>
      </c>
      <c r="NIY1" t="s">
        <v>15909</v>
      </c>
      <c r="NIZ1" t="s">
        <v>15910</v>
      </c>
      <c r="NJA1" t="s">
        <v>15911</v>
      </c>
      <c r="NJB1" t="s">
        <v>15912</v>
      </c>
      <c r="NJC1" t="s">
        <v>15913</v>
      </c>
      <c r="NJD1" t="s">
        <v>15914</v>
      </c>
      <c r="NJE1" t="s">
        <v>15915</v>
      </c>
      <c r="NJF1" t="s">
        <v>15916</v>
      </c>
      <c r="NJG1" t="s">
        <v>15917</v>
      </c>
      <c r="NJH1" t="s">
        <v>15918</v>
      </c>
      <c r="NJI1" t="s">
        <v>15919</v>
      </c>
      <c r="NJJ1" t="s">
        <v>15920</v>
      </c>
      <c r="NJK1" t="s">
        <v>15921</v>
      </c>
      <c r="NJL1" t="s">
        <v>15922</v>
      </c>
      <c r="NJM1" t="s">
        <v>15923</v>
      </c>
      <c r="NJN1" t="s">
        <v>15924</v>
      </c>
      <c r="NJO1" t="s">
        <v>15925</v>
      </c>
      <c r="NJP1" t="s">
        <v>15926</v>
      </c>
      <c r="NJQ1" t="s">
        <v>15927</v>
      </c>
      <c r="NJR1" t="s">
        <v>15928</v>
      </c>
      <c r="NJS1" t="s">
        <v>15929</v>
      </c>
      <c r="NJT1" t="s">
        <v>15930</v>
      </c>
      <c r="NJU1" t="s">
        <v>15931</v>
      </c>
      <c r="NJV1" t="s">
        <v>15932</v>
      </c>
      <c r="NJW1" t="s">
        <v>15933</v>
      </c>
      <c r="NJX1" t="s">
        <v>15934</v>
      </c>
      <c r="NJY1" t="s">
        <v>15935</v>
      </c>
      <c r="NJZ1" t="s">
        <v>15936</v>
      </c>
      <c r="NKA1" t="s">
        <v>15937</v>
      </c>
      <c r="NKB1" t="s">
        <v>15938</v>
      </c>
      <c r="NKC1" t="s">
        <v>15939</v>
      </c>
      <c r="NKD1" t="s">
        <v>15940</v>
      </c>
      <c r="NKE1" t="s">
        <v>15941</v>
      </c>
      <c r="NKF1" t="s">
        <v>15942</v>
      </c>
      <c r="NKG1" t="s">
        <v>15943</v>
      </c>
      <c r="NKH1" t="s">
        <v>15944</v>
      </c>
      <c r="NKI1" t="s">
        <v>15945</v>
      </c>
      <c r="NKJ1" t="s">
        <v>15946</v>
      </c>
      <c r="NKK1" t="s">
        <v>15947</v>
      </c>
      <c r="NKL1" t="s">
        <v>15948</v>
      </c>
      <c r="NKM1" t="s">
        <v>15949</v>
      </c>
      <c r="NKN1" t="s">
        <v>15950</v>
      </c>
      <c r="NKO1" t="s">
        <v>15951</v>
      </c>
      <c r="NKP1" t="s">
        <v>15952</v>
      </c>
      <c r="NKQ1" t="s">
        <v>15953</v>
      </c>
      <c r="NKR1" t="s">
        <v>15954</v>
      </c>
      <c r="NKS1" t="s">
        <v>15955</v>
      </c>
      <c r="NKT1" t="s">
        <v>15956</v>
      </c>
      <c r="NKU1" t="s">
        <v>15957</v>
      </c>
      <c r="NKV1" t="s">
        <v>15958</v>
      </c>
      <c r="NKW1" t="s">
        <v>15959</v>
      </c>
      <c r="NKX1" t="s">
        <v>15960</v>
      </c>
      <c r="NKY1" t="s">
        <v>15961</v>
      </c>
      <c r="NKZ1" t="s">
        <v>15962</v>
      </c>
      <c r="NLA1" t="s">
        <v>15963</v>
      </c>
      <c r="NLB1" t="s">
        <v>15964</v>
      </c>
      <c r="NLC1" t="s">
        <v>15965</v>
      </c>
      <c r="NLD1" t="s">
        <v>15966</v>
      </c>
      <c r="NLE1" t="s">
        <v>15967</v>
      </c>
      <c r="NLF1" t="s">
        <v>15968</v>
      </c>
      <c r="NLG1" t="s">
        <v>15969</v>
      </c>
      <c r="NLH1" t="s">
        <v>15970</v>
      </c>
      <c r="NLI1" t="s">
        <v>15971</v>
      </c>
      <c r="NLJ1" t="s">
        <v>15972</v>
      </c>
      <c r="NLK1" t="s">
        <v>15973</v>
      </c>
      <c r="NLL1" t="s">
        <v>15974</v>
      </c>
      <c r="NLM1" t="s">
        <v>15975</v>
      </c>
      <c r="NLN1" t="s">
        <v>15976</v>
      </c>
      <c r="NLO1" t="s">
        <v>15977</v>
      </c>
      <c r="NLP1" t="s">
        <v>15978</v>
      </c>
      <c r="NLQ1" t="s">
        <v>15979</v>
      </c>
      <c r="NLR1" t="s">
        <v>15980</v>
      </c>
      <c r="NLS1" t="s">
        <v>15981</v>
      </c>
      <c r="NLT1" t="s">
        <v>15982</v>
      </c>
      <c r="NLU1" t="s">
        <v>15983</v>
      </c>
      <c r="NLV1" t="s">
        <v>15984</v>
      </c>
      <c r="NLW1" t="s">
        <v>15985</v>
      </c>
      <c r="NLX1" t="s">
        <v>15986</v>
      </c>
      <c r="NLY1" t="s">
        <v>15987</v>
      </c>
      <c r="NLZ1" t="s">
        <v>15988</v>
      </c>
      <c r="NMA1" t="s">
        <v>15989</v>
      </c>
      <c r="NMB1" t="s">
        <v>15990</v>
      </c>
      <c r="NMC1" t="s">
        <v>15991</v>
      </c>
      <c r="NMD1" t="s">
        <v>15992</v>
      </c>
      <c r="NME1" t="s">
        <v>15993</v>
      </c>
      <c r="NMF1" t="s">
        <v>15994</v>
      </c>
      <c r="NMG1" t="s">
        <v>15995</v>
      </c>
      <c r="NMH1" t="s">
        <v>15996</v>
      </c>
      <c r="NMI1" t="s">
        <v>15997</v>
      </c>
      <c r="NMJ1" t="s">
        <v>15998</v>
      </c>
      <c r="NMK1" t="s">
        <v>15999</v>
      </c>
      <c r="NML1" t="s">
        <v>16000</v>
      </c>
      <c r="NMM1" t="s">
        <v>16001</v>
      </c>
      <c r="NMN1" t="s">
        <v>16002</v>
      </c>
      <c r="NMO1" t="s">
        <v>16003</v>
      </c>
      <c r="NMP1" t="s">
        <v>16004</v>
      </c>
      <c r="NMQ1" t="s">
        <v>16005</v>
      </c>
      <c r="NMR1" t="s">
        <v>16006</v>
      </c>
      <c r="NMS1" t="s">
        <v>16007</v>
      </c>
      <c r="NMT1" t="s">
        <v>16008</v>
      </c>
      <c r="NMU1" t="s">
        <v>16009</v>
      </c>
      <c r="NMV1" t="s">
        <v>16010</v>
      </c>
      <c r="NMW1" t="s">
        <v>16011</v>
      </c>
      <c r="NMX1" t="s">
        <v>16012</v>
      </c>
      <c r="NMY1" t="s">
        <v>16013</v>
      </c>
      <c r="NMZ1" t="s">
        <v>16014</v>
      </c>
      <c r="NNA1" t="s">
        <v>16015</v>
      </c>
      <c r="NNB1" t="s">
        <v>16016</v>
      </c>
      <c r="NNC1" t="s">
        <v>16017</v>
      </c>
      <c r="NND1" t="s">
        <v>16018</v>
      </c>
      <c r="NNE1" t="s">
        <v>16019</v>
      </c>
      <c r="NNF1" t="s">
        <v>16020</v>
      </c>
      <c r="NNG1" t="s">
        <v>16021</v>
      </c>
      <c r="NNH1" t="s">
        <v>16022</v>
      </c>
      <c r="NNI1" t="s">
        <v>16023</v>
      </c>
      <c r="NNJ1" t="s">
        <v>16024</v>
      </c>
      <c r="NNK1" t="s">
        <v>16025</v>
      </c>
      <c r="NNL1" t="s">
        <v>16026</v>
      </c>
      <c r="NNM1" t="s">
        <v>16027</v>
      </c>
      <c r="NNN1" t="s">
        <v>16028</v>
      </c>
      <c r="NNO1" t="s">
        <v>16029</v>
      </c>
      <c r="NNP1" t="s">
        <v>16030</v>
      </c>
      <c r="NNQ1" t="s">
        <v>16031</v>
      </c>
      <c r="NNR1" t="s">
        <v>16032</v>
      </c>
      <c r="NNS1" t="s">
        <v>16033</v>
      </c>
      <c r="NNT1" t="s">
        <v>16034</v>
      </c>
      <c r="NNU1" t="s">
        <v>16035</v>
      </c>
      <c r="NNV1" t="s">
        <v>16036</v>
      </c>
      <c r="NNW1" t="s">
        <v>16037</v>
      </c>
      <c r="NNX1" t="s">
        <v>16038</v>
      </c>
      <c r="NNY1" t="s">
        <v>16039</v>
      </c>
      <c r="NNZ1" t="s">
        <v>16040</v>
      </c>
      <c r="NOA1" t="s">
        <v>16041</v>
      </c>
      <c r="NOB1" t="s">
        <v>16042</v>
      </c>
      <c r="NOC1" t="s">
        <v>16043</v>
      </c>
      <c r="NOD1" t="s">
        <v>16044</v>
      </c>
      <c r="NOE1" t="s">
        <v>16045</v>
      </c>
      <c r="NOF1" t="s">
        <v>16046</v>
      </c>
      <c r="NOG1" t="s">
        <v>16047</v>
      </c>
      <c r="NOH1" t="s">
        <v>16048</v>
      </c>
      <c r="NOI1" t="s">
        <v>16049</v>
      </c>
      <c r="NOJ1" t="s">
        <v>16050</v>
      </c>
      <c r="NOK1" t="s">
        <v>16051</v>
      </c>
      <c r="NOL1" t="s">
        <v>16052</v>
      </c>
      <c r="NOM1" t="s">
        <v>16053</v>
      </c>
      <c r="NON1" t="s">
        <v>16054</v>
      </c>
      <c r="NOO1" t="s">
        <v>16055</v>
      </c>
      <c r="NOP1" t="s">
        <v>16056</v>
      </c>
      <c r="NOQ1" t="s">
        <v>16057</v>
      </c>
      <c r="NOR1" t="s">
        <v>16058</v>
      </c>
      <c r="NOS1" t="s">
        <v>16059</v>
      </c>
      <c r="NOT1" t="s">
        <v>16060</v>
      </c>
      <c r="NOU1" t="s">
        <v>16061</v>
      </c>
      <c r="NOV1" t="s">
        <v>16062</v>
      </c>
      <c r="NOW1" t="s">
        <v>16063</v>
      </c>
      <c r="NOX1" t="s">
        <v>16064</v>
      </c>
      <c r="NOY1" t="s">
        <v>16065</v>
      </c>
      <c r="NOZ1" t="s">
        <v>16066</v>
      </c>
      <c r="NPA1" t="s">
        <v>16067</v>
      </c>
      <c r="NPB1" t="s">
        <v>16068</v>
      </c>
      <c r="NPC1" t="s">
        <v>16069</v>
      </c>
      <c r="NPD1" t="s">
        <v>16070</v>
      </c>
      <c r="NPE1" t="s">
        <v>16071</v>
      </c>
      <c r="NPF1" t="s">
        <v>16072</v>
      </c>
      <c r="NPG1" t="s">
        <v>16073</v>
      </c>
      <c r="NPH1" t="s">
        <v>16074</v>
      </c>
      <c r="NPI1" t="s">
        <v>16075</v>
      </c>
      <c r="NPJ1" t="s">
        <v>16076</v>
      </c>
      <c r="NPK1" t="s">
        <v>16077</v>
      </c>
      <c r="NPL1" t="s">
        <v>16078</v>
      </c>
      <c r="NPM1" t="s">
        <v>16079</v>
      </c>
      <c r="NPN1" t="s">
        <v>16080</v>
      </c>
      <c r="NPO1" t="s">
        <v>16081</v>
      </c>
      <c r="NPP1" t="s">
        <v>16082</v>
      </c>
      <c r="NPQ1" t="s">
        <v>16083</v>
      </c>
      <c r="NPR1" t="s">
        <v>16084</v>
      </c>
      <c r="NPS1" t="s">
        <v>16085</v>
      </c>
      <c r="NPT1" t="s">
        <v>16086</v>
      </c>
      <c r="NPU1" t="s">
        <v>16087</v>
      </c>
      <c r="NPV1" t="s">
        <v>16088</v>
      </c>
      <c r="NPW1" t="s">
        <v>16089</v>
      </c>
      <c r="NPX1" t="s">
        <v>16090</v>
      </c>
      <c r="NPY1" t="s">
        <v>16091</v>
      </c>
      <c r="NPZ1" t="s">
        <v>16092</v>
      </c>
      <c r="NQA1" t="s">
        <v>16093</v>
      </c>
      <c r="NQB1" t="s">
        <v>16094</v>
      </c>
      <c r="NQC1" t="s">
        <v>16095</v>
      </c>
      <c r="NQD1" t="s">
        <v>16096</v>
      </c>
      <c r="NQE1" t="s">
        <v>16097</v>
      </c>
      <c r="NQF1" t="s">
        <v>16098</v>
      </c>
      <c r="NQG1" t="s">
        <v>16099</v>
      </c>
      <c r="NQH1" t="s">
        <v>16100</v>
      </c>
      <c r="NQI1" t="s">
        <v>16101</v>
      </c>
      <c r="NQJ1" t="s">
        <v>16102</v>
      </c>
      <c r="NQK1" t="s">
        <v>16103</v>
      </c>
      <c r="NQL1" t="s">
        <v>16104</v>
      </c>
      <c r="NQM1" t="s">
        <v>16105</v>
      </c>
      <c r="NQN1" t="s">
        <v>16106</v>
      </c>
      <c r="NQO1" t="s">
        <v>16107</v>
      </c>
      <c r="NQP1" t="s">
        <v>16108</v>
      </c>
      <c r="NQQ1" t="s">
        <v>16109</v>
      </c>
      <c r="NQR1" t="s">
        <v>16110</v>
      </c>
      <c r="NQS1" t="s">
        <v>16111</v>
      </c>
      <c r="NQT1" t="s">
        <v>16112</v>
      </c>
      <c r="NQU1" t="s">
        <v>16113</v>
      </c>
      <c r="NQV1" t="s">
        <v>16114</v>
      </c>
      <c r="NQW1" t="s">
        <v>16115</v>
      </c>
      <c r="NQX1" t="s">
        <v>16116</v>
      </c>
      <c r="NQY1" t="s">
        <v>16117</v>
      </c>
      <c r="NQZ1" t="s">
        <v>16118</v>
      </c>
      <c r="NRA1" t="s">
        <v>16119</v>
      </c>
      <c r="NRB1" t="s">
        <v>16120</v>
      </c>
      <c r="NRC1" t="s">
        <v>16121</v>
      </c>
      <c r="NRD1" t="s">
        <v>16122</v>
      </c>
      <c r="NRE1" t="s">
        <v>16123</v>
      </c>
      <c r="NRF1" t="s">
        <v>16124</v>
      </c>
      <c r="NRG1" t="s">
        <v>16125</v>
      </c>
      <c r="NRH1" t="s">
        <v>16126</v>
      </c>
      <c r="NRI1" t="s">
        <v>16127</v>
      </c>
      <c r="NRJ1" t="s">
        <v>16128</v>
      </c>
      <c r="NRK1" t="s">
        <v>16129</v>
      </c>
      <c r="NRL1" t="s">
        <v>16130</v>
      </c>
      <c r="NRM1" t="s">
        <v>16131</v>
      </c>
      <c r="NRN1" t="s">
        <v>16132</v>
      </c>
      <c r="NRO1" t="s">
        <v>16133</v>
      </c>
      <c r="NRP1" t="s">
        <v>16134</v>
      </c>
      <c r="NRQ1" t="s">
        <v>16135</v>
      </c>
      <c r="NRR1" t="s">
        <v>16136</v>
      </c>
      <c r="NRS1" t="s">
        <v>16137</v>
      </c>
      <c r="NRT1" t="s">
        <v>16138</v>
      </c>
      <c r="NRU1" t="s">
        <v>16139</v>
      </c>
      <c r="NRV1" t="s">
        <v>16140</v>
      </c>
      <c r="NRW1" t="s">
        <v>16141</v>
      </c>
      <c r="NRX1" t="s">
        <v>16142</v>
      </c>
      <c r="NRY1" t="s">
        <v>16143</v>
      </c>
      <c r="NRZ1" t="s">
        <v>16144</v>
      </c>
      <c r="NSA1" t="s">
        <v>16145</v>
      </c>
      <c r="NSB1" t="s">
        <v>16146</v>
      </c>
      <c r="NSC1" t="s">
        <v>16147</v>
      </c>
      <c r="NSD1" t="s">
        <v>16148</v>
      </c>
      <c r="NSE1" t="s">
        <v>16149</v>
      </c>
      <c r="NSF1" t="s">
        <v>16150</v>
      </c>
      <c r="NSG1" t="s">
        <v>16151</v>
      </c>
      <c r="NSH1" t="s">
        <v>16152</v>
      </c>
      <c r="NSI1" t="s">
        <v>16153</v>
      </c>
      <c r="NSJ1" t="s">
        <v>16154</v>
      </c>
      <c r="NSK1" t="s">
        <v>16155</v>
      </c>
      <c r="NSL1" t="s">
        <v>16156</v>
      </c>
      <c r="NSM1" t="s">
        <v>16157</v>
      </c>
      <c r="NSN1" t="s">
        <v>16158</v>
      </c>
      <c r="NSO1" t="s">
        <v>16159</v>
      </c>
      <c r="NSP1" t="s">
        <v>16160</v>
      </c>
      <c r="NSQ1" t="s">
        <v>16161</v>
      </c>
      <c r="NSR1" t="s">
        <v>16162</v>
      </c>
      <c r="NSS1" t="s">
        <v>16163</v>
      </c>
      <c r="NST1" t="s">
        <v>16164</v>
      </c>
      <c r="NSU1" t="s">
        <v>16165</v>
      </c>
      <c r="NSV1" t="s">
        <v>16166</v>
      </c>
      <c r="NSW1" t="s">
        <v>16167</v>
      </c>
      <c r="NSX1" t="s">
        <v>16168</v>
      </c>
      <c r="NSY1" t="s">
        <v>16169</v>
      </c>
      <c r="NSZ1" t="s">
        <v>16170</v>
      </c>
      <c r="NTA1" t="s">
        <v>16171</v>
      </c>
      <c r="NTB1" t="s">
        <v>16172</v>
      </c>
      <c r="NTC1" t="s">
        <v>16173</v>
      </c>
      <c r="NTD1" t="s">
        <v>16174</v>
      </c>
      <c r="NTE1" t="s">
        <v>16175</v>
      </c>
      <c r="NTF1" t="s">
        <v>16176</v>
      </c>
      <c r="NTG1" t="s">
        <v>16177</v>
      </c>
      <c r="NTH1" t="s">
        <v>16178</v>
      </c>
      <c r="NTI1" t="s">
        <v>16179</v>
      </c>
      <c r="NTJ1" t="s">
        <v>16180</v>
      </c>
      <c r="NTK1" t="s">
        <v>16181</v>
      </c>
      <c r="NTL1" t="s">
        <v>16182</v>
      </c>
      <c r="NTM1" t="s">
        <v>16183</v>
      </c>
      <c r="NTN1" t="s">
        <v>16184</v>
      </c>
      <c r="NTO1" t="s">
        <v>16185</v>
      </c>
      <c r="NTP1" t="s">
        <v>16186</v>
      </c>
      <c r="NTQ1" t="s">
        <v>16187</v>
      </c>
      <c r="NTR1" t="s">
        <v>16188</v>
      </c>
      <c r="NTS1" t="s">
        <v>16189</v>
      </c>
      <c r="NTT1" t="s">
        <v>16190</v>
      </c>
      <c r="NTU1" t="s">
        <v>16191</v>
      </c>
      <c r="NTV1" t="s">
        <v>16192</v>
      </c>
      <c r="NTW1" t="s">
        <v>16193</v>
      </c>
      <c r="NTX1" t="s">
        <v>16194</v>
      </c>
      <c r="NTY1" t="s">
        <v>16195</v>
      </c>
      <c r="NTZ1" t="s">
        <v>16196</v>
      </c>
      <c r="NUA1" t="s">
        <v>16197</v>
      </c>
      <c r="NUB1" t="s">
        <v>16198</v>
      </c>
      <c r="NUC1" t="s">
        <v>16199</v>
      </c>
      <c r="NUD1" t="s">
        <v>16200</v>
      </c>
      <c r="NUE1" t="s">
        <v>16201</v>
      </c>
      <c r="NUF1" t="s">
        <v>16202</v>
      </c>
      <c r="NUG1" t="s">
        <v>16203</v>
      </c>
      <c r="NUH1" t="s">
        <v>16204</v>
      </c>
      <c r="NUI1" t="s">
        <v>16205</v>
      </c>
      <c r="NUJ1" t="s">
        <v>16206</v>
      </c>
      <c r="NUK1" t="s">
        <v>16207</v>
      </c>
      <c r="NUL1" t="s">
        <v>16208</v>
      </c>
      <c r="NUM1" t="s">
        <v>16209</v>
      </c>
      <c r="NUN1" t="s">
        <v>16210</v>
      </c>
      <c r="NUO1" t="s">
        <v>16211</v>
      </c>
      <c r="NUP1" t="s">
        <v>16212</v>
      </c>
      <c r="NUQ1" t="s">
        <v>16213</v>
      </c>
      <c r="NUR1" t="s">
        <v>16214</v>
      </c>
      <c r="NUS1" t="s">
        <v>16215</v>
      </c>
      <c r="NUT1" t="s">
        <v>16216</v>
      </c>
      <c r="NUU1" t="s">
        <v>16217</v>
      </c>
      <c r="NUV1" t="s">
        <v>16218</v>
      </c>
      <c r="NUW1" t="s">
        <v>16219</v>
      </c>
      <c r="NUX1" t="s">
        <v>16220</v>
      </c>
      <c r="NUY1" t="s">
        <v>16221</v>
      </c>
      <c r="NUZ1" t="s">
        <v>16222</v>
      </c>
      <c r="NVA1" t="s">
        <v>16223</v>
      </c>
      <c r="NVB1" t="s">
        <v>16224</v>
      </c>
      <c r="NVC1" t="s">
        <v>16225</v>
      </c>
      <c r="NVD1" t="s">
        <v>16226</v>
      </c>
      <c r="NVE1" t="s">
        <v>16227</v>
      </c>
      <c r="NVF1" t="s">
        <v>16228</v>
      </c>
      <c r="NVG1" t="s">
        <v>16229</v>
      </c>
      <c r="NVH1" t="s">
        <v>16230</v>
      </c>
      <c r="NVI1" t="s">
        <v>16231</v>
      </c>
      <c r="NVJ1" t="s">
        <v>16232</v>
      </c>
      <c r="NVK1" t="s">
        <v>16233</v>
      </c>
      <c r="NVL1" t="s">
        <v>16234</v>
      </c>
      <c r="NVM1" t="s">
        <v>16235</v>
      </c>
      <c r="NVN1" t="s">
        <v>16236</v>
      </c>
      <c r="NVO1" t="s">
        <v>16237</v>
      </c>
      <c r="NVP1" t="s">
        <v>16238</v>
      </c>
      <c r="NVQ1" t="s">
        <v>16239</v>
      </c>
      <c r="NVR1" t="s">
        <v>16240</v>
      </c>
      <c r="NVS1" t="s">
        <v>16241</v>
      </c>
      <c r="NVT1" t="s">
        <v>16242</v>
      </c>
      <c r="NVU1" t="s">
        <v>16243</v>
      </c>
      <c r="NVV1" t="s">
        <v>16244</v>
      </c>
      <c r="NVW1" t="s">
        <v>16245</v>
      </c>
      <c r="NVX1" t="s">
        <v>16246</v>
      </c>
      <c r="NVY1" t="s">
        <v>16247</v>
      </c>
      <c r="NVZ1" t="s">
        <v>16248</v>
      </c>
      <c r="NWA1" t="s">
        <v>16249</v>
      </c>
      <c r="NWB1" t="s">
        <v>16250</v>
      </c>
      <c r="NWC1" t="s">
        <v>16251</v>
      </c>
      <c r="NWD1" t="s">
        <v>16252</v>
      </c>
      <c r="NWE1" t="s">
        <v>16253</v>
      </c>
      <c r="NWF1" t="s">
        <v>16254</v>
      </c>
      <c r="NWG1" t="s">
        <v>16255</v>
      </c>
      <c r="NWH1" t="s">
        <v>16256</v>
      </c>
      <c r="NWI1" t="s">
        <v>16257</v>
      </c>
      <c r="NWJ1" t="s">
        <v>16258</v>
      </c>
      <c r="NWK1" t="s">
        <v>16259</v>
      </c>
      <c r="NWL1" t="s">
        <v>16260</v>
      </c>
      <c r="NWM1" t="s">
        <v>16261</v>
      </c>
      <c r="NWN1" t="s">
        <v>16262</v>
      </c>
      <c r="NWO1" t="s">
        <v>16263</v>
      </c>
      <c r="NWP1" t="s">
        <v>16264</v>
      </c>
      <c r="NWQ1" t="s">
        <v>16265</v>
      </c>
      <c r="NWR1" t="s">
        <v>16266</v>
      </c>
      <c r="NWS1" t="s">
        <v>16267</v>
      </c>
      <c r="NWT1" t="s">
        <v>16268</v>
      </c>
      <c r="NWU1" t="s">
        <v>16269</v>
      </c>
      <c r="NWV1" t="s">
        <v>16270</v>
      </c>
      <c r="NWW1" t="s">
        <v>16271</v>
      </c>
      <c r="NWX1" t="s">
        <v>16272</v>
      </c>
      <c r="NWY1" t="s">
        <v>16273</v>
      </c>
      <c r="NWZ1" t="s">
        <v>16274</v>
      </c>
      <c r="NXA1" t="s">
        <v>16275</v>
      </c>
      <c r="NXB1" t="s">
        <v>16276</v>
      </c>
      <c r="NXC1" t="s">
        <v>16277</v>
      </c>
      <c r="NXD1" t="s">
        <v>16278</v>
      </c>
      <c r="NXE1" t="s">
        <v>16279</v>
      </c>
      <c r="NXF1" t="s">
        <v>16280</v>
      </c>
      <c r="NXG1" t="s">
        <v>16281</v>
      </c>
      <c r="NXH1" t="s">
        <v>16282</v>
      </c>
      <c r="NXI1" t="s">
        <v>16283</v>
      </c>
      <c r="NXJ1" t="s">
        <v>16284</v>
      </c>
      <c r="NXK1" t="s">
        <v>16285</v>
      </c>
      <c r="NXL1" t="s">
        <v>16286</v>
      </c>
      <c r="NXM1" t="s">
        <v>16287</v>
      </c>
      <c r="NXN1" t="s">
        <v>16288</v>
      </c>
      <c r="NXO1" t="s">
        <v>16289</v>
      </c>
      <c r="NXP1" t="s">
        <v>16290</v>
      </c>
      <c r="NXQ1" t="s">
        <v>16291</v>
      </c>
      <c r="NXR1" t="s">
        <v>16292</v>
      </c>
      <c r="NXS1" t="s">
        <v>16293</v>
      </c>
      <c r="NXT1" t="s">
        <v>16294</v>
      </c>
      <c r="NXU1" t="s">
        <v>16295</v>
      </c>
      <c r="NXV1" t="s">
        <v>16296</v>
      </c>
      <c r="NXW1" t="s">
        <v>16297</v>
      </c>
      <c r="NXX1" t="s">
        <v>16298</v>
      </c>
      <c r="NXY1" t="s">
        <v>16299</v>
      </c>
      <c r="NXZ1" t="s">
        <v>16300</v>
      </c>
      <c r="NYA1" t="s">
        <v>16301</v>
      </c>
      <c r="NYB1" t="s">
        <v>16302</v>
      </c>
      <c r="NYC1" t="s">
        <v>16303</v>
      </c>
      <c r="NYD1" t="s">
        <v>16304</v>
      </c>
      <c r="NYE1" t="s">
        <v>16305</v>
      </c>
      <c r="NYF1" t="s">
        <v>16306</v>
      </c>
      <c r="NYG1" t="s">
        <v>16307</v>
      </c>
      <c r="NYH1" t="s">
        <v>16308</v>
      </c>
      <c r="NYI1" t="s">
        <v>16309</v>
      </c>
      <c r="NYJ1" t="s">
        <v>16310</v>
      </c>
      <c r="NYK1" t="s">
        <v>16311</v>
      </c>
      <c r="NYL1" t="s">
        <v>16312</v>
      </c>
      <c r="NYM1" t="s">
        <v>16313</v>
      </c>
      <c r="NYN1" t="s">
        <v>16314</v>
      </c>
      <c r="NYO1" t="s">
        <v>16315</v>
      </c>
      <c r="NYP1" t="s">
        <v>16316</v>
      </c>
      <c r="NYQ1" t="s">
        <v>16317</v>
      </c>
      <c r="NYR1" t="s">
        <v>16318</v>
      </c>
      <c r="NYS1" t="s">
        <v>16319</v>
      </c>
      <c r="NYT1" t="s">
        <v>16320</v>
      </c>
      <c r="NYU1" t="s">
        <v>16321</v>
      </c>
      <c r="NYV1" t="s">
        <v>16322</v>
      </c>
      <c r="NYW1" t="s">
        <v>16323</v>
      </c>
      <c r="NYX1" t="s">
        <v>16324</v>
      </c>
      <c r="NYY1" t="s">
        <v>16325</v>
      </c>
      <c r="NYZ1" t="s">
        <v>16326</v>
      </c>
      <c r="NZA1" t="s">
        <v>16327</v>
      </c>
      <c r="NZB1" t="s">
        <v>16328</v>
      </c>
      <c r="NZC1" t="s">
        <v>16329</v>
      </c>
      <c r="NZD1" t="s">
        <v>16330</v>
      </c>
      <c r="NZE1" t="s">
        <v>16331</v>
      </c>
      <c r="NZF1" t="s">
        <v>16332</v>
      </c>
      <c r="NZG1" t="s">
        <v>16333</v>
      </c>
      <c r="NZH1" t="s">
        <v>16334</v>
      </c>
      <c r="NZI1" t="s">
        <v>16335</v>
      </c>
      <c r="NZJ1" t="s">
        <v>16336</v>
      </c>
      <c r="NZK1" t="s">
        <v>16337</v>
      </c>
      <c r="NZL1" t="s">
        <v>16338</v>
      </c>
      <c r="NZM1" t="s">
        <v>16339</v>
      </c>
      <c r="NZN1" t="s">
        <v>16340</v>
      </c>
      <c r="NZO1" t="s">
        <v>16341</v>
      </c>
      <c r="NZP1" t="s">
        <v>16342</v>
      </c>
      <c r="NZQ1" t="s">
        <v>16343</v>
      </c>
      <c r="NZR1" t="s">
        <v>16344</v>
      </c>
      <c r="NZS1" t="s">
        <v>16345</v>
      </c>
      <c r="NZT1" t="s">
        <v>16346</v>
      </c>
      <c r="NZU1" t="s">
        <v>16347</v>
      </c>
      <c r="NZV1" t="s">
        <v>16348</v>
      </c>
      <c r="NZW1" t="s">
        <v>16349</v>
      </c>
      <c r="NZX1" t="s">
        <v>16350</v>
      </c>
      <c r="NZY1" t="s">
        <v>16351</v>
      </c>
      <c r="NZZ1" t="s">
        <v>16352</v>
      </c>
      <c r="OAA1" t="s">
        <v>16353</v>
      </c>
      <c r="OAB1" t="s">
        <v>16354</v>
      </c>
      <c r="OAC1" t="s">
        <v>16355</v>
      </c>
      <c r="OAD1" t="s">
        <v>16356</v>
      </c>
      <c r="OAE1" t="s">
        <v>16357</v>
      </c>
      <c r="OAF1" t="s">
        <v>16358</v>
      </c>
      <c r="OAG1" t="s">
        <v>16359</v>
      </c>
      <c r="OAH1" t="s">
        <v>16360</v>
      </c>
      <c r="OAI1" t="s">
        <v>16361</v>
      </c>
      <c r="OAJ1" t="s">
        <v>16362</v>
      </c>
      <c r="OAK1" t="s">
        <v>16363</v>
      </c>
      <c r="OAL1" t="s">
        <v>16364</v>
      </c>
      <c r="OAM1" t="s">
        <v>16365</v>
      </c>
      <c r="OAN1" t="s">
        <v>16366</v>
      </c>
      <c r="OAO1" t="s">
        <v>16367</v>
      </c>
      <c r="OAP1" t="s">
        <v>16368</v>
      </c>
      <c r="OAQ1" t="s">
        <v>16369</v>
      </c>
      <c r="OAR1" t="s">
        <v>16370</v>
      </c>
      <c r="OAS1" t="s">
        <v>16371</v>
      </c>
      <c r="OAT1" t="s">
        <v>16372</v>
      </c>
      <c r="OAU1" t="s">
        <v>16373</v>
      </c>
      <c r="OAV1" t="s">
        <v>16374</v>
      </c>
      <c r="OAW1" t="s">
        <v>16375</v>
      </c>
      <c r="OAX1" t="s">
        <v>16376</v>
      </c>
      <c r="OAY1" t="s">
        <v>16377</v>
      </c>
      <c r="OAZ1" t="s">
        <v>16378</v>
      </c>
      <c r="OBA1" t="s">
        <v>16379</v>
      </c>
      <c r="OBB1" t="s">
        <v>16380</v>
      </c>
      <c r="OBC1" t="s">
        <v>16381</v>
      </c>
      <c r="OBD1" t="s">
        <v>16382</v>
      </c>
      <c r="OBE1" t="s">
        <v>16383</v>
      </c>
      <c r="OBF1" t="s">
        <v>16384</v>
      </c>
      <c r="OBG1" t="s">
        <v>16385</v>
      </c>
      <c r="OBH1" t="s">
        <v>16386</v>
      </c>
      <c r="OBI1" t="s">
        <v>16387</v>
      </c>
      <c r="OBJ1" t="s">
        <v>16388</v>
      </c>
      <c r="OBK1" t="s">
        <v>16389</v>
      </c>
      <c r="OBL1" t="s">
        <v>16390</v>
      </c>
      <c r="OBM1" t="s">
        <v>16391</v>
      </c>
      <c r="OBN1" t="s">
        <v>16392</v>
      </c>
      <c r="OBO1" t="s">
        <v>16393</v>
      </c>
      <c r="OBP1" t="s">
        <v>16394</v>
      </c>
      <c r="OBQ1" t="s">
        <v>16395</v>
      </c>
      <c r="OBR1" t="s">
        <v>16396</v>
      </c>
      <c r="OBS1" t="s">
        <v>16397</v>
      </c>
      <c r="OBT1" t="s">
        <v>16398</v>
      </c>
      <c r="OBU1" t="s">
        <v>16399</v>
      </c>
      <c r="OBV1" t="s">
        <v>16400</v>
      </c>
      <c r="OBW1" t="s">
        <v>16401</v>
      </c>
      <c r="OBX1" t="s">
        <v>16402</v>
      </c>
      <c r="OBY1" t="s">
        <v>16403</v>
      </c>
      <c r="OBZ1" t="s">
        <v>16404</v>
      </c>
      <c r="OCA1" t="s">
        <v>16405</v>
      </c>
      <c r="OCB1" t="s">
        <v>16406</v>
      </c>
      <c r="OCC1" t="s">
        <v>16407</v>
      </c>
      <c r="OCD1" t="s">
        <v>16408</v>
      </c>
      <c r="OCE1" t="s">
        <v>16409</v>
      </c>
      <c r="OCF1" t="s">
        <v>16410</v>
      </c>
      <c r="OCG1" t="s">
        <v>16411</v>
      </c>
      <c r="OCH1" t="s">
        <v>16412</v>
      </c>
      <c r="OCI1" t="s">
        <v>16413</v>
      </c>
      <c r="OCJ1" t="s">
        <v>16414</v>
      </c>
      <c r="OCK1" t="s">
        <v>16415</v>
      </c>
      <c r="OCL1" t="s">
        <v>16416</v>
      </c>
      <c r="OCM1" t="s">
        <v>16417</v>
      </c>
      <c r="OCN1" t="s">
        <v>16418</v>
      </c>
      <c r="OCO1" t="s">
        <v>16419</v>
      </c>
      <c r="OCP1" t="s">
        <v>16420</v>
      </c>
      <c r="OCQ1" t="s">
        <v>16421</v>
      </c>
      <c r="OCR1" t="s">
        <v>16422</v>
      </c>
      <c r="OCS1" t="s">
        <v>16423</v>
      </c>
      <c r="OCT1" t="s">
        <v>16424</v>
      </c>
      <c r="OCU1" t="s">
        <v>16425</v>
      </c>
      <c r="OCV1" t="s">
        <v>16426</v>
      </c>
      <c r="OCW1" t="s">
        <v>16427</v>
      </c>
      <c r="OCX1" t="s">
        <v>16428</v>
      </c>
      <c r="OCY1" t="s">
        <v>16429</v>
      </c>
      <c r="OCZ1" t="s">
        <v>16430</v>
      </c>
      <c r="ODA1" t="s">
        <v>16431</v>
      </c>
      <c r="ODB1" t="s">
        <v>16432</v>
      </c>
      <c r="ODC1" t="s">
        <v>16433</v>
      </c>
      <c r="ODD1" t="s">
        <v>16434</v>
      </c>
      <c r="ODE1" t="s">
        <v>16435</v>
      </c>
      <c r="ODF1" t="s">
        <v>16436</v>
      </c>
      <c r="ODG1" t="s">
        <v>16437</v>
      </c>
      <c r="ODH1" t="s">
        <v>16438</v>
      </c>
      <c r="ODI1" t="s">
        <v>16439</v>
      </c>
      <c r="ODJ1" t="s">
        <v>16440</v>
      </c>
      <c r="ODK1" t="s">
        <v>16441</v>
      </c>
      <c r="ODL1" t="s">
        <v>16442</v>
      </c>
      <c r="ODM1" t="s">
        <v>16443</v>
      </c>
      <c r="ODN1" t="s">
        <v>16444</v>
      </c>
      <c r="ODO1" t="s">
        <v>16445</v>
      </c>
      <c r="ODP1" t="s">
        <v>16446</v>
      </c>
      <c r="ODQ1" t="s">
        <v>16447</v>
      </c>
      <c r="ODR1" t="s">
        <v>16448</v>
      </c>
      <c r="ODS1" t="s">
        <v>16449</v>
      </c>
      <c r="ODT1" t="s">
        <v>16450</v>
      </c>
      <c r="ODU1" t="s">
        <v>16451</v>
      </c>
      <c r="ODV1" t="s">
        <v>16452</v>
      </c>
      <c r="ODW1" t="s">
        <v>16453</v>
      </c>
      <c r="ODX1" t="s">
        <v>16454</v>
      </c>
      <c r="ODY1" t="s">
        <v>16455</v>
      </c>
      <c r="ODZ1" t="s">
        <v>16456</v>
      </c>
      <c r="OEA1" t="s">
        <v>16457</v>
      </c>
      <c r="OEB1" t="s">
        <v>16458</v>
      </c>
      <c r="OEC1" t="s">
        <v>16459</v>
      </c>
      <c r="OED1" t="s">
        <v>16460</v>
      </c>
      <c r="OEE1" t="s">
        <v>16461</v>
      </c>
      <c r="OEF1" t="s">
        <v>16462</v>
      </c>
      <c r="OEG1" t="s">
        <v>16463</v>
      </c>
      <c r="OEH1" t="s">
        <v>16464</v>
      </c>
      <c r="OEI1" t="s">
        <v>16465</v>
      </c>
      <c r="OEJ1" t="s">
        <v>16466</v>
      </c>
      <c r="OEK1" t="s">
        <v>16467</v>
      </c>
      <c r="OEL1" t="s">
        <v>16468</v>
      </c>
      <c r="OEM1" t="s">
        <v>16469</v>
      </c>
      <c r="OEN1" t="s">
        <v>16470</v>
      </c>
      <c r="OEO1" t="s">
        <v>16471</v>
      </c>
      <c r="OEP1" t="s">
        <v>16472</v>
      </c>
      <c r="OEQ1" t="s">
        <v>16473</v>
      </c>
      <c r="OER1" t="s">
        <v>16474</v>
      </c>
      <c r="OES1" t="s">
        <v>16475</v>
      </c>
      <c r="OET1" t="s">
        <v>16476</v>
      </c>
      <c r="OEU1" t="s">
        <v>16477</v>
      </c>
      <c r="OEV1" t="s">
        <v>16478</v>
      </c>
      <c r="OEW1" t="s">
        <v>16479</v>
      </c>
      <c r="OEX1" t="s">
        <v>16480</v>
      </c>
      <c r="OEY1" t="s">
        <v>16481</v>
      </c>
      <c r="OEZ1" t="s">
        <v>16482</v>
      </c>
      <c r="OFA1" t="s">
        <v>16483</v>
      </c>
      <c r="OFB1" t="s">
        <v>16484</v>
      </c>
      <c r="OFC1" t="s">
        <v>16485</v>
      </c>
      <c r="OFD1" t="s">
        <v>16486</v>
      </c>
      <c r="OFE1" t="s">
        <v>16487</v>
      </c>
      <c r="OFF1" t="s">
        <v>16488</v>
      </c>
      <c r="OFG1" t="s">
        <v>16489</v>
      </c>
      <c r="OFH1" t="s">
        <v>16490</v>
      </c>
      <c r="OFI1" t="s">
        <v>16491</v>
      </c>
      <c r="OFJ1" t="s">
        <v>16492</v>
      </c>
      <c r="OFK1" t="s">
        <v>16493</v>
      </c>
      <c r="OFL1" t="s">
        <v>16494</v>
      </c>
      <c r="OFM1" t="s">
        <v>16495</v>
      </c>
      <c r="OFN1" t="s">
        <v>16496</v>
      </c>
      <c r="OFO1" t="s">
        <v>16497</v>
      </c>
      <c r="OFP1" t="s">
        <v>16498</v>
      </c>
      <c r="OFQ1" t="s">
        <v>16499</v>
      </c>
      <c r="OFR1" t="s">
        <v>16500</v>
      </c>
      <c r="OFS1" t="s">
        <v>16501</v>
      </c>
      <c r="OFT1" t="s">
        <v>16502</v>
      </c>
      <c r="OFU1" t="s">
        <v>16503</v>
      </c>
      <c r="OFV1" t="s">
        <v>16504</v>
      </c>
      <c r="OFW1" t="s">
        <v>16505</v>
      </c>
      <c r="OFX1" t="s">
        <v>16506</v>
      </c>
      <c r="OFY1" t="s">
        <v>16507</v>
      </c>
      <c r="OFZ1" t="s">
        <v>16508</v>
      </c>
      <c r="OGA1" t="s">
        <v>16509</v>
      </c>
      <c r="OGB1" t="s">
        <v>16510</v>
      </c>
      <c r="OGC1" t="s">
        <v>16511</v>
      </c>
      <c r="OGD1" t="s">
        <v>16512</v>
      </c>
      <c r="OGE1" t="s">
        <v>16513</v>
      </c>
      <c r="OGF1" t="s">
        <v>16514</v>
      </c>
      <c r="OGG1" t="s">
        <v>16515</v>
      </c>
      <c r="OGH1" t="s">
        <v>16516</v>
      </c>
      <c r="OGI1" t="s">
        <v>16517</v>
      </c>
      <c r="OGJ1" t="s">
        <v>16518</v>
      </c>
      <c r="OGK1" t="s">
        <v>16519</v>
      </c>
      <c r="OGL1" t="s">
        <v>16520</v>
      </c>
      <c r="OGM1" t="s">
        <v>16521</v>
      </c>
      <c r="OGN1" t="s">
        <v>16522</v>
      </c>
      <c r="OGO1" t="s">
        <v>16523</v>
      </c>
      <c r="OGP1" t="s">
        <v>16524</v>
      </c>
      <c r="OGQ1" t="s">
        <v>16525</v>
      </c>
      <c r="OGR1" t="s">
        <v>16526</v>
      </c>
      <c r="OGS1" t="s">
        <v>16527</v>
      </c>
      <c r="OGT1" t="s">
        <v>16528</v>
      </c>
      <c r="OGU1" t="s">
        <v>16529</v>
      </c>
      <c r="OGV1" t="s">
        <v>16530</v>
      </c>
      <c r="OGW1" t="s">
        <v>16531</v>
      </c>
      <c r="OGX1" t="s">
        <v>16532</v>
      </c>
      <c r="OGY1" t="s">
        <v>16533</v>
      </c>
      <c r="OGZ1" t="s">
        <v>16534</v>
      </c>
      <c r="OHA1" t="s">
        <v>16535</v>
      </c>
      <c r="OHB1" t="s">
        <v>16536</v>
      </c>
      <c r="OHC1" t="s">
        <v>16537</v>
      </c>
      <c r="OHD1" t="s">
        <v>16538</v>
      </c>
      <c r="OHE1" t="s">
        <v>16539</v>
      </c>
      <c r="OHF1" t="s">
        <v>16540</v>
      </c>
      <c r="OHG1" t="s">
        <v>16541</v>
      </c>
      <c r="OHH1" t="s">
        <v>16542</v>
      </c>
      <c r="OHI1" t="s">
        <v>16543</v>
      </c>
      <c r="OHJ1" t="s">
        <v>16544</v>
      </c>
      <c r="OHK1" t="s">
        <v>16545</v>
      </c>
      <c r="OHL1" t="s">
        <v>16546</v>
      </c>
      <c r="OHM1" t="s">
        <v>16547</v>
      </c>
      <c r="OHN1" t="s">
        <v>16548</v>
      </c>
      <c r="OHO1" t="s">
        <v>16549</v>
      </c>
      <c r="OHP1" t="s">
        <v>16550</v>
      </c>
      <c r="OHQ1" t="s">
        <v>16551</v>
      </c>
      <c r="OHR1" t="s">
        <v>16552</v>
      </c>
      <c r="OHS1" t="s">
        <v>16553</v>
      </c>
      <c r="OHT1" t="s">
        <v>16554</v>
      </c>
      <c r="OHU1" t="s">
        <v>16555</v>
      </c>
      <c r="OHV1" t="s">
        <v>16556</v>
      </c>
      <c r="OHW1" t="s">
        <v>16557</v>
      </c>
      <c r="OHX1" t="s">
        <v>16558</v>
      </c>
      <c r="OHY1" t="s">
        <v>16559</v>
      </c>
      <c r="OHZ1" t="s">
        <v>16560</v>
      </c>
      <c r="OIA1" t="s">
        <v>16561</v>
      </c>
      <c r="OIB1" t="s">
        <v>16562</v>
      </c>
      <c r="OIC1" t="s">
        <v>16563</v>
      </c>
      <c r="OID1" t="s">
        <v>16564</v>
      </c>
      <c r="OIE1" t="s">
        <v>16565</v>
      </c>
      <c r="OIF1" t="s">
        <v>16566</v>
      </c>
      <c r="OIG1" t="s">
        <v>16567</v>
      </c>
      <c r="OIH1" t="s">
        <v>16568</v>
      </c>
      <c r="OII1" t="s">
        <v>16569</v>
      </c>
      <c r="OIJ1" t="s">
        <v>16570</v>
      </c>
      <c r="OIK1" t="s">
        <v>16571</v>
      </c>
      <c r="OIL1" t="s">
        <v>16572</v>
      </c>
      <c r="OIM1" t="s">
        <v>16573</v>
      </c>
      <c r="OIN1" t="s">
        <v>16574</v>
      </c>
      <c r="OIO1" t="s">
        <v>16575</v>
      </c>
      <c r="OIP1" t="s">
        <v>16576</v>
      </c>
      <c r="OIQ1" t="s">
        <v>16577</v>
      </c>
      <c r="OIR1" t="s">
        <v>16578</v>
      </c>
      <c r="OIS1" t="s">
        <v>16579</v>
      </c>
      <c r="OIT1" t="s">
        <v>16580</v>
      </c>
      <c r="OIU1" t="s">
        <v>16581</v>
      </c>
      <c r="OIV1" t="s">
        <v>16582</v>
      </c>
      <c r="OIW1" t="s">
        <v>16583</v>
      </c>
      <c r="OIX1" t="s">
        <v>16584</v>
      </c>
      <c r="OIY1" t="s">
        <v>16585</v>
      </c>
      <c r="OIZ1" t="s">
        <v>16586</v>
      </c>
      <c r="OJA1" t="s">
        <v>16587</v>
      </c>
      <c r="OJB1" t="s">
        <v>16588</v>
      </c>
      <c r="OJC1" t="s">
        <v>16589</v>
      </c>
      <c r="OJD1" t="s">
        <v>16590</v>
      </c>
      <c r="OJE1" t="s">
        <v>16591</v>
      </c>
      <c r="OJF1" t="s">
        <v>16592</v>
      </c>
      <c r="OJG1" t="s">
        <v>16593</v>
      </c>
      <c r="OJH1" t="s">
        <v>16594</v>
      </c>
      <c r="OJI1" t="s">
        <v>16595</v>
      </c>
      <c r="OJJ1" t="s">
        <v>16596</v>
      </c>
      <c r="OJK1" t="s">
        <v>16597</v>
      </c>
      <c r="OJL1" t="s">
        <v>16598</v>
      </c>
      <c r="OJM1" t="s">
        <v>16599</v>
      </c>
      <c r="OJN1" t="s">
        <v>16600</v>
      </c>
      <c r="OJO1" t="s">
        <v>16601</v>
      </c>
      <c r="OJP1" t="s">
        <v>16602</v>
      </c>
      <c r="OJQ1" t="s">
        <v>16603</v>
      </c>
      <c r="OJR1" t="s">
        <v>16604</v>
      </c>
      <c r="OJS1" t="s">
        <v>16605</v>
      </c>
      <c r="OJT1" t="s">
        <v>16606</v>
      </c>
      <c r="OJU1" t="s">
        <v>16607</v>
      </c>
      <c r="OJV1" t="s">
        <v>16608</v>
      </c>
      <c r="OJW1" t="s">
        <v>16609</v>
      </c>
      <c r="OJX1" t="s">
        <v>16610</v>
      </c>
      <c r="OJY1" t="s">
        <v>16611</v>
      </c>
      <c r="OJZ1" t="s">
        <v>16612</v>
      </c>
      <c r="OKA1" t="s">
        <v>16613</v>
      </c>
      <c r="OKB1" t="s">
        <v>16614</v>
      </c>
      <c r="OKC1" t="s">
        <v>16615</v>
      </c>
      <c r="OKD1" t="s">
        <v>16616</v>
      </c>
      <c r="OKE1" t="s">
        <v>16617</v>
      </c>
      <c r="OKF1" t="s">
        <v>16618</v>
      </c>
      <c r="OKG1" t="s">
        <v>16619</v>
      </c>
      <c r="OKH1" t="s">
        <v>16620</v>
      </c>
      <c r="OKI1" t="s">
        <v>16621</v>
      </c>
      <c r="OKJ1" t="s">
        <v>16622</v>
      </c>
      <c r="OKK1" t="s">
        <v>16623</v>
      </c>
      <c r="OKL1" t="s">
        <v>16624</v>
      </c>
      <c r="OKM1" t="s">
        <v>16625</v>
      </c>
      <c r="OKN1" t="s">
        <v>16626</v>
      </c>
      <c r="OKO1" t="s">
        <v>16627</v>
      </c>
      <c r="OKP1" t="s">
        <v>16628</v>
      </c>
      <c r="OKQ1" t="s">
        <v>16629</v>
      </c>
      <c r="OKR1" t="s">
        <v>16630</v>
      </c>
      <c r="OKS1" t="s">
        <v>16631</v>
      </c>
      <c r="OKT1" t="s">
        <v>16632</v>
      </c>
      <c r="OKU1" t="s">
        <v>16633</v>
      </c>
      <c r="OKV1" t="s">
        <v>16634</v>
      </c>
      <c r="OKW1" t="s">
        <v>16635</v>
      </c>
      <c r="OKX1" t="s">
        <v>16636</v>
      </c>
      <c r="OKY1" t="s">
        <v>16637</v>
      </c>
      <c r="OKZ1" t="s">
        <v>16638</v>
      </c>
      <c r="OLA1" t="s">
        <v>16639</v>
      </c>
      <c r="OLB1" t="s">
        <v>16640</v>
      </c>
      <c r="OLC1" t="s">
        <v>16641</v>
      </c>
      <c r="OLD1" t="s">
        <v>16642</v>
      </c>
      <c r="OLE1" t="s">
        <v>16643</v>
      </c>
      <c r="OLF1" t="s">
        <v>16644</v>
      </c>
      <c r="OLG1" t="s">
        <v>16645</v>
      </c>
      <c r="OLH1" t="s">
        <v>16646</v>
      </c>
      <c r="OLI1" t="s">
        <v>16647</v>
      </c>
      <c r="OLJ1" t="s">
        <v>16648</v>
      </c>
      <c r="OLK1" t="s">
        <v>16649</v>
      </c>
      <c r="OLL1" t="s">
        <v>16650</v>
      </c>
      <c r="OLM1" t="s">
        <v>16651</v>
      </c>
      <c r="OLN1" t="s">
        <v>16652</v>
      </c>
      <c r="OLO1" t="s">
        <v>16653</v>
      </c>
      <c r="OLP1" t="s">
        <v>16654</v>
      </c>
      <c r="OLQ1" t="s">
        <v>16655</v>
      </c>
      <c r="OLR1" t="s">
        <v>16656</v>
      </c>
      <c r="OLS1" t="s">
        <v>16657</v>
      </c>
      <c r="OLT1" t="s">
        <v>16658</v>
      </c>
      <c r="OLU1" t="s">
        <v>16659</v>
      </c>
      <c r="OLV1" t="s">
        <v>16660</v>
      </c>
      <c r="OLW1" t="s">
        <v>16661</v>
      </c>
      <c r="OLX1" t="s">
        <v>16662</v>
      </c>
      <c r="OLY1" t="s">
        <v>16663</v>
      </c>
      <c r="OLZ1" t="s">
        <v>16664</v>
      </c>
      <c r="OMA1" t="s">
        <v>16665</v>
      </c>
      <c r="OMB1" t="s">
        <v>16666</v>
      </c>
      <c r="OMC1" t="s">
        <v>16667</v>
      </c>
      <c r="OMD1" t="s">
        <v>16668</v>
      </c>
      <c r="OME1" t="s">
        <v>16669</v>
      </c>
      <c r="OMF1" t="s">
        <v>16670</v>
      </c>
      <c r="OMG1" t="s">
        <v>16671</v>
      </c>
      <c r="OMH1" t="s">
        <v>16672</v>
      </c>
      <c r="OMI1" t="s">
        <v>16673</v>
      </c>
      <c r="OMJ1" t="s">
        <v>16674</v>
      </c>
      <c r="OMK1" t="s">
        <v>16675</v>
      </c>
      <c r="OML1" t="s">
        <v>16676</v>
      </c>
      <c r="OMM1" t="s">
        <v>16677</v>
      </c>
      <c r="OMN1" t="s">
        <v>16678</v>
      </c>
      <c r="OMO1" t="s">
        <v>16679</v>
      </c>
      <c r="OMP1" t="s">
        <v>16680</v>
      </c>
      <c r="OMQ1" t="s">
        <v>16681</v>
      </c>
      <c r="OMR1" t="s">
        <v>16682</v>
      </c>
      <c r="OMS1" t="s">
        <v>16683</v>
      </c>
      <c r="OMT1" t="s">
        <v>16684</v>
      </c>
      <c r="OMU1" t="s">
        <v>16685</v>
      </c>
      <c r="OMV1" t="s">
        <v>16686</v>
      </c>
      <c r="OMW1" t="s">
        <v>16687</v>
      </c>
      <c r="OMX1" t="s">
        <v>16688</v>
      </c>
      <c r="OMY1" t="s">
        <v>16689</v>
      </c>
      <c r="OMZ1" t="s">
        <v>16690</v>
      </c>
      <c r="ONA1" t="s">
        <v>16691</v>
      </c>
      <c r="ONB1" t="s">
        <v>16692</v>
      </c>
      <c r="ONC1" t="s">
        <v>16693</v>
      </c>
      <c r="OND1" t="s">
        <v>16694</v>
      </c>
      <c r="ONE1" t="s">
        <v>16695</v>
      </c>
      <c r="ONF1" t="s">
        <v>16696</v>
      </c>
      <c r="ONG1" t="s">
        <v>16697</v>
      </c>
      <c r="ONH1" t="s">
        <v>16698</v>
      </c>
      <c r="ONI1" t="s">
        <v>16699</v>
      </c>
      <c r="ONJ1" t="s">
        <v>16700</v>
      </c>
      <c r="ONK1" t="s">
        <v>16701</v>
      </c>
      <c r="ONL1" t="s">
        <v>16702</v>
      </c>
      <c r="ONM1" t="s">
        <v>16703</v>
      </c>
      <c r="ONN1" t="s">
        <v>16704</v>
      </c>
      <c r="ONO1" t="s">
        <v>16705</v>
      </c>
      <c r="ONP1" t="s">
        <v>16706</v>
      </c>
      <c r="ONQ1" t="s">
        <v>16707</v>
      </c>
      <c r="ONR1" t="s">
        <v>16708</v>
      </c>
      <c r="ONS1" t="s">
        <v>16709</v>
      </c>
      <c r="ONT1" t="s">
        <v>16710</v>
      </c>
      <c r="ONU1" t="s">
        <v>16711</v>
      </c>
      <c r="ONV1" t="s">
        <v>16712</v>
      </c>
      <c r="ONW1" t="s">
        <v>16713</v>
      </c>
      <c r="ONX1" t="s">
        <v>16714</v>
      </c>
      <c r="ONY1" t="s">
        <v>16715</v>
      </c>
      <c r="ONZ1" t="s">
        <v>16716</v>
      </c>
      <c r="OOA1" t="s">
        <v>16717</v>
      </c>
      <c r="OOB1" t="s">
        <v>16718</v>
      </c>
      <c r="OOC1" t="s">
        <v>16719</v>
      </c>
      <c r="OOD1" t="s">
        <v>16720</v>
      </c>
      <c r="OOE1" t="s">
        <v>16721</v>
      </c>
      <c r="OOF1" t="s">
        <v>16722</v>
      </c>
      <c r="OOG1" t="s">
        <v>16723</v>
      </c>
      <c r="OOH1" t="s">
        <v>16724</v>
      </c>
      <c r="OOI1" t="s">
        <v>16725</v>
      </c>
      <c r="OOJ1" t="s">
        <v>16726</v>
      </c>
      <c r="OOK1" t="s">
        <v>16727</v>
      </c>
      <c r="OOL1" t="s">
        <v>16728</v>
      </c>
      <c r="OOM1" t="s">
        <v>16729</v>
      </c>
      <c r="OON1" t="s">
        <v>16730</v>
      </c>
      <c r="OOO1" t="s">
        <v>16731</v>
      </c>
      <c r="OOP1" t="s">
        <v>16732</v>
      </c>
      <c r="OOQ1" t="s">
        <v>16733</v>
      </c>
      <c r="OOR1" t="s">
        <v>16734</v>
      </c>
      <c r="OOS1" t="s">
        <v>16735</v>
      </c>
      <c r="OOT1" t="s">
        <v>16736</v>
      </c>
      <c r="OOU1" t="s">
        <v>16737</v>
      </c>
      <c r="OOV1" t="s">
        <v>16738</v>
      </c>
      <c r="OOW1" t="s">
        <v>16739</v>
      </c>
      <c r="OOX1" t="s">
        <v>16740</v>
      </c>
      <c r="OOY1" t="s">
        <v>16741</v>
      </c>
      <c r="OOZ1" t="s">
        <v>16742</v>
      </c>
      <c r="OPA1" t="s">
        <v>16743</v>
      </c>
      <c r="OPB1" t="s">
        <v>16744</v>
      </c>
      <c r="OPC1" t="s">
        <v>16745</v>
      </c>
      <c r="OPD1" t="s">
        <v>16746</v>
      </c>
      <c r="OPE1" t="s">
        <v>16747</v>
      </c>
      <c r="OPF1" t="s">
        <v>16748</v>
      </c>
      <c r="OPG1" t="s">
        <v>16749</v>
      </c>
      <c r="OPH1" t="s">
        <v>16750</v>
      </c>
      <c r="OPI1" t="s">
        <v>16751</v>
      </c>
      <c r="OPJ1" t="s">
        <v>16752</v>
      </c>
      <c r="OPK1" t="s">
        <v>16753</v>
      </c>
      <c r="OPL1" t="s">
        <v>16754</v>
      </c>
      <c r="OPM1" t="s">
        <v>16755</v>
      </c>
      <c r="OPN1" t="s">
        <v>16756</v>
      </c>
      <c r="OPO1" t="s">
        <v>16757</v>
      </c>
      <c r="OPP1" t="s">
        <v>16758</v>
      </c>
      <c r="OPQ1" t="s">
        <v>16759</v>
      </c>
      <c r="OPR1" t="s">
        <v>16760</v>
      </c>
      <c r="OPS1" t="s">
        <v>16761</v>
      </c>
      <c r="OPT1" t="s">
        <v>16762</v>
      </c>
      <c r="OPU1" t="s">
        <v>16763</v>
      </c>
      <c r="OPV1" t="s">
        <v>16764</v>
      </c>
      <c r="OPW1" t="s">
        <v>16765</v>
      </c>
      <c r="OPX1" t="s">
        <v>16766</v>
      </c>
      <c r="OPY1" t="s">
        <v>16767</v>
      </c>
      <c r="OPZ1" t="s">
        <v>16768</v>
      </c>
      <c r="OQA1" t="s">
        <v>16769</v>
      </c>
      <c r="OQB1" t="s">
        <v>16770</v>
      </c>
      <c r="OQC1" t="s">
        <v>16771</v>
      </c>
      <c r="OQD1" t="s">
        <v>16772</v>
      </c>
      <c r="OQE1" t="s">
        <v>16773</v>
      </c>
      <c r="OQF1" t="s">
        <v>16774</v>
      </c>
      <c r="OQG1" t="s">
        <v>16775</v>
      </c>
      <c r="OQH1" t="s">
        <v>16776</v>
      </c>
      <c r="OQI1" t="s">
        <v>16777</v>
      </c>
      <c r="OQJ1" t="s">
        <v>16778</v>
      </c>
      <c r="OQK1" t="s">
        <v>16779</v>
      </c>
      <c r="OQL1" t="s">
        <v>16780</v>
      </c>
      <c r="OQM1" t="s">
        <v>16781</v>
      </c>
      <c r="OQN1" t="s">
        <v>16782</v>
      </c>
      <c r="OQO1" t="s">
        <v>16783</v>
      </c>
      <c r="OQP1" t="s">
        <v>16784</v>
      </c>
      <c r="OQQ1" t="s">
        <v>16785</v>
      </c>
      <c r="OQR1" t="s">
        <v>16786</v>
      </c>
      <c r="OQS1" t="s">
        <v>16787</v>
      </c>
      <c r="OQT1" t="s">
        <v>16788</v>
      </c>
      <c r="OQU1" t="s">
        <v>16789</v>
      </c>
      <c r="OQV1" t="s">
        <v>16790</v>
      </c>
      <c r="OQW1" t="s">
        <v>16791</v>
      </c>
      <c r="OQX1" t="s">
        <v>16792</v>
      </c>
      <c r="OQY1" t="s">
        <v>16793</v>
      </c>
      <c r="OQZ1" t="s">
        <v>16794</v>
      </c>
      <c r="ORA1" t="s">
        <v>16795</v>
      </c>
      <c r="ORB1" t="s">
        <v>16796</v>
      </c>
      <c r="ORC1" t="s">
        <v>16797</v>
      </c>
      <c r="ORD1" t="s">
        <v>16798</v>
      </c>
      <c r="ORE1" t="s">
        <v>16799</v>
      </c>
      <c r="ORF1" t="s">
        <v>16800</v>
      </c>
      <c r="ORG1" t="s">
        <v>16801</v>
      </c>
      <c r="ORH1" t="s">
        <v>16802</v>
      </c>
      <c r="ORI1" t="s">
        <v>16803</v>
      </c>
      <c r="ORJ1" t="s">
        <v>16804</v>
      </c>
      <c r="ORK1" t="s">
        <v>16805</v>
      </c>
      <c r="ORL1" t="s">
        <v>16806</v>
      </c>
      <c r="ORM1" t="s">
        <v>16807</v>
      </c>
      <c r="ORN1" t="s">
        <v>16808</v>
      </c>
      <c r="ORO1" t="s">
        <v>16809</v>
      </c>
      <c r="ORP1" t="s">
        <v>16810</v>
      </c>
      <c r="ORQ1" t="s">
        <v>16811</v>
      </c>
      <c r="ORR1" t="s">
        <v>16812</v>
      </c>
      <c r="ORS1" t="s">
        <v>16813</v>
      </c>
      <c r="ORT1" t="s">
        <v>16814</v>
      </c>
      <c r="ORU1" t="s">
        <v>16815</v>
      </c>
      <c r="ORV1" t="s">
        <v>16816</v>
      </c>
      <c r="ORW1" t="s">
        <v>16817</v>
      </c>
      <c r="ORX1" t="s">
        <v>16818</v>
      </c>
      <c r="ORY1" t="s">
        <v>16819</v>
      </c>
      <c r="ORZ1" t="s">
        <v>16820</v>
      </c>
      <c r="OSA1" t="s">
        <v>16821</v>
      </c>
      <c r="OSB1" t="s">
        <v>16822</v>
      </c>
      <c r="OSC1" t="s">
        <v>16823</v>
      </c>
      <c r="OSD1" t="s">
        <v>16824</v>
      </c>
      <c r="OSE1" t="s">
        <v>16825</v>
      </c>
      <c r="OSF1" t="s">
        <v>16826</v>
      </c>
      <c r="OSG1" t="s">
        <v>16827</v>
      </c>
      <c r="OSH1" t="s">
        <v>16828</v>
      </c>
      <c r="OSI1" t="s">
        <v>16829</v>
      </c>
      <c r="OSJ1" t="s">
        <v>16830</v>
      </c>
      <c r="OSK1" t="s">
        <v>16831</v>
      </c>
      <c r="OSL1" t="s">
        <v>16832</v>
      </c>
      <c r="OSM1" t="s">
        <v>16833</v>
      </c>
      <c r="OSN1" t="s">
        <v>16834</v>
      </c>
      <c r="OSO1" t="s">
        <v>16835</v>
      </c>
      <c r="OSP1" t="s">
        <v>16836</v>
      </c>
      <c r="OSQ1" t="s">
        <v>16837</v>
      </c>
      <c r="OSR1" t="s">
        <v>16838</v>
      </c>
      <c r="OSS1" t="s">
        <v>16839</v>
      </c>
      <c r="OST1" t="s">
        <v>16840</v>
      </c>
      <c r="OSU1" t="s">
        <v>16841</v>
      </c>
      <c r="OSV1" t="s">
        <v>16842</v>
      </c>
      <c r="OSW1" t="s">
        <v>16843</v>
      </c>
      <c r="OSX1" t="s">
        <v>16844</v>
      </c>
      <c r="OSY1" t="s">
        <v>16845</v>
      </c>
      <c r="OSZ1" t="s">
        <v>16846</v>
      </c>
      <c r="OTA1" t="s">
        <v>16847</v>
      </c>
      <c r="OTB1" t="s">
        <v>16848</v>
      </c>
      <c r="OTC1" t="s">
        <v>16849</v>
      </c>
      <c r="OTD1" t="s">
        <v>16850</v>
      </c>
      <c r="OTE1" t="s">
        <v>16851</v>
      </c>
      <c r="OTF1" t="s">
        <v>16852</v>
      </c>
      <c r="OTG1" t="s">
        <v>16853</v>
      </c>
      <c r="OTH1" t="s">
        <v>16854</v>
      </c>
      <c r="OTI1" t="s">
        <v>16855</v>
      </c>
      <c r="OTJ1" t="s">
        <v>16856</v>
      </c>
      <c r="OTK1" t="s">
        <v>16857</v>
      </c>
      <c r="OTL1" t="s">
        <v>16858</v>
      </c>
      <c r="OTM1" t="s">
        <v>16859</v>
      </c>
      <c r="OTN1" t="s">
        <v>16860</v>
      </c>
      <c r="OTO1" t="s">
        <v>16861</v>
      </c>
      <c r="OTP1" t="s">
        <v>16862</v>
      </c>
      <c r="OTQ1" t="s">
        <v>16863</v>
      </c>
      <c r="OTR1" t="s">
        <v>16864</v>
      </c>
      <c r="OTS1" t="s">
        <v>16865</v>
      </c>
      <c r="OTT1" t="s">
        <v>16866</v>
      </c>
      <c r="OTU1" t="s">
        <v>16867</v>
      </c>
      <c r="OTV1" t="s">
        <v>16868</v>
      </c>
      <c r="OTW1" t="s">
        <v>16869</v>
      </c>
      <c r="OTX1" t="s">
        <v>16870</v>
      </c>
      <c r="OTY1" t="s">
        <v>16871</v>
      </c>
      <c r="OTZ1" t="s">
        <v>16872</v>
      </c>
      <c r="OUA1" t="s">
        <v>16873</v>
      </c>
      <c r="OUB1" t="s">
        <v>16874</v>
      </c>
      <c r="OUC1" t="s">
        <v>16875</v>
      </c>
      <c r="OUD1" t="s">
        <v>16876</v>
      </c>
      <c r="OUE1" t="s">
        <v>16877</v>
      </c>
      <c r="OUF1" t="s">
        <v>16878</v>
      </c>
      <c r="OUG1" t="s">
        <v>16879</v>
      </c>
      <c r="OUH1" t="s">
        <v>16880</v>
      </c>
      <c r="OUI1" t="s">
        <v>16881</v>
      </c>
      <c r="OUJ1" t="s">
        <v>16882</v>
      </c>
      <c r="OUK1" t="s">
        <v>16883</v>
      </c>
      <c r="OUL1" t="s">
        <v>16884</v>
      </c>
      <c r="OUM1" t="s">
        <v>16885</v>
      </c>
      <c r="OUN1" t="s">
        <v>16886</v>
      </c>
      <c r="OUO1" t="s">
        <v>16887</v>
      </c>
      <c r="OUP1" t="s">
        <v>16888</v>
      </c>
      <c r="OUQ1" t="s">
        <v>16889</v>
      </c>
      <c r="OUR1" t="s">
        <v>16890</v>
      </c>
      <c r="OUS1" t="s">
        <v>16891</v>
      </c>
      <c r="OUT1" t="s">
        <v>16892</v>
      </c>
      <c r="OUU1" t="s">
        <v>16893</v>
      </c>
      <c r="OUV1" t="s">
        <v>16894</v>
      </c>
      <c r="OUW1" t="s">
        <v>16895</v>
      </c>
      <c r="OUX1" t="s">
        <v>16896</v>
      </c>
      <c r="OUY1" t="s">
        <v>16897</v>
      </c>
      <c r="OUZ1" t="s">
        <v>16898</v>
      </c>
      <c r="OVA1" t="s">
        <v>16899</v>
      </c>
      <c r="OVB1" t="s">
        <v>16900</v>
      </c>
      <c r="OVC1" t="s">
        <v>16901</v>
      </c>
      <c r="OVD1" t="s">
        <v>16902</v>
      </c>
      <c r="OVE1" t="s">
        <v>16903</v>
      </c>
      <c r="OVF1" t="s">
        <v>16904</v>
      </c>
      <c r="OVG1" t="s">
        <v>16905</v>
      </c>
      <c r="OVH1" t="s">
        <v>16906</v>
      </c>
      <c r="OVI1" t="s">
        <v>16907</v>
      </c>
      <c r="OVJ1" t="s">
        <v>16908</v>
      </c>
      <c r="OVK1" t="s">
        <v>16909</v>
      </c>
      <c r="OVL1" t="s">
        <v>16910</v>
      </c>
      <c r="OVM1" t="s">
        <v>16911</v>
      </c>
      <c r="OVN1" t="s">
        <v>16912</v>
      </c>
      <c r="OVO1" t="s">
        <v>16913</v>
      </c>
      <c r="OVP1" t="s">
        <v>16914</v>
      </c>
      <c r="OVQ1" t="s">
        <v>16915</v>
      </c>
      <c r="OVR1" t="s">
        <v>16916</v>
      </c>
      <c r="OVS1" t="s">
        <v>16917</v>
      </c>
      <c r="OVT1" t="s">
        <v>16918</v>
      </c>
      <c r="OVU1" t="s">
        <v>16919</v>
      </c>
      <c r="OVV1" t="s">
        <v>16920</v>
      </c>
      <c r="OVW1" t="s">
        <v>16921</v>
      </c>
      <c r="OVX1" t="s">
        <v>16922</v>
      </c>
      <c r="OVY1" t="s">
        <v>16923</v>
      </c>
      <c r="OVZ1" t="s">
        <v>16924</v>
      </c>
      <c r="OWA1" t="s">
        <v>16925</v>
      </c>
      <c r="OWB1" t="s">
        <v>16926</v>
      </c>
      <c r="OWC1" t="s">
        <v>16927</v>
      </c>
      <c r="OWD1" t="s">
        <v>16928</v>
      </c>
      <c r="OWE1" t="s">
        <v>16929</v>
      </c>
      <c r="OWF1" t="s">
        <v>16930</v>
      </c>
      <c r="OWG1" t="s">
        <v>16931</v>
      </c>
      <c r="OWH1" t="s">
        <v>16932</v>
      </c>
      <c r="OWI1" t="s">
        <v>16933</v>
      </c>
      <c r="OWJ1" t="s">
        <v>16934</v>
      </c>
      <c r="OWK1" t="s">
        <v>16935</v>
      </c>
      <c r="OWL1" t="s">
        <v>16936</v>
      </c>
      <c r="OWM1" t="s">
        <v>16937</v>
      </c>
      <c r="OWN1" t="s">
        <v>16938</v>
      </c>
      <c r="OWO1" t="s">
        <v>16939</v>
      </c>
      <c r="OWP1" t="s">
        <v>16940</v>
      </c>
      <c r="OWQ1" t="s">
        <v>16941</v>
      </c>
      <c r="OWR1" t="s">
        <v>16942</v>
      </c>
      <c r="OWS1" t="s">
        <v>16943</v>
      </c>
      <c r="OWT1" t="s">
        <v>16944</v>
      </c>
      <c r="OWU1" t="s">
        <v>16945</v>
      </c>
      <c r="OWV1" t="s">
        <v>16946</v>
      </c>
      <c r="OWW1" t="s">
        <v>16947</v>
      </c>
      <c r="OWX1" t="s">
        <v>16948</v>
      </c>
      <c r="OWY1" t="s">
        <v>16949</v>
      </c>
      <c r="OWZ1" t="s">
        <v>16950</v>
      </c>
      <c r="OXA1" t="s">
        <v>16951</v>
      </c>
      <c r="OXB1" t="s">
        <v>16952</v>
      </c>
      <c r="OXC1" t="s">
        <v>16953</v>
      </c>
      <c r="OXD1" t="s">
        <v>16954</v>
      </c>
      <c r="OXE1" t="s">
        <v>16955</v>
      </c>
      <c r="OXF1" t="s">
        <v>16956</v>
      </c>
      <c r="OXG1" t="s">
        <v>16957</v>
      </c>
      <c r="OXH1" t="s">
        <v>16958</v>
      </c>
      <c r="OXI1" t="s">
        <v>16959</v>
      </c>
      <c r="OXJ1" t="s">
        <v>16960</v>
      </c>
      <c r="OXK1" t="s">
        <v>16961</v>
      </c>
      <c r="OXL1" t="s">
        <v>16962</v>
      </c>
      <c r="OXM1" t="s">
        <v>16963</v>
      </c>
      <c r="OXN1" t="s">
        <v>16964</v>
      </c>
      <c r="OXO1" t="s">
        <v>16965</v>
      </c>
      <c r="OXP1" t="s">
        <v>16966</v>
      </c>
      <c r="OXQ1" t="s">
        <v>16967</v>
      </c>
      <c r="OXR1" t="s">
        <v>16968</v>
      </c>
      <c r="OXS1" t="s">
        <v>16969</v>
      </c>
      <c r="OXT1" t="s">
        <v>16970</v>
      </c>
      <c r="OXU1" t="s">
        <v>16971</v>
      </c>
      <c r="OXV1" t="s">
        <v>16972</v>
      </c>
      <c r="OXW1" t="s">
        <v>16973</v>
      </c>
      <c r="OXX1" t="s">
        <v>16974</v>
      </c>
      <c r="OXY1" t="s">
        <v>16975</v>
      </c>
      <c r="OXZ1" t="s">
        <v>16976</v>
      </c>
      <c r="OYA1" t="s">
        <v>16977</v>
      </c>
      <c r="OYB1" t="s">
        <v>16978</v>
      </c>
      <c r="OYC1" t="s">
        <v>16979</v>
      </c>
      <c r="OYD1" t="s">
        <v>16980</v>
      </c>
      <c r="OYE1" t="s">
        <v>16981</v>
      </c>
      <c r="OYF1" t="s">
        <v>16982</v>
      </c>
      <c r="OYG1" t="s">
        <v>16983</v>
      </c>
      <c r="OYH1" t="s">
        <v>16984</v>
      </c>
      <c r="OYI1" t="s">
        <v>16985</v>
      </c>
      <c r="OYJ1" t="s">
        <v>16986</v>
      </c>
      <c r="OYK1" t="s">
        <v>16987</v>
      </c>
      <c r="OYL1" t="s">
        <v>16988</v>
      </c>
      <c r="OYM1" t="s">
        <v>16989</v>
      </c>
      <c r="OYN1" t="s">
        <v>16990</v>
      </c>
      <c r="OYO1" t="s">
        <v>16991</v>
      </c>
      <c r="OYP1" t="s">
        <v>16992</v>
      </c>
      <c r="OYQ1" t="s">
        <v>16993</v>
      </c>
      <c r="OYR1" t="s">
        <v>16994</v>
      </c>
      <c r="OYS1" t="s">
        <v>16995</v>
      </c>
      <c r="OYT1" t="s">
        <v>16996</v>
      </c>
      <c r="OYU1" t="s">
        <v>16997</v>
      </c>
      <c r="OYV1" t="s">
        <v>16998</v>
      </c>
      <c r="OYW1" t="s">
        <v>16999</v>
      </c>
      <c r="OYX1" t="s">
        <v>17000</v>
      </c>
      <c r="OYY1" t="s">
        <v>17001</v>
      </c>
      <c r="OYZ1" t="s">
        <v>17002</v>
      </c>
      <c r="OZA1" t="s">
        <v>17003</v>
      </c>
      <c r="OZB1" t="s">
        <v>17004</v>
      </c>
      <c r="OZC1" t="s">
        <v>17005</v>
      </c>
      <c r="OZD1" t="s">
        <v>17006</v>
      </c>
      <c r="OZE1" t="s">
        <v>17007</v>
      </c>
      <c r="OZF1" t="s">
        <v>17008</v>
      </c>
      <c r="OZG1" t="s">
        <v>17009</v>
      </c>
      <c r="OZH1" t="s">
        <v>17010</v>
      </c>
      <c r="OZI1" t="s">
        <v>17011</v>
      </c>
      <c r="OZJ1" t="s">
        <v>17012</v>
      </c>
      <c r="OZK1" t="s">
        <v>17013</v>
      </c>
      <c r="OZL1" t="s">
        <v>17014</v>
      </c>
      <c r="OZM1" t="s">
        <v>17015</v>
      </c>
      <c r="OZN1" t="s">
        <v>17016</v>
      </c>
      <c r="OZO1" t="s">
        <v>17017</v>
      </c>
      <c r="OZP1" t="s">
        <v>17018</v>
      </c>
      <c r="OZQ1" t="s">
        <v>17019</v>
      </c>
      <c r="OZR1" t="s">
        <v>17020</v>
      </c>
      <c r="OZS1" t="s">
        <v>17021</v>
      </c>
      <c r="OZT1" t="s">
        <v>17022</v>
      </c>
      <c r="OZU1" t="s">
        <v>17023</v>
      </c>
      <c r="OZV1" t="s">
        <v>17024</v>
      </c>
      <c r="OZW1" t="s">
        <v>17025</v>
      </c>
      <c r="OZX1" t="s">
        <v>17026</v>
      </c>
      <c r="OZY1" t="s">
        <v>17027</v>
      </c>
      <c r="OZZ1" t="s">
        <v>17028</v>
      </c>
      <c r="PAA1" t="s">
        <v>17029</v>
      </c>
      <c r="PAB1" t="s">
        <v>17030</v>
      </c>
      <c r="PAC1" t="s">
        <v>17031</v>
      </c>
      <c r="PAD1" t="s">
        <v>17032</v>
      </c>
      <c r="PAE1" t="s">
        <v>17033</v>
      </c>
      <c r="PAF1" t="s">
        <v>17034</v>
      </c>
      <c r="PAG1" t="s">
        <v>17035</v>
      </c>
      <c r="PAH1" t="s">
        <v>17036</v>
      </c>
      <c r="PAI1" t="s">
        <v>17037</v>
      </c>
      <c r="PAJ1" t="s">
        <v>17038</v>
      </c>
      <c r="PAK1" t="s">
        <v>17039</v>
      </c>
      <c r="PAL1" t="s">
        <v>17040</v>
      </c>
      <c r="PAM1" t="s">
        <v>17041</v>
      </c>
      <c r="PAN1" t="s">
        <v>17042</v>
      </c>
      <c r="PAO1" t="s">
        <v>17043</v>
      </c>
      <c r="PAP1" t="s">
        <v>17044</v>
      </c>
      <c r="PAQ1" t="s">
        <v>17045</v>
      </c>
      <c r="PAR1" t="s">
        <v>17046</v>
      </c>
      <c r="PAS1" t="s">
        <v>17047</v>
      </c>
      <c r="PAT1" t="s">
        <v>17048</v>
      </c>
      <c r="PAU1" t="s">
        <v>17049</v>
      </c>
      <c r="PAV1" t="s">
        <v>17050</v>
      </c>
      <c r="PAW1" t="s">
        <v>17051</v>
      </c>
      <c r="PAX1" t="s">
        <v>17052</v>
      </c>
      <c r="PAY1" t="s">
        <v>17053</v>
      </c>
      <c r="PAZ1" t="s">
        <v>17054</v>
      </c>
      <c r="PBA1" t="s">
        <v>17055</v>
      </c>
      <c r="PBB1" t="s">
        <v>17056</v>
      </c>
      <c r="PBC1" t="s">
        <v>17057</v>
      </c>
      <c r="PBD1" t="s">
        <v>17058</v>
      </c>
      <c r="PBE1" t="s">
        <v>17059</v>
      </c>
      <c r="PBF1" t="s">
        <v>17060</v>
      </c>
      <c r="PBG1" t="s">
        <v>17061</v>
      </c>
      <c r="PBH1" t="s">
        <v>17062</v>
      </c>
      <c r="PBI1" t="s">
        <v>17063</v>
      </c>
      <c r="PBJ1" t="s">
        <v>17064</v>
      </c>
      <c r="PBK1" t="s">
        <v>17065</v>
      </c>
      <c r="PBL1" t="s">
        <v>17066</v>
      </c>
      <c r="PBM1" t="s">
        <v>17067</v>
      </c>
      <c r="PBN1" t="s">
        <v>17068</v>
      </c>
      <c r="PBO1" t="s">
        <v>17069</v>
      </c>
      <c r="PBP1" t="s">
        <v>17070</v>
      </c>
      <c r="PBQ1" t="s">
        <v>17071</v>
      </c>
      <c r="PBR1" t="s">
        <v>17072</v>
      </c>
      <c r="PBS1" t="s">
        <v>17073</v>
      </c>
      <c r="PBT1" t="s">
        <v>17074</v>
      </c>
      <c r="PBU1" t="s">
        <v>17075</v>
      </c>
      <c r="PBV1" t="s">
        <v>17076</v>
      </c>
      <c r="PBW1" t="s">
        <v>17077</v>
      </c>
      <c r="PBX1" t="s">
        <v>17078</v>
      </c>
      <c r="PBY1" t="s">
        <v>17079</v>
      </c>
      <c r="PBZ1" t="s">
        <v>17080</v>
      </c>
      <c r="PCA1" t="s">
        <v>17081</v>
      </c>
      <c r="PCB1" t="s">
        <v>17082</v>
      </c>
      <c r="PCC1" t="s">
        <v>17083</v>
      </c>
      <c r="PCD1" t="s">
        <v>17084</v>
      </c>
      <c r="PCE1" t="s">
        <v>17085</v>
      </c>
      <c r="PCF1" t="s">
        <v>17086</v>
      </c>
      <c r="PCG1" t="s">
        <v>17087</v>
      </c>
      <c r="PCH1" t="s">
        <v>17088</v>
      </c>
      <c r="PCI1" t="s">
        <v>17089</v>
      </c>
      <c r="PCJ1" t="s">
        <v>17090</v>
      </c>
      <c r="PCK1" t="s">
        <v>17091</v>
      </c>
      <c r="PCL1" t="s">
        <v>17092</v>
      </c>
      <c r="PCM1" t="s">
        <v>17093</v>
      </c>
      <c r="PCN1" t="s">
        <v>17094</v>
      </c>
      <c r="PCO1" t="s">
        <v>17095</v>
      </c>
      <c r="PCP1" t="s">
        <v>17096</v>
      </c>
      <c r="PCQ1" t="s">
        <v>17097</v>
      </c>
      <c r="PCR1" t="s">
        <v>17098</v>
      </c>
      <c r="PCS1" t="s">
        <v>17099</v>
      </c>
      <c r="PCT1" t="s">
        <v>17100</v>
      </c>
      <c r="PCU1" t="s">
        <v>17101</v>
      </c>
      <c r="PCV1" t="s">
        <v>17102</v>
      </c>
      <c r="PCW1" t="s">
        <v>17103</v>
      </c>
      <c r="PCX1" t="s">
        <v>17104</v>
      </c>
      <c r="PCY1" t="s">
        <v>17105</v>
      </c>
      <c r="PCZ1" t="s">
        <v>17106</v>
      </c>
      <c r="PDA1" t="s">
        <v>17107</v>
      </c>
      <c r="PDB1" t="s">
        <v>17108</v>
      </c>
      <c r="PDC1" t="s">
        <v>17109</v>
      </c>
      <c r="PDD1" t="s">
        <v>17110</v>
      </c>
      <c r="PDE1" t="s">
        <v>17111</v>
      </c>
      <c r="PDF1" t="s">
        <v>17112</v>
      </c>
      <c r="PDG1" t="s">
        <v>17113</v>
      </c>
      <c r="PDH1" t="s">
        <v>17114</v>
      </c>
      <c r="PDI1" t="s">
        <v>17115</v>
      </c>
      <c r="PDJ1" t="s">
        <v>17116</v>
      </c>
      <c r="PDK1" t="s">
        <v>17117</v>
      </c>
      <c r="PDL1" t="s">
        <v>17118</v>
      </c>
      <c r="PDM1" t="s">
        <v>17119</v>
      </c>
      <c r="PDN1" t="s">
        <v>17120</v>
      </c>
      <c r="PDO1" t="s">
        <v>17121</v>
      </c>
      <c r="PDP1" t="s">
        <v>17122</v>
      </c>
      <c r="PDQ1" t="s">
        <v>17123</v>
      </c>
      <c r="PDR1" t="s">
        <v>17124</v>
      </c>
      <c r="PDS1" t="s">
        <v>17125</v>
      </c>
      <c r="PDT1" t="s">
        <v>17126</v>
      </c>
      <c r="PDU1" t="s">
        <v>17127</v>
      </c>
      <c r="PDV1" t="s">
        <v>17128</v>
      </c>
      <c r="PDW1" t="s">
        <v>17129</v>
      </c>
      <c r="PDX1" t="s">
        <v>17130</v>
      </c>
      <c r="PDY1" t="s">
        <v>17131</v>
      </c>
      <c r="PDZ1" t="s">
        <v>17132</v>
      </c>
      <c r="PEA1" t="s">
        <v>17133</v>
      </c>
      <c r="PEB1" t="s">
        <v>17134</v>
      </c>
      <c r="PEC1" t="s">
        <v>17135</v>
      </c>
      <c r="PED1" t="s">
        <v>17136</v>
      </c>
      <c r="PEE1" t="s">
        <v>17137</v>
      </c>
      <c r="PEF1" t="s">
        <v>17138</v>
      </c>
      <c r="PEG1" t="s">
        <v>17139</v>
      </c>
      <c r="PEH1" t="s">
        <v>17140</v>
      </c>
      <c r="PEI1" t="s">
        <v>17141</v>
      </c>
      <c r="PEJ1" t="s">
        <v>17142</v>
      </c>
      <c r="PEK1" t="s">
        <v>17143</v>
      </c>
      <c r="PEL1" t="s">
        <v>17144</v>
      </c>
      <c r="PEM1" t="s">
        <v>17145</v>
      </c>
      <c r="PEN1" t="s">
        <v>17146</v>
      </c>
      <c r="PEO1" t="s">
        <v>17147</v>
      </c>
      <c r="PEP1" t="s">
        <v>17148</v>
      </c>
      <c r="PEQ1" t="s">
        <v>17149</v>
      </c>
      <c r="PER1" t="s">
        <v>17150</v>
      </c>
      <c r="PES1" t="s">
        <v>17151</v>
      </c>
      <c r="PET1" t="s">
        <v>17152</v>
      </c>
      <c r="PEU1" t="s">
        <v>17153</v>
      </c>
      <c r="PEV1" t="s">
        <v>17154</v>
      </c>
      <c r="PEW1" t="s">
        <v>17155</v>
      </c>
      <c r="PEX1" t="s">
        <v>17156</v>
      </c>
      <c r="PEY1" t="s">
        <v>17157</v>
      </c>
      <c r="PEZ1" t="s">
        <v>17158</v>
      </c>
      <c r="PFA1" t="s">
        <v>17159</v>
      </c>
      <c r="PFB1" t="s">
        <v>17160</v>
      </c>
      <c r="PFC1" t="s">
        <v>17161</v>
      </c>
      <c r="PFD1" t="s">
        <v>17162</v>
      </c>
      <c r="PFE1" t="s">
        <v>17163</v>
      </c>
      <c r="PFF1" t="s">
        <v>17164</v>
      </c>
      <c r="PFG1" t="s">
        <v>17165</v>
      </c>
      <c r="PFH1" t="s">
        <v>17166</v>
      </c>
      <c r="PFI1" t="s">
        <v>17167</v>
      </c>
      <c r="PFJ1" t="s">
        <v>17168</v>
      </c>
      <c r="PFK1" t="s">
        <v>17169</v>
      </c>
      <c r="PFL1" t="s">
        <v>17170</v>
      </c>
      <c r="PFM1" t="s">
        <v>17171</v>
      </c>
      <c r="PFN1" t="s">
        <v>17172</v>
      </c>
      <c r="PFO1" t="s">
        <v>17173</v>
      </c>
      <c r="PFP1" t="s">
        <v>17174</v>
      </c>
      <c r="PFQ1" t="s">
        <v>17175</v>
      </c>
      <c r="PFR1" t="s">
        <v>17176</v>
      </c>
      <c r="PFS1" t="s">
        <v>17177</v>
      </c>
      <c r="PFT1" t="s">
        <v>17178</v>
      </c>
      <c r="PFU1" t="s">
        <v>17179</v>
      </c>
      <c r="PFV1" t="s">
        <v>17180</v>
      </c>
      <c r="PFW1" t="s">
        <v>17181</v>
      </c>
      <c r="PFX1" t="s">
        <v>17182</v>
      </c>
      <c r="PFY1" t="s">
        <v>17183</v>
      </c>
      <c r="PFZ1" t="s">
        <v>17184</v>
      </c>
      <c r="PGA1" t="s">
        <v>17185</v>
      </c>
      <c r="PGB1" t="s">
        <v>17186</v>
      </c>
      <c r="PGC1" t="s">
        <v>17187</v>
      </c>
      <c r="PGD1" t="s">
        <v>17188</v>
      </c>
      <c r="PGE1" t="s">
        <v>17189</v>
      </c>
      <c r="PGF1" t="s">
        <v>17190</v>
      </c>
      <c r="PGG1" t="s">
        <v>17191</v>
      </c>
      <c r="PGH1" t="s">
        <v>17192</v>
      </c>
      <c r="PGI1" t="s">
        <v>17193</v>
      </c>
      <c r="PGJ1" t="s">
        <v>17194</v>
      </c>
      <c r="PGK1" t="s">
        <v>17195</v>
      </c>
      <c r="PGL1" t="s">
        <v>17196</v>
      </c>
      <c r="PGM1" t="s">
        <v>17197</v>
      </c>
      <c r="PGN1" t="s">
        <v>17198</v>
      </c>
      <c r="PGO1" t="s">
        <v>17199</v>
      </c>
      <c r="PGP1" t="s">
        <v>17200</v>
      </c>
      <c r="PGQ1" t="s">
        <v>17201</v>
      </c>
      <c r="PGR1" t="s">
        <v>17202</v>
      </c>
      <c r="PGS1" t="s">
        <v>17203</v>
      </c>
      <c r="PGT1" t="s">
        <v>17204</v>
      </c>
      <c r="PGU1" t="s">
        <v>17205</v>
      </c>
      <c r="PGV1" t="s">
        <v>17206</v>
      </c>
      <c r="PGW1" t="s">
        <v>17207</v>
      </c>
      <c r="PGX1" t="s">
        <v>17208</v>
      </c>
      <c r="PGY1" t="s">
        <v>17209</v>
      </c>
      <c r="PGZ1" t="s">
        <v>17210</v>
      </c>
      <c r="PHA1" t="s">
        <v>17211</v>
      </c>
      <c r="PHB1" t="s">
        <v>17212</v>
      </c>
      <c r="PHC1" t="s">
        <v>17213</v>
      </c>
      <c r="PHD1" t="s">
        <v>17214</v>
      </c>
      <c r="PHE1" t="s">
        <v>17215</v>
      </c>
      <c r="PHF1" t="s">
        <v>17216</v>
      </c>
      <c r="PHG1" t="s">
        <v>17217</v>
      </c>
      <c r="PHH1" t="s">
        <v>17218</v>
      </c>
      <c r="PHI1" t="s">
        <v>17219</v>
      </c>
      <c r="PHJ1" t="s">
        <v>17220</v>
      </c>
      <c r="PHK1" t="s">
        <v>17221</v>
      </c>
      <c r="PHL1" t="s">
        <v>17222</v>
      </c>
      <c r="PHM1" t="s">
        <v>17223</v>
      </c>
      <c r="PHN1" t="s">
        <v>17224</v>
      </c>
      <c r="PHO1" t="s">
        <v>17225</v>
      </c>
      <c r="PHP1" t="s">
        <v>17226</v>
      </c>
      <c r="PHQ1" t="s">
        <v>17227</v>
      </c>
      <c r="PHR1" t="s">
        <v>17228</v>
      </c>
      <c r="PHS1" t="s">
        <v>17229</v>
      </c>
      <c r="PHT1" t="s">
        <v>17230</v>
      </c>
      <c r="PHU1" t="s">
        <v>17231</v>
      </c>
      <c r="PHV1" t="s">
        <v>17232</v>
      </c>
      <c r="PHW1" t="s">
        <v>17233</v>
      </c>
      <c r="PHX1" t="s">
        <v>17234</v>
      </c>
      <c r="PHY1" t="s">
        <v>17235</v>
      </c>
      <c r="PHZ1" t="s">
        <v>17236</v>
      </c>
      <c r="PIA1" t="s">
        <v>17237</v>
      </c>
      <c r="PIB1" t="s">
        <v>17238</v>
      </c>
      <c r="PIC1" t="s">
        <v>17239</v>
      </c>
      <c r="PID1" t="s">
        <v>17240</v>
      </c>
      <c r="PIE1" t="s">
        <v>17241</v>
      </c>
      <c r="PIF1" t="s">
        <v>17242</v>
      </c>
      <c r="PIG1" t="s">
        <v>17243</v>
      </c>
      <c r="PIH1" t="s">
        <v>17244</v>
      </c>
      <c r="PII1" t="s">
        <v>17245</v>
      </c>
      <c r="PIJ1" t="s">
        <v>17246</v>
      </c>
      <c r="PIK1" t="s">
        <v>17247</v>
      </c>
      <c r="PIL1" t="s">
        <v>17248</v>
      </c>
      <c r="PIM1" t="s">
        <v>17249</v>
      </c>
      <c r="PIN1" t="s">
        <v>17250</v>
      </c>
      <c r="PIO1" t="s">
        <v>17251</v>
      </c>
      <c r="PIP1" t="s">
        <v>17252</v>
      </c>
      <c r="PIQ1" t="s">
        <v>17253</v>
      </c>
      <c r="PIR1" t="s">
        <v>17254</v>
      </c>
      <c r="PIS1" t="s">
        <v>17255</v>
      </c>
      <c r="PIT1" t="s">
        <v>17256</v>
      </c>
      <c r="PIU1" t="s">
        <v>17257</v>
      </c>
      <c r="PIV1" t="s">
        <v>17258</v>
      </c>
      <c r="PIW1" t="s">
        <v>17259</v>
      </c>
      <c r="PIX1" t="s">
        <v>17260</v>
      </c>
      <c r="PIY1" t="s">
        <v>17261</v>
      </c>
      <c r="PIZ1" t="s">
        <v>17262</v>
      </c>
      <c r="PJA1" t="s">
        <v>17263</v>
      </c>
      <c r="PJB1" t="s">
        <v>17264</v>
      </c>
      <c r="PJC1" t="s">
        <v>17265</v>
      </c>
      <c r="PJD1" t="s">
        <v>17266</v>
      </c>
      <c r="PJE1" t="s">
        <v>17267</v>
      </c>
      <c r="PJF1" t="s">
        <v>17268</v>
      </c>
      <c r="PJG1" t="s">
        <v>17269</v>
      </c>
      <c r="PJH1" t="s">
        <v>17270</v>
      </c>
      <c r="PJI1" t="s">
        <v>17271</v>
      </c>
      <c r="PJJ1" t="s">
        <v>17272</v>
      </c>
      <c r="PJK1" t="s">
        <v>17273</v>
      </c>
      <c r="PJL1" t="s">
        <v>17274</v>
      </c>
      <c r="PJM1" t="s">
        <v>17275</v>
      </c>
      <c r="PJN1" t="s">
        <v>17276</v>
      </c>
      <c r="PJO1" t="s">
        <v>17277</v>
      </c>
      <c r="PJP1" t="s">
        <v>17278</v>
      </c>
      <c r="PJQ1" t="s">
        <v>17279</v>
      </c>
      <c r="PJR1" t="s">
        <v>17280</v>
      </c>
      <c r="PJS1" t="s">
        <v>17281</v>
      </c>
      <c r="PJT1" t="s">
        <v>17282</v>
      </c>
      <c r="PJU1" t="s">
        <v>17283</v>
      </c>
      <c r="PJV1" t="s">
        <v>17284</v>
      </c>
      <c r="PJW1" t="s">
        <v>17285</v>
      </c>
      <c r="PJX1" t="s">
        <v>17286</v>
      </c>
      <c r="PJY1" t="s">
        <v>17287</v>
      </c>
      <c r="PJZ1" t="s">
        <v>17288</v>
      </c>
      <c r="PKA1" t="s">
        <v>17289</v>
      </c>
      <c r="PKB1" t="s">
        <v>17290</v>
      </c>
      <c r="PKC1" t="s">
        <v>17291</v>
      </c>
      <c r="PKD1" t="s">
        <v>17292</v>
      </c>
      <c r="PKE1" t="s">
        <v>17293</v>
      </c>
      <c r="PKF1" t="s">
        <v>17294</v>
      </c>
      <c r="PKG1" t="s">
        <v>17295</v>
      </c>
      <c r="PKH1" t="s">
        <v>17296</v>
      </c>
      <c r="PKI1" t="s">
        <v>17297</v>
      </c>
      <c r="PKJ1" t="s">
        <v>17298</v>
      </c>
      <c r="PKK1" t="s">
        <v>17299</v>
      </c>
      <c r="PKL1" t="s">
        <v>17300</v>
      </c>
      <c r="PKM1" t="s">
        <v>17301</v>
      </c>
      <c r="PKN1" t="s">
        <v>17302</v>
      </c>
      <c r="PKO1" t="s">
        <v>17303</v>
      </c>
      <c r="PKP1" t="s">
        <v>17304</v>
      </c>
      <c r="PKQ1" t="s">
        <v>17305</v>
      </c>
      <c r="PKR1" t="s">
        <v>17306</v>
      </c>
      <c r="PKS1" t="s">
        <v>17307</v>
      </c>
      <c r="PKT1" t="s">
        <v>17308</v>
      </c>
      <c r="PKU1" t="s">
        <v>17309</v>
      </c>
      <c r="PKV1" t="s">
        <v>17310</v>
      </c>
      <c r="PKW1" t="s">
        <v>17311</v>
      </c>
      <c r="PKX1" t="s">
        <v>17312</v>
      </c>
      <c r="PKY1" t="s">
        <v>17313</v>
      </c>
      <c r="PKZ1" t="s">
        <v>17314</v>
      </c>
      <c r="PLA1" t="s">
        <v>17315</v>
      </c>
      <c r="PLB1" t="s">
        <v>17316</v>
      </c>
      <c r="PLC1" t="s">
        <v>17317</v>
      </c>
      <c r="PLD1" t="s">
        <v>17318</v>
      </c>
      <c r="PLE1" t="s">
        <v>17319</v>
      </c>
      <c r="PLF1" t="s">
        <v>17320</v>
      </c>
      <c r="PLG1" t="s">
        <v>17321</v>
      </c>
      <c r="PLH1" t="s">
        <v>17322</v>
      </c>
      <c r="PLI1" t="s">
        <v>17323</v>
      </c>
      <c r="PLJ1" t="s">
        <v>17324</v>
      </c>
      <c r="PLK1" t="s">
        <v>17325</v>
      </c>
      <c r="PLL1" t="s">
        <v>17326</v>
      </c>
      <c r="PLM1" t="s">
        <v>17327</v>
      </c>
      <c r="PLN1" t="s">
        <v>17328</v>
      </c>
      <c r="PLO1" t="s">
        <v>17329</v>
      </c>
      <c r="PLP1" t="s">
        <v>17330</v>
      </c>
      <c r="PLQ1" t="s">
        <v>17331</v>
      </c>
      <c r="PLR1" t="s">
        <v>17332</v>
      </c>
      <c r="PLS1" t="s">
        <v>17333</v>
      </c>
      <c r="PLT1" t="s">
        <v>17334</v>
      </c>
      <c r="PLU1" t="s">
        <v>17335</v>
      </c>
      <c r="PLV1" t="s">
        <v>17336</v>
      </c>
      <c r="PLW1" t="s">
        <v>17337</v>
      </c>
      <c r="PLX1" t="s">
        <v>17338</v>
      </c>
      <c r="PLY1" t="s">
        <v>17339</v>
      </c>
      <c r="PLZ1" t="s">
        <v>17340</v>
      </c>
      <c r="PMA1" t="s">
        <v>17341</v>
      </c>
      <c r="PMB1" t="s">
        <v>17342</v>
      </c>
      <c r="PMC1" t="s">
        <v>17343</v>
      </c>
      <c r="PMD1" t="s">
        <v>17344</v>
      </c>
      <c r="PME1" t="s">
        <v>17345</v>
      </c>
      <c r="PMF1" t="s">
        <v>17346</v>
      </c>
      <c r="PMG1" t="s">
        <v>17347</v>
      </c>
      <c r="PMH1" t="s">
        <v>17348</v>
      </c>
      <c r="PMI1" t="s">
        <v>17349</v>
      </c>
      <c r="PMJ1" t="s">
        <v>17350</v>
      </c>
      <c r="PMK1" t="s">
        <v>17351</v>
      </c>
      <c r="PML1" t="s">
        <v>17352</v>
      </c>
      <c r="PMM1" t="s">
        <v>17353</v>
      </c>
      <c r="PMN1" t="s">
        <v>17354</v>
      </c>
      <c r="PMO1" t="s">
        <v>17355</v>
      </c>
      <c r="PMP1" t="s">
        <v>17356</v>
      </c>
      <c r="PMQ1" t="s">
        <v>17357</v>
      </c>
      <c r="PMR1" t="s">
        <v>17358</v>
      </c>
      <c r="PMS1" t="s">
        <v>17359</v>
      </c>
      <c r="PMT1" t="s">
        <v>17360</v>
      </c>
      <c r="PMU1" t="s">
        <v>17361</v>
      </c>
      <c r="PMV1" t="s">
        <v>17362</v>
      </c>
      <c r="PMW1" t="s">
        <v>17363</v>
      </c>
      <c r="PMX1" t="s">
        <v>17364</v>
      </c>
      <c r="PMY1" t="s">
        <v>17365</v>
      </c>
      <c r="PMZ1" t="s">
        <v>17366</v>
      </c>
      <c r="PNA1" t="s">
        <v>17367</v>
      </c>
      <c r="PNB1" t="s">
        <v>17368</v>
      </c>
      <c r="PNC1" t="s">
        <v>17369</v>
      </c>
      <c r="PND1" t="s">
        <v>17370</v>
      </c>
      <c r="PNE1" t="s">
        <v>17371</v>
      </c>
      <c r="PNF1" t="s">
        <v>17372</v>
      </c>
      <c r="PNG1" t="s">
        <v>17373</v>
      </c>
      <c r="PNH1" t="s">
        <v>17374</v>
      </c>
      <c r="PNI1" t="s">
        <v>17375</v>
      </c>
      <c r="PNJ1" t="s">
        <v>17376</v>
      </c>
      <c r="PNK1" t="s">
        <v>17377</v>
      </c>
      <c r="PNL1" t="s">
        <v>17378</v>
      </c>
      <c r="PNM1" t="s">
        <v>17379</v>
      </c>
      <c r="PNN1" t="s">
        <v>17380</v>
      </c>
      <c r="PNO1" t="s">
        <v>17381</v>
      </c>
      <c r="PNP1" t="s">
        <v>17382</v>
      </c>
      <c r="PNQ1" t="s">
        <v>17383</v>
      </c>
      <c r="PNR1" t="s">
        <v>17384</v>
      </c>
      <c r="PNS1" t="s">
        <v>17385</v>
      </c>
      <c r="PNT1" t="s">
        <v>17386</v>
      </c>
      <c r="PNU1" t="s">
        <v>17387</v>
      </c>
      <c r="PNV1" t="s">
        <v>17388</v>
      </c>
      <c r="PNW1" t="s">
        <v>17389</v>
      </c>
      <c r="PNX1" t="s">
        <v>17390</v>
      </c>
      <c r="PNY1" t="s">
        <v>17391</v>
      </c>
      <c r="PNZ1" t="s">
        <v>17392</v>
      </c>
      <c r="POA1" t="s">
        <v>17393</v>
      </c>
      <c r="POB1" t="s">
        <v>17394</v>
      </c>
      <c r="POC1" t="s">
        <v>17395</v>
      </c>
      <c r="POD1" t="s">
        <v>17396</v>
      </c>
      <c r="POE1" t="s">
        <v>17397</v>
      </c>
      <c r="POF1" t="s">
        <v>17398</v>
      </c>
      <c r="POG1" t="s">
        <v>17399</v>
      </c>
      <c r="POH1" t="s">
        <v>17400</v>
      </c>
      <c r="POI1" t="s">
        <v>17401</v>
      </c>
      <c r="POJ1" t="s">
        <v>17402</v>
      </c>
      <c r="POK1" t="s">
        <v>17403</v>
      </c>
      <c r="POL1" t="s">
        <v>17404</v>
      </c>
      <c r="POM1" t="s">
        <v>17405</v>
      </c>
      <c r="PON1" t="s">
        <v>17406</v>
      </c>
      <c r="POO1" t="s">
        <v>17407</v>
      </c>
      <c r="POP1" t="s">
        <v>17408</v>
      </c>
      <c r="POQ1" t="s">
        <v>17409</v>
      </c>
      <c r="POR1" t="s">
        <v>17410</v>
      </c>
      <c r="POS1" t="s">
        <v>17411</v>
      </c>
      <c r="POT1" t="s">
        <v>17412</v>
      </c>
      <c r="POU1" t="s">
        <v>17413</v>
      </c>
      <c r="POV1" t="s">
        <v>17414</v>
      </c>
      <c r="POW1" t="s">
        <v>17415</v>
      </c>
      <c r="POX1" t="s">
        <v>17416</v>
      </c>
      <c r="POY1" t="s">
        <v>17417</v>
      </c>
      <c r="POZ1" t="s">
        <v>17418</v>
      </c>
      <c r="PPA1" t="s">
        <v>17419</v>
      </c>
      <c r="PPB1" t="s">
        <v>17420</v>
      </c>
      <c r="PPC1" t="s">
        <v>17421</v>
      </c>
      <c r="PPD1" t="s">
        <v>17422</v>
      </c>
      <c r="PPE1" t="s">
        <v>17423</v>
      </c>
      <c r="PPF1" t="s">
        <v>17424</v>
      </c>
      <c r="PPG1" t="s">
        <v>17425</v>
      </c>
      <c r="PPH1" t="s">
        <v>17426</v>
      </c>
      <c r="PPI1" t="s">
        <v>17427</v>
      </c>
      <c r="PPJ1" t="s">
        <v>17428</v>
      </c>
      <c r="PPK1" t="s">
        <v>17429</v>
      </c>
      <c r="PPL1" t="s">
        <v>17430</v>
      </c>
      <c r="PPM1" t="s">
        <v>17431</v>
      </c>
      <c r="PPN1" t="s">
        <v>17432</v>
      </c>
      <c r="PPO1" t="s">
        <v>17433</v>
      </c>
      <c r="PPP1" t="s">
        <v>17434</v>
      </c>
      <c r="PPQ1" t="s">
        <v>17435</v>
      </c>
      <c r="PPR1" t="s">
        <v>17436</v>
      </c>
      <c r="PPS1" t="s">
        <v>17437</v>
      </c>
      <c r="PPT1" t="s">
        <v>17438</v>
      </c>
      <c r="PPU1" t="s">
        <v>17439</v>
      </c>
      <c r="PPV1" t="s">
        <v>17440</v>
      </c>
      <c r="PPW1" t="s">
        <v>17441</v>
      </c>
      <c r="PPX1" t="s">
        <v>17442</v>
      </c>
      <c r="PPY1" t="s">
        <v>17443</v>
      </c>
      <c r="PPZ1" t="s">
        <v>17444</v>
      </c>
      <c r="PQA1" t="s">
        <v>17445</v>
      </c>
      <c r="PQB1" t="s">
        <v>17446</v>
      </c>
      <c r="PQC1" t="s">
        <v>17447</v>
      </c>
      <c r="PQD1" t="s">
        <v>17448</v>
      </c>
      <c r="PQE1" t="s">
        <v>17449</v>
      </c>
      <c r="PQF1" t="s">
        <v>17450</v>
      </c>
      <c r="PQG1" t="s">
        <v>17451</v>
      </c>
      <c r="PQH1" t="s">
        <v>17452</v>
      </c>
      <c r="PQI1" t="s">
        <v>17453</v>
      </c>
      <c r="PQJ1" t="s">
        <v>17454</v>
      </c>
      <c r="PQK1" t="s">
        <v>17455</v>
      </c>
      <c r="PQL1" t="s">
        <v>17456</v>
      </c>
      <c r="PQM1" t="s">
        <v>17457</v>
      </c>
      <c r="PQN1" t="s">
        <v>17458</v>
      </c>
      <c r="PQO1" t="s">
        <v>17459</v>
      </c>
      <c r="PQP1" t="s">
        <v>17460</v>
      </c>
      <c r="PQQ1" t="s">
        <v>17461</v>
      </c>
      <c r="PQR1" t="s">
        <v>17462</v>
      </c>
      <c r="PQS1" t="s">
        <v>17463</v>
      </c>
      <c r="PQT1" t="s">
        <v>17464</v>
      </c>
      <c r="PQU1" t="s">
        <v>17465</v>
      </c>
      <c r="PQV1" t="s">
        <v>17466</v>
      </c>
      <c r="PQW1" t="s">
        <v>17467</v>
      </c>
      <c r="PQX1" t="s">
        <v>17468</v>
      </c>
      <c r="PQY1" t="s">
        <v>17469</v>
      </c>
      <c r="PQZ1" t="s">
        <v>17470</v>
      </c>
      <c r="PRA1" t="s">
        <v>17471</v>
      </c>
      <c r="PRB1" t="s">
        <v>17472</v>
      </c>
      <c r="PRC1" t="s">
        <v>17473</v>
      </c>
      <c r="PRD1" t="s">
        <v>17474</v>
      </c>
      <c r="PRE1" t="s">
        <v>17475</v>
      </c>
      <c r="PRF1" t="s">
        <v>17476</v>
      </c>
      <c r="PRG1" t="s">
        <v>17477</v>
      </c>
      <c r="PRH1" t="s">
        <v>17478</v>
      </c>
      <c r="PRI1" t="s">
        <v>17479</v>
      </c>
      <c r="PRJ1" t="s">
        <v>17480</v>
      </c>
      <c r="PRK1" t="s">
        <v>17481</v>
      </c>
      <c r="PRL1" t="s">
        <v>17482</v>
      </c>
      <c r="PRM1" t="s">
        <v>17483</v>
      </c>
      <c r="PRN1" t="s">
        <v>17484</v>
      </c>
      <c r="PRO1" t="s">
        <v>17485</v>
      </c>
      <c r="PRP1" t="s">
        <v>17486</v>
      </c>
      <c r="PRQ1" t="s">
        <v>17487</v>
      </c>
      <c r="PRR1" t="s">
        <v>17488</v>
      </c>
      <c r="PRS1" t="s">
        <v>17489</v>
      </c>
      <c r="PRT1" t="s">
        <v>17490</v>
      </c>
      <c r="PRU1" t="s">
        <v>17491</v>
      </c>
      <c r="PRV1" t="s">
        <v>17492</v>
      </c>
      <c r="PRW1" t="s">
        <v>17493</v>
      </c>
      <c r="PRX1" t="s">
        <v>17494</v>
      </c>
      <c r="PRY1" t="s">
        <v>17495</v>
      </c>
      <c r="PRZ1" t="s">
        <v>17496</v>
      </c>
      <c r="PSA1" t="s">
        <v>17497</v>
      </c>
      <c r="PSB1" t="s">
        <v>17498</v>
      </c>
      <c r="PSC1" t="s">
        <v>17499</v>
      </c>
      <c r="PSD1" t="s">
        <v>17500</v>
      </c>
      <c r="PSE1" t="s">
        <v>17501</v>
      </c>
      <c r="PSF1" t="s">
        <v>17502</v>
      </c>
      <c r="PSG1" t="s">
        <v>17503</v>
      </c>
      <c r="PSH1" t="s">
        <v>17504</v>
      </c>
      <c r="PSI1" t="s">
        <v>17505</v>
      </c>
      <c r="PSJ1" t="s">
        <v>17506</v>
      </c>
      <c r="PSK1" t="s">
        <v>17507</v>
      </c>
      <c r="PSL1" t="s">
        <v>17508</v>
      </c>
      <c r="PSM1" t="s">
        <v>17509</v>
      </c>
      <c r="PSN1" t="s">
        <v>17510</v>
      </c>
      <c r="PSO1" t="s">
        <v>17511</v>
      </c>
      <c r="PSP1" t="s">
        <v>17512</v>
      </c>
      <c r="PSQ1" t="s">
        <v>17513</v>
      </c>
      <c r="PSR1" t="s">
        <v>17514</v>
      </c>
      <c r="PSS1" t="s">
        <v>17515</v>
      </c>
      <c r="PST1" t="s">
        <v>17516</v>
      </c>
      <c r="PSU1" t="s">
        <v>17517</v>
      </c>
      <c r="PSV1" t="s">
        <v>17518</v>
      </c>
      <c r="PSW1" t="s">
        <v>17519</v>
      </c>
      <c r="PSX1" t="s">
        <v>17520</v>
      </c>
      <c r="PSY1" t="s">
        <v>17521</v>
      </c>
      <c r="PSZ1" t="s">
        <v>17522</v>
      </c>
      <c r="PTA1" t="s">
        <v>17523</v>
      </c>
      <c r="PTB1" t="s">
        <v>17524</v>
      </c>
      <c r="PTC1" t="s">
        <v>17525</v>
      </c>
      <c r="PTD1" t="s">
        <v>17526</v>
      </c>
      <c r="PTE1" t="s">
        <v>17527</v>
      </c>
      <c r="PTF1" t="s">
        <v>17528</v>
      </c>
      <c r="PTG1" t="s">
        <v>17529</v>
      </c>
      <c r="PTH1" t="s">
        <v>17530</v>
      </c>
      <c r="PTI1" t="s">
        <v>17531</v>
      </c>
      <c r="PTJ1" t="s">
        <v>17532</v>
      </c>
      <c r="PTK1" t="s">
        <v>17533</v>
      </c>
      <c r="PTL1" t="s">
        <v>17534</v>
      </c>
      <c r="PTM1" t="s">
        <v>17535</v>
      </c>
      <c r="PTN1" t="s">
        <v>17536</v>
      </c>
      <c r="PTO1" t="s">
        <v>17537</v>
      </c>
      <c r="PTP1" t="s">
        <v>17538</v>
      </c>
      <c r="PTQ1" t="s">
        <v>17539</v>
      </c>
      <c r="PTR1" t="s">
        <v>17540</v>
      </c>
      <c r="PTS1" t="s">
        <v>17541</v>
      </c>
      <c r="PTT1" t="s">
        <v>17542</v>
      </c>
      <c r="PTU1" t="s">
        <v>17543</v>
      </c>
      <c r="PTV1" t="s">
        <v>17544</v>
      </c>
      <c r="PTW1" t="s">
        <v>17545</v>
      </c>
      <c r="PTX1" t="s">
        <v>17546</v>
      </c>
      <c r="PTY1" t="s">
        <v>17547</v>
      </c>
      <c r="PTZ1" t="s">
        <v>17548</v>
      </c>
      <c r="PUA1" t="s">
        <v>17549</v>
      </c>
      <c r="PUB1" t="s">
        <v>17550</v>
      </c>
      <c r="PUC1" t="s">
        <v>17551</v>
      </c>
      <c r="PUD1" t="s">
        <v>17552</v>
      </c>
      <c r="PUE1" t="s">
        <v>17553</v>
      </c>
      <c r="PUF1" t="s">
        <v>17554</v>
      </c>
      <c r="PUG1" t="s">
        <v>17555</v>
      </c>
      <c r="PUH1" t="s">
        <v>17556</v>
      </c>
      <c r="PUI1" t="s">
        <v>17557</v>
      </c>
      <c r="PUJ1" t="s">
        <v>17558</v>
      </c>
      <c r="PUK1" t="s">
        <v>17559</v>
      </c>
      <c r="PUL1" t="s">
        <v>17560</v>
      </c>
      <c r="PUM1" t="s">
        <v>17561</v>
      </c>
      <c r="PUN1" t="s">
        <v>17562</v>
      </c>
      <c r="PUO1" t="s">
        <v>17563</v>
      </c>
      <c r="PUP1" t="s">
        <v>17564</v>
      </c>
      <c r="PUQ1" t="s">
        <v>17565</v>
      </c>
      <c r="PUR1" t="s">
        <v>17566</v>
      </c>
      <c r="PUS1" t="s">
        <v>17567</v>
      </c>
      <c r="PUT1" t="s">
        <v>17568</v>
      </c>
      <c r="PUU1" t="s">
        <v>17569</v>
      </c>
      <c r="PUV1" t="s">
        <v>17570</v>
      </c>
      <c r="PUW1" t="s">
        <v>17571</v>
      </c>
      <c r="PUX1" t="s">
        <v>17572</v>
      </c>
      <c r="PUY1" t="s">
        <v>17573</v>
      </c>
      <c r="PUZ1" t="s">
        <v>17574</v>
      </c>
      <c r="PVA1" t="s">
        <v>17575</v>
      </c>
      <c r="PVB1" t="s">
        <v>17576</v>
      </c>
      <c r="PVC1" t="s">
        <v>17577</v>
      </c>
      <c r="PVD1" t="s">
        <v>17578</v>
      </c>
      <c r="PVE1" t="s">
        <v>17579</v>
      </c>
      <c r="PVF1" t="s">
        <v>17580</v>
      </c>
      <c r="PVG1" t="s">
        <v>17581</v>
      </c>
      <c r="PVH1" t="s">
        <v>17582</v>
      </c>
      <c r="PVI1" t="s">
        <v>17583</v>
      </c>
      <c r="PVJ1" t="s">
        <v>17584</v>
      </c>
      <c r="PVK1" t="s">
        <v>17585</v>
      </c>
      <c r="PVL1" t="s">
        <v>17586</v>
      </c>
      <c r="PVM1" t="s">
        <v>17587</v>
      </c>
      <c r="PVN1" t="s">
        <v>17588</v>
      </c>
      <c r="PVO1" t="s">
        <v>17589</v>
      </c>
      <c r="PVP1" t="s">
        <v>17590</v>
      </c>
      <c r="PVQ1" t="s">
        <v>17591</v>
      </c>
      <c r="PVR1" t="s">
        <v>17592</v>
      </c>
      <c r="PVS1" t="s">
        <v>17593</v>
      </c>
      <c r="PVT1" t="s">
        <v>17594</v>
      </c>
      <c r="PVU1" t="s">
        <v>17595</v>
      </c>
      <c r="PVV1" t="s">
        <v>17596</v>
      </c>
      <c r="PVW1" t="s">
        <v>17597</v>
      </c>
      <c r="PVX1" t="s">
        <v>17598</v>
      </c>
      <c r="PVY1" t="s">
        <v>17599</v>
      </c>
      <c r="PVZ1" t="s">
        <v>17600</v>
      </c>
      <c r="PWA1" t="s">
        <v>17601</v>
      </c>
      <c r="PWB1" t="s">
        <v>17602</v>
      </c>
      <c r="PWC1" t="s">
        <v>17603</v>
      </c>
      <c r="PWD1" t="s">
        <v>17604</v>
      </c>
      <c r="PWE1" t="s">
        <v>17605</v>
      </c>
      <c r="PWF1" t="s">
        <v>17606</v>
      </c>
      <c r="PWG1" t="s">
        <v>17607</v>
      </c>
      <c r="PWH1" t="s">
        <v>17608</v>
      </c>
      <c r="PWI1" t="s">
        <v>17609</v>
      </c>
      <c r="PWJ1" t="s">
        <v>17610</v>
      </c>
      <c r="PWK1" t="s">
        <v>17611</v>
      </c>
      <c r="PWL1" t="s">
        <v>17612</v>
      </c>
      <c r="PWM1" t="s">
        <v>17613</v>
      </c>
      <c r="PWN1" t="s">
        <v>17614</v>
      </c>
      <c r="PWO1" t="s">
        <v>17615</v>
      </c>
      <c r="PWP1" t="s">
        <v>17616</v>
      </c>
      <c r="PWQ1" t="s">
        <v>17617</v>
      </c>
      <c r="PWR1" t="s">
        <v>17618</v>
      </c>
      <c r="PWS1" t="s">
        <v>17619</v>
      </c>
      <c r="PWT1" t="s">
        <v>17620</v>
      </c>
      <c r="PWU1" t="s">
        <v>17621</v>
      </c>
      <c r="PWV1" t="s">
        <v>17622</v>
      </c>
      <c r="PWW1" t="s">
        <v>17623</v>
      </c>
      <c r="PWX1" t="s">
        <v>17624</v>
      </c>
      <c r="PWY1" t="s">
        <v>17625</v>
      </c>
      <c r="PWZ1" t="s">
        <v>17626</v>
      </c>
      <c r="PXA1" t="s">
        <v>17627</v>
      </c>
      <c r="PXB1" t="s">
        <v>17628</v>
      </c>
      <c r="PXC1" t="s">
        <v>17629</v>
      </c>
      <c r="PXD1" t="s">
        <v>17630</v>
      </c>
      <c r="PXE1" t="s">
        <v>17631</v>
      </c>
      <c r="PXF1" t="s">
        <v>17632</v>
      </c>
      <c r="PXG1" t="s">
        <v>17633</v>
      </c>
      <c r="PXH1" t="s">
        <v>17634</v>
      </c>
      <c r="PXI1" t="s">
        <v>17635</v>
      </c>
      <c r="PXJ1" t="s">
        <v>17636</v>
      </c>
      <c r="PXK1" t="s">
        <v>17637</v>
      </c>
      <c r="PXL1" t="s">
        <v>17638</v>
      </c>
      <c r="PXM1" t="s">
        <v>17639</v>
      </c>
      <c r="PXN1" t="s">
        <v>17640</v>
      </c>
      <c r="PXO1" t="s">
        <v>17641</v>
      </c>
      <c r="PXP1" t="s">
        <v>17642</v>
      </c>
      <c r="PXQ1" t="s">
        <v>17643</v>
      </c>
      <c r="PXR1" t="s">
        <v>17644</v>
      </c>
      <c r="PXS1" t="s">
        <v>17645</v>
      </c>
      <c r="PXT1" t="s">
        <v>17646</v>
      </c>
      <c r="PXU1" t="s">
        <v>17647</v>
      </c>
      <c r="PXV1" t="s">
        <v>17648</v>
      </c>
      <c r="PXW1" t="s">
        <v>17649</v>
      </c>
      <c r="PXX1" t="s">
        <v>17650</v>
      </c>
      <c r="PXY1" t="s">
        <v>17651</v>
      </c>
      <c r="PXZ1" t="s">
        <v>17652</v>
      </c>
      <c r="PYA1" t="s">
        <v>17653</v>
      </c>
      <c r="PYB1" t="s">
        <v>17654</v>
      </c>
      <c r="PYC1" t="s">
        <v>17655</v>
      </c>
      <c r="PYD1" t="s">
        <v>17656</v>
      </c>
      <c r="PYE1" t="s">
        <v>17657</v>
      </c>
      <c r="PYF1" t="s">
        <v>17658</v>
      </c>
      <c r="PYG1" t="s">
        <v>17659</v>
      </c>
      <c r="PYH1" t="s">
        <v>17660</v>
      </c>
      <c r="PYI1" t="s">
        <v>17661</v>
      </c>
      <c r="PYJ1" t="s">
        <v>17662</v>
      </c>
      <c r="PYK1" t="s">
        <v>17663</v>
      </c>
      <c r="PYL1" t="s">
        <v>17664</v>
      </c>
      <c r="PYM1" t="s">
        <v>17665</v>
      </c>
      <c r="PYN1" t="s">
        <v>17666</v>
      </c>
      <c r="PYO1" t="s">
        <v>17667</v>
      </c>
      <c r="PYP1" t="s">
        <v>17668</v>
      </c>
      <c r="PYQ1" t="s">
        <v>17669</v>
      </c>
      <c r="PYR1" t="s">
        <v>17670</v>
      </c>
      <c r="PYS1" t="s">
        <v>17671</v>
      </c>
      <c r="PYT1" t="s">
        <v>17672</v>
      </c>
      <c r="PYU1" t="s">
        <v>17673</v>
      </c>
      <c r="PYV1" t="s">
        <v>17674</v>
      </c>
      <c r="PYW1" t="s">
        <v>17675</v>
      </c>
      <c r="PYX1" t="s">
        <v>17676</v>
      </c>
      <c r="PYY1" t="s">
        <v>17677</v>
      </c>
      <c r="PYZ1" t="s">
        <v>17678</v>
      </c>
      <c r="PZA1" t="s">
        <v>17679</v>
      </c>
      <c r="PZB1" t="s">
        <v>17680</v>
      </c>
      <c r="PZC1" t="s">
        <v>17681</v>
      </c>
      <c r="PZD1" t="s">
        <v>17682</v>
      </c>
      <c r="PZE1" t="s">
        <v>17683</v>
      </c>
      <c r="PZF1" t="s">
        <v>17684</v>
      </c>
      <c r="PZG1" t="s">
        <v>17685</v>
      </c>
      <c r="PZH1" t="s">
        <v>17686</v>
      </c>
      <c r="PZI1" t="s">
        <v>17687</v>
      </c>
      <c r="PZJ1" t="s">
        <v>17688</v>
      </c>
      <c r="PZK1" t="s">
        <v>17689</v>
      </c>
      <c r="PZL1" t="s">
        <v>17690</v>
      </c>
      <c r="PZM1" t="s">
        <v>17691</v>
      </c>
      <c r="PZN1" t="s">
        <v>17692</v>
      </c>
      <c r="PZO1" t="s">
        <v>17693</v>
      </c>
      <c r="PZP1" t="s">
        <v>17694</v>
      </c>
      <c r="PZQ1" t="s">
        <v>17695</v>
      </c>
      <c r="PZR1" t="s">
        <v>17696</v>
      </c>
      <c r="PZS1" t="s">
        <v>17697</v>
      </c>
      <c r="PZT1" t="s">
        <v>17698</v>
      </c>
      <c r="PZU1" t="s">
        <v>17699</v>
      </c>
      <c r="PZV1" t="s">
        <v>17700</v>
      </c>
      <c r="PZW1" t="s">
        <v>17701</v>
      </c>
      <c r="PZX1" t="s">
        <v>17702</v>
      </c>
      <c r="PZY1" t="s">
        <v>17703</v>
      </c>
      <c r="PZZ1" t="s">
        <v>17704</v>
      </c>
      <c r="QAA1" t="s">
        <v>17705</v>
      </c>
      <c r="QAB1" t="s">
        <v>17706</v>
      </c>
      <c r="QAC1" t="s">
        <v>17707</v>
      </c>
      <c r="QAD1" t="s">
        <v>17708</v>
      </c>
      <c r="QAE1" t="s">
        <v>17709</v>
      </c>
      <c r="QAF1" t="s">
        <v>17710</v>
      </c>
      <c r="QAG1" t="s">
        <v>17711</v>
      </c>
      <c r="QAH1" t="s">
        <v>17712</v>
      </c>
      <c r="QAI1" t="s">
        <v>17713</v>
      </c>
      <c r="QAJ1" t="s">
        <v>17714</v>
      </c>
      <c r="QAK1" t="s">
        <v>17715</v>
      </c>
      <c r="QAL1" t="s">
        <v>17716</v>
      </c>
      <c r="QAM1" t="s">
        <v>17717</v>
      </c>
      <c r="QAN1" t="s">
        <v>17718</v>
      </c>
      <c r="QAO1" t="s">
        <v>17719</v>
      </c>
      <c r="QAP1" t="s">
        <v>17720</v>
      </c>
      <c r="QAQ1" t="s">
        <v>17721</v>
      </c>
      <c r="QAR1" t="s">
        <v>17722</v>
      </c>
      <c r="QAS1" t="s">
        <v>17723</v>
      </c>
      <c r="QAT1" t="s">
        <v>17724</v>
      </c>
      <c r="QAU1" t="s">
        <v>17725</v>
      </c>
      <c r="QAV1" t="s">
        <v>17726</v>
      </c>
      <c r="QAW1" t="s">
        <v>17727</v>
      </c>
      <c r="QAX1" t="s">
        <v>17728</v>
      </c>
      <c r="QAY1" t="s">
        <v>17729</v>
      </c>
      <c r="QAZ1" t="s">
        <v>17730</v>
      </c>
      <c r="QBA1" t="s">
        <v>17731</v>
      </c>
      <c r="QBB1" t="s">
        <v>17732</v>
      </c>
      <c r="QBC1" t="s">
        <v>17733</v>
      </c>
      <c r="QBD1" t="s">
        <v>17734</v>
      </c>
      <c r="QBE1" t="s">
        <v>17735</v>
      </c>
      <c r="QBF1" t="s">
        <v>17736</v>
      </c>
      <c r="QBG1" t="s">
        <v>17737</v>
      </c>
      <c r="QBH1" t="s">
        <v>17738</v>
      </c>
      <c r="QBI1" t="s">
        <v>17739</v>
      </c>
      <c r="QBJ1" t="s">
        <v>17740</v>
      </c>
      <c r="QBK1" t="s">
        <v>17741</v>
      </c>
      <c r="QBL1" t="s">
        <v>17742</v>
      </c>
      <c r="QBM1" t="s">
        <v>17743</v>
      </c>
      <c r="QBN1" t="s">
        <v>17744</v>
      </c>
      <c r="QBO1" t="s">
        <v>17745</v>
      </c>
      <c r="QBP1" t="s">
        <v>17746</v>
      </c>
      <c r="QBQ1" t="s">
        <v>17747</v>
      </c>
      <c r="QBR1" t="s">
        <v>17748</v>
      </c>
      <c r="QBS1" t="s">
        <v>17749</v>
      </c>
      <c r="QBT1" t="s">
        <v>17750</v>
      </c>
      <c r="QBU1" t="s">
        <v>17751</v>
      </c>
      <c r="QBV1" t="s">
        <v>17752</v>
      </c>
      <c r="QBW1" t="s">
        <v>17753</v>
      </c>
      <c r="QBX1" t="s">
        <v>17754</v>
      </c>
      <c r="QBY1" t="s">
        <v>17755</v>
      </c>
      <c r="QBZ1" t="s">
        <v>17756</v>
      </c>
      <c r="QCA1" t="s">
        <v>17757</v>
      </c>
      <c r="QCB1" t="s">
        <v>17758</v>
      </c>
      <c r="QCC1" t="s">
        <v>17759</v>
      </c>
      <c r="QCD1" t="s">
        <v>17760</v>
      </c>
      <c r="QCE1" t="s">
        <v>17761</v>
      </c>
      <c r="QCF1" t="s">
        <v>17762</v>
      </c>
      <c r="QCG1" t="s">
        <v>17763</v>
      </c>
      <c r="QCH1" t="s">
        <v>17764</v>
      </c>
      <c r="QCI1" t="s">
        <v>17765</v>
      </c>
      <c r="QCJ1" t="s">
        <v>17766</v>
      </c>
      <c r="QCK1" t="s">
        <v>17767</v>
      </c>
      <c r="QCL1" t="s">
        <v>17768</v>
      </c>
      <c r="QCM1" t="s">
        <v>17769</v>
      </c>
      <c r="QCN1" t="s">
        <v>17770</v>
      </c>
      <c r="QCO1" t="s">
        <v>17771</v>
      </c>
      <c r="QCP1" t="s">
        <v>17772</v>
      </c>
      <c r="QCQ1" t="s">
        <v>17773</v>
      </c>
      <c r="QCR1" t="s">
        <v>17774</v>
      </c>
      <c r="QCS1" t="s">
        <v>17775</v>
      </c>
      <c r="QCT1" t="s">
        <v>17776</v>
      </c>
      <c r="QCU1" t="s">
        <v>17777</v>
      </c>
      <c r="QCV1" t="s">
        <v>17778</v>
      </c>
      <c r="QCW1" t="s">
        <v>17779</v>
      </c>
      <c r="QCX1" t="s">
        <v>17780</v>
      </c>
      <c r="QCY1" t="s">
        <v>17781</v>
      </c>
      <c r="QCZ1" t="s">
        <v>17782</v>
      </c>
      <c r="QDA1" t="s">
        <v>17783</v>
      </c>
      <c r="QDB1" t="s">
        <v>17784</v>
      </c>
      <c r="QDC1" t="s">
        <v>17785</v>
      </c>
      <c r="QDD1" t="s">
        <v>17786</v>
      </c>
      <c r="QDE1" t="s">
        <v>17787</v>
      </c>
      <c r="QDF1" t="s">
        <v>17788</v>
      </c>
      <c r="QDG1" t="s">
        <v>17789</v>
      </c>
      <c r="QDH1" t="s">
        <v>17790</v>
      </c>
      <c r="QDI1" t="s">
        <v>17791</v>
      </c>
      <c r="QDJ1" t="s">
        <v>17792</v>
      </c>
      <c r="QDK1" t="s">
        <v>17793</v>
      </c>
      <c r="QDL1" t="s">
        <v>17794</v>
      </c>
      <c r="QDM1" t="s">
        <v>17795</v>
      </c>
      <c r="QDN1" t="s">
        <v>17796</v>
      </c>
      <c r="QDO1" t="s">
        <v>17797</v>
      </c>
      <c r="QDP1" t="s">
        <v>17798</v>
      </c>
      <c r="QDQ1" t="s">
        <v>17799</v>
      </c>
      <c r="QDR1" t="s">
        <v>17800</v>
      </c>
      <c r="QDS1" t="s">
        <v>17801</v>
      </c>
      <c r="QDT1" t="s">
        <v>17802</v>
      </c>
      <c r="QDU1" t="s">
        <v>17803</v>
      </c>
      <c r="QDV1" t="s">
        <v>17804</v>
      </c>
      <c r="QDW1" t="s">
        <v>17805</v>
      </c>
      <c r="QDX1" t="s">
        <v>17806</v>
      </c>
      <c r="QDY1" t="s">
        <v>17807</v>
      </c>
      <c r="QDZ1" t="s">
        <v>17808</v>
      </c>
      <c r="QEA1" t="s">
        <v>17809</v>
      </c>
      <c r="QEB1" t="s">
        <v>17810</v>
      </c>
      <c r="QEC1" t="s">
        <v>17811</v>
      </c>
      <c r="QED1" t="s">
        <v>17812</v>
      </c>
      <c r="QEE1" t="s">
        <v>17813</v>
      </c>
      <c r="QEF1" t="s">
        <v>17814</v>
      </c>
      <c r="QEG1" t="s">
        <v>17815</v>
      </c>
      <c r="QEH1" t="s">
        <v>17816</v>
      </c>
      <c r="QEI1" t="s">
        <v>17817</v>
      </c>
      <c r="QEJ1" t="s">
        <v>17818</v>
      </c>
      <c r="QEK1" t="s">
        <v>17819</v>
      </c>
      <c r="QEL1" t="s">
        <v>17820</v>
      </c>
      <c r="QEM1" t="s">
        <v>17821</v>
      </c>
      <c r="QEN1" t="s">
        <v>17822</v>
      </c>
      <c r="QEO1" t="s">
        <v>17823</v>
      </c>
      <c r="QEP1" t="s">
        <v>17824</v>
      </c>
      <c r="QEQ1" t="s">
        <v>17825</v>
      </c>
      <c r="QER1" t="s">
        <v>17826</v>
      </c>
      <c r="QES1" t="s">
        <v>17827</v>
      </c>
      <c r="QET1" t="s">
        <v>17828</v>
      </c>
      <c r="QEU1" t="s">
        <v>17829</v>
      </c>
      <c r="QEV1" t="s">
        <v>17830</v>
      </c>
      <c r="QEW1" t="s">
        <v>17831</v>
      </c>
      <c r="QEX1" t="s">
        <v>17832</v>
      </c>
      <c r="QEY1" t="s">
        <v>17833</v>
      </c>
      <c r="QEZ1" t="s">
        <v>17834</v>
      </c>
      <c r="QFA1" t="s">
        <v>17835</v>
      </c>
      <c r="QFB1" t="s">
        <v>17836</v>
      </c>
      <c r="QFC1" t="s">
        <v>17837</v>
      </c>
      <c r="QFD1" t="s">
        <v>17838</v>
      </c>
      <c r="QFE1" t="s">
        <v>17839</v>
      </c>
      <c r="QFF1" t="s">
        <v>17840</v>
      </c>
      <c r="QFG1" t="s">
        <v>17841</v>
      </c>
      <c r="QFH1" t="s">
        <v>17842</v>
      </c>
      <c r="QFI1" t="s">
        <v>17843</v>
      </c>
      <c r="QFJ1" t="s">
        <v>17844</v>
      </c>
      <c r="QFK1" t="s">
        <v>17845</v>
      </c>
      <c r="QFL1" t="s">
        <v>17846</v>
      </c>
      <c r="QFM1" t="s">
        <v>17847</v>
      </c>
      <c r="QFN1" t="s">
        <v>17848</v>
      </c>
      <c r="QFO1" t="s">
        <v>17849</v>
      </c>
      <c r="QFP1" t="s">
        <v>17850</v>
      </c>
      <c r="QFQ1" t="s">
        <v>17851</v>
      </c>
      <c r="QFR1" t="s">
        <v>17852</v>
      </c>
      <c r="QFS1" t="s">
        <v>17853</v>
      </c>
      <c r="QFT1" t="s">
        <v>17854</v>
      </c>
      <c r="QFU1" t="s">
        <v>17855</v>
      </c>
      <c r="QFV1" t="s">
        <v>17856</v>
      </c>
      <c r="QFW1" t="s">
        <v>17857</v>
      </c>
      <c r="QFX1" t="s">
        <v>17858</v>
      </c>
      <c r="QFY1" t="s">
        <v>17859</v>
      </c>
      <c r="QFZ1" t="s">
        <v>17860</v>
      </c>
      <c r="QGA1" t="s">
        <v>17861</v>
      </c>
      <c r="QGB1" t="s">
        <v>17862</v>
      </c>
      <c r="QGC1" t="s">
        <v>17863</v>
      </c>
      <c r="QGD1" t="s">
        <v>17864</v>
      </c>
      <c r="QGE1" t="s">
        <v>17865</v>
      </c>
      <c r="QGF1" t="s">
        <v>17866</v>
      </c>
      <c r="QGG1" t="s">
        <v>17867</v>
      </c>
      <c r="QGH1" t="s">
        <v>17868</v>
      </c>
      <c r="QGI1" t="s">
        <v>17869</v>
      </c>
      <c r="QGJ1" t="s">
        <v>17870</v>
      </c>
      <c r="QGK1" t="s">
        <v>17871</v>
      </c>
      <c r="QGL1" t="s">
        <v>17872</v>
      </c>
      <c r="QGM1" t="s">
        <v>17873</v>
      </c>
      <c r="QGN1" t="s">
        <v>17874</v>
      </c>
      <c r="QGO1" t="s">
        <v>17875</v>
      </c>
      <c r="QGP1" t="s">
        <v>17876</v>
      </c>
      <c r="QGQ1" t="s">
        <v>17877</v>
      </c>
      <c r="QGR1" t="s">
        <v>17878</v>
      </c>
      <c r="QGS1" t="s">
        <v>17879</v>
      </c>
      <c r="QGT1" t="s">
        <v>17880</v>
      </c>
      <c r="QGU1" t="s">
        <v>17881</v>
      </c>
      <c r="QGV1" t="s">
        <v>17882</v>
      </c>
      <c r="QGW1" t="s">
        <v>17883</v>
      </c>
      <c r="QGX1" t="s">
        <v>17884</v>
      </c>
      <c r="QGY1" t="s">
        <v>17885</v>
      </c>
      <c r="QGZ1" t="s">
        <v>17886</v>
      </c>
      <c r="QHA1" t="s">
        <v>17887</v>
      </c>
      <c r="QHB1" t="s">
        <v>17888</v>
      </c>
      <c r="QHC1" t="s">
        <v>17889</v>
      </c>
      <c r="QHD1" t="s">
        <v>17890</v>
      </c>
      <c r="QHE1" t="s">
        <v>17891</v>
      </c>
      <c r="QHF1" t="s">
        <v>17892</v>
      </c>
      <c r="QHG1" t="s">
        <v>17893</v>
      </c>
      <c r="QHH1" t="s">
        <v>17894</v>
      </c>
      <c r="QHI1" t="s">
        <v>17895</v>
      </c>
      <c r="QHJ1" t="s">
        <v>17896</v>
      </c>
      <c r="QHK1" t="s">
        <v>17897</v>
      </c>
      <c r="QHL1" t="s">
        <v>17898</v>
      </c>
      <c r="QHM1" t="s">
        <v>17899</v>
      </c>
      <c r="QHN1" t="s">
        <v>17900</v>
      </c>
      <c r="QHO1" t="s">
        <v>17901</v>
      </c>
      <c r="QHP1" t="s">
        <v>17902</v>
      </c>
      <c r="QHQ1" t="s">
        <v>17903</v>
      </c>
      <c r="QHR1" t="s">
        <v>17904</v>
      </c>
      <c r="QHS1" t="s">
        <v>17905</v>
      </c>
      <c r="QHT1" t="s">
        <v>17906</v>
      </c>
      <c r="QHU1" t="s">
        <v>17907</v>
      </c>
      <c r="QHV1" t="s">
        <v>17908</v>
      </c>
      <c r="QHW1" t="s">
        <v>17909</v>
      </c>
      <c r="QHX1" t="s">
        <v>17910</v>
      </c>
      <c r="QHY1" t="s">
        <v>17911</v>
      </c>
      <c r="QHZ1" t="s">
        <v>17912</v>
      </c>
      <c r="QIA1" t="s">
        <v>17913</v>
      </c>
      <c r="QIB1" t="s">
        <v>17914</v>
      </c>
      <c r="QIC1" t="s">
        <v>17915</v>
      </c>
      <c r="QID1" t="s">
        <v>17916</v>
      </c>
      <c r="QIE1" t="s">
        <v>17917</v>
      </c>
      <c r="QIF1" t="s">
        <v>17918</v>
      </c>
      <c r="QIG1" t="s">
        <v>17919</v>
      </c>
      <c r="QIH1" t="s">
        <v>17920</v>
      </c>
      <c r="QII1" t="s">
        <v>17921</v>
      </c>
      <c r="QIJ1" t="s">
        <v>17922</v>
      </c>
      <c r="QIK1" t="s">
        <v>17923</v>
      </c>
      <c r="QIL1" t="s">
        <v>17924</v>
      </c>
      <c r="QIM1" t="s">
        <v>17925</v>
      </c>
      <c r="QIN1" t="s">
        <v>17926</v>
      </c>
      <c r="QIO1" t="s">
        <v>17927</v>
      </c>
      <c r="QIP1" t="s">
        <v>17928</v>
      </c>
      <c r="QIQ1" t="s">
        <v>17929</v>
      </c>
      <c r="QIR1" t="s">
        <v>17930</v>
      </c>
      <c r="QIS1" t="s">
        <v>17931</v>
      </c>
      <c r="QIT1" t="s">
        <v>17932</v>
      </c>
      <c r="QIU1" t="s">
        <v>17933</v>
      </c>
      <c r="QIV1" t="s">
        <v>17934</v>
      </c>
      <c r="QIW1" t="s">
        <v>17935</v>
      </c>
      <c r="QIX1" t="s">
        <v>17936</v>
      </c>
      <c r="QIY1" t="s">
        <v>17937</v>
      </c>
      <c r="QIZ1" t="s">
        <v>17938</v>
      </c>
      <c r="QJA1" t="s">
        <v>17939</v>
      </c>
      <c r="QJB1" t="s">
        <v>17940</v>
      </c>
      <c r="QJC1" t="s">
        <v>17941</v>
      </c>
      <c r="QJD1" t="s">
        <v>17942</v>
      </c>
      <c r="QJE1" t="s">
        <v>17943</v>
      </c>
      <c r="QJF1" t="s">
        <v>17944</v>
      </c>
      <c r="QJG1" t="s">
        <v>17945</v>
      </c>
      <c r="QJH1" t="s">
        <v>17946</v>
      </c>
      <c r="QJI1" t="s">
        <v>17947</v>
      </c>
      <c r="QJJ1" t="s">
        <v>17948</v>
      </c>
      <c r="QJK1" t="s">
        <v>17949</v>
      </c>
      <c r="QJL1" t="s">
        <v>17950</v>
      </c>
      <c r="QJM1" t="s">
        <v>17951</v>
      </c>
      <c r="QJN1" t="s">
        <v>17952</v>
      </c>
      <c r="QJO1" t="s">
        <v>17953</v>
      </c>
      <c r="QJP1" t="s">
        <v>17954</v>
      </c>
      <c r="QJQ1" t="s">
        <v>17955</v>
      </c>
      <c r="QJR1" t="s">
        <v>17956</v>
      </c>
      <c r="QJS1" t="s">
        <v>17957</v>
      </c>
      <c r="QJT1" t="s">
        <v>17958</v>
      </c>
      <c r="QJU1" t="s">
        <v>17959</v>
      </c>
      <c r="QJV1" t="s">
        <v>17960</v>
      </c>
      <c r="QJW1" t="s">
        <v>17961</v>
      </c>
      <c r="QJX1" t="s">
        <v>17962</v>
      </c>
      <c r="QJY1" t="s">
        <v>17963</v>
      </c>
      <c r="QJZ1" t="s">
        <v>17964</v>
      </c>
      <c r="QKA1" t="s">
        <v>17965</v>
      </c>
      <c r="QKB1" t="s">
        <v>17966</v>
      </c>
      <c r="QKC1" t="s">
        <v>17967</v>
      </c>
      <c r="QKD1" t="s">
        <v>17968</v>
      </c>
      <c r="QKE1" t="s">
        <v>17969</v>
      </c>
      <c r="QKF1" t="s">
        <v>17970</v>
      </c>
      <c r="QKG1" t="s">
        <v>17971</v>
      </c>
      <c r="QKH1" t="s">
        <v>17972</v>
      </c>
      <c r="QKI1" t="s">
        <v>17973</v>
      </c>
      <c r="QKJ1" t="s">
        <v>17974</v>
      </c>
      <c r="QKK1" t="s">
        <v>17975</v>
      </c>
      <c r="QKL1" t="s">
        <v>17976</v>
      </c>
      <c r="QKM1" t="s">
        <v>17977</v>
      </c>
      <c r="QKN1" t="s">
        <v>17978</v>
      </c>
      <c r="QKO1" t="s">
        <v>17979</v>
      </c>
      <c r="QKP1" t="s">
        <v>17980</v>
      </c>
      <c r="QKQ1" t="s">
        <v>17981</v>
      </c>
      <c r="QKR1" t="s">
        <v>17982</v>
      </c>
      <c r="QKS1" t="s">
        <v>17983</v>
      </c>
      <c r="QKT1" t="s">
        <v>17984</v>
      </c>
      <c r="QKU1" t="s">
        <v>17985</v>
      </c>
      <c r="QKV1" t="s">
        <v>17986</v>
      </c>
      <c r="QKW1" t="s">
        <v>17987</v>
      </c>
      <c r="QKX1" t="s">
        <v>17988</v>
      </c>
      <c r="QKY1" t="s">
        <v>17989</v>
      </c>
      <c r="QKZ1" t="s">
        <v>17990</v>
      </c>
      <c r="QLA1" t="s">
        <v>17991</v>
      </c>
      <c r="QLB1" t="s">
        <v>17992</v>
      </c>
      <c r="QLC1" t="s">
        <v>17993</v>
      </c>
      <c r="QLD1" t="s">
        <v>17994</v>
      </c>
      <c r="QLE1" t="s">
        <v>17995</v>
      </c>
      <c r="QLF1" t="s">
        <v>17996</v>
      </c>
      <c r="QLG1" t="s">
        <v>17997</v>
      </c>
      <c r="QLH1" t="s">
        <v>17998</v>
      </c>
      <c r="QLI1" t="s">
        <v>17999</v>
      </c>
      <c r="QLJ1" t="s">
        <v>18000</v>
      </c>
      <c r="QLK1" t="s">
        <v>18001</v>
      </c>
      <c r="QLL1" t="s">
        <v>18002</v>
      </c>
      <c r="QLM1" t="s">
        <v>18003</v>
      </c>
      <c r="QLN1" t="s">
        <v>18004</v>
      </c>
      <c r="QLO1" t="s">
        <v>18005</v>
      </c>
      <c r="QLP1" t="s">
        <v>18006</v>
      </c>
      <c r="QLQ1" t="s">
        <v>18007</v>
      </c>
      <c r="QLR1" t="s">
        <v>18008</v>
      </c>
      <c r="QLS1" t="s">
        <v>18009</v>
      </c>
      <c r="QLT1" t="s">
        <v>18010</v>
      </c>
      <c r="QLU1" t="s">
        <v>18011</v>
      </c>
      <c r="QLV1" t="s">
        <v>18012</v>
      </c>
      <c r="QLW1" t="s">
        <v>18013</v>
      </c>
      <c r="QLX1" t="s">
        <v>18014</v>
      </c>
      <c r="QLY1" t="s">
        <v>18015</v>
      </c>
      <c r="QLZ1" t="s">
        <v>18016</v>
      </c>
      <c r="QMA1" t="s">
        <v>18017</v>
      </c>
      <c r="QMB1" t="s">
        <v>18018</v>
      </c>
      <c r="QMC1" t="s">
        <v>18019</v>
      </c>
      <c r="QMD1" t="s">
        <v>18020</v>
      </c>
      <c r="QME1" t="s">
        <v>18021</v>
      </c>
      <c r="QMF1" t="s">
        <v>18022</v>
      </c>
      <c r="QMG1" t="s">
        <v>18023</v>
      </c>
      <c r="QMH1" t="s">
        <v>18024</v>
      </c>
      <c r="QMI1" t="s">
        <v>18025</v>
      </c>
      <c r="QMJ1" t="s">
        <v>18026</v>
      </c>
      <c r="QMK1" t="s">
        <v>18027</v>
      </c>
      <c r="QML1" t="s">
        <v>18028</v>
      </c>
      <c r="QMM1" t="s">
        <v>18029</v>
      </c>
      <c r="QMN1" t="s">
        <v>18030</v>
      </c>
      <c r="QMO1" t="s">
        <v>18031</v>
      </c>
      <c r="QMP1" t="s">
        <v>18032</v>
      </c>
      <c r="QMQ1" t="s">
        <v>18033</v>
      </c>
      <c r="QMR1" t="s">
        <v>18034</v>
      </c>
      <c r="QMS1" t="s">
        <v>18035</v>
      </c>
      <c r="QMT1" t="s">
        <v>18036</v>
      </c>
      <c r="QMU1" t="s">
        <v>18037</v>
      </c>
      <c r="QMV1" t="s">
        <v>18038</v>
      </c>
      <c r="QMW1" t="s">
        <v>18039</v>
      </c>
      <c r="QMX1" t="s">
        <v>18040</v>
      </c>
      <c r="QMY1" t="s">
        <v>18041</v>
      </c>
      <c r="QMZ1" t="s">
        <v>18042</v>
      </c>
      <c r="QNA1" t="s">
        <v>18043</v>
      </c>
      <c r="QNB1" t="s">
        <v>18044</v>
      </c>
      <c r="QNC1" t="s">
        <v>18045</v>
      </c>
      <c r="QND1" t="s">
        <v>18046</v>
      </c>
      <c r="QNE1" t="s">
        <v>18047</v>
      </c>
      <c r="QNF1" t="s">
        <v>18048</v>
      </c>
      <c r="QNG1" t="s">
        <v>18049</v>
      </c>
      <c r="QNH1" t="s">
        <v>18050</v>
      </c>
      <c r="QNI1" t="s">
        <v>18051</v>
      </c>
      <c r="QNJ1" t="s">
        <v>18052</v>
      </c>
      <c r="QNK1" t="s">
        <v>18053</v>
      </c>
      <c r="QNL1" t="s">
        <v>18054</v>
      </c>
      <c r="QNM1" t="s">
        <v>18055</v>
      </c>
      <c r="QNN1" t="s">
        <v>18056</v>
      </c>
      <c r="QNO1" t="s">
        <v>18057</v>
      </c>
      <c r="QNP1" t="s">
        <v>18058</v>
      </c>
      <c r="QNQ1" t="s">
        <v>18059</v>
      </c>
      <c r="QNR1" t="s">
        <v>18060</v>
      </c>
      <c r="QNS1" t="s">
        <v>18061</v>
      </c>
      <c r="QNT1" t="s">
        <v>18062</v>
      </c>
      <c r="QNU1" t="s">
        <v>18063</v>
      </c>
      <c r="QNV1" t="s">
        <v>18064</v>
      </c>
      <c r="QNW1" t="s">
        <v>18065</v>
      </c>
      <c r="QNX1" t="s">
        <v>18066</v>
      </c>
      <c r="QNY1" t="s">
        <v>18067</v>
      </c>
      <c r="QNZ1" t="s">
        <v>18068</v>
      </c>
      <c r="QOA1" t="s">
        <v>18069</v>
      </c>
      <c r="QOB1" t="s">
        <v>18070</v>
      </c>
      <c r="QOC1" t="s">
        <v>18071</v>
      </c>
      <c r="QOD1" t="s">
        <v>18072</v>
      </c>
      <c r="QOE1" t="s">
        <v>18073</v>
      </c>
      <c r="QOF1" t="s">
        <v>18074</v>
      </c>
      <c r="QOG1" t="s">
        <v>18075</v>
      </c>
      <c r="QOH1" t="s">
        <v>18076</v>
      </c>
      <c r="QOI1" t="s">
        <v>18077</v>
      </c>
      <c r="QOJ1" t="s">
        <v>18078</v>
      </c>
      <c r="QOK1" t="s">
        <v>18079</v>
      </c>
      <c r="QOL1" t="s">
        <v>18080</v>
      </c>
      <c r="QOM1" t="s">
        <v>18081</v>
      </c>
      <c r="QON1" t="s">
        <v>18082</v>
      </c>
      <c r="QOO1" t="s">
        <v>18083</v>
      </c>
      <c r="QOP1" t="s">
        <v>18084</v>
      </c>
      <c r="QOQ1" t="s">
        <v>18085</v>
      </c>
      <c r="QOR1" t="s">
        <v>18086</v>
      </c>
      <c r="QOS1" t="s">
        <v>18087</v>
      </c>
      <c r="QOT1" t="s">
        <v>18088</v>
      </c>
      <c r="QOU1" t="s">
        <v>18089</v>
      </c>
      <c r="QOV1" t="s">
        <v>18090</v>
      </c>
      <c r="QOW1" t="s">
        <v>18091</v>
      </c>
      <c r="QOX1" t="s">
        <v>18092</v>
      </c>
      <c r="QOY1" t="s">
        <v>18093</v>
      </c>
      <c r="QOZ1" t="s">
        <v>18094</v>
      </c>
      <c r="QPA1" t="s">
        <v>18095</v>
      </c>
      <c r="QPB1" t="s">
        <v>18096</v>
      </c>
      <c r="QPC1" t="s">
        <v>18097</v>
      </c>
      <c r="QPD1" t="s">
        <v>18098</v>
      </c>
      <c r="QPE1" t="s">
        <v>18099</v>
      </c>
      <c r="QPF1" t="s">
        <v>18100</v>
      </c>
      <c r="QPG1" t="s">
        <v>18101</v>
      </c>
      <c r="QPH1" t="s">
        <v>18102</v>
      </c>
      <c r="QPI1" t="s">
        <v>18103</v>
      </c>
      <c r="QPJ1" t="s">
        <v>18104</v>
      </c>
      <c r="QPK1" t="s">
        <v>18105</v>
      </c>
      <c r="QPL1" t="s">
        <v>18106</v>
      </c>
      <c r="QPM1" t="s">
        <v>18107</v>
      </c>
      <c r="QPN1" t="s">
        <v>18108</v>
      </c>
      <c r="QPO1" t="s">
        <v>18109</v>
      </c>
      <c r="QPP1" t="s">
        <v>18110</v>
      </c>
      <c r="QPQ1" t="s">
        <v>18111</v>
      </c>
      <c r="QPR1" t="s">
        <v>18112</v>
      </c>
      <c r="QPS1" t="s">
        <v>18113</v>
      </c>
      <c r="QPT1" t="s">
        <v>18114</v>
      </c>
      <c r="QPU1" t="s">
        <v>18115</v>
      </c>
      <c r="QPV1" t="s">
        <v>18116</v>
      </c>
      <c r="QPW1" t="s">
        <v>18117</v>
      </c>
      <c r="QPX1" t="s">
        <v>18118</v>
      </c>
      <c r="QPY1" t="s">
        <v>18119</v>
      </c>
      <c r="QPZ1" t="s">
        <v>18120</v>
      </c>
      <c r="QQA1" t="s">
        <v>18121</v>
      </c>
      <c r="QQB1" t="s">
        <v>18122</v>
      </c>
      <c r="QQC1" t="s">
        <v>18123</v>
      </c>
      <c r="QQD1" t="s">
        <v>18124</v>
      </c>
      <c r="QQE1" t="s">
        <v>18125</v>
      </c>
      <c r="QQF1" t="s">
        <v>18126</v>
      </c>
      <c r="QQG1" t="s">
        <v>18127</v>
      </c>
      <c r="QQH1" t="s">
        <v>18128</v>
      </c>
      <c r="QQI1" t="s">
        <v>18129</v>
      </c>
      <c r="QQJ1" t="s">
        <v>18130</v>
      </c>
      <c r="QQK1" t="s">
        <v>18131</v>
      </c>
      <c r="QQL1" t="s">
        <v>18132</v>
      </c>
      <c r="QQM1" t="s">
        <v>18133</v>
      </c>
      <c r="QQN1" t="s">
        <v>18134</v>
      </c>
      <c r="QQO1" t="s">
        <v>18135</v>
      </c>
      <c r="QQP1" t="s">
        <v>18136</v>
      </c>
      <c r="QQQ1" t="s">
        <v>18137</v>
      </c>
      <c r="QQR1" t="s">
        <v>18138</v>
      </c>
      <c r="QQS1" t="s">
        <v>18139</v>
      </c>
      <c r="QQT1" t="s">
        <v>18140</v>
      </c>
      <c r="QQU1" t="s">
        <v>18141</v>
      </c>
      <c r="QQV1" t="s">
        <v>18142</v>
      </c>
      <c r="QQW1" t="s">
        <v>18143</v>
      </c>
      <c r="QQX1" t="s">
        <v>18144</v>
      </c>
      <c r="QQY1" t="s">
        <v>18145</v>
      </c>
      <c r="QQZ1" t="s">
        <v>18146</v>
      </c>
      <c r="QRA1" t="s">
        <v>18147</v>
      </c>
      <c r="QRB1" t="s">
        <v>18148</v>
      </c>
      <c r="QRC1" t="s">
        <v>18149</v>
      </c>
      <c r="QRD1" t="s">
        <v>18150</v>
      </c>
      <c r="QRE1" t="s">
        <v>18151</v>
      </c>
      <c r="QRF1" t="s">
        <v>18152</v>
      </c>
      <c r="QRG1" t="s">
        <v>18153</v>
      </c>
      <c r="QRH1" t="s">
        <v>18154</v>
      </c>
      <c r="QRI1" t="s">
        <v>18155</v>
      </c>
      <c r="QRJ1" t="s">
        <v>18156</v>
      </c>
      <c r="QRK1" t="s">
        <v>18157</v>
      </c>
      <c r="QRL1" t="s">
        <v>18158</v>
      </c>
      <c r="QRM1" t="s">
        <v>18159</v>
      </c>
      <c r="QRN1" t="s">
        <v>18160</v>
      </c>
      <c r="QRO1" t="s">
        <v>18161</v>
      </c>
      <c r="QRP1" t="s">
        <v>18162</v>
      </c>
      <c r="QRQ1" t="s">
        <v>18163</v>
      </c>
      <c r="QRR1" t="s">
        <v>18164</v>
      </c>
      <c r="QRS1" t="s">
        <v>18165</v>
      </c>
      <c r="QRT1" t="s">
        <v>18166</v>
      </c>
      <c r="QRU1" t="s">
        <v>18167</v>
      </c>
      <c r="QRV1" t="s">
        <v>18168</v>
      </c>
      <c r="QRW1" t="s">
        <v>18169</v>
      </c>
      <c r="QRX1" t="s">
        <v>18170</v>
      </c>
      <c r="QRY1" t="s">
        <v>18171</v>
      </c>
      <c r="QRZ1" t="s">
        <v>18172</v>
      </c>
      <c r="QSA1" t="s">
        <v>18173</v>
      </c>
      <c r="QSB1" t="s">
        <v>18174</v>
      </c>
      <c r="QSC1" t="s">
        <v>18175</v>
      </c>
      <c r="QSD1" t="s">
        <v>18176</v>
      </c>
      <c r="QSE1" t="s">
        <v>18177</v>
      </c>
      <c r="QSF1" t="s">
        <v>18178</v>
      </c>
      <c r="QSG1" t="s">
        <v>18179</v>
      </c>
      <c r="QSH1" t="s">
        <v>18180</v>
      </c>
      <c r="QSI1" t="s">
        <v>18181</v>
      </c>
      <c r="QSJ1" t="s">
        <v>18182</v>
      </c>
      <c r="QSK1" t="s">
        <v>18183</v>
      </c>
      <c r="QSL1" t="s">
        <v>18184</v>
      </c>
      <c r="QSM1" t="s">
        <v>18185</v>
      </c>
      <c r="QSN1" t="s">
        <v>18186</v>
      </c>
      <c r="QSO1" t="s">
        <v>18187</v>
      </c>
      <c r="QSP1" t="s">
        <v>18188</v>
      </c>
      <c r="QSQ1" t="s">
        <v>18189</v>
      </c>
      <c r="QSR1" t="s">
        <v>18190</v>
      </c>
      <c r="QSS1" t="s">
        <v>18191</v>
      </c>
      <c r="QST1" t="s">
        <v>18192</v>
      </c>
      <c r="QSU1" t="s">
        <v>18193</v>
      </c>
      <c r="QSV1" t="s">
        <v>18194</v>
      </c>
      <c r="QSW1" t="s">
        <v>18195</v>
      </c>
      <c r="QSX1" t="s">
        <v>18196</v>
      </c>
      <c r="QSY1" t="s">
        <v>18197</v>
      </c>
      <c r="QSZ1" t="s">
        <v>18198</v>
      </c>
      <c r="QTA1" t="s">
        <v>18199</v>
      </c>
      <c r="QTB1" t="s">
        <v>18200</v>
      </c>
      <c r="QTC1" t="s">
        <v>18201</v>
      </c>
      <c r="QTD1" t="s">
        <v>18202</v>
      </c>
      <c r="QTE1" t="s">
        <v>18203</v>
      </c>
      <c r="QTF1" t="s">
        <v>18204</v>
      </c>
      <c r="QTG1" t="s">
        <v>18205</v>
      </c>
      <c r="QTH1" t="s">
        <v>18206</v>
      </c>
      <c r="QTI1" t="s">
        <v>18207</v>
      </c>
      <c r="QTJ1" t="s">
        <v>18208</v>
      </c>
      <c r="QTK1" t="s">
        <v>18209</v>
      </c>
      <c r="QTL1" t="s">
        <v>18210</v>
      </c>
      <c r="QTM1" t="s">
        <v>18211</v>
      </c>
      <c r="QTN1" t="s">
        <v>18212</v>
      </c>
      <c r="QTO1" t="s">
        <v>18213</v>
      </c>
      <c r="QTP1" t="s">
        <v>18214</v>
      </c>
      <c r="QTQ1" t="s">
        <v>18215</v>
      </c>
      <c r="QTR1" t="s">
        <v>18216</v>
      </c>
      <c r="QTS1" t="s">
        <v>18217</v>
      </c>
      <c r="QTT1" t="s">
        <v>18218</v>
      </c>
      <c r="QTU1" t="s">
        <v>18219</v>
      </c>
      <c r="QTV1" t="s">
        <v>18220</v>
      </c>
      <c r="QTW1" t="s">
        <v>18221</v>
      </c>
      <c r="QTX1" t="s">
        <v>18222</v>
      </c>
      <c r="QTY1" t="s">
        <v>18223</v>
      </c>
      <c r="QTZ1" t="s">
        <v>18224</v>
      </c>
      <c r="QUA1" t="s">
        <v>18225</v>
      </c>
      <c r="QUB1" t="s">
        <v>18226</v>
      </c>
      <c r="QUC1" t="s">
        <v>18227</v>
      </c>
      <c r="QUD1" t="s">
        <v>18228</v>
      </c>
      <c r="QUE1" t="s">
        <v>18229</v>
      </c>
      <c r="QUF1" t="s">
        <v>18230</v>
      </c>
      <c r="QUG1" t="s">
        <v>18231</v>
      </c>
      <c r="QUH1" t="s">
        <v>18232</v>
      </c>
      <c r="QUI1" t="s">
        <v>18233</v>
      </c>
      <c r="QUJ1" t="s">
        <v>18234</v>
      </c>
      <c r="QUK1" t="s">
        <v>18235</v>
      </c>
      <c r="QUL1" t="s">
        <v>18236</v>
      </c>
      <c r="QUM1" t="s">
        <v>18237</v>
      </c>
      <c r="QUN1" t="s">
        <v>18238</v>
      </c>
      <c r="QUO1" t="s">
        <v>18239</v>
      </c>
      <c r="QUP1" t="s">
        <v>18240</v>
      </c>
      <c r="QUQ1" t="s">
        <v>18241</v>
      </c>
      <c r="QUR1" t="s">
        <v>18242</v>
      </c>
      <c r="QUS1" t="s">
        <v>18243</v>
      </c>
      <c r="QUT1" t="s">
        <v>18244</v>
      </c>
      <c r="QUU1" t="s">
        <v>18245</v>
      </c>
      <c r="QUV1" t="s">
        <v>18246</v>
      </c>
      <c r="QUW1" t="s">
        <v>18247</v>
      </c>
      <c r="QUX1" t="s">
        <v>18248</v>
      </c>
      <c r="QUY1" t="s">
        <v>18249</v>
      </c>
      <c r="QUZ1" t="s">
        <v>18250</v>
      </c>
      <c r="QVA1" t="s">
        <v>18251</v>
      </c>
      <c r="QVB1" t="s">
        <v>18252</v>
      </c>
      <c r="QVC1" t="s">
        <v>18253</v>
      </c>
      <c r="QVD1" t="s">
        <v>18254</v>
      </c>
      <c r="QVE1" t="s">
        <v>18255</v>
      </c>
      <c r="QVF1" t="s">
        <v>18256</v>
      </c>
      <c r="QVG1" t="s">
        <v>18257</v>
      </c>
      <c r="QVH1" t="s">
        <v>18258</v>
      </c>
      <c r="QVI1" t="s">
        <v>18259</v>
      </c>
      <c r="QVJ1" t="s">
        <v>18260</v>
      </c>
      <c r="QVK1" t="s">
        <v>18261</v>
      </c>
      <c r="QVL1" t="s">
        <v>18262</v>
      </c>
      <c r="QVM1" t="s">
        <v>18263</v>
      </c>
      <c r="QVN1" t="s">
        <v>18264</v>
      </c>
      <c r="QVO1" t="s">
        <v>18265</v>
      </c>
      <c r="QVP1" t="s">
        <v>18266</v>
      </c>
      <c r="QVQ1" t="s">
        <v>18267</v>
      </c>
      <c r="QVR1" t="s">
        <v>18268</v>
      </c>
      <c r="QVS1" t="s">
        <v>18269</v>
      </c>
      <c r="QVT1" t="s">
        <v>18270</v>
      </c>
      <c r="QVU1" t="s">
        <v>18271</v>
      </c>
      <c r="QVV1" t="s">
        <v>18272</v>
      </c>
      <c r="QVW1" t="s">
        <v>18273</v>
      </c>
      <c r="QVX1" t="s">
        <v>18274</v>
      </c>
      <c r="QVY1" t="s">
        <v>18275</v>
      </c>
      <c r="QVZ1" t="s">
        <v>18276</v>
      </c>
      <c r="QWA1" t="s">
        <v>18277</v>
      </c>
      <c r="QWB1" t="s">
        <v>18278</v>
      </c>
      <c r="QWC1" t="s">
        <v>18279</v>
      </c>
      <c r="QWD1" t="s">
        <v>18280</v>
      </c>
      <c r="QWE1" t="s">
        <v>18281</v>
      </c>
      <c r="QWF1" t="s">
        <v>18282</v>
      </c>
      <c r="QWG1" t="s">
        <v>18283</v>
      </c>
      <c r="QWH1" t="s">
        <v>18284</v>
      </c>
      <c r="QWI1" t="s">
        <v>18285</v>
      </c>
      <c r="QWJ1" t="s">
        <v>18286</v>
      </c>
      <c r="QWK1" t="s">
        <v>18287</v>
      </c>
      <c r="QWL1" t="s">
        <v>18288</v>
      </c>
      <c r="QWM1" t="s">
        <v>18289</v>
      </c>
      <c r="QWN1" t="s">
        <v>18290</v>
      </c>
      <c r="QWO1" t="s">
        <v>18291</v>
      </c>
      <c r="QWP1" t="s">
        <v>18292</v>
      </c>
      <c r="QWQ1" t="s">
        <v>18293</v>
      </c>
      <c r="QWR1" t="s">
        <v>18294</v>
      </c>
      <c r="QWS1" t="s">
        <v>18295</v>
      </c>
      <c r="QWT1" t="s">
        <v>18296</v>
      </c>
      <c r="QWU1" t="s">
        <v>18297</v>
      </c>
      <c r="QWV1" t="s">
        <v>18298</v>
      </c>
      <c r="QWW1" t="s">
        <v>18299</v>
      </c>
      <c r="QWX1" t="s">
        <v>18300</v>
      </c>
      <c r="QWY1" t="s">
        <v>18301</v>
      </c>
      <c r="QWZ1" t="s">
        <v>18302</v>
      </c>
      <c r="QXA1" t="s">
        <v>18303</v>
      </c>
      <c r="QXB1" t="s">
        <v>18304</v>
      </c>
      <c r="QXC1" t="s">
        <v>18305</v>
      </c>
      <c r="QXD1" t="s">
        <v>18306</v>
      </c>
      <c r="QXE1" t="s">
        <v>18307</v>
      </c>
      <c r="QXF1" t="s">
        <v>18308</v>
      </c>
      <c r="QXG1" t="s">
        <v>18309</v>
      </c>
      <c r="QXH1" t="s">
        <v>18310</v>
      </c>
      <c r="QXI1" t="s">
        <v>18311</v>
      </c>
      <c r="QXJ1" t="s">
        <v>18312</v>
      </c>
      <c r="QXK1" t="s">
        <v>18313</v>
      </c>
      <c r="QXL1" t="s">
        <v>18314</v>
      </c>
      <c r="QXM1" t="s">
        <v>18315</v>
      </c>
      <c r="QXN1" t="s">
        <v>18316</v>
      </c>
      <c r="QXO1" t="s">
        <v>18317</v>
      </c>
      <c r="QXP1" t="s">
        <v>18318</v>
      </c>
      <c r="QXQ1" t="s">
        <v>18319</v>
      </c>
      <c r="QXR1" t="s">
        <v>18320</v>
      </c>
      <c r="QXS1" t="s">
        <v>18321</v>
      </c>
      <c r="QXT1" t="s">
        <v>18322</v>
      </c>
      <c r="QXU1" t="s">
        <v>18323</v>
      </c>
      <c r="QXV1" t="s">
        <v>18324</v>
      </c>
      <c r="QXW1" t="s">
        <v>18325</v>
      </c>
      <c r="QXX1" t="s">
        <v>18326</v>
      </c>
      <c r="QXY1" t="s">
        <v>18327</v>
      </c>
      <c r="QXZ1" t="s">
        <v>18328</v>
      </c>
      <c r="QYA1" t="s">
        <v>18329</v>
      </c>
      <c r="QYB1" t="s">
        <v>18330</v>
      </c>
      <c r="QYC1" t="s">
        <v>18331</v>
      </c>
      <c r="QYD1" t="s">
        <v>18332</v>
      </c>
      <c r="QYE1" t="s">
        <v>18333</v>
      </c>
      <c r="QYF1" t="s">
        <v>18334</v>
      </c>
      <c r="QYG1" t="s">
        <v>18335</v>
      </c>
      <c r="QYH1" t="s">
        <v>18336</v>
      </c>
      <c r="QYI1" t="s">
        <v>18337</v>
      </c>
      <c r="QYJ1" t="s">
        <v>18338</v>
      </c>
      <c r="QYK1" t="s">
        <v>18339</v>
      </c>
      <c r="QYL1" t="s">
        <v>18340</v>
      </c>
      <c r="QYM1" t="s">
        <v>18341</v>
      </c>
      <c r="QYN1" t="s">
        <v>18342</v>
      </c>
      <c r="QYO1" t="s">
        <v>18343</v>
      </c>
      <c r="QYP1" t="s">
        <v>18344</v>
      </c>
      <c r="QYQ1" t="s">
        <v>18345</v>
      </c>
      <c r="QYR1" t="s">
        <v>18346</v>
      </c>
      <c r="QYS1" t="s">
        <v>18347</v>
      </c>
      <c r="QYT1" t="s">
        <v>18348</v>
      </c>
      <c r="QYU1" t="s">
        <v>18349</v>
      </c>
      <c r="QYV1" t="s">
        <v>18350</v>
      </c>
      <c r="QYW1" t="s">
        <v>18351</v>
      </c>
      <c r="QYX1" t="s">
        <v>18352</v>
      </c>
      <c r="QYY1" t="s">
        <v>18353</v>
      </c>
      <c r="QYZ1" t="s">
        <v>18354</v>
      </c>
      <c r="QZA1" t="s">
        <v>18355</v>
      </c>
      <c r="QZB1" t="s">
        <v>18356</v>
      </c>
      <c r="QZC1" t="s">
        <v>18357</v>
      </c>
      <c r="QZD1" t="s">
        <v>18358</v>
      </c>
      <c r="QZE1" t="s">
        <v>18359</v>
      </c>
      <c r="QZF1" t="s">
        <v>18360</v>
      </c>
      <c r="QZG1" t="s">
        <v>18361</v>
      </c>
      <c r="QZH1" t="s">
        <v>18362</v>
      </c>
      <c r="QZI1" t="s">
        <v>18363</v>
      </c>
      <c r="QZJ1" t="s">
        <v>18364</v>
      </c>
      <c r="QZK1" t="s">
        <v>18365</v>
      </c>
      <c r="QZL1" t="s">
        <v>18366</v>
      </c>
      <c r="QZM1" t="s">
        <v>18367</v>
      </c>
      <c r="QZN1" t="s">
        <v>18368</v>
      </c>
      <c r="QZO1" t="s">
        <v>18369</v>
      </c>
      <c r="QZP1" t="s">
        <v>18370</v>
      </c>
      <c r="QZQ1" t="s">
        <v>18371</v>
      </c>
      <c r="QZR1" t="s">
        <v>18372</v>
      </c>
      <c r="QZS1" t="s">
        <v>18373</v>
      </c>
      <c r="QZT1" t="s">
        <v>18374</v>
      </c>
      <c r="QZU1" t="s">
        <v>18375</v>
      </c>
      <c r="QZV1" t="s">
        <v>18376</v>
      </c>
      <c r="QZW1" t="s">
        <v>18377</v>
      </c>
      <c r="QZX1" t="s">
        <v>18378</v>
      </c>
      <c r="QZY1" t="s">
        <v>18379</v>
      </c>
      <c r="QZZ1" t="s">
        <v>18380</v>
      </c>
      <c r="RAA1" t="s">
        <v>18381</v>
      </c>
      <c r="RAB1" t="s">
        <v>18382</v>
      </c>
      <c r="RAC1" t="s">
        <v>18383</v>
      </c>
      <c r="RAD1" t="s">
        <v>18384</v>
      </c>
      <c r="RAE1" t="s">
        <v>18385</v>
      </c>
      <c r="RAF1" t="s">
        <v>18386</v>
      </c>
      <c r="RAG1" t="s">
        <v>18387</v>
      </c>
      <c r="RAH1" t="s">
        <v>18388</v>
      </c>
      <c r="RAI1" t="s">
        <v>18389</v>
      </c>
      <c r="RAJ1" t="s">
        <v>18390</v>
      </c>
      <c r="RAK1" t="s">
        <v>18391</v>
      </c>
      <c r="RAL1" t="s">
        <v>18392</v>
      </c>
      <c r="RAM1" t="s">
        <v>18393</v>
      </c>
      <c r="RAN1" t="s">
        <v>18394</v>
      </c>
      <c r="RAO1" t="s">
        <v>18395</v>
      </c>
      <c r="RAP1" t="s">
        <v>18396</v>
      </c>
      <c r="RAQ1" t="s">
        <v>18397</v>
      </c>
      <c r="RAR1" t="s">
        <v>18398</v>
      </c>
      <c r="RAS1" t="s">
        <v>18399</v>
      </c>
      <c r="RAT1" t="s">
        <v>18400</v>
      </c>
      <c r="RAU1" t="s">
        <v>18401</v>
      </c>
      <c r="RAV1" t="s">
        <v>18402</v>
      </c>
      <c r="RAW1" t="s">
        <v>18403</v>
      </c>
      <c r="RAX1" t="s">
        <v>18404</v>
      </c>
      <c r="RAY1" t="s">
        <v>18405</v>
      </c>
      <c r="RAZ1" t="s">
        <v>18406</v>
      </c>
      <c r="RBA1" t="s">
        <v>18407</v>
      </c>
      <c r="RBB1" t="s">
        <v>18408</v>
      </c>
      <c r="RBC1" t="s">
        <v>18409</v>
      </c>
      <c r="RBD1" t="s">
        <v>18410</v>
      </c>
      <c r="RBE1" t="s">
        <v>18411</v>
      </c>
      <c r="RBF1" t="s">
        <v>18412</v>
      </c>
      <c r="RBG1" t="s">
        <v>18413</v>
      </c>
      <c r="RBH1" t="s">
        <v>18414</v>
      </c>
      <c r="RBI1" t="s">
        <v>18415</v>
      </c>
      <c r="RBJ1" t="s">
        <v>18416</v>
      </c>
      <c r="RBK1" t="s">
        <v>18417</v>
      </c>
      <c r="RBL1" t="s">
        <v>18418</v>
      </c>
      <c r="RBM1" t="s">
        <v>18419</v>
      </c>
      <c r="RBN1" t="s">
        <v>18420</v>
      </c>
      <c r="RBO1" t="s">
        <v>18421</v>
      </c>
      <c r="RBP1" t="s">
        <v>18422</v>
      </c>
      <c r="RBQ1" t="s">
        <v>18423</v>
      </c>
      <c r="RBR1" t="s">
        <v>18424</v>
      </c>
      <c r="RBS1" t="s">
        <v>18425</v>
      </c>
      <c r="RBT1" t="s">
        <v>18426</v>
      </c>
      <c r="RBU1" t="s">
        <v>18427</v>
      </c>
      <c r="RBV1" t="s">
        <v>18428</v>
      </c>
      <c r="RBW1" t="s">
        <v>18429</v>
      </c>
      <c r="RBX1" t="s">
        <v>18430</v>
      </c>
      <c r="RBY1" t="s">
        <v>18431</v>
      </c>
      <c r="RBZ1" t="s">
        <v>18432</v>
      </c>
      <c r="RCA1" t="s">
        <v>18433</v>
      </c>
      <c r="RCB1" t="s">
        <v>18434</v>
      </c>
      <c r="RCC1" t="s">
        <v>18435</v>
      </c>
      <c r="RCD1" t="s">
        <v>18436</v>
      </c>
      <c r="RCE1" t="s">
        <v>18437</v>
      </c>
      <c r="RCF1" t="s">
        <v>18438</v>
      </c>
      <c r="RCG1" t="s">
        <v>18439</v>
      </c>
      <c r="RCH1" t="s">
        <v>18440</v>
      </c>
      <c r="RCI1" t="s">
        <v>18441</v>
      </c>
      <c r="RCJ1" t="s">
        <v>18442</v>
      </c>
      <c r="RCK1" t="s">
        <v>18443</v>
      </c>
      <c r="RCL1" t="s">
        <v>18444</v>
      </c>
      <c r="RCM1" t="s">
        <v>18445</v>
      </c>
      <c r="RCN1" t="s">
        <v>18446</v>
      </c>
      <c r="RCO1" t="s">
        <v>18447</v>
      </c>
      <c r="RCP1" t="s">
        <v>18448</v>
      </c>
      <c r="RCQ1" t="s">
        <v>18449</v>
      </c>
      <c r="RCR1" t="s">
        <v>18450</v>
      </c>
      <c r="RCS1" t="s">
        <v>18451</v>
      </c>
      <c r="RCT1" t="s">
        <v>18452</v>
      </c>
      <c r="RCU1" t="s">
        <v>18453</v>
      </c>
      <c r="RCV1" t="s">
        <v>18454</v>
      </c>
      <c r="RCW1" t="s">
        <v>18455</v>
      </c>
      <c r="RCX1" t="s">
        <v>18456</v>
      </c>
      <c r="RCY1" t="s">
        <v>18457</v>
      </c>
      <c r="RCZ1" t="s">
        <v>18458</v>
      </c>
      <c r="RDA1" t="s">
        <v>18459</v>
      </c>
      <c r="RDB1" t="s">
        <v>18460</v>
      </c>
      <c r="RDC1" t="s">
        <v>18461</v>
      </c>
      <c r="RDD1" t="s">
        <v>18462</v>
      </c>
      <c r="RDE1" t="s">
        <v>18463</v>
      </c>
      <c r="RDF1" t="s">
        <v>18464</v>
      </c>
      <c r="RDG1" t="s">
        <v>18465</v>
      </c>
      <c r="RDH1" t="s">
        <v>18466</v>
      </c>
      <c r="RDI1" t="s">
        <v>18467</v>
      </c>
      <c r="RDJ1" t="s">
        <v>18468</v>
      </c>
      <c r="RDK1" t="s">
        <v>18469</v>
      </c>
      <c r="RDL1" t="s">
        <v>18470</v>
      </c>
      <c r="RDM1" t="s">
        <v>18471</v>
      </c>
      <c r="RDN1" t="s">
        <v>18472</v>
      </c>
      <c r="RDO1" t="s">
        <v>18473</v>
      </c>
      <c r="RDP1" t="s">
        <v>18474</v>
      </c>
      <c r="RDQ1" t="s">
        <v>18475</v>
      </c>
      <c r="RDR1" t="s">
        <v>18476</v>
      </c>
      <c r="RDS1" t="s">
        <v>18477</v>
      </c>
      <c r="RDT1" t="s">
        <v>18478</v>
      </c>
      <c r="RDU1" t="s">
        <v>18479</v>
      </c>
      <c r="RDV1" t="s">
        <v>18480</v>
      </c>
      <c r="RDW1" t="s">
        <v>18481</v>
      </c>
      <c r="RDX1" t="s">
        <v>18482</v>
      </c>
      <c r="RDY1" t="s">
        <v>18483</v>
      </c>
      <c r="RDZ1" t="s">
        <v>18484</v>
      </c>
      <c r="REA1" t="s">
        <v>18485</v>
      </c>
      <c r="REB1" t="s">
        <v>18486</v>
      </c>
      <c r="REC1" t="s">
        <v>18487</v>
      </c>
      <c r="RED1" t="s">
        <v>18488</v>
      </c>
      <c r="REE1" t="s">
        <v>18489</v>
      </c>
      <c r="REF1" t="s">
        <v>18490</v>
      </c>
      <c r="REG1" t="s">
        <v>18491</v>
      </c>
      <c r="REH1" t="s">
        <v>18492</v>
      </c>
      <c r="REI1" t="s">
        <v>18493</v>
      </c>
      <c r="REJ1" t="s">
        <v>18494</v>
      </c>
      <c r="REK1" t="s">
        <v>18495</v>
      </c>
      <c r="REL1" t="s">
        <v>18496</v>
      </c>
      <c r="REM1" t="s">
        <v>18497</v>
      </c>
      <c r="REN1" t="s">
        <v>18498</v>
      </c>
      <c r="REO1" t="s">
        <v>18499</v>
      </c>
      <c r="REP1" t="s">
        <v>18500</v>
      </c>
      <c r="REQ1" t="s">
        <v>18501</v>
      </c>
      <c r="RER1" t="s">
        <v>18502</v>
      </c>
      <c r="RES1" t="s">
        <v>18503</v>
      </c>
      <c r="RET1" t="s">
        <v>18504</v>
      </c>
      <c r="REU1" t="s">
        <v>18505</v>
      </c>
      <c r="REV1" t="s">
        <v>18506</v>
      </c>
      <c r="REW1" t="s">
        <v>18507</v>
      </c>
      <c r="REX1" t="s">
        <v>18508</v>
      </c>
      <c r="REY1" t="s">
        <v>18509</v>
      </c>
      <c r="REZ1" t="s">
        <v>18510</v>
      </c>
      <c r="RFA1" t="s">
        <v>18511</v>
      </c>
      <c r="RFB1" t="s">
        <v>18512</v>
      </c>
      <c r="RFC1" t="s">
        <v>18513</v>
      </c>
      <c r="RFD1" t="s">
        <v>18514</v>
      </c>
      <c r="RFE1" t="s">
        <v>18515</v>
      </c>
      <c r="RFF1" t="s">
        <v>18516</v>
      </c>
      <c r="RFG1" t="s">
        <v>18517</v>
      </c>
      <c r="RFH1" t="s">
        <v>18518</v>
      </c>
      <c r="RFI1" t="s">
        <v>18519</v>
      </c>
      <c r="RFJ1" t="s">
        <v>18520</v>
      </c>
      <c r="RFK1" t="s">
        <v>18521</v>
      </c>
      <c r="RFL1" t="s">
        <v>18522</v>
      </c>
      <c r="RFM1" t="s">
        <v>18523</v>
      </c>
      <c r="RFN1" t="s">
        <v>18524</v>
      </c>
      <c r="RFO1" t="s">
        <v>18525</v>
      </c>
      <c r="RFP1" t="s">
        <v>18526</v>
      </c>
      <c r="RFQ1" t="s">
        <v>18527</v>
      </c>
      <c r="RFR1" t="s">
        <v>18528</v>
      </c>
      <c r="RFS1" t="s">
        <v>18529</v>
      </c>
      <c r="RFT1" t="s">
        <v>18530</v>
      </c>
      <c r="RFU1" t="s">
        <v>18531</v>
      </c>
      <c r="RFV1" t="s">
        <v>18532</v>
      </c>
      <c r="RFW1" t="s">
        <v>18533</v>
      </c>
      <c r="RFX1" t="s">
        <v>18534</v>
      </c>
      <c r="RFY1" t="s">
        <v>18535</v>
      </c>
      <c r="RFZ1" t="s">
        <v>18536</v>
      </c>
      <c r="RGA1" t="s">
        <v>18537</v>
      </c>
      <c r="RGB1" t="s">
        <v>18538</v>
      </c>
      <c r="RGC1" t="s">
        <v>18539</v>
      </c>
      <c r="RGD1" t="s">
        <v>18540</v>
      </c>
      <c r="RGE1" t="s">
        <v>18541</v>
      </c>
      <c r="RGF1" t="s">
        <v>18542</v>
      </c>
      <c r="RGG1" t="s">
        <v>18543</v>
      </c>
      <c r="RGH1" t="s">
        <v>18544</v>
      </c>
      <c r="RGI1" t="s">
        <v>18545</v>
      </c>
      <c r="RGJ1" t="s">
        <v>18546</v>
      </c>
      <c r="RGK1" t="s">
        <v>18547</v>
      </c>
      <c r="RGL1" t="s">
        <v>18548</v>
      </c>
      <c r="RGM1" t="s">
        <v>18549</v>
      </c>
      <c r="RGN1" t="s">
        <v>18550</v>
      </c>
      <c r="RGO1" t="s">
        <v>18551</v>
      </c>
      <c r="RGP1" t="s">
        <v>18552</v>
      </c>
      <c r="RGQ1" t="s">
        <v>18553</v>
      </c>
      <c r="RGR1" t="s">
        <v>18554</v>
      </c>
      <c r="RGS1" t="s">
        <v>18555</v>
      </c>
      <c r="RGT1" t="s">
        <v>18556</v>
      </c>
      <c r="RGU1" t="s">
        <v>18557</v>
      </c>
      <c r="RGV1" t="s">
        <v>18558</v>
      </c>
      <c r="RGW1" t="s">
        <v>18559</v>
      </c>
      <c r="RGX1" t="s">
        <v>18560</v>
      </c>
      <c r="RGY1" t="s">
        <v>18561</v>
      </c>
      <c r="RGZ1" t="s">
        <v>18562</v>
      </c>
      <c r="RHA1" t="s">
        <v>18563</v>
      </c>
      <c r="RHB1" t="s">
        <v>18564</v>
      </c>
      <c r="RHC1" t="s">
        <v>18565</v>
      </c>
      <c r="RHD1" t="s">
        <v>18566</v>
      </c>
      <c r="RHE1" t="s">
        <v>18567</v>
      </c>
      <c r="RHF1" t="s">
        <v>18568</v>
      </c>
      <c r="RHG1" t="s">
        <v>18569</v>
      </c>
      <c r="RHH1" t="s">
        <v>18570</v>
      </c>
      <c r="RHI1" t="s">
        <v>18571</v>
      </c>
      <c r="RHJ1" t="s">
        <v>18572</v>
      </c>
      <c r="RHK1" t="s">
        <v>18573</v>
      </c>
      <c r="RHL1" t="s">
        <v>18574</v>
      </c>
      <c r="RHM1" t="s">
        <v>18575</v>
      </c>
      <c r="RHN1" t="s">
        <v>18576</v>
      </c>
      <c r="RHO1" t="s">
        <v>18577</v>
      </c>
      <c r="RHP1" t="s">
        <v>18578</v>
      </c>
      <c r="RHQ1" t="s">
        <v>18579</v>
      </c>
      <c r="RHR1" t="s">
        <v>18580</v>
      </c>
      <c r="RHS1" t="s">
        <v>18581</v>
      </c>
      <c r="RHT1" t="s">
        <v>18582</v>
      </c>
      <c r="RHU1" t="s">
        <v>18583</v>
      </c>
      <c r="RHV1" t="s">
        <v>18584</v>
      </c>
      <c r="RHW1" t="s">
        <v>18585</v>
      </c>
      <c r="RHX1" t="s">
        <v>18586</v>
      </c>
      <c r="RHY1" t="s">
        <v>18587</v>
      </c>
      <c r="RHZ1" t="s">
        <v>18588</v>
      </c>
      <c r="RIA1" t="s">
        <v>18589</v>
      </c>
      <c r="RIB1" t="s">
        <v>18590</v>
      </c>
      <c r="RIC1" t="s">
        <v>18591</v>
      </c>
      <c r="RID1" t="s">
        <v>18592</v>
      </c>
      <c r="RIE1" t="s">
        <v>18593</v>
      </c>
      <c r="RIF1" t="s">
        <v>18594</v>
      </c>
      <c r="RIG1" t="s">
        <v>18595</v>
      </c>
      <c r="RIH1" t="s">
        <v>18596</v>
      </c>
      <c r="RII1" t="s">
        <v>18597</v>
      </c>
      <c r="RIJ1" t="s">
        <v>18598</v>
      </c>
      <c r="RIK1" t="s">
        <v>18599</v>
      </c>
      <c r="RIL1" t="s">
        <v>18600</v>
      </c>
      <c r="RIM1" t="s">
        <v>18601</v>
      </c>
      <c r="RIN1" t="s">
        <v>18602</v>
      </c>
      <c r="RIO1" t="s">
        <v>18603</v>
      </c>
      <c r="RIP1" t="s">
        <v>18604</v>
      </c>
      <c r="RIQ1" t="s">
        <v>18605</v>
      </c>
      <c r="RIR1" t="s">
        <v>18606</v>
      </c>
      <c r="RIS1" t="s">
        <v>18607</v>
      </c>
      <c r="RIT1" t="s">
        <v>18608</v>
      </c>
      <c r="RIU1" t="s">
        <v>18609</v>
      </c>
      <c r="RIV1" t="s">
        <v>18610</v>
      </c>
      <c r="RIW1" t="s">
        <v>18611</v>
      </c>
      <c r="RIX1" t="s">
        <v>18612</v>
      </c>
      <c r="RIY1" t="s">
        <v>18613</v>
      </c>
      <c r="RIZ1" t="s">
        <v>18614</v>
      </c>
      <c r="RJA1" t="s">
        <v>18615</v>
      </c>
      <c r="RJB1" t="s">
        <v>18616</v>
      </c>
      <c r="RJC1" t="s">
        <v>18617</v>
      </c>
      <c r="RJD1" t="s">
        <v>18618</v>
      </c>
      <c r="RJE1" t="s">
        <v>18619</v>
      </c>
      <c r="RJF1" t="s">
        <v>18620</v>
      </c>
      <c r="RJG1" t="s">
        <v>18621</v>
      </c>
      <c r="RJH1" t="s">
        <v>18622</v>
      </c>
      <c r="RJI1" t="s">
        <v>18623</v>
      </c>
      <c r="RJJ1" t="s">
        <v>18624</v>
      </c>
      <c r="RJK1" t="s">
        <v>18625</v>
      </c>
      <c r="RJL1" t="s">
        <v>18626</v>
      </c>
      <c r="RJM1" t="s">
        <v>18627</v>
      </c>
      <c r="RJN1" t="s">
        <v>18628</v>
      </c>
      <c r="RJO1" t="s">
        <v>18629</v>
      </c>
      <c r="RJP1" t="s">
        <v>18630</v>
      </c>
      <c r="RJQ1" t="s">
        <v>18631</v>
      </c>
      <c r="RJR1" t="s">
        <v>18632</v>
      </c>
      <c r="RJS1" t="s">
        <v>18633</v>
      </c>
      <c r="RJT1" t="s">
        <v>18634</v>
      </c>
      <c r="RJU1" t="s">
        <v>18635</v>
      </c>
      <c r="RJV1" t="s">
        <v>18636</v>
      </c>
      <c r="RJW1" t="s">
        <v>18637</v>
      </c>
      <c r="RJX1" t="s">
        <v>18638</v>
      </c>
      <c r="RJY1" t="s">
        <v>18639</v>
      </c>
      <c r="RJZ1" t="s">
        <v>18640</v>
      </c>
      <c r="RKA1" t="s">
        <v>18641</v>
      </c>
      <c r="RKB1" t="s">
        <v>18642</v>
      </c>
      <c r="RKC1" t="s">
        <v>18643</v>
      </c>
      <c r="RKD1" t="s">
        <v>18644</v>
      </c>
      <c r="RKE1" t="s">
        <v>18645</v>
      </c>
      <c r="RKF1" t="s">
        <v>18646</v>
      </c>
      <c r="RKG1" t="s">
        <v>18647</v>
      </c>
      <c r="RKH1" t="s">
        <v>18648</v>
      </c>
      <c r="RKI1" t="s">
        <v>18649</v>
      </c>
      <c r="RKJ1" t="s">
        <v>18650</v>
      </c>
      <c r="RKK1" t="s">
        <v>18651</v>
      </c>
      <c r="RKL1" t="s">
        <v>18652</v>
      </c>
      <c r="RKM1" t="s">
        <v>18653</v>
      </c>
      <c r="RKN1" t="s">
        <v>18654</v>
      </c>
      <c r="RKO1" t="s">
        <v>18655</v>
      </c>
      <c r="RKP1" t="s">
        <v>18656</v>
      </c>
      <c r="RKQ1" t="s">
        <v>18657</v>
      </c>
      <c r="RKR1" t="s">
        <v>18658</v>
      </c>
      <c r="RKS1" t="s">
        <v>18659</v>
      </c>
      <c r="RKT1" t="s">
        <v>18660</v>
      </c>
      <c r="RKU1" t="s">
        <v>18661</v>
      </c>
      <c r="RKV1" t="s">
        <v>18662</v>
      </c>
      <c r="RKW1" t="s">
        <v>18663</v>
      </c>
      <c r="RKX1" t="s">
        <v>18664</v>
      </c>
      <c r="RKY1" t="s">
        <v>18665</v>
      </c>
      <c r="RKZ1" t="s">
        <v>18666</v>
      </c>
      <c r="RLA1" t="s">
        <v>18667</v>
      </c>
      <c r="RLB1" t="s">
        <v>18668</v>
      </c>
      <c r="RLC1" t="s">
        <v>18669</v>
      </c>
      <c r="RLD1" t="s">
        <v>18670</v>
      </c>
      <c r="RLE1" t="s">
        <v>18671</v>
      </c>
      <c r="RLF1" t="s">
        <v>18672</v>
      </c>
      <c r="RLG1" t="s">
        <v>18673</v>
      </c>
      <c r="RLH1" t="s">
        <v>18674</v>
      </c>
      <c r="RLI1" t="s">
        <v>18675</v>
      </c>
      <c r="RLJ1" t="s">
        <v>18676</v>
      </c>
      <c r="RLK1" t="s">
        <v>18677</v>
      </c>
      <c r="RLL1" t="s">
        <v>18678</v>
      </c>
      <c r="RLM1" t="s">
        <v>18679</v>
      </c>
      <c r="RLN1" t="s">
        <v>18680</v>
      </c>
      <c r="RLO1" t="s">
        <v>18681</v>
      </c>
      <c r="RLP1" t="s">
        <v>18682</v>
      </c>
      <c r="RLQ1" t="s">
        <v>18683</v>
      </c>
      <c r="RLR1" t="s">
        <v>18684</v>
      </c>
      <c r="RLS1" t="s">
        <v>18685</v>
      </c>
      <c r="RLT1" t="s">
        <v>18686</v>
      </c>
      <c r="RLU1" t="s">
        <v>18687</v>
      </c>
      <c r="RLV1" t="s">
        <v>18688</v>
      </c>
      <c r="RLW1" t="s">
        <v>18689</v>
      </c>
      <c r="RLX1" t="s">
        <v>18690</v>
      </c>
      <c r="RLY1" t="s">
        <v>18691</v>
      </c>
      <c r="RLZ1" t="s">
        <v>18692</v>
      </c>
      <c r="RMA1" t="s">
        <v>18693</v>
      </c>
      <c r="RMB1" t="s">
        <v>18694</v>
      </c>
      <c r="RMC1" t="s">
        <v>18695</v>
      </c>
      <c r="RMD1" t="s">
        <v>18696</v>
      </c>
      <c r="RME1" t="s">
        <v>18697</v>
      </c>
      <c r="RMF1" t="s">
        <v>18698</v>
      </c>
      <c r="RMG1" t="s">
        <v>18699</v>
      </c>
      <c r="RMH1" t="s">
        <v>18700</v>
      </c>
      <c r="RMI1" t="s">
        <v>18701</v>
      </c>
      <c r="RMJ1" t="s">
        <v>18702</v>
      </c>
      <c r="RMK1" t="s">
        <v>18703</v>
      </c>
      <c r="RML1" t="s">
        <v>18704</v>
      </c>
      <c r="RMM1" t="s">
        <v>18705</v>
      </c>
      <c r="RMN1" t="s">
        <v>18706</v>
      </c>
      <c r="RMO1" t="s">
        <v>18707</v>
      </c>
      <c r="RMP1" t="s">
        <v>18708</v>
      </c>
      <c r="RMQ1" t="s">
        <v>18709</v>
      </c>
      <c r="RMR1" t="s">
        <v>18710</v>
      </c>
      <c r="RMS1" t="s">
        <v>18711</v>
      </c>
      <c r="RMT1" t="s">
        <v>18712</v>
      </c>
      <c r="RMU1" t="s">
        <v>18713</v>
      </c>
      <c r="RMV1" t="s">
        <v>18714</v>
      </c>
      <c r="RMW1" t="s">
        <v>18715</v>
      </c>
      <c r="RMX1" t="s">
        <v>18716</v>
      </c>
      <c r="RMY1" t="s">
        <v>18717</v>
      </c>
      <c r="RMZ1" t="s">
        <v>18718</v>
      </c>
      <c r="RNA1" t="s">
        <v>18719</v>
      </c>
      <c r="RNB1" t="s">
        <v>18720</v>
      </c>
      <c r="RNC1" t="s">
        <v>18721</v>
      </c>
      <c r="RND1" t="s">
        <v>18722</v>
      </c>
      <c r="RNE1" t="s">
        <v>18723</v>
      </c>
      <c r="RNF1" t="s">
        <v>18724</v>
      </c>
      <c r="RNG1" t="s">
        <v>18725</v>
      </c>
      <c r="RNH1" t="s">
        <v>18726</v>
      </c>
      <c r="RNI1" t="s">
        <v>18727</v>
      </c>
      <c r="RNJ1" t="s">
        <v>18728</v>
      </c>
      <c r="RNK1" t="s">
        <v>18729</v>
      </c>
      <c r="RNL1" t="s">
        <v>18730</v>
      </c>
      <c r="RNM1" t="s">
        <v>18731</v>
      </c>
      <c r="RNN1" t="s">
        <v>18732</v>
      </c>
      <c r="RNO1" t="s">
        <v>18733</v>
      </c>
      <c r="RNP1" t="s">
        <v>18734</v>
      </c>
      <c r="RNQ1" t="s">
        <v>18735</v>
      </c>
      <c r="RNR1" t="s">
        <v>18736</v>
      </c>
      <c r="RNS1" t="s">
        <v>18737</v>
      </c>
      <c r="RNT1" t="s">
        <v>18738</v>
      </c>
      <c r="RNU1" t="s">
        <v>18739</v>
      </c>
      <c r="RNV1" t="s">
        <v>18740</v>
      </c>
      <c r="RNW1" t="s">
        <v>18741</v>
      </c>
      <c r="RNX1" t="s">
        <v>18742</v>
      </c>
      <c r="RNY1" t="s">
        <v>18743</v>
      </c>
      <c r="RNZ1" t="s">
        <v>18744</v>
      </c>
      <c r="ROA1" t="s">
        <v>18745</v>
      </c>
      <c r="ROB1" t="s">
        <v>18746</v>
      </c>
      <c r="ROC1" t="s">
        <v>18747</v>
      </c>
      <c r="ROD1" t="s">
        <v>18748</v>
      </c>
      <c r="ROE1" t="s">
        <v>18749</v>
      </c>
      <c r="ROF1" t="s">
        <v>18750</v>
      </c>
      <c r="ROG1" t="s">
        <v>18751</v>
      </c>
      <c r="ROH1" t="s">
        <v>18752</v>
      </c>
      <c r="ROI1" t="s">
        <v>18753</v>
      </c>
      <c r="ROJ1" t="s">
        <v>18754</v>
      </c>
      <c r="ROK1" t="s">
        <v>18755</v>
      </c>
      <c r="ROL1" t="s">
        <v>18756</v>
      </c>
      <c r="ROM1" t="s">
        <v>18757</v>
      </c>
      <c r="RON1" t="s">
        <v>18758</v>
      </c>
      <c r="ROO1" t="s">
        <v>18759</v>
      </c>
      <c r="ROP1" t="s">
        <v>18760</v>
      </c>
      <c r="ROQ1" t="s">
        <v>18761</v>
      </c>
      <c r="ROR1" t="s">
        <v>18762</v>
      </c>
      <c r="ROS1" t="s">
        <v>18763</v>
      </c>
      <c r="ROT1" t="s">
        <v>18764</v>
      </c>
      <c r="ROU1" t="s">
        <v>18765</v>
      </c>
      <c r="ROV1" t="s">
        <v>18766</v>
      </c>
      <c r="ROW1" t="s">
        <v>18767</v>
      </c>
      <c r="ROX1" t="s">
        <v>18768</v>
      </c>
      <c r="ROY1" t="s">
        <v>18769</v>
      </c>
      <c r="ROZ1" t="s">
        <v>18770</v>
      </c>
      <c r="RPA1" t="s">
        <v>18771</v>
      </c>
      <c r="RPB1" t="s">
        <v>18772</v>
      </c>
      <c r="RPC1" t="s">
        <v>18773</v>
      </c>
      <c r="RPD1" t="s">
        <v>18774</v>
      </c>
      <c r="RPE1" t="s">
        <v>18775</v>
      </c>
      <c r="RPF1" t="s">
        <v>18776</v>
      </c>
      <c r="RPG1" t="s">
        <v>18777</v>
      </c>
      <c r="RPH1" t="s">
        <v>18778</v>
      </c>
      <c r="RPI1" t="s">
        <v>18779</v>
      </c>
      <c r="RPJ1" t="s">
        <v>18780</v>
      </c>
      <c r="RPK1" t="s">
        <v>18781</v>
      </c>
      <c r="RPL1" t="s">
        <v>18782</v>
      </c>
      <c r="RPM1" t="s">
        <v>18783</v>
      </c>
      <c r="RPN1" t="s">
        <v>18784</v>
      </c>
      <c r="RPO1" t="s">
        <v>18785</v>
      </c>
      <c r="RPP1" t="s">
        <v>18786</v>
      </c>
      <c r="RPQ1" t="s">
        <v>18787</v>
      </c>
      <c r="RPR1" t="s">
        <v>18788</v>
      </c>
      <c r="RPS1" t="s">
        <v>18789</v>
      </c>
      <c r="RPT1" t="s">
        <v>18790</v>
      </c>
      <c r="RPU1" t="s">
        <v>18791</v>
      </c>
      <c r="RPV1" t="s">
        <v>18792</v>
      </c>
      <c r="RPW1" t="s">
        <v>18793</v>
      </c>
      <c r="RPX1" t="s">
        <v>18794</v>
      </c>
      <c r="RPY1" t="s">
        <v>18795</v>
      </c>
      <c r="RPZ1" t="s">
        <v>18796</v>
      </c>
      <c r="RQA1" t="s">
        <v>18797</v>
      </c>
      <c r="RQB1" t="s">
        <v>18798</v>
      </c>
      <c r="RQC1" t="s">
        <v>18799</v>
      </c>
      <c r="RQD1" t="s">
        <v>18800</v>
      </c>
      <c r="RQE1" t="s">
        <v>18801</v>
      </c>
      <c r="RQF1" t="s">
        <v>18802</v>
      </c>
      <c r="RQG1" t="s">
        <v>18803</v>
      </c>
      <c r="RQH1" t="s">
        <v>18804</v>
      </c>
      <c r="RQI1" t="s">
        <v>18805</v>
      </c>
      <c r="RQJ1" t="s">
        <v>18806</v>
      </c>
      <c r="RQK1" t="s">
        <v>18807</v>
      </c>
      <c r="RQL1" t="s">
        <v>18808</v>
      </c>
      <c r="RQM1" t="s">
        <v>18809</v>
      </c>
      <c r="RQN1" t="s">
        <v>18810</v>
      </c>
      <c r="RQO1" t="s">
        <v>18811</v>
      </c>
      <c r="RQP1" t="s">
        <v>18812</v>
      </c>
      <c r="RQQ1" t="s">
        <v>18813</v>
      </c>
      <c r="RQR1" t="s">
        <v>18814</v>
      </c>
      <c r="RQS1" t="s">
        <v>18815</v>
      </c>
      <c r="RQT1" t="s">
        <v>18816</v>
      </c>
      <c r="RQU1" t="s">
        <v>18817</v>
      </c>
      <c r="RQV1" t="s">
        <v>18818</v>
      </c>
      <c r="RQW1" t="s">
        <v>18819</v>
      </c>
      <c r="RQX1" t="s">
        <v>18820</v>
      </c>
      <c r="RQY1" t="s">
        <v>18821</v>
      </c>
      <c r="RQZ1" t="s">
        <v>18822</v>
      </c>
      <c r="RRA1" t="s">
        <v>18823</v>
      </c>
      <c r="RRB1" t="s">
        <v>18824</v>
      </c>
      <c r="RRC1" t="s">
        <v>18825</v>
      </c>
      <c r="RRD1" t="s">
        <v>18826</v>
      </c>
      <c r="RRE1" t="s">
        <v>18827</v>
      </c>
      <c r="RRF1" t="s">
        <v>18828</v>
      </c>
      <c r="RRG1" t="s">
        <v>18829</v>
      </c>
      <c r="RRH1" t="s">
        <v>18830</v>
      </c>
      <c r="RRI1" t="s">
        <v>18831</v>
      </c>
      <c r="RRJ1" t="s">
        <v>18832</v>
      </c>
      <c r="RRK1" t="s">
        <v>18833</v>
      </c>
      <c r="RRL1" t="s">
        <v>18834</v>
      </c>
      <c r="RRM1" t="s">
        <v>18835</v>
      </c>
      <c r="RRN1" t="s">
        <v>18836</v>
      </c>
      <c r="RRO1" t="s">
        <v>18837</v>
      </c>
      <c r="RRP1" t="s">
        <v>18838</v>
      </c>
      <c r="RRQ1" t="s">
        <v>18839</v>
      </c>
      <c r="RRR1" t="s">
        <v>18840</v>
      </c>
      <c r="RRS1" t="s">
        <v>18841</v>
      </c>
      <c r="RRT1" t="s">
        <v>18842</v>
      </c>
      <c r="RRU1" t="s">
        <v>18843</v>
      </c>
      <c r="RRV1" t="s">
        <v>18844</v>
      </c>
      <c r="RRW1" t="s">
        <v>18845</v>
      </c>
      <c r="RRX1" t="s">
        <v>18846</v>
      </c>
      <c r="RRY1" t="s">
        <v>18847</v>
      </c>
      <c r="RRZ1" t="s">
        <v>18848</v>
      </c>
      <c r="RSA1" t="s">
        <v>18849</v>
      </c>
      <c r="RSB1" t="s">
        <v>18850</v>
      </c>
      <c r="RSC1" t="s">
        <v>18851</v>
      </c>
      <c r="RSD1" t="s">
        <v>18852</v>
      </c>
      <c r="RSE1" t="s">
        <v>18853</v>
      </c>
      <c r="RSF1" t="s">
        <v>18854</v>
      </c>
      <c r="RSG1" t="s">
        <v>18855</v>
      </c>
      <c r="RSH1" t="s">
        <v>18856</v>
      </c>
      <c r="RSI1" t="s">
        <v>18857</v>
      </c>
      <c r="RSJ1" t="s">
        <v>18858</v>
      </c>
      <c r="RSK1" t="s">
        <v>18859</v>
      </c>
      <c r="RSL1" t="s">
        <v>18860</v>
      </c>
      <c r="RSM1" t="s">
        <v>18861</v>
      </c>
      <c r="RSN1" t="s">
        <v>18862</v>
      </c>
      <c r="RSO1" t="s">
        <v>18863</v>
      </c>
      <c r="RSP1" t="s">
        <v>18864</v>
      </c>
      <c r="RSQ1" t="s">
        <v>18865</v>
      </c>
      <c r="RSR1" t="s">
        <v>18866</v>
      </c>
      <c r="RSS1" t="s">
        <v>18867</v>
      </c>
      <c r="RST1" t="s">
        <v>18868</v>
      </c>
      <c r="RSU1" t="s">
        <v>18869</v>
      </c>
      <c r="RSV1" t="s">
        <v>18870</v>
      </c>
      <c r="RSW1" t="s">
        <v>18871</v>
      </c>
      <c r="RSX1" t="s">
        <v>18872</v>
      </c>
      <c r="RSY1" t="s">
        <v>18873</v>
      </c>
      <c r="RSZ1" t="s">
        <v>18874</v>
      </c>
      <c r="RTA1" t="s">
        <v>18875</v>
      </c>
      <c r="RTB1" t="s">
        <v>18876</v>
      </c>
      <c r="RTC1" t="s">
        <v>18877</v>
      </c>
      <c r="RTD1" t="s">
        <v>18878</v>
      </c>
      <c r="RTE1" t="s">
        <v>18879</v>
      </c>
      <c r="RTF1" t="s">
        <v>18880</v>
      </c>
      <c r="RTG1" t="s">
        <v>18881</v>
      </c>
      <c r="RTH1" t="s">
        <v>18882</v>
      </c>
      <c r="RTI1" t="s">
        <v>18883</v>
      </c>
      <c r="RTJ1" t="s">
        <v>18884</v>
      </c>
      <c r="RTK1" t="s">
        <v>18885</v>
      </c>
      <c r="RTL1" t="s">
        <v>18886</v>
      </c>
      <c r="RTM1" t="s">
        <v>18887</v>
      </c>
      <c r="RTN1" t="s">
        <v>18888</v>
      </c>
      <c r="RTO1" t="s">
        <v>18889</v>
      </c>
      <c r="RTP1" t="s">
        <v>18890</v>
      </c>
      <c r="RTQ1" t="s">
        <v>18891</v>
      </c>
      <c r="RTR1" t="s">
        <v>18892</v>
      </c>
      <c r="RTS1" t="s">
        <v>18893</v>
      </c>
      <c r="RTT1" t="s">
        <v>18894</v>
      </c>
      <c r="RTU1" t="s">
        <v>18895</v>
      </c>
      <c r="RTV1" t="s">
        <v>18896</v>
      </c>
      <c r="RTW1" t="s">
        <v>18897</v>
      </c>
      <c r="RTX1" t="s">
        <v>18898</v>
      </c>
      <c r="RTY1" t="s">
        <v>18899</v>
      </c>
      <c r="RTZ1" t="s">
        <v>18900</v>
      </c>
      <c r="RUA1" t="s">
        <v>18901</v>
      </c>
      <c r="RUB1" t="s">
        <v>18902</v>
      </c>
      <c r="RUC1" t="s">
        <v>18903</v>
      </c>
      <c r="RUD1" t="s">
        <v>18904</v>
      </c>
      <c r="RUE1" t="s">
        <v>18905</v>
      </c>
      <c r="RUF1" t="s">
        <v>18906</v>
      </c>
      <c r="RUG1" t="s">
        <v>18907</v>
      </c>
      <c r="RUH1" t="s">
        <v>18908</v>
      </c>
      <c r="RUI1" t="s">
        <v>18909</v>
      </c>
      <c r="RUJ1" t="s">
        <v>18910</v>
      </c>
      <c r="RUK1" t="s">
        <v>18911</v>
      </c>
      <c r="RUL1" t="s">
        <v>18912</v>
      </c>
      <c r="RUM1" t="s">
        <v>18913</v>
      </c>
      <c r="RUN1" t="s">
        <v>18914</v>
      </c>
      <c r="RUO1" t="s">
        <v>18915</v>
      </c>
      <c r="RUP1" t="s">
        <v>18916</v>
      </c>
      <c r="RUQ1" t="s">
        <v>18917</v>
      </c>
      <c r="RUR1" t="s">
        <v>18918</v>
      </c>
      <c r="RUS1" t="s">
        <v>18919</v>
      </c>
      <c r="RUT1" t="s">
        <v>18920</v>
      </c>
      <c r="RUU1" t="s">
        <v>18921</v>
      </c>
      <c r="RUV1" t="s">
        <v>18922</v>
      </c>
      <c r="RUW1" t="s">
        <v>18923</v>
      </c>
      <c r="RUX1" t="s">
        <v>18924</v>
      </c>
      <c r="RUY1" t="s">
        <v>18925</v>
      </c>
      <c r="RUZ1" t="s">
        <v>18926</v>
      </c>
      <c r="RVA1" t="s">
        <v>18927</v>
      </c>
      <c r="RVB1" t="s">
        <v>18928</v>
      </c>
      <c r="RVC1" t="s">
        <v>18929</v>
      </c>
      <c r="RVD1" t="s">
        <v>18930</v>
      </c>
      <c r="RVE1" t="s">
        <v>18931</v>
      </c>
      <c r="RVF1" t="s">
        <v>18932</v>
      </c>
      <c r="RVG1" t="s">
        <v>18933</v>
      </c>
      <c r="RVH1" t="s">
        <v>18934</v>
      </c>
      <c r="RVI1" t="s">
        <v>18935</v>
      </c>
      <c r="RVJ1" t="s">
        <v>18936</v>
      </c>
      <c r="RVK1" t="s">
        <v>18937</v>
      </c>
      <c r="RVL1" t="s">
        <v>18938</v>
      </c>
      <c r="RVM1" t="s">
        <v>18939</v>
      </c>
      <c r="RVN1" t="s">
        <v>18940</v>
      </c>
      <c r="RVO1" t="s">
        <v>18941</v>
      </c>
      <c r="RVP1" t="s">
        <v>18942</v>
      </c>
      <c r="RVQ1" t="s">
        <v>18943</v>
      </c>
      <c r="RVR1" t="s">
        <v>18944</v>
      </c>
      <c r="RVS1" t="s">
        <v>18945</v>
      </c>
      <c r="RVT1" t="s">
        <v>18946</v>
      </c>
      <c r="RVU1" t="s">
        <v>18947</v>
      </c>
      <c r="RVV1" t="s">
        <v>18948</v>
      </c>
      <c r="RVW1" t="s">
        <v>18949</v>
      </c>
      <c r="RVX1" t="s">
        <v>18950</v>
      </c>
      <c r="RVY1" t="s">
        <v>18951</v>
      </c>
      <c r="RVZ1" t="s">
        <v>18952</v>
      </c>
      <c r="RWA1" t="s">
        <v>18953</v>
      </c>
      <c r="RWB1" t="s">
        <v>18954</v>
      </c>
      <c r="RWC1" t="s">
        <v>18955</v>
      </c>
      <c r="RWD1" t="s">
        <v>18956</v>
      </c>
      <c r="RWE1" t="s">
        <v>18957</v>
      </c>
      <c r="RWF1" t="s">
        <v>18958</v>
      </c>
      <c r="RWG1" t="s">
        <v>18959</v>
      </c>
      <c r="RWH1" t="s">
        <v>18960</v>
      </c>
      <c r="RWI1" t="s">
        <v>18961</v>
      </c>
      <c r="RWJ1" t="s">
        <v>18962</v>
      </c>
      <c r="RWK1" t="s">
        <v>18963</v>
      </c>
      <c r="RWL1" t="s">
        <v>18964</v>
      </c>
      <c r="RWM1" t="s">
        <v>18965</v>
      </c>
      <c r="RWN1" t="s">
        <v>18966</v>
      </c>
      <c r="RWO1" t="s">
        <v>18967</v>
      </c>
      <c r="RWP1" t="s">
        <v>18968</v>
      </c>
      <c r="RWQ1" t="s">
        <v>18969</v>
      </c>
      <c r="RWR1" t="s">
        <v>18970</v>
      </c>
      <c r="RWS1" t="s">
        <v>18971</v>
      </c>
      <c r="RWT1" t="s">
        <v>18972</v>
      </c>
      <c r="RWU1" t="s">
        <v>18973</v>
      </c>
      <c r="RWV1" t="s">
        <v>18974</v>
      </c>
      <c r="RWW1" t="s">
        <v>18975</v>
      </c>
      <c r="RWX1" t="s">
        <v>18976</v>
      </c>
      <c r="RWY1" t="s">
        <v>18977</v>
      </c>
      <c r="RWZ1" t="s">
        <v>18978</v>
      </c>
      <c r="RXA1" t="s">
        <v>18979</v>
      </c>
      <c r="RXB1" t="s">
        <v>18980</v>
      </c>
      <c r="RXC1" t="s">
        <v>18981</v>
      </c>
      <c r="RXD1" t="s">
        <v>18982</v>
      </c>
      <c r="RXE1" t="s">
        <v>18983</v>
      </c>
      <c r="RXF1" t="s">
        <v>18984</v>
      </c>
      <c r="RXG1" t="s">
        <v>18985</v>
      </c>
      <c r="RXH1" t="s">
        <v>18986</v>
      </c>
      <c r="RXI1" t="s">
        <v>18987</v>
      </c>
      <c r="RXJ1" t="s">
        <v>18988</v>
      </c>
      <c r="RXK1" t="s">
        <v>18989</v>
      </c>
      <c r="RXL1" t="s">
        <v>18990</v>
      </c>
      <c r="RXM1" t="s">
        <v>18991</v>
      </c>
      <c r="RXN1" t="s">
        <v>18992</v>
      </c>
      <c r="RXO1" t="s">
        <v>18993</v>
      </c>
      <c r="RXP1" t="s">
        <v>18994</v>
      </c>
      <c r="RXQ1" t="s">
        <v>18995</v>
      </c>
      <c r="RXR1" t="s">
        <v>18996</v>
      </c>
      <c r="RXS1" t="s">
        <v>18997</v>
      </c>
      <c r="RXT1" t="s">
        <v>18998</v>
      </c>
      <c r="RXU1" t="s">
        <v>18999</v>
      </c>
      <c r="RXV1" t="s">
        <v>19000</v>
      </c>
      <c r="RXW1" t="s">
        <v>19001</v>
      </c>
      <c r="RXX1" t="s">
        <v>19002</v>
      </c>
      <c r="RXY1" t="s">
        <v>19003</v>
      </c>
      <c r="RXZ1" t="s">
        <v>19004</v>
      </c>
      <c r="RYA1" t="s">
        <v>19005</v>
      </c>
      <c r="RYB1" t="s">
        <v>19006</v>
      </c>
      <c r="RYC1" t="s">
        <v>19007</v>
      </c>
      <c r="RYD1" t="s">
        <v>19008</v>
      </c>
      <c r="RYE1" t="s">
        <v>19009</v>
      </c>
      <c r="RYF1" t="s">
        <v>19010</v>
      </c>
      <c r="RYG1" t="s">
        <v>19011</v>
      </c>
      <c r="RYH1" t="s">
        <v>19012</v>
      </c>
      <c r="RYI1" t="s">
        <v>19013</v>
      </c>
      <c r="RYJ1" t="s">
        <v>19014</v>
      </c>
      <c r="RYK1" t="s">
        <v>19015</v>
      </c>
      <c r="RYL1" t="s">
        <v>19016</v>
      </c>
      <c r="RYM1" t="s">
        <v>19017</v>
      </c>
      <c r="RYN1" t="s">
        <v>19018</v>
      </c>
      <c r="RYO1" t="s">
        <v>19019</v>
      </c>
      <c r="RYP1" t="s">
        <v>19020</v>
      </c>
      <c r="RYQ1" t="s">
        <v>19021</v>
      </c>
      <c r="RYR1" t="s">
        <v>19022</v>
      </c>
      <c r="RYS1" t="s">
        <v>19023</v>
      </c>
      <c r="RYT1" t="s">
        <v>19024</v>
      </c>
      <c r="RYU1" t="s">
        <v>19025</v>
      </c>
      <c r="RYV1" t="s">
        <v>19026</v>
      </c>
      <c r="RYW1" t="s">
        <v>19027</v>
      </c>
      <c r="RYX1" t="s">
        <v>19028</v>
      </c>
      <c r="RYY1" t="s">
        <v>19029</v>
      </c>
      <c r="RYZ1" t="s">
        <v>19030</v>
      </c>
      <c r="RZA1" t="s">
        <v>19031</v>
      </c>
      <c r="RZB1" t="s">
        <v>19032</v>
      </c>
      <c r="RZC1" t="s">
        <v>19033</v>
      </c>
      <c r="RZD1" t="s">
        <v>19034</v>
      </c>
      <c r="RZE1" t="s">
        <v>19035</v>
      </c>
      <c r="RZF1" t="s">
        <v>19036</v>
      </c>
      <c r="RZG1" t="s">
        <v>19037</v>
      </c>
      <c r="RZH1" t="s">
        <v>19038</v>
      </c>
      <c r="RZI1" t="s">
        <v>19039</v>
      </c>
      <c r="RZJ1" t="s">
        <v>19040</v>
      </c>
      <c r="RZK1" t="s">
        <v>19041</v>
      </c>
      <c r="RZL1" t="s">
        <v>19042</v>
      </c>
      <c r="RZM1" t="s">
        <v>19043</v>
      </c>
      <c r="RZN1" t="s">
        <v>19044</v>
      </c>
      <c r="RZO1" t="s">
        <v>19045</v>
      </c>
      <c r="RZP1" t="s">
        <v>19046</v>
      </c>
      <c r="RZQ1" t="s">
        <v>19047</v>
      </c>
      <c r="RZR1" t="s">
        <v>19048</v>
      </c>
      <c r="RZS1" t="s">
        <v>19049</v>
      </c>
      <c r="RZT1" t="s">
        <v>19050</v>
      </c>
      <c r="RZU1" t="s">
        <v>19051</v>
      </c>
      <c r="RZV1" t="s">
        <v>19052</v>
      </c>
      <c r="RZW1" t="s">
        <v>19053</v>
      </c>
      <c r="RZX1" t="s">
        <v>19054</v>
      </c>
      <c r="RZY1" t="s">
        <v>19055</v>
      </c>
      <c r="RZZ1" t="s">
        <v>19056</v>
      </c>
      <c r="SAA1" t="s">
        <v>19057</v>
      </c>
      <c r="SAB1" t="s">
        <v>19058</v>
      </c>
      <c r="SAC1" t="s">
        <v>19059</v>
      </c>
      <c r="SAD1" t="s">
        <v>19060</v>
      </c>
      <c r="SAE1" t="s">
        <v>19061</v>
      </c>
      <c r="SAF1" t="s">
        <v>19062</v>
      </c>
      <c r="SAG1" t="s">
        <v>19063</v>
      </c>
      <c r="SAH1" t="s">
        <v>19064</v>
      </c>
      <c r="SAI1" t="s">
        <v>19065</v>
      </c>
      <c r="SAJ1" t="s">
        <v>19066</v>
      </c>
      <c r="SAK1" t="s">
        <v>19067</v>
      </c>
      <c r="SAL1" t="s">
        <v>19068</v>
      </c>
      <c r="SAM1" t="s">
        <v>19069</v>
      </c>
      <c r="SAN1" t="s">
        <v>19070</v>
      </c>
      <c r="SAO1" t="s">
        <v>19071</v>
      </c>
      <c r="SAP1" t="s">
        <v>19072</v>
      </c>
      <c r="SAQ1" t="s">
        <v>19073</v>
      </c>
      <c r="SAR1" t="s">
        <v>19074</v>
      </c>
      <c r="SAS1" t="s">
        <v>19075</v>
      </c>
      <c r="SAT1" t="s">
        <v>19076</v>
      </c>
      <c r="SAU1" t="s">
        <v>19077</v>
      </c>
      <c r="SAV1" t="s">
        <v>19078</v>
      </c>
      <c r="SAW1" t="s">
        <v>19079</v>
      </c>
      <c r="SAX1" t="s">
        <v>19080</v>
      </c>
      <c r="SAY1" t="s">
        <v>19081</v>
      </c>
      <c r="SAZ1" t="s">
        <v>19082</v>
      </c>
      <c r="SBA1" t="s">
        <v>19083</v>
      </c>
      <c r="SBB1" t="s">
        <v>19084</v>
      </c>
      <c r="SBC1" t="s">
        <v>19085</v>
      </c>
      <c r="SBD1" t="s">
        <v>19086</v>
      </c>
      <c r="SBE1" t="s">
        <v>19087</v>
      </c>
      <c r="SBF1" t="s">
        <v>19088</v>
      </c>
      <c r="SBG1" t="s">
        <v>19089</v>
      </c>
      <c r="SBH1" t="s">
        <v>19090</v>
      </c>
      <c r="SBI1" t="s">
        <v>19091</v>
      </c>
      <c r="SBJ1" t="s">
        <v>19092</v>
      </c>
      <c r="SBK1" t="s">
        <v>19093</v>
      </c>
      <c r="SBL1" t="s">
        <v>19094</v>
      </c>
      <c r="SBM1" t="s">
        <v>19095</v>
      </c>
      <c r="SBN1" t="s">
        <v>19096</v>
      </c>
      <c r="SBO1" t="s">
        <v>19097</v>
      </c>
      <c r="SBP1" t="s">
        <v>19098</v>
      </c>
      <c r="SBQ1" t="s">
        <v>19099</v>
      </c>
      <c r="SBR1" t="s">
        <v>19100</v>
      </c>
      <c r="SBS1" t="s">
        <v>19101</v>
      </c>
      <c r="SBT1" t="s">
        <v>19102</v>
      </c>
      <c r="SBU1" t="s">
        <v>19103</v>
      </c>
      <c r="SBV1" t="s">
        <v>19104</v>
      </c>
      <c r="SBW1" t="s">
        <v>19105</v>
      </c>
      <c r="SBX1" t="s">
        <v>19106</v>
      </c>
      <c r="SBY1" t="s">
        <v>19107</v>
      </c>
      <c r="SBZ1" t="s">
        <v>19108</v>
      </c>
      <c r="SCA1" t="s">
        <v>19109</v>
      </c>
      <c r="SCB1" t="s">
        <v>19110</v>
      </c>
      <c r="SCC1" t="s">
        <v>19111</v>
      </c>
      <c r="SCD1" t="s">
        <v>19112</v>
      </c>
      <c r="SCE1" t="s">
        <v>19113</v>
      </c>
      <c r="SCF1" t="s">
        <v>19114</v>
      </c>
      <c r="SCG1" t="s">
        <v>19115</v>
      </c>
      <c r="SCH1" t="s">
        <v>19116</v>
      </c>
      <c r="SCI1" t="s">
        <v>19117</v>
      </c>
      <c r="SCJ1" t="s">
        <v>19118</v>
      </c>
      <c r="SCK1" t="s">
        <v>19119</v>
      </c>
      <c r="SCL1" t="s">
        <v>19120</v>
      </c>
      <c r="SCM1" t="s">
        <v>19121</v>
      </c>
      <c r="SCN1" t="s">
        <v>19122</v>
      </c>
      <c r="SCO1" t="s">
        <v>19123</v>
      </c>
      <c r="SCP1" t="s">
        <v>19124</v>
      </c>
      <c r="SCQ1" t="s">
        <v>19125</v>
      </c>
      <c r="SCR1" t="s">
        <v>19126</v>
      </c>
      <c r="SCS1" t="s">
        <v>19127</v>
      </c>
      <c r="SCT1" t="s">
        <v>19128</v>
      </c>
      <c r="SCU1" t="s">
        <v>19129</v>
      </c>
      <c r="SCV1" t="s">
        <v>19130</v>
      </c>
      <c r="SCW1" t="s">
        <v>19131</v>
      </c>
      <c r="SCX1" t="s">
        <v>19132</v>
      </c>
      <c r="SCY1" t="s">
        <v>19133</v>
      </c>
      <c r="SCZ1" t="s">
        <v>19134</v>
      </c>
      <c r="SDA1" t="s">
        <v>19135</v>
      </c>
      <c r="SDB1" t="s">
        <v>19136</v>
      </c>
      <c r="SDC1" t="s">
        <v>19137</v>
      </c>
      <c r="SDD1" t="s">
        <v>19138</v>
      </c>
      <c r="SDE1" t="s">
        <v>19139</v>
      </c>
      <c r="SDF1" t="s">
        <v>19140</v>
      </c>
      <c r="SDG1" t="s">
        <v>19141</v>
      </c>
      <c r="SDH1" t="s">
        <v>19142</v>
      </c>
      <c r="SDI1" t="s">
        <v>19143</v>
      </c>
      <c r="SDJ1" t="s">
        <v>19144</v>
      </c>
      <c r="SDK1" t="s">
        <v>19145</v>
      </c>
      <c r="SDL1" t="s">
        <v>19146</v>
      </c>
      <c r="SDM1" t="s">
        <v>19147</v>
      </c>
      <c r="SDN1" t="s">
        <v>19148</v>
      </c>
      <c r="SDO1" t="s">
        <v>19149</v>
      </c>
      <c r="SDP1" t="s">
        <v>19150</v>
      </c>
      <c r="SDQ1" t="s">
        <v>19151</v>
      </c>
      <c r="SDR1" t="s">
        <v>19152</v>
      </c>
      <c r="SDS1" t="s">
        <v>19153</v>
      </c>
      <c r="SDT1" t="s">
        <v>19154</v>
      </c>
      <c r="SDU1" t="s">
        <v>19155</v>
      </c>
      <c r="SDV1" t="s">
        <v>19156</v>
      </c>
      <c r="SDW1" t="s">
        <v>19157</v>
      </c>
      <c r="SDX1" t="s">
        <v>19158</v>
      </c>
      <c r="SDY1" t="s">
        <v>19159</v>
      </c>
      <c r="SDZ1" t="s">
        <v>19160</v>
      </c>
      <c r="SEA1" t="s">
        <v>19161</v>
      </c>
      <c r="SEB1" t="s">
        <v>19162</v>
      </c>
      <c r="SEC1" t="s">
        <v>19163</v>
      </c>
      <c r="SED1" t="s">
        <v>19164</v>
      </c>
      <c r="SEE1" t="s">
        <v>19165</v>
      </c>
      <c r="SEF1" t="s">
        <v>19166</v>
      </c>
      <c r="SEG1" t="s">
        <v>19167</v>
      </c>
      <c r="SEH1" t="s">
        <v>19168</v>
      </c>
      <c r="SEI1" t="s">
        <v>19169</v>
      </c>
      <c r="SEJ1" t="s">
        <v>19170</v>
      </c>
      <c r="SEK1" t="s">
        <v>19171</v>
      </c>
      <c r="SEL1" t="s">
        <v>19172</v>
      </c>
      <c r="SEM1" t="s">
        <v>19173</v>
      </c>
      <c r="SEN1" t="s">
        <v>19174</v>
      </c>
      <c r="SEO1" t="s">
        <v>19175</v>
      </c>
      <c r="SEP1" t="s">
        <v>19176</v>
      </c>
      <c r="SEQ1" t="s">
        <v>19177</v>
      </c>
      <c r="SER1" t="s">
        <v>19178</v>
      </c>
      <c r="SES1" t="s">
        <v>19179</v>
      </c>
      <c r="SET1" t="s">
        <v>19180</v>
      </c>
      <c r="SEU1" t="s">
        <v>19181</v>
      </c>
      <c r="SEV1" t="s">
        <v>19182</v>
      </c>
      <c r="SEW1" t="s">
        <v>19183</v>
      </c>
      <c r="SEX1" t="s">
        <v>19184</v>
      </c>
      <c r="SEY1" t="s">
        <v>19185</v>
      </c>
      <c r="SEZ1" t="s">
        <v>19186</v>
      </c>
      <c r="SFA1" t="s">
        <v>19187</v>
      </c>
      <c r="SFB1" t="s">
        <v>19188</v>
      </c>
      <c r="SFC1" t="s">
        <v>19189</v>
      </c>
      <c r="SFD1" t="s">
        <v>19190</v>
      </c>
      <c r="SFE1" t="s">
        <v>19191</v>
      </c>
      <c r="SFF1" t="s">
        <v>19192</v>
      </c>
      <c r="SFG1" t="s">
        <v>19193</v>
      </c>
      <c r="SFH1" t="s">
        <v>19194</v>
      </c>
      <c r="SFI1" t="s">
        <v>19195</v>
      </c>
      <c r="SFJ1" t="s">
        <v>19196</v>
      </c>
      <c r="SFK1" t="s">
        <v>19197</v>
      </c>
      <c r="SFL1" t="s">
        <v>19198</v>
      </c>
      <c r="SFM1" t="s">
        <v>19199</v>
      </c>
      <c r="SFN1" t="s">
        <v>19200</v>
      </c>
      <c r="SFO1" t="s">
        <v>19201</v>
      </c>
      <c r="SFP1" t="s">
        <v>19202</v>
      </c>
      <c r="SFQ1" t="s">
        <v>19203</v>
      </c>
      <c r="SFR1" t="s">
        <v>19204</v>
      </c>
      <c r="SFS1" t="s">
        <v>19205</v>
      </c>
      <c r="SFT1" t="s">
        <v>19206</v>
      </c>
      <c r="SFU1" t="s">
        <v>19207</v>
      </c>
      <c r="SFV1" t="s">
        <v>19208</v>
      </c>
      <c r="SFW1" t="s">
        <v>19209</v>
      </c>
      <c r="SFX1" t="s">
        <v>19210</v>
      </c>
      <c r="SFY1" t="s">
        <v>19211</v>
      </c>
      <c r="SFZ1" t="s">
        <v>19212</v>
      </c>
      <c r="SGA1" t="s">
        <v>19213</v>
      </c>
      <c r="SGB1" t="s">
        <v>19214</v>
      </c>
      <c r="SGC1" t="s">
        <v>19215</v>
      </c>
      <c r="SGD1" t="s">
        <v>19216</v>
      </c>
      <c r="SGE1" t="s">
        <v>19217</v>
      </c>
      <c r="SGF1" t="s">
        <v>19218</v>
      </c>
      <c r="SGG1" t="s">
        <v>19219</v>
      </c>
      <c r="SGH1" t="s">
        <v>19220</v>
      </c>
      <c r="SGI1" t="s">
        <v>19221</v>
      </c>
      <c r="SGJ1" t="s">
        <v>19222</v>
      </c>
      <c r="SGK1" t="s">
        <v>19223</v>
      </c>
      <c r="SGL1" t="s">
        <v>19224</v>
      </c>
      <c r="SGM1" t="s">
        <v>19225</v>
      </c>
      <c r="SGN1" t="s">
        <v>19226</v>
      </c>
      <c r="SGO1" t="s">
        <v>19227</v>
      </c>
      <c r="SGP1" t="s">
        <v>19228</v>
      </c>
      <c r="SGQ1" t="s">
        <v>19229</v>
      </c>
      <c r="SGR1" t="s">
        <v>19230</v>
      </c>
      <c r="SGS1" t="s">
        <v>19231</v>
      </c>
      <c r="SGT1" t="s">
        <v>19232</v>
      </c>
      <c r="SGU1" t="s">
        <v>19233</v>
      </c>
      <c r="SGV1" t="s">
        <v>19234</v>
      </c>
      <c r="SGW1" t="s">
        <v>19235</v>
      </c>
      <c r="SGX1" t="s">
        <v>19236</v>
      </c>
      <c r="SGY1" t="s">
        <v>19237</v>
      </c>
      <c r="SGZ1" t="s">
        <v>19238</v>
      </c>
      <c r="SHA1" t="s">
        <v>19239</v>
      </c>
      <c r="SHB1" t="s">
        <v>19240</v>
      </c>
      <c r="SHC1" t="s">
        <v>19241</v>
      </c>
      <c r="SHD1" t="s">
        <v>19242</v>
      </c>
      <c r="SHE1" t="s">
        <v>19243</v>
      </c>
      <c r="SHF1" t="s">
        <v>19244</v>
      </c>
      <c r="SHG1" t="s">
        <v>19245</v>
      </c>
      <c r="SHH1" t="s">
        <v>19246</v>
      </c>
      <c r="SHI1" t="s">
        <v>19247</v>
      </c>
      <c r="SHJ1" t="s">
        <v>19248</v>
      </c>
      <c r="SHK1" t="s">
        <v>19249</v>
      </c>
      <c r="SHL1" t="s">
        <v>19250</v>
      </c>
      <c r="SHM1" t="s">
        <v>19251</v>
      </c>
      <c r="SHN1" t="s">
        <v>19252</v>
      </c>
      <c r="SHO1" t="s">
        <v>19253</v>
      </c>
      <c r="SHP1" t="s">
        <v>19254</v>
      </c>
      <c r="SHQ1" t="s">
        <v>19255</v>
      </c>
      <c r="SHR1" t="s">
        <v>19256</v>
      </c>
      <c r="SHS1" t="s">
        <v>19257</v>
      </c>
      <c r="SHT1" t="s">
        <v>19258</v>
      </c>
      <c r="SHU1" t="s">
        <v>19259</v>
      </c>
      <c r="SHV1" t="s">
        <v>19260</v>
      </c>
      <c r="SHW1" t="s">
        <v>19261</v>
      </c>
      <c r="SHX1" t="s">
        <v>19262</v>
      </c>
      <c r="SHY1" t="s">
        <v>19263</v>
      </c>
      <c r="SHZ1" t="s">
        <v>19264</v>
      </c>
      <c r="SIA1" t="s">
        <v>19265</v>
      </c>
      <c r="SIB1" t="s">
        <v>19266</v>
      </c>
      <c r="SIC1" t="s">
        <v>19267</v>
      </c>
      <c r="SID1" t="s">
        <v>19268</v>
      </c>
      <c r="SIE1" t="s">
        <v>19269</v>
      </c>
      <c r="SIF1" t="s">
        <v>19270</v>
      </c>
      <c r="SIG1" t="s">
        <v>19271</v>
      </c>
      <c r="SIH1" t="s">
        <v>19272</v>
      </c>
      <c r="SII1" t="s">
        <v>19273</v>
      </c>
      <c r="SIJ1" t="s">
        <v>19274</v>
      </c>
      <c r="SIK1" t="s">
        <v>19275</v>
      </c>
      <c r="SIL1" t="s">
        <v>19276</v>
      </c>
      <c r="SIM1" t="s">
        <v>19277</v>
      </c>
      <c r="SIN1" t="s">
        <v>19278</v>
      </c>
      <c r="SIO1" t="s">
        <v>19279</v>
      </c>
      <c r="SIP1" t="s">
        <v>19280</v>
      </c>
      <c r="SIQ1" t="s">
        <v>19281</v>
      </c>
      <c r="SIR1" t="s">
        <v>19282</v>
      </c>
      <c r="SIS1" t="s">
        <v>19283</v>
      </c>
      <c r="SIT1" t="s">
        <v>19284</v>
      </c>
      <c r="SIU1" t="s">
        <v>19285</v>
      </c>
      <c r="SIV1" t="s">
        <v>19286</v>
      </c>
      <c r="SIW1" t="s">
        <v>19287</v>
      </c>
      <c r="SIX1" t="s">
        <v>19288</v>
      </c>
      <c r="SIY1" t="s">
        <v>19289</v>
      </c>
      <c r="SIZ1" t="s">
        <v>19290</v>
      </c>
      <c r="SJA1" t="s">
        <v>19291</v>
      </c>
      <c r="SJB1" t="s">
        <v>19292</v>
      </c>
      <c r="SJC1" t="s">
        <v>19293</v>
      </c>
      <c r="SJD1" t="s">
        <v>19294</v>
      </c>
      <c r="SJE1" t="s">
        <v>19295</v>
      </c>
      <c r="SJF1" t="s">
        <v>19296</v>
      </c>
      <c r="SJG1" t="s">
        <v>19297</v>
      </c>
      <c r="SJH1" t="s">
        <v>19298</v>
      </c>
      <c r="SJI1" t="s">
        <v>19299</v>
      </c>
      <c r="SJJ1" t="s">
        <v>19300</v>
      </c>
      <c r="SJK1" t="s">
        <v>19301</v>
      </c>
      <c r="SJL1" t="s">
        <v>19302</v>
      </c>
      <c r="SJM1" t="s">
        <v>19303</v>
      </c>
      <c r="SJN1" t="s">
        <v>19304</v>
      </c>
      <c r="SJO1" t="s">
        <v>19305</v>
      </c>
      <c r="SJP1" t="s">
        <v>19306</v>
      </c>
      <c r="SJQ1" t="s">
        <v>19307</v>
      </c>
      <c r="SJR1" t="s">
        <v>19308</v>
      </c>
      <c r="SJS1" t="s">
        <v>19309</v>
      </c>
      <c r="SJT1" t="s">
        <v>19310</v>
      </c>
      <c r="SJU1" t="s">
        <v>19311</v>
      </c>
      <c r="SJV1" t="s">
        <v>19312</v>
      </c>
      <c r="SJW1" t="s">
        <v>19313</v>
      </c>
      <c r="SJX1" t="s">
        <v>19314</v>
      </c>
      <c r="SJY1" t="s">
        <v>19315</v>
      </c>
      <c r="SJZ1" t="s">
        <v>19316</v>
      </c>
      <c r="SKA1" t="s">
        <v>19317</v>
      </c>
      <c r="SKB1" t="s">
        <v>19318</v>
      </c>
      <c r="SKC1" t="s">
        <v>19319</v>
      </c>
      <c r="SKD1" t="s">
        <v>19320</v>
      </c>
      <c r="SKE1" t="s">
        <v>19321</v>
      </c>
      <c r="SKF1" t="s">
        <v>19322</v>
      </c>
      <c r="SKG1" t="s">
        <v>19323</v>
      </c>
      <c r="SKH1" t="s">
        <v>19324</v>
      </c>
      <c r="SKI1" t="s">
        <v>19325</v>
      </c>
      <c r="SKJ1" t="s">
        <v>19326</v>
      </c>
      <c r="SKK1" t="s">
        <v>19327</v>
      </c>
      <c r="SKL1" t="s">
        <v>19328</v>
      </c>
      <c r="SKM1" t="s">
        <v>19329</v>
      </c>
      <c r="SKN1" t="s">
        <v>19330</v>
      </c>
      <c r="SKO1" t="s">
        <v>19331</v>
      </c>
      <c r="SKP1" t="s">
        <v>19332</v>
      </c>
      <c r="SKQ1" t="s">
        <v>19333</v>
      </c>
      <c r="SKR1" t="s">
        <v>19334</v>
      </c>
      <c r="SKS1" t="s">
        <v>19335</v>
      </c>
      <c r="SKT1" t="s">
        <v>19336</v>
      </c>
      <c r="SKU1" t="s">
        <v>19337</v>
      </c>
      <c r="SKV1" t="s">
        <v>19338</v>
      </c>
      <c r="SKW1" t="s">
        <v>19339</v>
      </c>
      <c r="SKX1" t="s">
        <v>19340</v>
      </c>
      <c r="SKY1" t="s">
        <v>19341</v>
      </c>
      <c r="SKZ1" t="s">
        <v>19342</v>
      </c>
      <c r="SLA1" t="s">
        <v>19343</v>
      </c>
      <c r="SLB1" t="s">
        <v>19344</v>
      </c>
      <c r="SLC1" t="s">
        <v>19345</v>
      </c>
      <c r="SLD1" t="s">
        <v>19346</v>
      </c>
      <c r="SLE1" t="s">
        <v>19347</v>
      </c>
      <c r="SLF1" t="s">
        <v>19348</v>
      </c>
      <c r="SLG1" t="s">
        <v>19349</v>
      </c>
      <c r="SLH1" t="s">
        <v>19350</v>
      </c>
      <c r="SLI1" t="s">
        <v>19351</v>
      </c>
      <c r="SLJ1" t="s">
        <v>19352</v>
      </c>
      <c r="SLK1" t="s">
        <v>19353</v>
      </c>
      <c r="SLL1" t="s">
        <v>19354</v>
      </c>
      <c r="SLM1" t="s">
        <v>19355</v>
      </c>
      <c r="SLN1" t="s">
        <v>19356</v>
      </c>
      <c r="SLO1" t="s">
        <v>19357</v>
      </c>
      <c r="SLP1" t="s">
        <v>19358</v>
      </c>
      <c r="SLQ1" t="s">
        <v>19359</v>
      </c>
      <c r="SLR1" t="s">
        <v>19360</v>
      </c>
      <c r="SLS1" t="s">
        <v>19361</v>
      </c>
      <c r="SLT1" t="s">
        <v>19362</v>
      </c>
      <c r="SLU1" t="s">
        <v>19363</v>
      </c>
      <c r="SLV1" t="s">
        <v>19364</v>
      </c>
      <c r="SLW1" t="s">
        <v>19365</v>
      </c>
      <c r="SLX1" t="s">
        <v>19366</v>
      </c>
      <c r="SLY1" t="s">
        <v>19367</v>
      </c>
      <c r="SLZ1" t="s">
        <v>19368</v>
      </c>
      <c r="SMA1" t="s">
        <v>19369</v>
      </c>
      <c r="SMB1" t="s">
        <v>19370</v>
      </c>
      <c r="SMC1" t="s">
        <v>19371</v>
      </c>
      <c r="SMD1" t="s">
        <v>19372</v>
      </c>
      <c r="SME1" t="s">
        <v>19373</v>
      </c>
      <c r="SMF1" t="s">
        <v>19374</v>
      </c>
      <c r="SMG1" t="s">
        <v>19375</v>
      </c>
      <c r="SMH1" t="s">
        <v>19376</v>
      </c>
      <c r="SMI1" t="s">
        <v>19377</v>
      </c>
      <c r="SMJ1" t="s">
        <v>19378</v>
      </c>
      <c r="SMK1" t="s">
        <v>19379</v>
      </c>
      <c r="SML1" t="s">
        <v>19380</v>
      </c>
      <c r="SMM1" t="s">
        <v>19381</v>
      </c>
      <c r="SMN1" t="s">
        <v>19382</v>
      </c>
      <c r="SMO1" t="s">
        <v>19383</v>
      </c>
      <c r="SMP1" t="s">
        <v>19384</v>
      </c>
      <c r="SMQ1" t="s">
        <v>19385</v>
      </c>
      <c r="SMR1" t="s">
        <v>19386</v>
      </c>
      <c r="SMS1" t="s">
        <v>19387</v>
      </c>
      <c r="SMT1" t="s">
        <v>19388</v>
      </c>
      <c r="SMU1" t="s">
        <v>19389</v>
      </c>
      <c r="SMV1" t="s">
        <v>19390</v>
      </c>
      <c r="SMW1" t="s">
        <v>19391</v>
      </c>
      <c r="SMX1" t="s">
        <v>19392</v>
      </c>
      <c r="SMY1" t="s">
        <v>19393</v>
      </c>
      <c r="SMZ1" t="s">
        <v>19394</v>
      </c>
      <c r="SNA1" t="s">
        <v>19395</v>
      </c>
      <c r="SNB1" t="s">
        <v>19396</v>
      </c>
      <c r="SNC1" t="s">
        <v>19397</v>
      </c>
      <c r="SND1" t="s">
        <v>19398</v>
      </c>
      <c r="SNE1" t="s">
        <v>19399</v>
      </c>
      <c r="SNF1" t="s">
        <v>19400</v>
      </c>
      <c r="SNG1" t="s">
        <v>19401</v>
      </c>
      <c r="SNH1" t="s">
        <v>19402</v>
      </c>
      <c r="SNI1" t="s">
        <v>19403</v>
      </c>
      <c r="SNJ1" t="s">
        <v>19404</v>
      </c>
      <c r="SNK1" t="s">
        <v>19405</v>
      </c>
      <c r="SNL1" t="s">
        <v>19406</v>
      </c>
      <c r="SNM1" t="s">
        <v>19407</v>
      </c>
      <c r="SNN1" t="s">
        <v>19408</v>
      </c>
      <c r="SNO1" t="s">
        <v>19409</v>
      </c>
      <c r="SNP1" t="s">
        <v>19410</v>
      </c>
      <c r="SNQ1" t="s">
        <v>19411</v>
      </c>
      <c r="SNR1" t="s">
        <v>19412</v>
      </c>
      <c r="SNS1" t="s">
        <v>19413</v>
      </c>
      <c r="SNT1" t="s">
        <v>19414</v>
      </c>
      <c r="SNU1" t="s">
        <v>19415</v>
      </c>
      <c r="SNV1" t="s">
        <v>19416</v>
      </c>
      <c r="SNW1" t="s">
        <v>19417</v>
      </c>
      <c r="SNX1" t="s">
        <v>19418</v>
      </c>
      <c r="SNY1" t="s">
        <v>19419</v>
      </c>
      <c r="SNZ1" t="s">
        <v>19420</v>
      </c>
      <c r="SOA1" t="s">
        <v>19421</v>
      </c>
      <c r="SOB1" t="s">
        <v>19422</v>
      </c>
      <c r="SOC1" t="s">
        <v>19423</v>
      </c>
      <c r="SOD1" t="s">
        <v>19424</v>
      </c>
      <c r="SOE1" t="s">
        <v>19425</v>
      </c>
      <c r="SOF1" t="s">
        <v>19426</v>
      </c>
      <c r="SOG1" t="s">
        <v>19427</v>
      </c>
      <c r="SOH1" t="s">
        <v>19428</v>
      </c>
      <c r="SOI1" t="s">
        <v>19429</v>
      </c>
      <c r="SOJ1" t="s">
        <v>19430</v>
      </c>
      <c r="SOK1" t="s">
        <v>19431</v>
      </c>
      <c r="SOL1" t="s">
        <v>19432</v>
      </c>
      <c r="SOM1" t="s">
        <v>19433</v>
      </c>
      <c r="SON1" t="s">
        <v>19434</v>
      </c>
      <c r="SOO1" t="s">
        <v>19435</v>
      </c>
      <c r="SOP1" t="s">
        <v>19436</v>
      </c>
      <c r="SOQ1" t="s">
        <v>19437</v>
      </c>
      <c r="SOR1" t="s">
        <v>19438</v>
      </c>
      <c r="SOS1" t="s">
        <v>19439</v>
      </c>
      <c r="SOT1" t="s">
        <v>19440</v>
      </c>
      <c r="SOU1" t="s">
        <v>19441</v>
      </c>
      <c r="SOV1" t="s">
        <v>19442</v>
      </c>
      <c r="SOW1" t="s">
        <v>19443</v>
      </c>
      <c r="SOX1" t="s">
        <v>19444</v>
      </c>
      <c r="SOY1" t="s">
        <v>19445</v>
      </c>
      <c r="SOZ1" t="s">
        <v>19446</v>
      </c>
      <c r="SPA1" t="s">
        <v>19447</v>
      </c>
      <c r="SPB1" t="s">
        <v>19448</v>
      </c>
      <c r="SPC1" t="s">
        <v>19449</v>
      </c>
      <c r="SPD1" t="s">
        <v>19450</v>
      </c>
      <c r="SPE1" t="s">
        <v>19451</v>
      </c>
      <c r="SPF1" t="s">
        <v>19452</v>
      </c>
      <c r="SPG1" t="s">
        <v>19453</v>
      </c>
      <c r="SPH1" t="s">
        <v>19454</v>
      </c>
      <c r="SPI1" t="s">
        <v>19455</v>
      </c>
      <c r="SPJ1" t="s">
        <v>19456</v>
      </c>
      <c r="SPK1" t="s">
        <v>19457</v>
      </c>
      <c r="SPL1" t="s">
        <v>19458</v>
      </c>
      <c r="SPM1" t="s">
        <v>19459</v>
      </c>
      <c r="SPN1" t="s">
        <v>19460</v>
      </c>
      <c r="SPO1" t="s">
        <v>19461</v>
      </c>
      <c r="SPP1" t="s">
        <v>19462</v>
      </c>
      <c r="SPQ1" t="s">
        <v>19463</v>
      </c>
      <c r="SPR1" t="s">
        <v>19464</v>
      </c>
      <c r="SPS1" t="s">
        <v>19465</v>
      </c>
      <c r="SPT1" t="s">
        <v>19466</v>
      </c>
      <c r="SPU1" t="s">
        <v>19467</v>
      </c>
      <c r="SPV1" t="s">
        <v>19468</v>
      </c>
      <c r="SPW1" t="s">
        <v>19469</v>
      </c>
      <c r="SPX1" t="s">
        <v>19470</v>
      </c>
      <c r="SPY1" t="s">
        <v>19471</v>
      </c>
      <c r="SPZ1" t="s">
        <v>19472</v>
      </c>
      <c r="SQA1" t="s">
        <v>19473</v>
      </c>
      <c r="SQB1" t="s">
        <v>19474</v>
      </c>
      <c r="SQC1" t="s">
        <v>19475</v>
      </c>
      <c r="SQD1" t="s">
        <v>19476</v>
      </c>
      <c r="SQE1" t="s">
        <v>19477</v>
      </c>
      <c r="SQF1" t="s">
        <v>19478</v>
      </c>
      <c r="SQG1" t="s">
        <v>19479</v>
      </c>
      <c r="SQH1" t="s">
        <v>19480</v>
      </c>
      <c r="SQI1" t="s">
        <v>19481</v>
      </c>
      <c r="SQJ1" t="s">
        <v>19482</v>
      </c>
      <c r="SQK1" t="s">
        <v>19483</v>
      </c>
      <c r="SQL1" t="s">
        <v>19484</v>
      </c>
      <c r="SQM1" t="s">
        <v>19485</v>
      </c>
      <c r="SQN1" t="s">
        <v>19486</v>
      </c>
      <c r="SQO1" t="s">
        <v>19487</v>
      </c>
      <c r="SQP1" t="s">
        <v>19488</v>
      </c>
      <c r="SQQ1" t="s">
        <v>19489</v>
      </c>
      <c r="SQR1" t="s">
        <v>19490</v>
      </c>
      <c r="SQS1" t="s">
        <v>19491</v>
      </c>
      <c r="SQT1" t="s">
        <v>19492</v>
      </c>
      <c r="SQU1" t="s">
        <v>19493</v>
      </c>
      <c r="SQV1" t="s">
        <v>19494</v>
      </c>
      <c r="SQW1" t="s">
        <v>19495</v>
      </c>
      <c r="SQX1" t="s">
        <v>19496</v>
      </c>
      <c r="SQY1" t="s">
        <v>19497</v>
      </c>
      <c r="SQZ1" t="s">
        <v>19498</v>
      </c>
      <c r="SRA1" t="s">
        <v>19499</v>
      </c>
      <c r="SRB1" t="s">
        <v>19500</v>
      </c>
      <c r="SRC1" t="s">
        <v>19501</v>
      </c>
      <c r="SRD1" t="s">
        <v>19502</v>
      </c>
      <c r="SRE1" t="s">
        <v>19503</v>
      </c>
      <c r="SRF1" t="s">
        <v>19504</v>
      </c>
      <c r="SRG1" t="s">
        <v>19505</v>
      </c>
      <c r="SRH1" t="s">
        <v>19506</v>
      </c>
      <c r="SRI1" t="s">
        <v>19507</v>
      </c>
      <c r="SRJ1" t="s">
        <v>19508</v>
      </c>
      <c r="SRK1" t="s">
        <v>19509</v>
      </c>
      <c r="SRL1" t="s">
        <v>19510</v>
      </c>
      <c r="SRM1" t="s">
        <v>19511</v>
      </c>
      <c r="SRN1" t="s">
        <v>19512</v>
      </c>
      <c r="SRO1" t="s">
        <v>19513</v>
      </c>
      <c r="SRP1" t="s">
        <v>19514</v>
      </c>
      <c r="SRQ1" t="s">
        <v>19515</v>
      </c>
      <c r="SRR1" t="s">
        <v>19516</v>
      </c>
      <c r="SRS1" t="s">
        <v>19517</v>
      </c>
      <c r="SRT1" t="s">
        <v>19518</v>
      </c>
      <c r="SRU1" t="s">
        <v>19519</v>
      </c>
      <c r="SRV1" t="s">
        <v>19520</v>
      </c>
      <c r="SRW1" t="s">
        <v>19521</v>
      </c>
      <c r="SRX1" t="s">
        <v>19522</v>
      </c>
      <c r="SRY1" t="s">
        <v>19523</v>
      </c>
      <c r="SRZ1" t="s">
        <v>19524</v>
      </c>
      <c r="SSA1" t="s">
        <v>19525</v>
      </c>
      <c r="SSB1" t="s">
        <v>19526</v>
      </c>
      <c r="SSC1" t="s">
        <v>19527</v>
      </c>
      <c r="SSD1" t="s">
        <v>19528</v>
      </c>
      <c r="SSE1" t="s">
        <v>19529</v>
      </c>
      <c r="SSF1" t="s">
        <v>19530</v>
      </c>
      <c r="SSG1" t="s">
        <v>19531</v>
      </c>
      <c r="SSH1" t="s">
        <v>19532</v>
      </c>
      <c r="SSI1" t="s">
        <v>19533</v>
      </c>
      <c r="SSJ1" t="s">
        <v>19534</v>
      </c>
      <c r="SSK1" t="s">
        <v>19535</v>
      </c>
      <c r="SSL1" t="s">
        <v>19536</v>
      </c>
      <c r="SSM1" t="s">
        <v>19537</v>
      </c>
      <c r="SSN1" t="s">
        <v>19538</v>
      </c>
      <c r="SSO1" t="s">
        <v>19539</v>
      </c>
      <c r="SSP1" t="s">
        <v>19540</v>
      </c>
      <c r="SSQ1" t="s">
        <v>19541</v>
      </c>
      <c r="SSR1" t="s">
        <v>19542</v>
      </c>
      <c r="SSS1" t="s">
        <v>19543</v>
      </c>
      <c r="SST1" t="s">
        <v>19544</v>
      </c>
      <c r="SSU1" t="s">
        <v>19545</v>
      </c>
      <c r="SSV1" t="s">
        <v>19546</v>
      </c>
      <c r="SSW1" t="s">
        <v>19547</v>
      </c>
      <c r="SSX1" t="s">
        <v>19548</v>
      </c>
      <c r="SSY1" t="s">
        <v>19549</v>
      </c>
      <c r="SSZ1" t="s">
        <v>19550</v>
      </c>
      <c r="STA1" t="s">
        <v>19551</v>
      </c>
      <c r="STB1" t="s">
        <v>19552</v>
      </c>
      <c r="STC1" t="s">
        <v>19553</v>
      </c>
      <c r="STD1" t="s">
        <v>19554</v>
      </c>
      <c r="STE1" t="s">
        <v>19555</v>
      </c>
      <c r="STF1" t="s">
        <v>19556</v>
      </c>
      <c r="STG1" t="s">
        <v>19557</v>
      </c>
      <c r="STH1" t="s">
        <v>19558</v>
      </c>
      <c r="STI1" t="s">
        <v>19559</v>
      </c>
      <c r="STJ1" t="s">
        <v>19560</v>
      </c>
      <c r="STK1" t="s">
        <v>19561</v>
      </c>
      <c r="STL1" t="s">
        <v>19562</v>
      </c>
      <c r="STM1" t="s">
        <v>19563</v>
      </c>
      <c r="STN1" t="s">
        <v>19564</v>
      </c>
      <c r="STO1" t="s">
        <v>19565</v>
      </c>
      <c r="STP1" t="s">
        <v>19566</v>
      </c>
      <c r="STQ1" t="s">
        <v>19567</v>
      </c>
      <c r="STR1" t="s">
        <v>19568</v>
      </c>
      <c r="STS1" t="s">
        <v>19569</v>
      </c>
      <c r="STT1" t="s">
        <v>19570</v>
      </c>
      <c r="STU1" t="s">
        <v>19571</v>
      </c>
      <c r="STV1" t="s">
        <v>19572</v>
      </c>
      <c r="STW1" t="s">
        <v>19573</v>
      </c>
      <c r="STX1" t="s">
        <v>19574</v>
      </c>
      <c r="STY1" t="s">
        <v>19575</v>
      </c>
      <c r="STZ1" t="s">
        <v>19576</v>
      </c>
      <c r="SUA1" t="s">
        <v>19577</v>
      </c>
      <c r="SUB1" t="s">
        <v>19578</v>
      </c>
      <c r="SUC1" t="s">
        <v>19579</v>
      </c>
      <c r="SUD1" t="s">
        <v>19580</v>
      </c>
      <c r="SUE1" t="s">
        <v>19581</v>
      </c>
      <c r="SUF1" t="s">
        <v>19582</v>
      </c>
      <c r="SUG1" t="s">
        <v>19583</v>
      </c>
      <c r="SUH1" t="s">
        <v>19584</v>
      </c>
      <c r="SUI1" t="s">
        <v>19585</v>
      </c>
      <c r="SUJ1" t="s">
        <v>19586</v>
      </c>
      <c r="SUK1" t="s">
        <v>19587</v>
      </c>
      <c r="SUL1" t="s">
        <v>19588</v>
      </c>
      <c r="SUM1" t="s">
        <v>19589</v>
      </c>
      <c r="SUN1" t="s">
        <v>19590</v>
      </c>
      <c r="SUO1" t="s">
        <v>19591</v>
      </c>
      <c r="SUP1" t="s">
        <v>19592</v>
      </c>
      <c r="SUQ1" t="s">
        <v>19593</v>
      </c>
      <c r="SUR1" t="s">
        <v>19594</v>
      </c>
      <c r="SUS1" t="s">
        <v>19595</v>
      </c>
      <c r="SUT1" t="s">
        <v>19596</v>
      </c>
      <c r="SUU1" t="s">
        <v>19597</v>
      </c>
      <c r="SUV1" t="s">
        <v>19598</v>
      </c>
      <c r="SUW1" t="s">
        <v>19599</v>
      </c>
      <c r="SUX1" t="s">
        <v>19600</v>
      </c>
      <c r="SUY1" t="s">
        <v>19601</v>
      </c>
      <c r="SUZ1" t="s">
        <v>19602</v>
      </c>
      <c r="SVA1" t="s">
        <v>19603</v>
      </c>
      <c r="SVB1" t="s">
        <v>19604</v>
      </c>
      <c r="SVC1" t="s">
        <v>19605</v>
      </c>
      <c r="SVD1" t="s">
        <v>19606</v>
      </c>
      <c r="SVE1" t="s">
        <v>19607</v>
      </c>
      <c r="SVF1" t="s">
        <v>19608</v>
      </c>
      <c r="SVG1" t="s">
        <v>19609</v>
      </c>
      <c r="SVH1" t="s">
        <v>19610</v>
      </c>
      <c r="SVI1" t="s">
        <v>19611</v>
      </c>
      <c r="SVJ1" t="s">
        <v>19612</v>
      </c>
      <c r="SVK1" t="s">
        <v>19613</v>
      </c>
      <c r="SVL1" t="s">
        <v>19614</v>
      </c>
      <c r="SVM1" t="s">
        <v>19615</v>
      </c>
      <c r="SVN1" t="s">
        <v>19616</v>
      </c>
      <c r="SVO1" t="s">
        <v>19617</v>
      </c>
      <c r="SVP1" t="s">
        <v>19618</v>
      </c>
      <c r="SVQ1" t="s">
        <v>19619</v>
      </c>
      <c r="SVR1" t="s">
        <v>19620</v>
      </c>
      <c r="SVS1" t="s">
        <v>19621</v>
      </c>
      <c r="SVT1" t="s">
        <v>19622</v>
      </c>
      <c r="SVU1" t="s">
        <v>19623</v>
      </c>
      <c r="SVV1" t="s">
        <v>19624</v>
      </c>
      <c r="SVW1" t="s">
        <v>19625</v>
      </c>
      <c r="SVX1" t="s">
        <v>19626</v>
      </c>
      <c r="SVY1" t="s">
        <v>19627</v>
      </c>
      <c r="SVZ1" t="s">
        <v>19628</v>
      </c>
      <c r="SWA1" t="s">
        <v>19629</v>
      </c>
      <c r="SWB1" t="s">
        <v>19630</v>
      </c>
      <c r="SWC1" t="s">
        <v>19631</v>
      </c>
      <c r="SWD1" t="s">
        <v>19632</v>
      </c>
      <c r="SWE1" t="s">
        <v>19633</v>
      </c>
      <c r="SWF1" t="s">
        <v>19634</v>
      </c>
      <c r="SWG1" t="s">
        <v>19635</v>
      </c>
      <c r="SWH1" t="s">
        <v>19636</v>
      </c>
      <c r="SWI1" t="s">
        <v>19637</v>
      </c>
      <c r="SWJ1" t="s">
        <v>19638</v>
      </c>
      <c r="SWK1" t="s">
        <v>19639</v>
      </c>
      <c r="SWL1" t="s">
        <v>19640</v>
      </c>
      <c r="SWM1" t="s">
        <v>19641</v>
      </c>
      <c r="SWN1" t="s">
        <v>19642</v>
      </c>
      <c r="SWO1" t="s">
        <v>19643</v>
      </c>
      <c r="SWP1" t="s">
        <v>19644</v>
      </c>
      <c r="SWQ1" t="s">
        <v>19645</v>
      </c>
      <c r="SWR1" t="s">
        <v>19646</v>
      </c>
      <c r="SWS1" t="s">
        <v>19647</v>
      </c>
      <c r="SWT1" t="s">
        <v>19648</v>
      </c>
      <c r="SWU1" t="s">
        <v>19649</v>
      </c>
      <c r="SWV1" t="s">
        <v>19650</v>
      </c>
      <c r="SWW1" t="s">
        <v>19651</v>
      </c>
      <c r="SWX1" t="s">
        <v>19652</v>
      </c>
      <c r="SWY1" t="s">
        <v>19653</v>
      </c>
      <c r="SWZ1" t="s">
        <v>19654</v>
      </c>
      <c r="SXA1" t="s">
        <v>19655</v>
      </c>
      <c r="SXB1" t="s">
        <v>19656</v>
      </c>
      <c r="SXC1" t="s">
        <v>19657</v>
      </c>
      <c r="SXD1" t="s">
        <v>19658</v>
      </c>
      <c r="SXE1" t="s">
        <v>19659</v>
      </c>
      <c r="SXF1" t="s">
        <v>19660</v>
      </c>
      <c r="SXG1" t="s">
        <v>19661</v>
      </c>
      <c r="SXH1" t="s">
        <v>19662</v>
      </c>
      <c r="SXI1" t="s">
        <v>19663</v>
      </c>
      <c r="SXJ1" t="s">
        <v>19664</v>
      </c>
      <c r="SXK1" t="s">
        <v>19665</v>
      </c>
      <c r="SXL1" t="s">
        <v>19666</v>
      </c>
      <c r="SXM1" t="s">
        <v>19667</v>
      </c>
      <c r="SXN1" t="s">
        <v>19668</v>
      </c>
      <c r="SXO1" t="s">
        <v>19669</v>
      </c>
      <c r="SXP1" t="s">
        <v>19670</v>
      </c>
      <c r="SXQ1" t="s">
        <v>19671</v>
      </c>
      <c r="SXR1" t="s">
        <v>19672</v>
      </c>
      <c r="SXS1" t="s">
        <v>19673</v>
      </c>
      <c r="SXT1" t="s">
        <v>19674</v>
      </c>
      <c r="SXU1" t="s">
        <v>19675</v>
      </c>
      <c r="SXV1" t="s">
        <v>19676</v>
      </c>
      <c r="SXW1" t="s">
        <v>19677</v>
      </c>
      <c r="SXX1" t="s">
        <v>19678</v>
      </c>
      <c r="SXY1" t="s">
        <v>19679</v>
      </c>
      <c r="SXZ1" t="s">
        <v>19680</v>
      </c>
      <c r="SYA1" t="s">
        <v>19681</v>
      </c>
      <c r="SYB1" t="s">
        <v>19682</v>
      </c>
      <c r="SYC1" t="s">
        <v>19683</v>
      </c>
      <c r="SYD1" t="s">
        <v>19684</v>
      </c>
      <c r="SYE1" t="s">
        <v>19685</v>
      </c>
      <c r="SYF1" t="s">
        <v>19686</v>
      </c>
      <c r="SYG1" t="s">
        <v>19687</v>
      </c>
      <c r="SYH1" t="s">
        <v>19688</v>
      </c>
      <c r="SYI1" t="s">
        <v>19689</v>
      </c>
      <c r="SYJ1" t="s">
        <v>19690</v>
      </c>
      <c r="SYK1" t="s">
        <v>19691</v>
      </c>
      <c r="SYL1" t="s">
        <v>19692</v>
      </c>
      <c r="SYM1" t="s">
        <v>19693</v>
      </c>
      <c r="SYN1" t="s">
        <v>19694</v>
      </c>
      <c r="SYO1" t="s">
        <v>19695</v>
      </c>
      <c r="SYP1" t="s">
        <v>19696</v>
      </c>
      <c r="SYQ1" t="s">
        <v>19697</v>
      </c>
      <c r="SYR1" t="s">
        <v>19698</v>
      </c>
      <c r="SYS1" t="s">
        <v>19699</v>
      </c>
      <c r="SYT1" t="s">
        <v>19700</v>
      </c>
      <c r="SYU1" t="s">
        <v>19701</v>
      </c>
      <c r="SYV1" t="s">
        <v>19702</v>
      </c>
      <c r="SYW1" t="s">
        <v>19703</v>
      </c>
      <c r="SYX1" t="s">
        <v>19704</v>
      </c>
      <c r="SYY1" t="s">
        <v>19705</v>
      </c>
      <c r="SYZ1" t="s">
        <v>19706</v>
      </c>
      <c r="SZA1" t="s">
        <v>19707</v>
      </c>
      <c r="SZB1" t="s">
        <v>19708</v>
      </c>
      <c r="SZC1" t="s">
        <v>19709</v>
      </c>
      <c r="SZD1" t="s">
        <v>19710</v>
      </c>
      <c r="SZE1" t="s">
        <v>19711</v>
      </c>
      <c r="SZF1" t="s">
        <v>19712</v>
      </c>
      <c r="SZG1" t="s">
        <v>19713</v>
      </c>
      <c r="SZH1" t="s">
        <v>19714</v>
      </c>
      <c r="SZI1" t="s">
        <v>19715</v>
      </c>
      <c r="SZJ1" t="s">
        <v>19716</v>
      </c>
      <c r="SZK1" t="s">
        <v>19717</v>
      </c>
      <c r="SZL1" t="s">
        <v>19718</v>
      </c>
      <c r="SZM1" t="s">
        <v>19719</v>
      </c>
      <c r="SZN1" t="s">
        <v>19720</v>
      </c>
      <c r="SZO1" t="s">
        <v>19721</v>
      </c>
      <c r="SZP1" t="s">
        <v>19722</v>
      </c>
      <c r="SZQ1" t="s">
        <v>19723</v>
      </c>
      <c r="SZR1" t="s">
        <v>19724</v>
      </c>
      <c r="SZS1" t="s">
        <v>19725</v>
      </c>
      <c r="SZT1" t="s">
        <v>19726</v>
      </c>
      <c r="SZU1" t="s">
        <v>19727</v>
      </c>
      <c r="SZV1" t="s">
        <v>19728</v>
      </c>
      <c r="SZW1" t="s">
        <v>19729</v>
      </c>
      <c r="SZX1" t="s">
        <v>19730</v>
      </c>
      <c r="SZY1" t="s">
        <v>19731</v>
      </c>
      <c r="SZZ1" t="s">
        <v>19732</v>
      </c>
      <c r="TAA1" t="s">
        <v>19733</v>
      </c>
      <c r="TAB1" t="s">
        <v>19734</v>
      </c>
      <c r="TAC1" t="s">
        <v>19735</v>
      </c>
      <c r="TAD1" t="s">
        <v>19736</v>
      </c>
      <c r="TAE1" t="s">
        <v>19737</v>
      </c>
      <c r="TAF1" t="s">
        <v>19738</v>
      </c>
      <c r="TAG1" t="s">
        <v>19739</v>
      </c>
      <c r="TAH1" t="s">
        <v>19740</v>
      </c>
      <c r="TAI1" t="s">
        <v>19741</v>
      </c>
      <c r="TAJ1" t="s">
        <v>19742</v>
      </c>
      <c r="TAK1" t="s">
        <v>19743</v>
      </c>
      <c r="TAL1" t="s">
        <v>19744</v>
      </c>
      <c r="TAM1" t="s">
        <v>19745</v>
      </c>
      <c r="TAN1" t="s">
        <v>19746</v>
      </c>
      <c r="TAO1" t="s">
        <v>19747</v>
      </c>
      <c r="TAP1" t="s">
        <v>19748</v>
      </c>
      <c r="TAQ1" t="s">
        <v>19749</v>
      </c>
      <c r="TAR1" t="s">
        <v>19750</v>
      </c>
      <c r="TAS1" t="s">
        <v>19751</v>
      </c>
      <c r="TAT1" t="s">
        <v>19752</v>
      </c>
      <c r="TAU1" t="s">
        <v>19753</v>
      </c>
      <c r="TAV1" t="s">
        <v>19754</v>
      </c>
      <c r="TAW1" t="s">
        <v>19755</v>
      </c>
      <c r="TAX1" t="s">
        <v>19756</v>
      </c>
      <c r="TAY1" t="s">
        <v>19757</v>
      </c>
      <c r="TAZ1" t="s">
        <v>19758</v>
      </c>
      <c r="TBA1" t="s">
        <v>19759</v>
      </c>
      <c r="TBB1" t="s">
        <v>19760</v>
      </c>
      <c r="TBC1" t="s">
        <v>19761</v>
      </c>
      <c r="TBD1" t="s">
        <v>19762</v>
      </c>
      <c r="TBE1" t="s">
        <v>19763</v>
      </c>
      <c r="TBF1" t="s">
        <v>19764</v>
      </c>
      <c r="TBG1" t="s">
        <v>19765</v>
      </c>
      <c r="TBH1" t="s">
        <v>19766</v>
      </c>
      <c r="TBI1" t="s">
        <v>19767</v>
      </c>
      <c r="TBJ1" t="s">
        <v>19768</v>
      </c>
      <c r="TBK1" t="s">
        <v>19769</v>
      </c>
      <c r="TBL1" t="s">
        <v>19770</v>
      </c>
      <c r="TBM1" t="s">
        <v>19771</v>
      </c>
      <c r="TBN1" t="s">
        <v>19772</v>
      </c>
      <c r="TBO1" t="s">
        <v>19773</v>
      </c>
      <c r="TBP1" t="s">
        <v>19774</v>
      </c>
      <c r="TBQ1" t="s">
        <v>19775</v>
      </c>
      <c r="TBR1" t="s">
        <v>19776</v>
      </c>
      <c r="TBS1" t="s">
        <v>19777</v>
      </c>
      <c r="TBT1" t="s">
        <v>19778</v>
      </c>
      <c r="TBU1" t="s">
        <v>19779</v>
      </c>
      <c r="TBV1" t="s">
        <v>19780</v>
      </c>
      <c r="TBW1" t="s">
        <v>19781</v>
      </c>
      <c r="TBX1" t="s">
        <v>19782</v>
      </c>
      <c r="TBY1" t="s">
        <v>19783</v>
      </c>
      <c r="TBZ1" t="s">
        <v>19784</v>
      </c>
      <c r="TCA1" t="s">
        <v>19785</v>
      </c>
      <c r="TCB1" t="s">
        <v>19786</v>
      </c>
      <c r="TCC1" t="s">
        <v>19787</v>
      </c>
      <c r="TCD1" t="s">
        <v>19788</v>
      </c>
      <c r="TCE1" t="s">
        <v>19789</v>
      </c>
      <c r="TCF1" t="s">
        <v>19790</v>
      </c>
      <c r="TCG1" t="s">
        <v>19791</v>
      </c>
      <c r="TCH1" t="s">
        <v>19792</v>
      </c>
      <c r="TCI1" t="s">
        <v>19793</v>
      </c>
      <c r="TCJ1" t="s">
        <v>19794</v>
      </c>
      <c r="TCK1" t="s">
        <v>19795</v>
      </c>
      <c r="TCL1" t="s">
        <v>19796</v>
      </c>
      <c r="TCM1" t="s">
        <v>19797</v>
      </c>
      <c r="TCN1" t="s">
        <v>19798</v>
      </c>
      <c r="TCO1" t="s">
        <v>19799</v>
      </c>
      <c r="TCP1" t="s">
        <v>19800</v>
      </c>
      <c r="TCQ1" t="s">
        <v>19801</v>
      </c>
      <c r="TCR1" t="s">
        <v>19802</v>
      </c>
      <c r="TCS1" t="s">
        <v>19803</v>
      </c>
      <c r="TCT1" t="s">
        <v>19804</v>
      </c>
      <c r="TCU1" t="s">
        <v>19805</v>
      </c>
      <c r="TCV1" t="s">
        <v>19806</v>
      </c>
      <c r="TCW1" t="s">
        <v>19807</v>
      </c>
      <c r="TCX1" t="s">
        <v>19808</v>
      </c>
      <c r="TCY1" t="s">
        <v>19809</v>
      </c>
      <c r="TCZ1" t="s">
        <v>19810</v>
      </c>
      <c r="TDA1" t="s">
        <v>19811</v>
      </c>
      <c r="TDB1" t="s">
        <v>19812</v>
      </c>
      <c r="TDC1" t="s">
        <v>19813</v>
      </c>
      <c r="TDD1" t="s">
        <v>19814</v>
      </c>
      <c r="TDE1" t="s">
        <v>19815</v>
      </c>
      <c r="TDF1" t="s">
        <v>19816</v>
      </c>
      <c r="TDG1" t="s">
        <v>19817</v>
      </c>
      <c r="TDH1" t="s">
        <v>19818</v>
      </c>
      <c r="TDI1" t="s">
        <v>19819</v>
      </c>
      <c r="TDJ1" t="s">
        <v>19820</v>
      </c>
      <c r="TDK1" t="s">
        <v>19821</v>
      </c>
      <c r="TDL1" t="s">
        <v>19822</v>
      </c>
      <c r="TDM1" t="s">
        <v>19823</v>
      </c>
      <c r="TDN1" t="s">
        <v>19824</v>
      </c>
      <c r="TDO1" t="s">
        <v>19825</v>
      </c>
      <c r="TDP1" t="s">
        <v>19826</v>
      </c>
      <c r="TDQ1" t="s">
        <v>19827</v>
      </c>
      <c r="TDR1" t="s">
        <v>19828</v>
      </c>
      <c r="TDS1" t="s">
        <v>19829</v>
      </c>
      <c r="TDT1" t="s">
        <v>19830</v>
      </c>
      <c r="TDU1" t="s">
        <v>19831</v>
      </c>
      <c r="TDV1" t="s">
        <v>19832</v>
      </c>
      <c r="TDW1" t="s">
        <v>19833</v>
      </c>
      <c r="TDX1" t="s">
        <v>19834</v>
      </c>
      <c r="TDY1" t="s">
        <v>19835</v>
      </c>
      <c r="TDZ1" t="s">
        <v>19836</v>
      </c>
      <c r="TEA1" t="s">
        <v>19837</v>
      </c>
      <c r="TEB1" t="s">
        <v>19838</v>
      </c>
      <c r="TEC1" t="s">
        <v>19839</v>
      </c>
      <c r="TED1" t="s">
        <v>19840</v>
      </c>
      <c r="TEE1" t="s">
        <v>19841</v>
      </c>
      <c r="TEF1" t="s">
        <v>19842</v>
      </c>
      <c r="TEG1" t="s">
        <v>19843</v>
      </c>
      <c r="TEH1" t="s">
        <v>19844</v>
      </c>
      <c r="TEI1" t="s">
        <v>19845</v>
      </c>
      <c r="TEJ1" t="s">
        <v>19846</v>
      </c>
      <c r="TEK1" t="s">
        <v>19847</v>
      </c>
      <c r="TEL1" t="s">
        <v>19848</v>
      </c>
      <c r="TEM1" t="s">
        <v>19849</v>
      </c>
      <c r="TEN1" t="s">
        <v>19850</v>
      </c>
      <c r="TEO1" t="s">
        <v>19851</v>
      </c>
      <c r="TEP1" t="s">
        <v>19852</v>
      </c>
      <c r="TEQ1" t="s">
        <v>19853</v>
      </c>
      <c r="TER1" t="s">
        <v>19854</v>
      </c>
      <c r="TES1" t="s">
        <v>19855</v>
      </c>
      <c r="TET1" t="s">
        <v>19856</v>
      </c>
      <c r="TEU1" t="s">
        <v>19857</v>
      </c>
      <c r="TEV1" t="s">
        <v>19858</v>
      </c>
      <c r="TEW1" t="s">
        <v>19859</v>
      </c>
      <c r="TEX1" t="s">
        <v>19860</v>
      </c>
      <c r="TEY1" t="s">
        <v>19861</v>
      </c>
      <c r="TEZ1" t="s">
        <v>19862</v>
      </c>
      <c r="TFA1" t="s">
        <v>19863</v>
      </c>
      <c r="TFB1" t="s">
        <v>19864</v>
      </c>
      <c r="TFC1" t="s">
        <v>19865</v>
      </c>
      <c r="TFD1" t="s">
        <v>19866</v>
      </c>
      <c r="TFE1" t="s">
        <v>19867</v>
      </c>
      <c r="TFF1" t="s">
        <v>19868</v>
      </c>
      <c r="TFG1" t="s">
        <v>19869</v>
      </c>
      <c r="TFH1" t="s">
        <v>19870</v>
      </c>
      <c r="TFI1" t="s">
        <v>19871</v>
      </c>
      <c r="TFJ1" t="s">
        <v>19872</v>
      </c>
      <c r="TFK1" t="s">
        <v>19873</v>
      </c>
      <c r="TFL1" t="s">
        <v>19874</v>
      </c>
      <c r="TFM1" t="s">
        <v>19875</v>
      </c>
      <c r="TFN1" t="s">
        <v>19876</v>
      </c>
      <c r="TFO1" t="s">
        <v>19877</v>
      </c>
      <c r="TFP1" t="s">
        <v>19878</v>
      </c>
      <c r="TFQ1" t="s">
        <v>19879</v>
      </c>
      <c r="TFR1" t="s">
        <v>19880</v>
      </c>
      <c r="TFS1" t="s">
        <v>19881</v>
      </c>
      <c r="TFT1" t="s">
        <v>19882</v>
      </c>
      <c r="TFU1" t="s">
        <v>19883</v>
      </c>
      <c r="TFV1" t="s">
        <v>19884</v>
      </c>
      <c r="TFW1" t="s">
        <v>19885</v>
      </c>
      <c r="TFX1" t="s">
        <v>19886</v>
      </c>
      <c r="TFY1" t="s">
        <v>19887</v>
      </c>
      <c r="TFZ1" t="s">
        <v>19888</v>
      </c>
      <c r="TGA1" t="s">
        <v>19889</v>
      </c>
      <c r="TGB1" t="s">
        <v>19890</v>
      </c>
      <c r="TGC1" t="s">
        <v>19891</v>
      </c>
      <c r="TGD1" t="s">
        <v>19892</v>
      </c>
      <c r="TGE1" t="s">
        <v>19893</v>
      </c>
      <c r="TGF1" t="s">
        <v>19894</v>
      </c>
      <c r="TGG1" t="s">
        <v>19895</v>
      </c>
      <c r="TGH1" t="s">
        <v>19896</v>
      </c>
      <c r="TGI1" t="s">
        <v>19897</v>
      </c>
      <c r="TGJ1" t="s">
        <v>19898</v>
      </c>
      <c r="TGK1" t="s">
        <v>19899</v>
      </c>
      <c r="TGL1" t="s">
        <v>19900</v>
      </c>
      <c r="TGM1" t="s">
        <v>19901</v>
      </c>
      <c r="TGN1" t="s">
        <v>19902</v>
      </c>
      <c r="TGO1" t="s">
        <v>19903</v>
      </c>
      <c r="TGP1" t="s">
        <v>19904</v>
      </c>
      <c r="TGQ1" t="s">
        <v>19905</v>
      </c>
      <c r="TGR1" t="s">
        <v>19906</v>
      </c>
      <c r="TGS1" t="s">
        <v>19907</v>
      </c>
      <c r="TGT1" t="s">
        <v>19908</v>
      </c>
      <c r="TGU1" t="s">
        <v>19909</v>
      </c>
      <c r="TGV1" t="s">
        <v>19910</v>
      </c>
      <c r="TGW1" t="s">
        <v>19911</v>
      </c>
      <c r="TGX1" t="s">
        <v>19912</v>
      </c>
      <c r="TGY1" t="s">
        <v>19913</v>
      </c>
      <c r="TGZ1" t="s">
        <v>19914</v>
      </c>
      <c r="THA1" t="s">
        <v>19915</v>
      </c>
      <c r="THB1" t="s">
        <v>19916</v>
      </c>
      <c r="THC1" t="s">
        <v>19917</v>
      </c>
      <c r="THD1" t="s">
        <v>19918</v>
      </c>
      <c r="THE1" t="s">
        <v>19919</v>
      </c>
      <c r="THF1" t="s">
        <v>19920</v>
      </c>
      <c r="THG1" t="s">
        <v>19921</v>
      </c>
      <c r="THH1" t="s">
        <v>19922</v>
      </c>
      <c r="THI1" t="s">
        <v>19923</v>
      </c>
      <c r="THJ1" t="s">
        <v>19924</v>
      </c>
      <c r="THK1" t="s">
        <v>19925</v>
      </c>
      <c r="THL1" t="s">
        <v>19926</v>
      </c>
      <c r="THM1" t="s">
        <v>19927</v>
      </c>
      <c r="THN1" t="s">
        <v>19928</v>
      </c>
      <c r="THO1" t="s">
        <v>19929</v>
      </c>
      <c r="THP1" t="s">
        <v>19930</v>
      </c>
      <c r="THQ1" t="s">
        <v>19931</v>
      </c>
      <c r="THR1" t="s">
        <v>19932</v>
      </c>
      <c r="THS1" t="s">
        <v>19933</v>
      </c>
      <c r="THT1" t="s">
        <v>19934</v>
      </c>
      <c r="THU1" t="s">
        <v>19935</v>
      </c>
      <c r="THV1" t="s">
        <v>19936</v>
      </c>
      <c r="THW1" t="s">
        <v>19937</v>
      </c>
      <c r="THX1" t="s">
        <v>19938</v>
      </c>
      <c r="THY1" t="s">
        <v>19939</v>
      </c>
      <c r="THZ1" t="s">
        <v>19940</v>
      </c>
      <c r="TIA1" t="s">
        <v>19941</v>
      </c>
      <c r="TIB1" t="s">
        <v>19942</v>
      </c>
      <c r="TIC1" t="s">
        <v>19943</v>
      </c>
      <c r="TID1" t="s">
        <v>19944</v>
      </c>
      <c r="TIE1" t="s">
        <v>19945</v>
      </c>
      <c r="TIF1" t="s">
        <v>19946</v>
      </c>
      <c r="TIG1" t="s">
        <v>19947</v>
      </c>
      <c r="TIH1" t="s">
        <v>19948</v>
      </c>
      <c r="TII1" t="s">
        <v>19949</v>
      </c>
      <c r="TIJ1" t="s">
        <v>19950</v>
      </c>
      <c r="TIK1" t="s">
        <v>19951</v>
      </c>
      <c r="TIL1" t="s">
        <v>19952</v>
      </c>
      <c r="TIM1" t="s">
        <v>19953</v>
      </c>
      <c r="TIN1" t="s">
        <v>19954</v>
      </c>
      <c r="TIO1" t="s">
        <v>19955</v>
      </c>
      <c r="TIP1" t="s">
        <v>19956</v>
      </c>
      <c r="TIQ1" t="s">
        <v>19957</v>
      </c>
      <c r="TIR1" t="s">
        <v>19958</v>
      </c>
      <c r="TIS1" t="s">
        <v>19959</v>
      </c>
      <c r="TIT1" t="s">
        <v>19960</v>
      </c>
      <c r="TIU1" t="s">
        <v>19961</v>
      </c>
      <c r="TIV1" t="s">
        <v>19962</v>
      </c>
      <c r="TIW1" t="s">
        <v>19963</v>
      </c>
      <c r="TIX1" t="s">
        <v>19964</v>
      </c>
      <c r="TIY1" t="s">
        <v>19965</v>
      </c>
      <c r="TIZ1" t="s">
        <v>19966</v>
      </c>
      <c r="TJA1" t="s">
        <v>19967</v>
      </c>
      <c r="TJB1" t="s">
        <v>19968</v>
      </c>
      <c r="TJC1" t="s">
        <v>19969</v>
      </c>
      <c r="TJD1" t="s">
        <v>19970</v>
      </c>
      <c r="TJE1" t="s">
        <v>19971</v>
      </c>
      <c r="TJF1" t="s">
        <v>19972</v>
      </c>
      <c r="TJG1" t="s">
        <v>19973</v>
      </c>
      <c r="TJH1" t="s">
        <v>19974</v>
      </c>
      <c r="TJI1" t="s">
        <v>19975</v>
      </c>
      <c r="TJJ1" t="s">
        <v>19976</v>
      </c>
      <c r="TJK1" t="s">
        <v>19977</v>
      </c>
      <c r="TJL1" t="s">
        <v>19978</v>
      </c>
      <c r="TJM1" t="s">
        <v>19979</v>
      </c>
      <c r="TJN1" t="s">
        <v>19980</v>
      </c>
      <c r="TJO1" t="s">
        <v>19981</v>
      </c>
      <c r="TJP1" t="s">
        <v>19982</v>
      </c>
      <c r="TJQ1" t="s">
        <v>19983</v>
      </c>
      <c r="TJR1" t="s">
        <v>19984</v>
      </c>
      <c r="TJS1" t="s">
        <v>19985</v>
      </c>
      <c r="TJT1" t="s">
        <v>19986</v>
      </c>
      <c r="TJU1" t="s">
        <v>19987</v>
      </c>
      <c r="TJV1" t="s">
        <v>19988</v>
      </c>
      <c r="TJW1" t="s">
        <v>19989</v>
      </c>
      <c r="TJX1" t="s">
        <v>19990</v>
      </c>
      <c r="TJY1" t="s">
        <v>19991</v>
      </c>
      <c r="TJZ1" t="s">
        <v>19992</v>
      </c>
      <c r="TKA1" t="s">
        <v>19993</v>
      </c>
      <c r="TKB1" t="s">
        <v>19994</v>
      </c>
      <c r="TKC1" t="s">
        <v>19995</v>
      </c>
      <c r="TKD1" t="s">
        <v>19996</v>
      </c>
      <c r="TKE1" t="s">
        <v>19997</v>
      </c>
      <c r="TKF1" t="s">
        <v>19998</v>
      </c>
      <c r="TKG1" t="s">
        <v>19999</v>
      </c>
      <c r="TKH1" t="s">
        <v>20000</v>
      </c>
      <c r="TKI1" t="s">
        <v>20001</v>
      </c>
      <c r="TKJ1" t="s">
        <v>20002</v>
      </c>
      <c r="TKK1" t="s">
        <v>20003</v>
      </c>
      <c r="TKL1" t="s">
        <v>20004</v>
      </c>
      <c r="TKM1" t="s">
        <v>20005</v>
      </c>
      <c r="TKN1" t="s">
        <v>20006</v>
      </c>
      <c r="TKO1" t="s">
        <v>20007</v>
      </c>
      <c r="TKP1" t="s">
        <v>20008</v>
      </c>
      <c r="TKQ1" t="s">
        <v>20009</v>
      </c>
      <c r="TKR1" t="s">
        <v>20010</v>
      </c>
      <c r="TKS1" t="s">
        <v>20011</v>
      </c>
      <c r="TKT1" t="s">
        <v>20012</v>
      </c>
      <c r="TKU1" t="s">
        <v>20013</v>
      </c>
      <c r="TKV1" t="s">
        <v>20014</v>
      </c>
      <c r="TKW1" t="s">
        <v>20015</v>
      </c>
      <c r="TKX1" t="s">
        <v>20016</v>
      </c>
      <c r="TKY1" t="s">
        <v>20017</v>
      </c>
      <c r="TKZ1" t="s">
        <v>20018</v>
      </c>
      <c r="TLA1" t="s">
        <v>20019</v>
      </c>
      <c r="TLB1" t="s">
        <v>20020</v>
      </c>
      <c r="TLC1" t="s">
        <v>20021</v>
      </c>
      <c r="TLD1" t="s">
        <v>20022</v>
      </c>
      <c r="TLE1" t="s">
        <v>20023</v>
      </c>
      <c r="TLF1" t="s">
        <v>20024</v>
      </c>
      <c r="TLG1" t="s">
        <v>20025</v>
      </c>
      <c r="TLH1" t="s">
        <v>20026</v>
      </c>
      <c r="TLI1" t="s">
        <v>20027</v>
      </c>
      <c r="TLJ1" t="s">
        <v>20028</v>
      </c>
      <c r="TLK1" t="s">
        <v>20029</v>
      </c>
      <c r="TLL1" t="s">
        <v>20030</v>
      </c>
      <c r="TLM1" t="s">
        <v>20031</v>
      </c>
      <c r="TLN1" t="s">
        <v>20032</v>
      </c>
      <c r="TLO1" t="s">
        <v>20033</v>
      </c>
      <c r="TLP1" t="s">
        <v>20034</v>
      </c>
      <c r="TLQ1" t="s">
        <v>20035</v>
      </c>
      <c r="TLR1" t="s">
        <v>20036</v>
      </c>
      <c r="TLS1" t="s">
        <v>20037</v>
      </c>
      <c r="TLT1" t="s">
        <v>20038</v>
      </c>
      <c r="TLU1" t="s">
        <v>20039</v>
      </c>
      <c r="TLV1" t="s">
        <v>20040</v>
      </c>
      <c r="TLW1" t="s">
        <v>20041</v>
      </c>
      <c r="TLX1" t="s">
        <v>20042</v>
      </c>
      <c r="TLY1" t="s">
        <v>20043</v>
      </c>
      <c r="TLZ1" t="s">
        <v>20044</v>
      </c>
      <c r="TMA1" t="s">
        <v>20045</v>
      </c>
      <c r="TMB1" t="s">
        <v>20046</v>
      </c>
      <c r="TMC1" t="s">
        <v>20047</v>
      </c>
      <c r="TMD1" t="s">
        <v>20048</v>
      </c>
      <c r="TME1" t="s">
        <v>20049</v>
      </c>
      <c r="TMF1" t="s">
        <v>20050</v>
      </c>
      <c r="TMG1" t="s">
        <v>20051</v>
      </c>
      <c r="TMH1" t="s">
        <v>20052</v>
      </c>
      <c r="TMI1" t="s">
        <v>20053</v>
      </c>
      <c r="TMJ1" t="s">
        <v>20054</v>
      </c>
      <c r="TMK1" t="s">
        <v>20055</v>
      </c>
      <c r="TML1" t="s">
        <v>20056</v>
      </c>
      <c r="TMM1" t="s">
        <v>20057</v>
      </c>
      <c r="TMN1" t="s">
        <v>20058</v>
      </c>
      <c r="TMO1" t="s">
        <v>20059</v>
      </c>
      <c r="TMP1" t="s">
        <v>20060</v>
      </c>
      <c r="TMQ1" t="s">
        <v>20061</v>
      </c>
      <c r="TMR1" t="s">
        <v>20062</v>
      </c>
      <c r="TMS1" t="s">
        <v>20063</v>
      </c>
      <c r="TMT1" t="s">
        <v>20064</v>
      </c>
      <c r="TMU1" t="s">
        <v>20065</v>
      </c>
      <c r="TMV1" t="s">
        <v>20066</v>
      </c>
      <c r="TMW1" t="s">
        <v>20067</v>
      </c>
      <c r="TMX1" t="s">
        <v>20068</v>
      </c>
      <c r="TMY1" t="s">
        <v>20069</v>
      </c>
      <c r="TMZ1" t="s">
        <v>20070</v>
      </c>
      <c r="TNA1" t="s">
        <v>20071</v>
      </c>
      <c r="TNB1" t="s">
        <v>20072</v>
      </c>
      <c r="TNC1" t="s">
        <v>20073</v>
      </c>
      <c r="TND1" t="s">
        <v>20074</v>
      </c>
      <c r="TNE1" t="s">
        <v>20075</v>
      </c>
      <c r="TNF1" t="s">
        <v>20076</v>
      </c>
      <c r="TNG1" t="s">
        <v>20077</v>
      </c>
      <c r="TNH1" t="s">
        <v>20078</v>
      </c>
      <c r="TNI1" t="s">
        <v>20079</v>
      </c>
      <c r="TNJ1" t="s">
        <v>20080</v>
      </c>
      <c r="TNK1" t="s">
        <v>20081</v>
      </c>
      <c r="TNL1" t="s">
        <v>20082</v>
      </c>
      <c r="TNM1" t="s">
        <v>20083</v>
      </c>
      <c r="TNN1" t="s">
        <v>20084</v>
      </c>
      <c r="TNO1" t="s">
        <v>20085</v>
      </c>
      <c r="TNP1" t="s">
        <v>20086</v>
      </c>
      <c r="TNQ1" t="s">
        <v>20087</v>
      </c>
      <c r="TNR1" t="s">
        <v>20088</v>
      </c>
      <c r="TNS1" t="s">
        <v>20089</v>
      </c>
      <c r="TNT1" t="s">
        <v>20090</v>
      </c>
      <c r="TNU1" t="s">
        <v>20091</v>
      </c>
      <c r="TNV1" t="s">
        <v>20092</v>
      </c>
      <c r="TNW1" t="s">
        <v>20093</v>
      </c>
      <c r="TNX1" t="s">
        <v>20094</v>
      </c>
      <c r="TNY1" t="s">
        <v>20095</v>
      </c>
      <c r="TNZ1" t="s">
        <v>20096</v>
      </c>
      <c r="TOA1" t="s">
        <v>20097</v>
      </c>
      <c r="TOB1" t="s">
        <v>20098</v>
      </c>
      <c r="TOC1" t="s">
        <v>20099</v>
      </c>
      <c r="TOD1" t="s">
        <v>20100</v>
      </c>
      <c r="TOE1" t="s">
        <v>20101</v>
      </c>
      <c r="TOF1" t="s">
        <v>20102</v>
      </c>
      <c r="TOG1" t="s">
        <v>20103</v>
      </c>
      <c r="TOH1" t="s">
        <v>20104</v>
      </c>
      <c r="TOI1" t="s">
        <v>20105</v>
      </c>
      <c r="TOJ1" t="s">
        <v>20106</v>
      </c>
      <c r="TOK1" t="s">
        <v>20107</v>
      </c>
      <c r="TOL1" t="s">
        <v>20108</v>
      </c>
      <c r="TOM1" t="s">
        <v>20109</v>
      </c>
      <c r="TON1" t="s">
        <v>20110</v>
      </c>
      <c r="TOO1" t="s">
        <v>20111</v>
      </c>
      <c r="TOP1" t="s">
        <v>20112</v>
      </c>
      <c r="TOQ1" t="s">
        <v>20113</v>
      </c>
      <c r="TOR1" t="s">
        <v>20114</v>
      </c>
      <c r="TOS1" t="s">
        <v>20115</v>
      </c>
      <c r="TOT1" t="s">
        <v>20116</v>
      </c>
      <c r="TOU1" t="s">
        <v>20117</v>
      </c>
      <c r="TOV1" t="s">
        <v>20118</v>
      </c>
      <c r="TOW1" t="s">
        <v>20119</v>
      </c>
      <c r="TOX1" t="s">
        <v>20120</v>
      </c>
      <c r="TOY1" t="s">
        <v>20121</v>
      </c>
      <c r="TOZ1" t="s">
        <v>20122</v>
      </c>
      <c r="TPA1" t="s">
        <v>20123</v>
      </c>
      <c r="TPB1" t="s">
        <v>20124</v>
      </c>
      <c r="TPC1" t="s">
        <v>20125</v>
      </c>
      <c r="TPD1" t="s">
        <v>20126</v>
      </c>
      <c r="TPE1" t="s">
        <v>20127</v>
      </c>
      <c r="TPF1" t="s">
        <v>20128</v>
      </c>
      <c r="TPG1" t="s">
        <v>20129</v>
      </c>
      <c r="TPH1" t="s">
        <v>20130</v>
      </c>
      <c r="TPI1" t="s">
        <v>20131</v>
      </c>
      <c r="TPJ1" t="s">
        <v>20132</v>
      </c>
      <c r="TPK1" t="s">
        <v>20133</v>
      </c>
      <c r="TPL1" t="s">
        <v>20134</v>
      </c>
      <c r="TPM1" t="s">
        <v>20135</v>
      </c>
      <c r="TPN1" t="s">
        <v>20136</v>
      </c>
      <c r="TPO1" t="s">
        <v>20137</v>
      </c>
      <c r="TPP1" t="s">
        <v>20138</v>
      </c>
      <c r="TPQ1" t="s">
        <v>20139</v>
      </c>
      <c r="TPR1" t="s">
        <v>20140</v>
      </c>
      <c r="TPS1" t="s">
        <v>20141</v>
      </c>
      <c r="TPT1" t="s">
        <v>20142</v>
      </c>
      <c r="TPU1" t="s">
        <v>20143</v>
      </c>
      <c r="TPV1" t="s">
        <v>20144</v>
      </c>
      <c r="TPW1" t="s">
        <v>20145</v>
      </c>
      <c r="TPX1" t="s">
        <v>20146</v>
      </c>
      <c r="TPY1" t="s">
        <v>20147</v>
      </c>
      <c r="TPZ1" t="s">
        <v>20148</v>
      </c>
      <c r="TQA1" t="s">
        <v>20149</v>
      </c>
      <c r="TQB1" t="s">
        <v>20150</v>
      </c>
      <c r="TQC1" t="s">
        <v>20151</v>
      </c>
      <c r="TQD1" t="s">
        <v>20152</v>
      </c>
      <c r="TQE1" t="s">
        <v>20153</v>
      </c>
      <c r="TQF1" t="s">
        <v>20154</v>
      </c>
      <c r="TQG1" t="s">
        <v>20155</v>
      </c>
      <c r="TQH1" t="s">
        <v>20156</v>
      </c>
      <c r="TQI1" t="s">
        <v>20157</v>
      </c>
      <c r="TQJ1" t="s">
        <v>20158</v>
      </c>
      <c r="TQK1" t="s">
        <v>20159</v>
      </c>
      <c r="TQL1" t="s">
        <v>20160</v>
      </c>
      <c r="TQM1" t="s">
        <v>20161</v>
      </c>
      <c r="TQN1" t="s">
        <v>20162</v>
      </c>
      <c r="TQO1" t="s">
        <v>20163</v>
      </c>
      <c r="TQP1" t="s">
        <v>20164</v>
      </c>
      <c r="TQQ1" t="s">
        <v>20165</v>
      </c>
      <c r="TQR1" t="s">
        <v>20166</v>
      </c>
      <c r="TQS1" t="s">
        <v>20167</v>
      </c>
      <c r="TQT1" t="s">
        <v>20168</v>
      </c>
      <c r="TQU1" t="s">
        <v>20169</v>
      </c>
      <c r="TQV1" t="s">
        <v>20170</v>
      </c>
      <c r="TQW1" t="s">
        <v>20171</v>
      </c>
      <c r="TQX1" t="s">
        <v>20172</v>
      </c>
      <c r="TQY1" t="s">
        <v>20173</v>
      </c>
      <c r="TQZ1" t="s">
        <v>20174</v>
      </c>
      <c r="TRA1" t="s">
        <v>20175</v>
      </c>
      <c r="TRB1" t="s">
        <v>20176</v>
      </c>
      <c r="TRC1" t="s">
        <v>20177</v>
      </c>
      <c r="TRD1" t="s">
        <v>20178</v>
      </c>
      <c r="TRE1" t="s">
        <v>20179</v>
      </c>
      <c r="TRF1" t="s">
        <v>20180</v>
      </c>
      <c r="TRG1" t="s">
        <v>20181</v>
      </c>
      <c r="TRH1" t="s">
        <v>20182</v>
      </c>
      <c r="TRI1" t="s">
        <v>20183</v>
      </c>
      <c r="TRJ1" t="s">
        <v>20184</v>
      </c>
      <c r="TRK1" t="s">
        <v>20185</v>
      </c>
      <c r="TRL1" t="s">
        <v>20186</v>
      </c>
      <c r="TRM1" t="s">
        <v>20187</v>
      </c>
      <c r="TRN1" t="s">
        <v>20188</v>
      </c>
      <c r="TRO1" t="s">
        <v>20189</v>
      </c>
      <c r="TRP1" t="s">
        <v>20190</v>
      </c>
      <c r="TRQ1" t="s">
        <v>20191</v>
      </c>
      <c r="TRR1" t="s">
        <v>20192</v>
      </c>
      <c r="TRS1" t="s">
        <v>20193</v>
      </c>
      <c r="TRT1" t="s">
        <v>20194</v>
      </c>
      <c r="TRU1" t="s">
        <v>20195</v>
      </c>
      <c r="TRV1" t="s">
        <v>20196</v>
      </c>
      <c r="TRW1" t="s">
        <v>20197</v>
      </c>
      <c r="TRX1" t="s">
        <v>20198</v>
      </c>
      <c r="TRY1" t="s">
        <v>20199</v>
      </c>
      <c r="TRZ1" t="s">
        <v>20200</v>
      </c>
      <c r="TSA1" t="s">
        <v>20201</v>
      </c>
      <c r="TSB1" t="s">
        <v>20202</v>
      </c>
      <c r="TSC1" t="s">
        <v>20203</v>
      </c>
      <c r="TSD1" t="s">
        <v>20204</v>
      </c>
      <c r="TSE1" t="s">
        <v>20205</v>
      </c>
      <c r="TSF1" t="s">
        <v>20206</v>
      </c>
      <c r="TSG1" t="s">
        <v>20207</v>
      </c>
      <c r="TSH1" t="s">
        <v>20208</v>
      </c>
      <c r="TSI1" t="s">
        <v>20209</v>
      </c>
      <c r="TSJ1" t="s">
        <v>20210</v>
      </c>
      <c r="TSK1" t="s">
        <v>20211</v>
      </c>
      <c r="TSL1" t="s">
        <v>20212</v>
      </c>
      <c r="TSM1" t="s">
        <v>20213</v>
      </c>
      <c r="TSN1" t="s">
        <v>20214</v>
      </c>
      <c r="TSO1" t="s">
        <v>20215</v>
      </c>
      <c r="TSP1" t="s">
        <v>20216</v>
      </c>
      <c r="TSQ1" t="s">
        <v>20217</v>
      </c>
      <c r="TSR1" t="s">
        <v>20218</v>
      </c>
      <c r="TSS1" t="s">
        <v>20219</v>
      </c>
      <c r="TST1" t="s">
        <v>20220</v>
      </c>
      <c r="TSU1" t="s">
        <v>20221</v>
      </c>
      <c r="TSV1" t="s">
        <v>20222</v>
      </c>
      <c r="TSW1" t="s">
        <v>20223</v>
      </c>
      <c r="TSX1" t="s">
        <v>20224</v>
      </c>
      <c r="TSY1" t="s">
        <v>20225</v>
      </c>
      <c r="TSZ1" t="s">
        <v>20226</v>
      </c>
      <c r="TTA1" t="s">
        <v>20227</v>
      </c>
      <c r="TTB1" t="s">
        <v>20228</v>
      </c>
      <c r="TTC1" t="s">
        <v>20229</v>
      </c>
      <c r="TTD1" t="s">
        <v>20230</v>
      </c>
      <c r="TTE1" t="s">
        <v>20231</v>
      </c>
      <c r="TTF1" t="s">
        <v>20232</v>
      </c>
      <c r="TTG1" t="s">
        <v>20233</v>
      </c>
      <c r="TTH1" t="s">
        <v>20234</v>
      </c>
      <c r="TTI1" t="s">
        <v>20235</v>
      </c>
      <c r="TTJ1" t="s">
        <v>20236</v>
      </c>
      <c r="TTK1" t="s">
        <v>20237</v>
      </c>
      <c r="TTL1" t="s">
        <v>20238</v>
      </c>
      <c r="TTM1" t="s">
        <v>20239</v>
      </c>
      <c r="TTN1" t="s">
        <v>20240</v>
      </c>
      <c r="TTO1" t="s">
        <v>20241</v>
      </c>
      <c r="TTP1" t="s">
        <v>20242</v>
      </c>
      <c r="TTQ1" t="s">
        <v>20243</v>
      </c>
      <c r="TTR1" t="s">
        <v>20244</v>
      </c>
      <c r="TTS1" t="s">
        <v>20245</v>
      </c>
      <c r="TTT1" t="s">
        <v>20246</v>
      </c>
      <c r="TTU1" t="s">
        <v>20247</v>
      </c>
      <c r="TTV1" t="s">
        <v>20248</v>
      </c>
      <c r="TTW1" t="s">
        <v>20249</v>
      </c>
      <c r="TTX1" t="s">
        <v>20250</v>
      </c>
      <c r="TTY1" t="s">
        <v>20251</v>
      </c>
      <c r="TTZ1" t="s">
        <v>20252</v>
      </c>
      <c r="TUA1" t="s">
        <v>20253</v>
      </c>
      <c r="TUB1" t="s">
        <v>20254</v>
      </c>
      <c r="TUC1" t="s">
        <v>20255</v>
      </c>
      <c r="TUD1" t="s">
        <v>20256</v>
      </c>
      <c r="TUE1" t="s">
        <v>20257</v>
      </c>
      <c r="TUF1" t="s">
        <v>20258</v>
      </c>
      <c r="TUG1" t="s">
        <v>20259</v>
      </c>
      <c r="TUH1" t="s">
        <v>20260</v>
      </c>
      <c r="TUI1" t="s">
        <v>20261</v>
      </c>
      <c r="TUJ1" t="s">
        <v>20262</v>
      </c>
      <c r="TUK1" t="s">
        <v>20263</v>
      </c>
      <c r="TUL1" t="s">
        <v>20264</v>
      </c>
      <c r="TUM1" t="s">
        <v>20265</v>
      </c>
      <c r="TUN1" t="s">
        <v>20266</v>
      </c>
      <c r="TUO1" t="s">
        <v>20267</v>
      </c>
      <c r="TUP1" t="s">
        <v>20268</v>
      </c>
      <c r="TUQ1" t="s">
        <v>20269</v>
      </c>
      <c r="TUR1" t="s">
        <v>20270</v>
      </c>
      <c r="TUS1" t="s">
        <v>20271</v>
      </c>
      <c r="TUT1" t="s">
        <v>20272</v>
      </c>
      <c r="TUU1" t="s">
        <v>20273</v>
      </c>
      <c r="TUV1" t="s">
        <v>20274</v>
      </c>
      <c r="TUW1" t="s">
        <v>20275</v>
      </c>
      <c r="TUX1" t="s">
        <v>20276</v>
      </c>
      <c r="TUY1" t="s">
        <v>20277</v>
      </c>
      <c r="TUZ1" t="s">
        <v>20278</v>
      </c>
      <c r="TVA1" t="s">
        <v>20279</v>
      </c>
      <c r="TVB1" t="s">
        <v>20280</v>
      </c>
      <c r="TVC1" t="s">
        <v>20281</v>
      </c>
      <c r="TVD1" t="s">
        <v>20282</v>
      </c>
      <c r="TVE1" t="s">
        <v>20283</v>
      </c>
      <c r="TVF1" t="s">
        <v>20284</v>
      </c>
      <c r="TVG1" t="s">
        <v>20285</v>
      </c>
      <c r="TVH1" t="s">
        <v>20286</v>
      </c>
      <c r="TVI1" t="s">
        <v>20287</v>
      </c>
      <c r="TVJ1" t="s">
        <v>20288</v>
      </c>
      <c r="TVK1" t="s">
        <v>20289</v>
      </c>
      <c r="TVL1" t="s">
        <v>20290</v>
      </c>
      <c r="TVM1" t="s">
        <v>20291</v>
      </c>
      <c r="TVN1" t="s">
        <v>20292</v>
      </c>
      <c r="TVO1" t="s">
        <v>20293</v>
      </c>
      <c r="TVP1" t="s">
        <v>20294</v>
      </c>
      <c r="TVQ1" t="s">
        <v>20295</v>
      </c>
      <c r="TVR1" t="s">
        <v>20296</v>
      </c>
      <c r="TVS1" t="s">
        <v>20297</v>
      </c>
      <c r="TVT1" t="s">
        <v>20298</v>
      </c>
      <c r="TVU1" t="s">
        <v>20299</v>
      </c>
      <c r="TVV1" t="s">
        <v>20300</v>
      </c>
      <c r="TVW1" t="s">
        <v>20301</v>
      </c>
      <c r="TVX1" t="s">
        <v>20302</v>
      </c>
      <c r="TVY1" t="s">
        <v>20303</v>
      </c>
      <c r="TVZ1" t="s">
        <v>20304</v>
      </c>
      <c r="TWA1" t="s">
        <v>20305</v>
      </c>
      <c r="TWB1" t="s">
        <v>20306</v>
      </c>
      <c r="TWC1" t="s">
        <v>20307</v>
      </c>
      <c r="TWD1" t="s">
        <v>20308</v>
      </c>
      <c r="TWE1" t="s">
        <v>20309</v>
      </c>
      <c r="TWF1" t="s">
        <v>20310</v>
      </c>
      <c r="TWG1" t="s">
        <v>20311</v>
      </c>
      <c r="TWH1" t="s">
        <v>20312</v>
      </c>
      <c r="TWI1" t="s">
        <v>20313</v>
      </c>
      <c r="TWJ1" t="s">
        <v>20314</v>
      </c>
      <c r="TWK1" t="s">
        <v>20315</v>
      </c>
      <c r="TWL1" t="s">
        <v>20316</v>
      </c>
      <c r="TWM1" t="s">
        <v>20317</v>
      </c>
      <c r="TWN1" t="s">
        <v>20318</v>
      </c>
      <c r="TWO1" t="s">
        <v>20319</v>
      </c>
      <c r="TWP1" t="s">
        <v>20320</v>
      </c>
      <c r="TWQ1" t="s">
        <v>20321</v>
      </c>
      <c r="TWR1" t="s">
        <v>20322</v>
      </c>
      <c r="TWS1" t="s">
        <v>20323</v>
      </c>
      <c r="TWT1" t="s">
        <v>20324</v>
      </c>
      <c r="TWU1" t="s">
        <v>20325</v>
      </c>
      <c r="TWV1" t="s">
        <v>20326</v>
      </c>
      <c r="TWW1" t="s">
        <v>20327</v>
      </c>
      <c r="TWX1" t="s">
        <v>20328</v>
      </c>
      <c r="TWY1" t="s">
        <v>20329</v>
      </c>
      <c r="TWZ1" t="s">
        <v>20330</v>
      </c>
      <c r="TXA1" t="s">
        <v>20331</v>
      </c>
      <c r="TXB1" t="s">
        <v>20332</v>
      </c>
      <c r="TXC1" t="s">
        <v>20333</v>
      </c>
      <c r="TXD1" t="s">
        <v>20334</v>
      </c>
      <c r="TXE1" t="s">
        <v>20335</v>
      </c>
      <c r="TXF1" t="s">
        <v>20336</v>
      </c>
      <c r="TXG1" t="s">
        <v>20337</v>
      </c>
      <c r="TXH1" t="s">
        <v>20338</v>
      </c>
      <c r="TXI1" t="s">
        <v>20339</v>
      </c>
      <c r="TXJ1" t="s">
        <v>20340</v>
      </c>
      <c r="TXK1" t="s">
        <v>20341</v>
      </c>
      <c r="TXL1" t="s">
        <v>20342</v>
      </c>
      <c r="TXM1" t="s">
        <v>20343</v>
      </c>
      <c r="TXN1" t="s">
        <v>20344</v>
      </c>
      <c r="TXO1" t="s">
        <v>20345</v>
      </c>
      <c r="TXP1" t="s">
        <v>20346</v>
      </c>
      <c r="TXQ1" t="s">
        <v>20347</v>
      </c>
      <c r="TXR1" t="s">
        <v>20348</v>
      </c>
      <c r="TXS1" t="s">
        <v>20349</v>
      </c>
      <c r="TXT1" t="s">
        <v>20350</v>
      </c>
      <c r="TXU1" t="s">
        <v>20351</v>
      </c>
      <c r="TXV1" t="s">
        <v>20352</v>
      </c>
      <c r="TXW1" t="s">
        <v>20353</v>
      </c>
      <c r="TXX1" t="s">
        <v>20354</v>
      </c>
      <c r="TXY1" t="s">
        <v>20355</v>
      </c>
      <c r="TXZ1" t="s">
        <v>20356</v>
      </c>
      <c r="TYA1" t="s">
        <v>20357</v>
      </c>
      <c r="TYB1" t="s">
        <v>20358</v>
      </c>
      <c r="TYC1" t="s">
        <v>20359</v>
      </c>
      <c r="TYD1" t="s">
        <v>20360</v>
      </c>
      <c r="TYE1" t="s">
        <v>20361</v>
      </c>
      <c r="TYF1" t="s">
        <v>20362</v>
      </c>
      <c r="TYG1" t="s">
        <v>20363</v>
      </c>
      <c r="TYH1" t="s">
        <v>20364</v>
      </c>
      <c r="TYI1" t="s">
        <v>20365</v>
      </c>
      <c r="TYJ1" t="s">
        <v>20366</v>
      </c>
      <c r="TYK1" t="s">
        <v>20367</v>
      </c>
      <c r="TYL1" t="s">
        <v>20368</v>
      </c>
      <c r="TYM1" t="s">
        <v>20369</v>
      </c>
      <c r="TYN1" t="s">
        <v>20370</v>
      </c>
      <c r="TYO1" t="s">
        <v>20371</v>
      </c>
      <c r="TYP1" t="s">
        <v>20372</v>
      </c>
      <c r="TYQ1" t="s">
        <v>20373</v>
      </c>
      <c r="TYR1" t="s">
        <v>20374</v>
      </c>
      <c r="TYS1" t="s">
        <v>20375</v>
      </c>
      <c r="TYT1" t="s">
        <v>20376</v>
      </c>
      <c r="TYU1" t="s">
        <v>20377</v>
      </c>
      <c r="TYV1" t="s">
        <v>20378</v>
      </c>
      <c r="TYW1" t="s">
        <v>20379</v>
      </c>
      <c r="TYX1" t="s">
        <v>20380</v>
      </c>
      <c r="TYY1" t="s">
        <v>20381</v>
      </c>
      <c r="TYZ1" t="s">
        <v>20382</v>
      </c>
      <c r="TZA1" t="s">
        <v>20383</v>
      </c>
      <c r="TZB1" t="s">
        <v>20384</v>
      </c>
      <c r="TZC1" t="s">
        <v>20385</v>
      </c>
      <c r="TZD1" t="s">
        <v>20386</v>
      </c>
      <c r="TZE1" t="s">
        <v>20387</v>
      </c>
      <c r="TZF1" t="s">
        <v>20388</v>
      </c>
      <c r="TZG1" t="s">
        <v>20389</v>
      </c>
      <c r="TZH1" t="s">
        <v>20390</v>
      </c>
      <c r="TZI1" t="s">
        <v>20391</v>
      </c>
      <c r="TZJ1" t="s">
        <v>20392</v>
      </c>
      <c r="TZK1" t="s">
        <v>20393</v>
      </c>
      <c r="TZL1" t="s">
        <v>20394</v>
      </c>
      <c r="TZM1" t="s">
        <v>20395</v>
      </c>
      <c r="TZN1" t="s">
        <v>20396</v>
      </c>
      <c r="TZO1" t="s">
        <v>20397</v>
      </c>
      <c r="TZP1" t="s">
        <v>20398</v>
      </c>
      <c r="TZQ1" t="s">
        <v>20399</v>
      </c>
      <c r="TZR1" t="s">
        <v>20400</v>
      </c>
      <c r="TZS1" t="s">
        <v>20401</v>
      </c>
      <c r="TZT1" t="s">
        <v>20402</v>
      </c>
      <c r="TZU1" t="s">
        <v>20403</v>
      </c>
      <c r="TZV1" t="s">
        <v>20404</v>
      </c>
      <c r="TZW1" t="s">
        <v>20405</v>
      </c>
      <c r="TZX1" t="s">
        <v>20406</v>
      </c>
      <c r="TZY1" t="s">
        <v>20407</v>
      </c>
      <c r="TZZ1" t="s">
        <v>20408</v>
      </c>
      <c r="UAA1" t="s">
        <v>20409</v>
      </c>
      <c r="UAB1" t="s">
        <v>20410</v>
      </c>
      <c r="UAC1" t="s">
        <v>20411</v>
      </c>
      <c r="UAD1" t="s">
        <v>20412</v>
      </c>
      <c r="UAE1" t="s">
        <v>20413</v>
      </c>
      <c r="UAF1" t="s">
        <v>20414</v>
      </c>
      <c r="UAG1" t="s">
        <v>20415</v>
      </c>
      <c r="UAH1" t="s">
        <v>20416</v>
      </c>
      <c r="UAI1" t="s">
        <v>20417</v>
      </c>
      <c r="UAJ1" t="s">
        <v>20418</v>
      </c>
      <c r="UAK1" t="s">
        <v>20419</v>
      </c>
      <c r="UAL1" t="s">
        <v>20420</v>
      </c>
      <c r="UAM1" t="s">
        <v>20421</v>
      </c>
      <c r="UAN1" t="s">
        <v>20422</v>
      </c>
      <c r="UAO1" t="s">
        <v>20423</v>
      </c>
      <c r="UAP1" t="s">
        <v>20424</v>
      </c>
      <c r="UAQ1" t="s">
        <v>20425</v>
      </c>
      <c r="UAR1" t="s">
        <v>20426</v>
      </c>
      <c r="UAS1" t="s">
        <v>20427</v>
      </c>
      <c r="UAT1" t="s">
        <v>20428</v>
      </c>
      <c r="UAU1" t="s">
        <v>20429</v>
      </c>
      <c r="UAV1" t="s">
        <v>20430</v>
      </c>
      <c r="UAW1" t="s">
        <v>20431</v>
      </c>
      <c r="UAX1" t="s">
        <v>20432</v>
      </c>
      <c r="UAY1" t="s">
        <v>20433</v>
      </c>
      <c r="UAZ1" t="s">
        <v>20434</v>
      </c>
      <c r="UBA1" t="s">
        <v>20435</v>
      </c>
      <c r="UBB1" t="s">
        <v>20436</v>
      </c>
      <c r="UBC1" t="s">
        <v>20437</v>
      </c>
      <c r="UBD1" t="s">
        <v>20438</v>
      </c>
      <c r="UBE1" t="s">
        <v>20439</v>
      </c>
      <c r="UBF1" t="s">
        <v>20440</v>
      </c>
      <c r="UBG1" t="s">
        <v>20441</v>
      </c>
      <c r="UBH1" t="s">
        <v>20442</v>
      </c>
      <c r="UBI1" t="s">
        <v>20443</v>
      </c>
      <c r="UBJ1" t="s">
        <v>20444</v>
      </c>
      <c r="UBK1" t="s">
        <v>20445</v>
      </c>
      <c r="UBL1" t="s">
        <v>20446</v>
      </c>
      <c r="UBM1" t="s">
        <v>20447</v>
      </c>
      <c r="UBN1" t="s">
        <v>20448</v>
      </c>
      <c r="UBO1" t="s">
        <v>20449</v>
      </c>
      <c r="UBP1" t="s">
        <v>20450</v>
      </c>
      <c r="UBQ1" t="s">
        <v>20451</v>
      </c>
      <c r="UBR1" t="s">
        <v>20452</v>
      </c>
      <c r="UBS1" t="s">
        <v>20453</v>
      </c>
      <c r="UBT1" t="s">
        <v>20454</v>
      </c>
      <c r="UBU1" t="s">
        <v>20455</v>
      </c>
      <c r="UBV1" t="s">
        <v>20456</v>
      </c>
      <c r="UBW1" t="s">
        <v>20457</v>
      </c>
      <c r="UBX1" t="s">
        <v>20458</v>
      </c>
      <c r="UBY1" t="s">
        <v>20459</v>
      </c>
      <c r="UBZ1" t="s">
        <v>20460</v>
      </c>
      <c r="UCA1" t="s">
        <v>20461</v>
      </c>
      <c r="UCB1" t="s">
        <v>20462</v>
      </c>
      <c r="UCC1" t="s">
        <v>20463</v>
      </c>
      <c r="UCD1" t="s">
        <v>20464</v>
      </c>
      <c r="UCE1" t="s">
        <v>20465</v>
      </c>
      <c r="UCF1" t="s">
        <v>20466</v>
      </c>
      <c r="UCG1" t="s">
        <v>20467</v>
      </c>
      <c r="UCH1" t="s">
        <v>20468</v>
      </c>
      <c r="UCI1" t="s">
        <v>20469</v>
      </c>
      <c r="UCJ1" t="s">
        <v>20470</v>
      </c>
      <c r="UCK1" t="s">
        <v>20471</v>
      </c>
      <c r="UCL1" t="s">
        <v>20472</v>
      </c>
      <c r="UCM1" t="s">
        <v>20473</v>
      </c>
      <c r="UCN1" t="s">
        <v>20474</v>
      </c>
      <c r="UCO1" t="s">
        <v>20475</v>
      </c>
      <c r="UCP1" t="s">
        <v>20476</v>
      </c>
      <c r="UCQ1" t="s">
        <v>20477</v>
      </c>
      <c r="UCR1" t="s">
        <v>20478</v>
      </c>
      <c r="UCS1" t="s">
        <v>20479</v>
      </c>
      <c r="UCT1" t="s">
        <v>20480</v>
      </c>
      <c r="UCU1" t="s">
        <v>20481</v>
      </c>
      <c r="UCV1" t="s">
        <v>20482</v>
      </c>
      <c r="UCW1" t="s">
        <v>20483</v>
      </c>
      <c r="UCX1" t="s">
        <v>20484</v>
      </c>
      <c r="UCY1" t="s">
        <v>20485</v>
      </c>
      <c r="UCZ1" t="s">
        <v>20486</v>
      </c>
      <c r="UDA1" t="s">
        <v>20487</v>
      </c>
      <c r="UDB1" t="s">
        <v>20488</v>
      </c>
      <c r="UDC1" t="s">
        <v>20489</v>
      </c>
      <c r="UDD1" t="s">
        <v>20490</v>
      </c>
      <c r="UDE1" t="s">
        <v>20491</v>
      </c>
      <c r="UDF1" t="s">
        <v>20492</v>
      </c>
      <c r="UDG1" t="s">
        <v>20493</v>
      </c>
      <c r="UDH1" t="s">
        <v>20494</v>
      </c>
      <c r="UDI1" t="s">
        <v>20495</v>
      </c>
      <c r="UDJ1" t="s">
        <v>20496</v>
      </c>
      <c r="UDK1" t="s">
        <v>20497</v>
      </c>
      <c r="UDL1" t="s">
        <v>20498</v>
      </c>
      <c r="UDM1" t="s">
        <v>20499</v>
      </c>
      <c r="UDN1" t="s">
        <v>20500</v>
      </c>
      <c r="UDO1" t="s">
        <v>20501</v>
      </c>
      <c r="UDP1" t="s">
        <v>20502</v>
      </c>
      <c r="UDQ1" t="s">
        <v>20503</v>
      </c>
      <c r="UDR1" t="s">
        <v>20504</v>
      </c>
      <c r="UDS1" t="s">
        <v>20505</v>
      </c>
      <c r="UDT1" t="s">
        <v>20506</v>
      </c>
      <c r="UDU1" t="s">
        <v>20507</v>
      </c>
      <c r="UDV1" t="s">
        <v>20508</v>
      </c>
      <c r="UDW1" t="s">
        <v>20509</v>
      </c>
      <c r="UDX1" t="s">
        <v>20510</v>
      </c>
      <c r="UDY1" t="s">
        <v>20511</v>
      </c>
      <c r="UDZ1" t="s">
        <v>20512</v>
      </c>
      <c r="UEA1" t="s">
        <v>20513</v>
      </c>
      <c r="UEB1" t="s">
        <v>20514</v>
      </c>
      <c r="UEC1" t="s">
        <v>20515</v>
      </c>
      <c r="UED1" t="s">
        <v>20516</v>
      </c>
      <c r="UEE1" t="s">
        <v>20517</v>
      </c>
      <c r="UEF1" t="s">
        <v>20518</v>
      </c>
      <c r="UEG1" t="s">
        <v>20519</v>
      </c>
      <c r="UEH1" t="s">
        <v>20520</v>
      </c>
      <c r="UEI1" t="s">
        <v>20521</v>
      </c>
      <c r="UEJ1" t="s">
        <v>20522</v>
      </c>
      <c r="UEK1" t="s">
        <v>20523</v>
      </c>
      <c r="UEL1" t="s">
        <v>20524</v>
      </c>
      <c r="UEM1" t="s">
        <v>20525</v>
      </c>
      <c r="UEN1" t="s">
        <v>20526</v>
      </c>
      <c r="UEO1" t="s">
        <v>20527</v>
      </c>
      <c r="UEP1" t="s">
        <v>20528</v>
      </c>
      <c r="UEQ1" t="s">
        <v>20529</v>
      </c>
      <c r="UER1" t="s">
        <v>20530</v>
      </c>
      <c r="UES1" t="s">
        <v>20531</v>
      </c>
      <c r="UET1" t="s">
        <v>20532</v>
      </c>
      <c r="UEU1" t="s">
        <v>20533</v>
      </c>
      <c r="UEV1" t="s">
        <v>20534</v>
      </c>
      <c r="UEW1" t="s">
        <v>20535</v>
      </c>
      <c r="UEX1" t="s">
        <v>20536</v>
      </c>
      <c r="UEY1" t="s">
        <v>20537</v>
      </c>
      <c r="UEZ1" t="s">
        <v>20538</v>
      </c>
      <c r="UFA1" t="s">
        <v>20539</v>
      </c>
      <c r="UFB1" t="s">
        <v>20540</v>
      </c>
      <c r="UFC1" t="s">
        <v>20541</v>
      </c>
      <c r="UFD1" t="s">
        <v>20542</v>
      </c>
      <c r="UFE1" t="s">
        <v>20543</v>
      </c>
      <c r="UFF1" t="s">
        <v>20544</v>
      </c>
      <c r="UFG1" t="s">
        <v>20545</v>
      </c>
      <c r="UFH1" t="s">
        <v>20546</v>
      </c>
      <c r="UFI1" t="s">
        <v>20547</v>
      </c>
      <c r="UFJ1" t="s">
        <v>20548</v>
      </c>
      <c r="UFK1" t="s">
        <v>20549</v>
      </c>
      <c r="UFL1" t="s">
        <v>20550</v>
      </c>
      <c r="UFM1" t="s">
        <v>20551</v>
      </c>
      <c r="UFN1" t="s">
        <v>20552</v>
      </c>
      <c r="UFO1" t="s">
        <v>20553</v>
      </c>
      <c r="UFP1" t="s">
        <v>20554</v>
      </c>
      <c r="UFQ1" t="s">
        <v>20555</v>
      </c>
      <c r="UFR1" t="s">
        <v>20556</v>
      </c>
      <c r="UFS1" t="s">
        <v>20557</v>
      </c>
      <c r="UFT1" t="s">
        <v>20558</v>
      </c>
      <c r="UFU1" t="s">
        <v>20559</v>
      </c>
      <c r="UFV1" t="s">
        <v>20560</v>
      </c>
      <c r="UFW1" t="s">
        <v>20561</v>
      </c>
      <c r="UFX1" t="s">
        <v>20562</v>
      </c>
      <c r="UFY1" t="s">
        <v>20563</v>
      </c>
      <c r="UFZ1" t="s">
        <v>20564</v>
      </c>
      <c r="UGA1" t="s">
        <v>20565</v>
      </c>
      <c r="UGB1" t="s">
        <v>20566</v>
      </c>
      <c r="UGC1" t="s">
        <v>20567</v>
      </c>
      <c r="UGD1" t="s">
        <v>20568</v>
      </c>
      <c r="UGE1" t="s">
        <v>20569</v>
      </c>
      <c r="UGF1" t="s">
        <v>20570</v>
      </c>
      <c r="UGG1" t="s">
        <v>20571</v>
      </c>
      <c r="UGH1" t="s">
        <v>20572</v>
      </c>
      <c r="UGI1" t="s">
        <v>20573</v>
      </c>
      <c r="UGJ1" t="s">
        <v>20574</v>
      </c>
      <c r="UGK1" t="s">
        <v>20575</v>
      </c>
      <c r="UGL1" t="s">
        <v>20576</v>
      </c>
      <c r="UGM1" t="s">
        <v>20577</v>
      </c>
      <c r="UGN1" t="s">
        <v>20578</v>
      </c>
      <c r="UGO1" t="s">
        <v>20579</v>
      </c>
      <c r="UGP1" t="s">
        <v>20580</v>
      </c>
      <c r="UGQ1" t="s">
        <v>20581</v>
      </c>
      <c r="UGR1" t="s">
        <v>20582</v>
      </c>
      <c r="UGS1" t="s">
        <v>20583</v>
      </c>
      <c r="UGT1" t="s">
        <v>20584</v>
      </c>
      <c r="UGU1" t="s">
        <v>20585</v>
      </c>
      <c r="UGV1" t="s">
        <v>20586</v>
      </c>
      <c r="UGW1" t="s">
        <v>20587</v>
      </c>
      <c r="UGX1" t="s">
        <v>20588</v>
      </c>
      <c r="UGY1" t="s">
        <v>20589</v>
      </c>
      <c r="UGZ1" t="s">
        <v>20590</v>
      </c>
      <c r="UHA1" t="s">
        <v>20591</v>
      </c>
      <c r="UHB1" t="s">
        <v>20592</v>
      </c>
      <c r="UHC1" t="s">
        <v>20593</v>
      </c>
      <c r="UHD1" t="s">
        <v>20594</v>
      </c>
      <c r="UHE1" t="s">
        <v>20595</v>
      </c>
      <c r="UHF1" t="s">
        <v>20596</v>
      </c>
      <c r="UHG1" t="s">
        <v>20597</v>
      </c>
      <c r="UHH1" t="s">
        <v>20598</v>
      </c>
      <c r="UHI1" t="s">
        <v>20599</v>
      </c>
      <c r="UHJ1" t="s">
        <v>20600</v>
      </c>
      <c r="UHK1" t="s">
        <v>20601</v>
      </c>
      <c r="UHL1" t="s">
        <v>20602</v>
      </c>
      <c r="UHM1" t="s">
        <v>20603</v>
      </c>
      <c r="UHN1" t="s">
        <v>20604</v>
      </c>
      <c r="UHO1" t="s">
        <v>20605</v>
      </c>
      <c r="UHP1" t="s">
        <v>20606</v>
      </c>
      <c r="UHQ1" t="s">
        <v>20607</v>
      </c>
      <c r="UHR1" t="s">
        <v>20608</v>
      </c>
      <c r="UHS1" t="s">
        <v>20609</v>
      </c>
      <c r="UHT1" t="s">
        <v>20610</v>
      </c>
      <c r="UHU1" t="s">
        <v>20611</v>
      </c>
      <c r="UHV1" t="s">
        <v>20612</v>
      </c>
      <c r="UHW1" t="s">
        <v>20613</v>
      </c>
      <c r="UHX1" t="s">
        <v>20614</v>
      </c>
      <c r="UHY1" t="s">
        <v>20615</v>
      </c>
      <c r="UHZ1" t="s">
        <v>20616</v>
      </c>
      <c r="UIA1" t="s">
        <v>20617</v>
      </c>
      <c r="UIB1" t="s">
        <v>20618</v>
      </c>
      <c r="UIC1" t="s">
        <v>20619</v>
      </c>
      <c r="UID1" t="s">
        <v>20620</v>
      </c>
      <c r="UIE1" t="s">
        <v>20621</v>
      </c>
      <c r="UIF1" t="s">
        <v>20622</v>
      </c>
      <c r="UIG1" t="s">
        <v>20623</v>
      </c>
      <c r="UIH1" t="s">
        <v>20624</v>
      </c>
      <c r="UII1" t="s">
        <v>20625</v>
      </c>
      <c r="UIJ1" t="s">
        <v>20626</v>
      </c>
      <c r="UIK1" t="s">
        <v>20627</v>
      </c>
      <c r="UIL1" t="s">
        <v>20628</v>
      </c>
      <c r="UIM1" t="s">
        <v>20629</v>
      </c>
      <c r="UIN1" t="s">
        <v>20630</v>
      </c>
      <c r="UIO1" t="s">
        <v>20631</v>
      </c>
      <c r="UIP1" t="s">
        <v>20632</v>
      </c>
      <c r="UIQ1" t="s">
        <v>20633</v>
      </c>
      <c r="UIR1" t="s">
        <v>20634</v>
      </c>
      <c r="UIS1" t="s">
        <v>20635</v>
      </c>
      <c r="UIT1" t="s">
        <v>20636</v>
      </c>
      <c r="UIU1" t="s">
        <v>20637</v>
      </c>
      <c r="UIV1" t="s">
        <v>20638</v>
      </c>
      <c r="UIW1" t="s">
        <v>20639</v>
      </c>
      <c r="UIX1" t="s">
        <v>20640</v>
      </c>
      <c r="UIY1" t="s">
        <v>20641</v>
      </c>
      <c r="UIZ1" t="s">
        <v>20642</v>
      </c>
      <c r="UJA1" t="s">
        <v>20643</v>
      </c>
      <c r="UJB1" t="s">
        <v>20644</v>
      </c>
      <c r="UJC1" t="s">
        <v>20645</v>
      </c>
      <c r="UJD1" t="s">
        <v>20646</v>
      </c>
      <c r="UJE1" t="s">
        <v>20647</v>
      </c>
      <c r="UJF1" t="s">
        <v>20648</v>
      </c>
      <c r="UJG1" t="s">
        <v>20649</v>
      </c>
      <c r="UJH1" t="s">
        <v>20650</v>
      </c>
      <c r="UJI1" t="s">
        <v>20651</v>
      </c>
      <c r="UJJ1" t="s">
        <v>20652</v>
      </c>
      <c r="UJK1" t="s">
        <v>20653</v>
      </c>
      <c r="UJL1" t="s">
        <v>20654</v>
      </c>
      <c r="UJM1" t="s">
        <v>20655</v>
      </c>
      <c r="UJN1" t="s">
        <v>20656</v>
      </c>
      <c r="UJO1" t="s">
        <v>20657</v>
      </c>
      <c r="UJP1" t="s">
        <v>20658</v>
      </c>
      <c r="UJQ1" t="s">
        <v>20659</v>
      </c>
      <c r="UJR1" t="s">
        <v>20660</v>
      </c>
      <c r="UJS1" t="s">
        <v>20661</v>
      </c>
      <c r="UJT1" t="s">
        <v>20662</v>
      </c>
      <c r="UJU1" t="s">
        <v>20663</v>
      </c>
      <c r="UJV1" t="s">
        <v>20664</v>
      </c>
      <c r="UJW1" t="s">
        <v>20665</v>
      </c>
      <c r="UJX1" t="s">
        <v>20666</v>
      </c>
      <c r="UJY1" t="s">
        <v>20667</v>
      </c>
      <c r="UJZ1" t="s">
        <v>20668</v>
      </c>
      <c r="UKA1" t="s">
        <v>20669</v>
      </c>
      <c r="UKB1" t="s">
        <v>20670</v>
      </c>
      <c r="UKC1" t="s">
        <v>20671</v>
      </c>
      <c r="UKD1" t="s">
        <v>20672</v>
      </c>
      <c r="UKE1" t="s">
        <v>20673</v>
      </c>
      <c r="UKF1" t="s">
        <v>20674</v>
      </c>
      <c r="UKG1" t="s">
        <v>20675</v>
      </c>
      <c r="UKH1" t="s">
        <v>20676</v>
      </c>
      <c r="UKI1" t="s">
        <v>20677</v>
      </c>
      <c r="UKJ1" t="s">
        <v>20678</v>
      </c>
      <c r="UKK1" t="s">
        <v>20679</v>
      </c>
      <c r="UKL1" t="s">
        <v>20680</v>
      </c>
      <c r="UKM1" t="s">
        <v>20681</v>
      </c>
      <c r="UKN1" t="s">
        <v>20682</v>
      </c>
      <c r="UKO1" t="s">
        <v>20683</v>
      </c>
      <c r="UKP1" t="s">
        <v>20684</v>
      </c>
      <c r="UKQ1" t="s">
        <v>20685</v>
      </c>
      <c r="UKR1" t="s">
        <v>20686</v>
      </c>
      <c r="UKS1" t="s">
        <v>20687</v>
      </c>
      <c r="UKT1" t="s">
        <v>20688</v>
      </c>
      <c r="UKU1" t="s">
        <v>20689</v>
      </c>
      <c r="UKV1" t="s">
        <v>20690</v>
      </c>
      <c r="UKW1" t="s">
        <v>20691</v>
      </c>
      <c r="UKX1" t="s">
        <v>20692</v>
      </c>
      <c r="UKY1" t="s">
        <v>20693</v>
      </c>
      <c r="UKZ1" t="s">
        <v>20694</v>
      </c>
      <c r="ULA1" t="s">
        <v>20695</v>
      </c>
      <c r="ULB1" t="s">
        <v>20696</v>
      </c>
      <c r="ULC1" t="s">
        <v>20697</v>
      </c>
      <c r="ULD1" t="s">
        <v>20698</v>
      </c>
      <c r="ULE1" t="s">
        <v>20699</v>
      </c>
      <c r="ULF1" t="s">
        <v>20700</v>
      </c>
      <c r="ULG1" t="s">
        <v>20701</v>
      </c>
      <c r="ULH1" t="s">
        <v>20702</v>
      </c>
      <c r="ULI1" t="s">
        <v>20703</v>
      </c>
      <c r="ULJ1" t="s">
        <v>20704</v>
      </c>
      <c r="ULK1" t="s">
        <v>20705</v>
      </c>
      <c r="ULL1" t="s">
        <v>20706</v>
      </c>
      <c r="ULM1" t="s">
        <v>20707</v>
      </c>
      <c r="ULN1" t="s">
        <v>20708</v>
      </c>
      <c r="ULO1" t="s">
        <v>20709</v>
      </c>
      <c r="ULP1" t="s">
        <v>20710</v>
      </c>
      <c r="ULQ1" t="s">
        <v>20711</v>
      </c>
      <c r="ULR1" t="s">
        <v>20712</v>
      </c>
      <c r="ULS1" t="s">
        <v>20713</v>
      </c>
      <c r="ULT1" t="s">
        <v>20714</v>
      </c>
      <c r="ULU1" t="s">
        <v>20715</v>
      </c>
      <c r="ULV1" t="s">
        <v>20716</v>
      </c>
      <c r="ULW1" t="s">
        <v>20717</v>
      </c>
      <c r="ULX1" t="s">
        <v>20718</v>
      </c>
      <c r="ULY1" t="s">
        <v>20719</v>
      </c>
      <c r="ULZ1" t="s">
        <v>20720</v>
      </c>
      <c r="UMA1" t="s">
        <v>20721</v>
      </c>
      <c r="UMB1" t="s">
        <v>20722</v>
      </c>
      <c r="UMC1" t="s">
        <v>20723</v>
      </c>
      <c r="UMD1" t="s">
        <v>20724</v>
      </c>
      <c r="UME1" t="s">
        <v>20725</v>
      </c>
      <c r="UMF1" t="s">
        <v>20726</v>
      </c>
      <c r="UMG1" t="s">
        <v>20727</v>
      </c>
      <c r="UMH1" t="s">
        <v>20728</v>
      </c>
      <c r="UMI1" t="s">
        <v>20729</v>
      </c>
      <c r="UMJ1" t="s">
        <v>20730</v>
      </c>
      <c r="UMK1" t="s">
        <v>20731</v>
      </c>
      <c r="UML1" t="s">
        <v>20732</v>
      </c>
      <c r="UMM1" t="s">
        <v>20733</v>
      </c>
      <c r="UMN1" t="s">
        <v>20734</v>
      </c>
      <c r="UMO1" t="s">
        <v>20735</v>
      </c>
      <c r="UMP1" t="s">
        <v>20736</v>
      </c>
      <c r="UMQ1" t="s">
        <v>20737</v>
      </c>
      <c r="UMR1" t="s">
        <v>20738</v>
      </c>
      <c r="UMS1" t="s">
        <v>20739</v>
      </c>
      <c r="UMT1" t="s">
        <v>20740</v>
      </c>
      <c r="UMU1" t="s">
        <v>20741</v>
      </c>
      <c r="UMV1" t="s">
        <v>20742</v>
      </c>
      <c r="UMW1" t="s">
        <v>20743</v>
      </c>
      <c r="UMX1" t="s">
        <v>20744</v>
      </c>
      <c r="UMY1" t="s">
        <v>20745</v>
      </c>
      <c r="UMZ1" t="s">
        <v>20746</v>
      </c>
      <c r="UNA1" t="s">
        <v>20747</v>
      </c>
      <c r="UNB1" t="s">
        <v>20748</v>
      </c>
      <c r="UNC1" t="s">
        <v>20749</v>
      </c>
      <c r="UND1" t="s">
        <v>20750</v>
      </c>
      <c r="UNE1" t="s">
        <v>20751</v>
      </c>
      <c r="UNF1" t="s">
        <v>20752</v>
      </c>
      <c r="UNG1" t="s">
        <v>20753</v>
      </c>
      <c r="UNH1" t="s">
        <v>20754</v>
      </c>
      <c r="UNI1" t="s">
        <v>20755</v>
      </c>
      <c r="UNJ1" t="s">
        <v>20756</v>
      </c>
      <c r="UNK1" t="s">
        <v>20757</v>
      </c>
      <c r="UNL1" t="s">
        <v>20758</v>
      </c>
      <c r="UNM1" t="s">
        <v>20759</v>
      </c>
      <c r="UNN1" t="s">
        <v>20760</v>
      </c>
      <c r="UNO1" t="s">
        <v>20761</v>
      </c>
      <c r="UNP1" t="s">
        <v>20762</v>
      </c>
      <c r="UNQ1" t="s">
        <v>20763</v>
      </c>
      <c r="UNR1" t="s">
        <v>20764</v>
      </c>
      <c r="UNS1" t="s">
        <v>20765</v>
      </c>
      <c r="UNT1" t="s">
        <v>20766</v>
      </c>
      <c r="UNU1" t="s">
        <v>20767</v>
      </c>
      <c r="UNV1" t="s">
        <v>20768</v>
      </c>
      <c r="UNW1" t="s">
        <v>20769</v>
      </c>
      <c r="UNX1" t="s">
        <v>20770</v>
      </c>
      <c r="UNY1" t="s">
        <v>20771</v>
      </c>
      <c r="UNZ1" t="s">
        <v>20772</v>
      </c>
      <c r="UOA1" t="s">
        <v>20773</v>
      </c>
      <c r="UOB1" t="s">
        <v>20774</v>
      </c>
      <c r="UOC1" t="s">
        <v>20775</v>
      </c>
      <c r="UOD1" t="s">
        <v>20776</v>
      </c>
      <c r="UOE1" t="s">
        <v>20777</v>
      </c>
      <c r="UOF1" t="s">
        <v>20778</v>
      </c>
      <c r="UOG1" t="s">
        <v>20779</v>
      </c>
      <c r="UOH1" t="s">
        <v>20780</v>
      </c>
      <c r="UOI1" t="s">
        <v>20781</v>
      </c>
      <c r="UOJ1" t="s">
        <v>20782</v>
      </c>
      <c r="UOK1" t="s">
        <v>20783</v>
      </c>
      <c r="UOL1" t="s">
        <v>20784</v>
      </c>
      <c r="UOM1" t="s">
        <v>20785</v>
      </c>
      <c r="UON1" t="s">
        <v>20786</v>
      </c>
      <c r="UOO1" t="s">
        <v>20787</v>
      </c>
      <c r="UOP1" t="s">
        <v>20788</v>
      </c>
      <c r="UOQ1" t="s">
        <v>20789</v>
      </c>
      <c r="UOR1" t="s">
        <v>20790</v>
      </c>
      <c r="UOS1" t="s">
        <v>20791</v>
      </c>
      <c r="UOT1" t="s">
        <v>20792</v>
      </c>
      <c r="UOU1" t="s">
        <v>20793</v>
      </c>
      <c r="UOV1" t="s">
        <v>20794</v>
      </c>
      <c r="UOW1" t="s">
        <v>20795</v>
      </c>
      <c r="UOX1" t="s">
        <v>20796</v>
      </c>
      <c r="UOY1" t="s">
        <v>20797</v>
      </c>
      <c r="UOZ1" t="s">
        <v>20798</v>
      </c>
      <c r="UPA1" t="s">
        <v>20799</v>
      </c>
      <c r="UPB1" t="s">
        <v>20800</v>
      </c>
      <c r="UPC1" t="s">
        <v>20801</v>
      </c>
      <c r="UPD1" t="s">
        <v>20802</v>
      </c>
      <c r="UPE1" t="s">
        <v>20803</v>
      </c>
      <c r="UPF1" t="s">
        <v>20804</v>
      </c>
      <c r="UPG1" t="s">
        <v>20805</v>
      </c>
      <c r="UPH1" t="s">
        <v>20806</v>
      </c>
      <c r="UPI1" t="s">
        <v>20807</v>
      </c>
      <c r="UPJ1" t="s">
        <v>20808</v>
      </c>
      <c r="UPK1" t="s">
        <v>20809</v>
      </c>
      <c r="UPL1" t="s">
        <v>20810</v>
      </c>
      <c r="UPM1" t="s">
        <v>20811</v>
      </c>
      <c r="UPN1" t="s">
        <v>20812</v>
      </c>
      <c r="UPO1" t="s">
        <v>20813</v>
      </c>
      <c r="UPP1" t="s">
        <v>20814</v>
      </c>
      <c r="UPQ1" t="s">
        <v>20815</v>
      </c>
      <c r="UPR1" t="s">
        <v>20816</v>
      </c>
      <c r="UPS1" t="s">
        <v>20817</v>
      </c>
      <c r="UPT1" t="s">
        <v>20818</v>
      </c>
      <c r="UPU1" t="s">
        <v>20819</v>
      </c>
      <c r="UPV1" t="s">
        <v>20820</v>
      </c>
      <c r="UPW1" t="s">
        <v>20821</v>
      </c>
      <c r="UPX1" t="s">
        <v>20822</v>
      </c>
      <c r="UPY1" t="s">
        <v>20823</v>
      </c>
      <c r="UPZ1" t="s">
        <v>20824</v>
      </c>
      <c r="UQA1" t="s">
        <v>20825</v>
      </c>
      <c r="UQB1" t="s">
        <v>20826</v>
      </c>
      <c r="UQC1" t="s">
        <v>20827</v>
      </c>
      <c r="UQD1" t="s">
        <v>20828</v>
      </c>
      <c r="UQE1" t="s">
        <v>20829</v>
      </c>
      <c r="UQF1" t="s">
        <v>20830</v>
      </c>
      <c r="UQG1" t="s">
        <v>20831</v>
      </c>
      <c r="UQH1" t="s">
        <v>20832</v>
      </c>
      <c r="UQI1" t="s">
        <v>20833</v>
      </c>
      <c r="UQJ1" t="s">
        <v>20834</v>
      </c>
      <c r="UQK1" t="s">
        <v>20835</v>
      </c>
      <c r="UQL1" t="s">
        <v>20836</v>
      </c>
      <c r="UQM1" t="s">
        <v>20837</v>
      </c>
      <c r="UQN1" t="s">
        <v>20838</v>
      </c>
      <c r="UQO1" t="s">
        <v>20839</v>
      </c>
      <c r="UQP1" t="s">
        <v>20840</v>
      </c>
      <c r="UQQ1" t="s">
        <v>20841</v>
      </c>
      <c r="UQR1" t="s">
        <v>20842</v>
      </c>
      <c r="UQS1" t="s">
        <v>20843</v>
      </c>
      <c r="UQT1" t="s">
        <v>20844</v>
      </c>
      <c r="UQU1" t="s">
        <v>20845</v>
      </c>
      <c r="UQV1" t="s">
        <v>20846</v>
      </c>
      <c r="UQW1" t="s">
        <v>20847</v>
      </c>
      <c r="UQX1" t="s">
        <v>20848</v>
      </c>
      <c r="UQY1" t="s">
        <v>20849</v>
      </c>
      <c r="UQZ1" t="s">
        <v>20850</v>
      </c>
      <c r="URA1" t="s">
        <v>20851</v>
      </c>
      <c r="URB1" t="s">
        <v>20852</v>
      </c>
      <c r="URC1" t="s">
        <v>20853</v>
      </c>
      <c r="URD1" t="s">
        <v>20854</v>
      </c>
      <c r="URE1" t="s">
        <v>20855</v>
      </c>
      <c r="URF1" t="s">
        <v>20856</v>
      </c>
      <c r="URG1" t="s">
        <v>20857</v>
      </c>
      <c r="URH1" t="s">
        <v>20858</v>
      </c>
      <c r="URI1" t="s">
        <v>20859</v>
      </c>
      <c r="URJ1" t="s">
        <v>20860</v>
      </c>
      <c r="URK1" t="s">
        <v>20861</v>
      </c>
      <c r="URL1" t="s">
        <v>20862</v>
      </c>
      <c r="URM1" t="s">
        <v>20863</v>
      </c>
      <c r="URN1" t="s">
        <v>20864</v>
      </c>
      <c r="URO1" t="s">
        <v>20865</v>
      </c>
      <c r="URP1" t="s">
        <v>20866</v>
      </c>
      <c r="URQ1" t="s">
        <v>20867</v>
      </c>
      <c r="URR1" t="s">
        <v>20868</v>
      </c>
      <c r="URS1" t="s">
        <v>20869</v>
      </c>
      <c r="URT1" t="s">
        <v>20870</v>
      </c>
      <c r="URU1" t="s">
        <v>20871</v>
      </c>
      <c r="URV1" t="s">
        <v>20872</v>
      </c>
      <c r="URW1" t="s">
        <v>20873</v>
      </c>
      <c r="URX1" t="s">
        <v>20874</v>
      </c>
      <c r="URY1" t="s">
        <v>20875</v>
      </c>
      <c r="URZ1" t="s">
        <v>20876</v>
      </c>
      <c r="USA1" t="s">
        <v>20877</v>
      </c>
      <c r="USB1" t="s">
        <v>20878</v>
      </c>
      <c r="USC1" t="s">
        <v>20879</v>
      </c>
      <c r="USD1" t="s">
        <v>20880</v>
      </c>
      <c r="USE1" t="s">
        <v>20881</v>
      </c>
      <c r="USF1" t="s">
        <v>20882</v>
      </c>
      <c r="USG1" t="s">
        <v>20883</v>
      </c>
      <c r="USH1" t="s">
        <v>20884</v>
      </c>
      <c r="USI1" t="s">
        <v>20885</v>
      </c>
      <c r="USJ1" t="s">
        <v>20886</v>
      </c>
      <c r="USK1" t="s">
        <v>20887</v>
      </c>
      <c r="USL1" t="s">
        <v>20888</v>
      </c>
      <c r="USM1" t="s">
        <v>20889</v>
      </c>
      <c r="USN1" t="s">
        <v>20890</v>
      </c>
      <c r="USO1" t="s">
        <v>20891</v>
      </c>
      <c r="USP1" t="s">
        <v>20892</v>
      </c>
      <c r="USQ1" t="s">
        <v>20893</v>
      </c>
      <c r="USR1" t="s">
        <v>20894</v>
      </c>
      <c r="USS1" t="s">
        <v>20895</v>
      </c>
      <c r="UST1" t="s">
        <v>20896</v>
      </c>
      <c r="USU1" t="s">
        <v>20897</v>
      </c>
      <c r="USV1" t="s">
        <v>20898</v>
      </c>
      <c r="USW1" t="s">
        <v>20899</v>
      </c>
      <c r="USX1" t="s">
        <v>20900</v>
      </c>
      <c r="USY1" t="s">
        <v>20901</v>
      </c>
      <c r="USZ1" t="s">
        <v>20902</v>
      </c>
      <c r="UTA1" t="s">
        <v>20903</v>
      </c>
      <c r="UTB1" t="s">
        <v>20904</v>
      </c>
      <c r="UTC1" t="s">
        <v>20905</v>
      </c>
      <c r="UTD1" t="s">
        <v>20906</v>
      </c>
      <c r="UTE1" t="s">
        <v>20907</v>
      </c>
      <c r="UTF1" t="s">
        <v>20908</v>
      </c>
      <c r="UTG1" t="s">
        <v>20909</v>
      </c>
      <c r="UTH1" t="s">
        <v>20910</v>
      </c>
      <c r="UTI1" t="s">
        <v>20911</v>
      </c>
      <c r="UTJ1" t="s">
        <v>20912</v>
      </c>
      <c r="UTK1" t="s">
        <v>20913</v>
      </c>
      <c r="UTL1" t="s">
        <v>20914</v>
      </c>
      <c r="UTM1" t="s">
        <v>20915</v>
      </c>
      <c r="UTN1" t="s">
        <v>20916</v>
      </c>
      <c r="UTO1" t="s">
        <v>20917</v>
      </c>
      <c r="UTP1" t="s">
        <v>20918</v>
      </c>
      <c r="UTQ1" t="s">
        <v>20919</v>
      </c>
      <c r="UTR1" t="s">
        <v>20920</v>
      </c>
      <c r="UTS1" t="s">
        <v>20921</v>
      </c>
      <c r="UTT1" t="s">
        <v>20922</v>
      </c>
      <c r="UTU1" t="s">
        <v>20923</v>
      </c>
      <c r="UTV1" t="s">
        <v>20924</v>
      </c>
      <c r="UTW1" t="s">
        <v>20925</v>
      </c>
      <c r="UTX1" t="s">
        <v>20926</v>
      </c>
      <c r="UTY1" t="s">
        <v>20927</v>
      </c>
      <c r="UTZ1" t="s">
        <v>20928</v>
      </c>
      <c r="UUA1" t="s">
        <v>20929</v>
      </c>
      <c r="UUB1" t="s">
        <v>20930</v>
      </c>
      <c r="UUC1" t="s">
        <v>20931</v>
      </c>
      <c r="UUD1" t="s">
        <v>20932</v>
      </c>
      <c r="UUE1" t="s">
        <v>20933</v>
      </c>
      <c r="UUF1" t="s">
        <v>20934</v>
      </c>
      <c r="UUG1" t="s">
        <v>20935</v>
      </c>
      <c r="UUH1" t="s">
        <v>20936</v>
      </c>
      <c r="UUI1" t="s">
        <v>20937</v>
      </c>
      <c r="UUJ1" t="s">
        <v>20938</v>
      </c>
      <c r="UUK1" t="s">
        <v>20939</v>
      </c>
      <c r="UUL1" t="s">
        <v>20940</v>
      </c>
      <c r="UUM1" t="s">
        <v>20941</v>
      </c>
      <c r="UUN1" t="s">
        <v>20942</v>
      </c>
      <c r="UUO1" t="s">
        <v>20943</v>
      </c>
      <c r="UUP1" t="s">
        <v>20944</v>
      </c>
      <c r="UUQ1" t="s">
        <v>20945</v>
      </c>
      <c r="UUR1" t="s">
        <v>20946</v>
      </c>
      <c r="UUS1" t="s">
        <v>20947</v>
      </c>
      <c r="UUT1" t="s">
        <v>20948</v>
      </c>
      <c r="UUU1" t="s">
        <v>20949</v>
      </c>
      <c r="UUV1" t="s">
        <v>20950</v>
      </c>
      <c r="UUW1" t="s">
        <v>20951</v>
      </c>
      <c r="UUX1" t="s">
        <v>20952</v>
      </c>
      <c r="UUY1" t="s">
        <v>20953</v>
      </c>
      <c r="UUZ1" t="s">
        <v>20954</v>
      </c>
      <c r="UVA1" t="s">
        <v>20955</v>
      </c>
      <c r="UVB1" t="s">
        <v>20956</v>
      </c>
      <c r="UVC1" t="s">
        <v>20957</v>
      </c>
      <c r="UVD1" t="s">
        <v>20958</v>
      </c>
      <c r="UVE1" t="s">
        <v>20959</v>
      </c>
      <c r="UVF1" t="s">
        <v>20960</v>
      </c>
      <c r="UVG1" t="s">
        <v>20961</v>
      </c>
      <c r="UVH1" t="s">
        <v>20962</v>
      </c>
      <c r="UVI1" t="s">
        <v>20963</v>
      </c>
      <c r="UVJ1" t="s">
        <v>20964</v>
      </c>
      <c r="UVK1" t="s">
        <v>20965</v>
      </c>
      <c r="UVL1" t="s">
        <v>20966</v>
      </c>
      <c r="UVM1" t="s">
        <v>20967</v>
      </c>
      <c r="UVN1" t="s">
        <v>20968</v>
      </c>
      <c r="UVO1" t="s">
        <v>20969</v>
      </c>
      <c r="UVP1" t="s">
        <v>20970</v>
      </c>
      <c r="UVQ1" t="s">
        <v>20971</v>
      </c>
      <c r="UVR1" t="s">
        <v>20972</v>
      </c>
      <c r="UVS1" t="s">
        <v>20973</v>
      </c>
      <c r="UVT1" t="s">
        <v>20974</v>
      </c>
      <c r="UVU1" t="s">
        <v>20975</v>
      </c>
      <c r="UVV1" t="s">
        <v>20976</v>
      </c>
      <c r="UVW1" t="s">
        <v>20977</v>
      </c>
      <c r="UVX1" t="s">
        <v>20978</v>
      </c>
      <c r="UVY1" t="s">
        <v>20979</v>
      </c>
      <c r="UVZ1" t="s">
        <v>20980</v>
      </c>
      <c r="UWA1" t="s">
        <v>20981</v>
      </c>
      <c r="UWB1" t="s">
        <v>20982</v>
      </c>
      <c r="UWC1" t="s">
        <v>20983</v>
      </c>
      <c r="UWD1" t="s">
        <v>20984</v>
      </c>
      <c r="UWE1" t="s">
        <v>20985</v>
      </c>
      <c r="UWF1" t="s">
        <v>20986</v>
      </c>
      <c r="UWG1" t="s">
        <v>20987</v>
      </c>
      <c r="UWH1" t="s">
        <v>20988</v>
      </c>
      <c r="UWI1" t="s">
        <v>20989</v>
      </c>
      <c r="UWJ1" t="s">
        <v>20990</v>
      </c>
      <c r="UWK1" t="s">
        <v>20991</v>
      </c>
      <c r="UWL1" t="s">
        <v>20992</v>
      </c>
      <c r="UWM1" t="s">
        <v>20993</v>
      </c>
      <c r="UWN1" t="s">
        <v>20994</v>
      </c>
      <c r="UWO1" t="s">
        <v>20995</v>
      </c>
      <c r="UWP1" t="s">
        <v>20996</v>
      </c>
      <c r="UWQ1" t="s">
        <v>20997</v>
      </c>
      <c r="UWR1" t="s">
        <v>20998</v>
      </c>
      <c r="UWS1" t="s">
        <v>20999</v>
      </c>
      <c r="UWT1" t="s">
        <v>21000</v>
      </c>
      <c r="UWU1" t="s">
        <v>21001</v>
      </c>
      <c r="UWV1" t="s">
        <v>21002</v>
      </c>
      <c r="UWW1" t="s">
        <v>21003</v>
      </c>
      <c r="UWX1" t="s">
        <v>21004</v>
      </c>
      <c r="UWY1" t="s">
        <v>21005</v>
      </c>
      <c r="UWZ1" t="s">
        <v>21006</v>
      </c>
      <c r="UXA1" t="s">
        <v>21007</v>
      </c>
      <c r="UXB1" t="s">
        <v>21008</v>
      </c>
      <c r="UXC1" t="s">
        <v>21009</v>
      </c>
      <c r="UXD1" t="s">
        <v>21010</v>
      </c>
      <c r="UXE1" t="s">
        <v>21011</v>
      </c>
      <c r="UXF1" t="s">
        <v>21012</v>
      </c>
      <c r="UXG1" t="s">
        <v>21013</v>
      </c>
      <c r="UXH1" t="s">
        <v>21014</v>
      </c>
      <c r="UXI1" t="s">
        <v>21015</v>
      </c>
      <c r="UXJ1" t="s">
        <v>21016</v>
      </c>
      <c r="UXK1" t="s">
        <v>21017</v>
      </c>
      <c r="UXL1" t="s">
        <v>21018</v>
      </c>
      <c r="UXM1" t="s">
        <v>21019</v>
      </c>
      <c r="UXN1" t="s">
        <v>21020</v>
      </c>
      <c r="UXO1" t="s">
        <v>21021</v>
      </c>
      <c r="UXP1" t="s">
        <v>21022</v>
      </c>
      <c r="UXQ1" t="s">
        <v>21023</v>
      </c>
      <c r="UXR1" t="s">
        <v>21024</v>
      </c>
      <c r="UXS1" t="s">
        <v>21025</v>
      </c>
      <c r="UXT1" t="s">
        <v>21026</v>
      </c>
      <c r="UXU1" t="s">
        <v>21027</v>
      </c>
      <c r="UXV1" t="s">
        <v>21028</v>
      </c>
      <c r="UXW1" t="s">
        <v>21029</v>
      </c>
      <c r="UXX1" t="s">
        <v>21030</v>
      </c>
      <c r="UXY1" t="s">
        <v>21031</v>
      </c>
      <c r="UXZ1" t="s">
        <v>21032</v>
      </c>
      <c r="UYA1" t="s">
        <v>21033</v>
      </c>
      <c r="UYB1" t="s">
        <v>21034</v>
      </c>
      <c r="UYC1" t="s">
        <v>21035</v>
      </c>
      <c r="UYD1" t="s">
        <v>21036</v>
      </c>
      <c r="UYE1" t="s">
        <v>21037</v>
      </c>
      <c r="UYF1" t="s">
        <v>21038</v>
      </c>
      <c r="UYG1" t="s">
        <v>21039</v>
      </c>
      <c r="UYH1" t="s">
        <v>21040</v>
      </c>
      <c r="UYI1" t="s">
        <v>21041</v>
      </c>
      <c r="UYJ1" t="s">
        <v>21042</v>
      </c>
      <c r="UYK1" t="s">
        <v>21043</v>
      </c>
      <c r="UYL1" t="s">
        <v>21044</v>
      </c>
      <c r="UYM1" t="s">
        <v>21045</v>
      </c>
      <c r="UYN1" t="s">
        <v>21046</v>
      </c>
      <c r="UYO1" t="s">
        <v>21047</v>
      </c>
      <c r="UYP1" t="s">
        <v>21048</v>
      </c>
      <c r="UYQ1" t="s">
        <v>21049</v>
      </c>
      <c r="UYR1" t="s">
        <v>21050</v>
      </c>
      <c r="UYS1" t="s">
        <v>21051</v>
      </c>
      <c r="UYT1" t="s">
        <v>21052</v>
      </c>
      <c r="UYU1" t="s">
        <v>21053</v>
      </c>
      <c r="UYV1" t="s">
        <v>21054</v>
      </c>
      <c r="UYW1" t="s">
        <v>21055</v>
      </c>
      <c r="UYX1" t="s">
        <v>21056</v>
      </c>
      <c r="UYY1" t="s">
        <v>21057</v>
      </c>
      <c r="UYZ1" t="s">
        <v>21058</v>
      </c>
      <c r="UZA1" t="s">
        <v>21059</v>
      </c>
      <c r="UZB1" t="s">
        <v>21060</v>
      </c>
      <c r="UZC1" t="s">
        <v>21061</v>
      </c>
      <c r="UZD1" t="s">
        <v>21062</v>
      </c>
      <c r="UZE1" t="s">
        <v>21063</v>
      </c>
      <c r="UZF1" t="s">
        <v>21064</v>
      </c>
      <c r="UZG1" t="s">
        <v>21065</v>
      </c>
      <c r="UZH1" t="s">
        <v>21066</v>
      </c>
      <c r="UZI1" t="s">
        <v>21067</v>
      </c>
      <c r="UZJ1" t="s">
        <v>21068</v>
      </c>
      <c r="UZK1" t="s">
        <v>21069</v>
      </c>
      <c r="UZL1" t="s">
        <v>21070</v>
      </c>
      <c r="UZM1" t="s">
        <v>21071</v>
      </c>
      <c r="UZN1" t="s">
        <v>21072</v>
      </c>
      <c r="UZO1" t="s">
        <v>21073</v>
      </c>
      <c r="UZP1" t="s">
        <v>21074</v>
      </c>
      <c r="UZQ1" t="s">
        <v>21075</v>
      </c>
      <c r="UZR1" t="s">
        <v>21076</v>
      </c>
      <c r="UZS1" t="s">
        <v>21077</v>
      </c>
      <c r="UZT1" t="s">
        <v>21078</v>
      </c>
      <c r="UZU1" t="s">
        <v>21079</v>
      </c>
      <c r="UZV1" t="s">
        <v>21080</v>
      </c>
      <c r="UZW1" t="s">
        <v>21081</v>
      </c>
      <c r="UZX1" t="s">
        <v>21082</v>
      </c>
      <c r="UZY1" t="s">
        <v>21083</v>
      </c>
      <c r="UZZ1" t="s">
        <v>21084</v>
      </c>
      <c r="VAA1" t="s">
        <v>21085</v>
      </c>
      <c r="VAB1" t="s">
        <v>21086</v>
      </c>
      <c r="VAC1" t="s">
        <v>21087</v>
      </c>
      <c r="VAD1" t="s">
        <v>21088</v>
      </c>
      <c r="VAE1" t="s">
        <v>21089</v>
      </c>
      <c r="VAF1" t="s">
        <v>21090</v>
      </c>
      <c r="VAG1" t="s">
        <v>21091</v>
      </c>
      <c r="VAH1" t="s">
        <v>21092</v>
      </c>
      <c r="VAI1" t="s">
        <v>21093</v>
      </c>
      <c r="VAJ1" t="s">
        <v>21094</v>
      </c>
      <c r="VAK1" t="s">
        <v>21095</v>
      </c>
      <c r="VAL1" t="s">
        <v>21096</v>
      </c>
      <c r="VAM1" t="s">
        <v>21097</v>
      </c>
      <c r="VAN1" t="s">
        <v>21098</v>
      </c>
      <c r="VAO1" t="s">
        <v>21099</v>
      </c>
      <c r="VAP1" t="s">
        <v>21100</v>
      </c>
      <c r="VAQ1" t="s">
        <v>21101</v>
      </c>
      <c r="VAR1" t="s">
        <v>21102</v>
      </c>
      <c r="VAS1" t="s">
        <v>21103</v>
      </c>
      <c r="VAT1" t="s">
        <v>21104</v>
      </c>
      <c r="VAU1" t="s">
        <v>21105</v>
      </c>
      <c r="VAV1" t="s">
        <v>21106</v>
      </c>
      <c r="VAW1" t="s">
        <v>21107</v>
      </c>
      <c r="VAX1" t="s">
        <v>21108</v>
      </c>
      <c r="VAY1" t="s">
        <v>21109</v>
      </c>
      <c r="VAZ1" t="s">
        <v>21110</v>
      </c>
      <c r="VBA1" t="s">
        <v>21111</v>
      </c>
      <c r="VBB1" t="s">
        <v>21112</v>
      </c>
      <c r="VBC1" t="s">
        <v>21113</v>
      </c>
      <c r="VBD1" t="s">
        <v>21114</v>
      </c>
      <c r="VBE1" t="s">
        <v>21115</v>
      </c>
      <c r="VBF1" t="s">
        <v>21116</v>
      </c>
      <c r="VBG1" t="s">
        <v>21117</v>
      </c>
      <c r="VBH1" t="s">
        <v>21118</v>
      </c>
      <c r="VBI1" t="s">
        <v>21119</v>
      </c>
      <c r="VBJ1" t="s">
        <v>21120</v>
      </c>
      <c r="VBK1" t="s">
        <v>21121</v>
      </c>
      <c r="VBL1" t="s">
        <v>21122</v>
      </c>
      <c r="VBM1" t="s">
        <v>21123</v>
      </c>
      <c r="VBN1" t="s">
        <v>21124</v>
      </c>
      <c r="VBO1" t="s">
        <v>21125</v>
      </c>
      <c r="VBP1" t="s">
        <v>21126</v>
      </c>
      <c r="VBQ1" t="s">
        <v>21127</v>
      </c>
      <c r="VBR1" t="s">
        <v>21128</v>
      </c>
      <c r="VBS1" t="s">
        <v>21129</v>
      </c>
      <c r="VBT1" t="s">
        <v>21130</v>
      </c>
      <c r="VBU1" t="s">
        <v>21131</v>
      </c>
      <c r="VBV1" t="s">
        <v>21132</v>
      </c>
      <c r="VBW1" t="s">
        <v>21133</v>
      </c>
      <c r="VBX1" t="s">
        <v>21134</v>
      </c>
      <c r="VBY1" t="s">
        <v>21135</v>
      </c>
      <c r="VBZ1" t="s">
        <v>21136</v>
      </c>
      <c r="VCA1" t="s">
        <v>21137</v>
      </c>
      <c r="VCB1" t="s">
        <v>21138</v>
      </c>
      <c r="VCC1" t="s">
        <v>21139</v>
      </c>
      <c r="VCD1" t="s">
        <v>21140</v>
      </c>
      <c r="VCE1" t="s">
        <v>21141</v>
      </c>
      <c r="VCF1" t="s">
        <v>21142</v>
      </c>
      <c r="VCG1" t="s">
        <v>21143</v>
      </c>
      <c r="VCH1" t="s">
        <v>21144</v>
      </c>
      <c r="VCI1" t="s">
        <v>21145</v>
      </c>
      <c r="VCJ1" t="s">
        <v>21146</v>
      </c>
      <c r="VCK1" t="s">
        <v>21147</v>
      </c>
      <c r="VCL1" t="s">
        <v>21148</v>
      </c>
      <c r="VCM1" t="s">
        <v>21149</v>
      </c>
      <c r="VCN1" t="s">
        <v>21150</v>
      </c>
      <c r="VCO1" t="s">
        <v>21151</v>
      </c>
      <c r="VCP1" t="s">
        <v>21152</v>
      </c>
      <c r="VCQ1" t="s">
        <v>21153</v>
      </c>
      <c r="VCR1" t="s">
        <v>21154</v>
      </c>
      <c r="VCS1" t="s">
        <v>21155</v>
      </c>
      <c r="VCT1" t="s">
        <v>21156</v>
      </c>
      <c r="VCU1" t="s">
        <v>21157</v>
      </c>
      <c r="VCV1" t="s">
        <v>21158</v>
      </c>
      <c r="VCW1" t="s">
        <v>21159</v>
      </c>
      <c r="VCX1" t="s">
        <v>21160</v>
      </c>
      <c r="VCY1" t="s">
        <v>21161</v>
      </c>
      <c r="VCZ1" t="s">
        <v>21162</v>
      </c>
      <c r="VDA1" t="s">
        <v>21163</v>
      </c>
      <c r="VDB1" t="s">
        <v>21164</v>
      </c>
      <c r="VDC1" t="s">
        <v>21165</v>
      </c>
      <c r="VDD1" t="s">
        <v>21166</v>
      </c>
      <c r="VDE1" t="s">
        <v>21167</v>
      </c>
      <c r="VDF1" t="s">
        <v>21168</v>
      </c>
      <c r="VDG1" t="s">
        <v>21169</v>
      </c>
      <c r="VDH1" t="s">
        <v>21170</v>
      </c>
      <c r="VDI1" t="s">
        <v>21171</v>
      </c>
      <c r="VDJ1" t="s">
        <v>21172</v>
      </c>
      <c r="VDK1" t="s">
        <v>21173</v>
      </c>
      <c r="VDL1" t="s">
        <v>21174</v>
      </c>
      <c r="VDM1" t="s">
        <v>21175</v>
      </c>
      <c r="VDN1" t="s">
        <v>21176</v>
      </c>
      <c r="VDO1" t="s">
        <v>21177</v>
      </c>
      <c r="VDP1" t="s">
        <v>21178</v>
      </c>
      <c r="VDQ1" t="s">
        <v>21179</v>
      </c>
      <c r="VDR1" t="s">
        <v>21180</v>
      </c>
      <c r="VDS1" t="s">
        <v>21181</v>
      </c>
      <c r="VDT1" t="s">
        <v>21182</v>
      </c>
      <c r="VDU1" t="s">
        <v>21183</v>
      </c>
      <c r="VDV1" t="s">
        <v>21184</v>
      </c>
      <c r="VDW1" t="s">
        <v>21185</v>
      </c>
      <c r="VDX1" t="s">
        <v>21186</v>
      </c>
      <c r="VDY1" t="s">
        <v>21187</v>
      </c>
      <c r="VDZ1" t="s">
        <v>21188</v>
      </c>
      <c r="VEA1" t="s">
        <v>21189</v>
      </c>
      <c r="VEB1" t="s">
        <v>21190</v>
      </c>
      <c r="VEC1" t="s">
        <v>21191</v>
      </c>
      <c r="VED1" t="s">
        <v>21192</v>
      </c>
      <c r="VEE1" t="s">
        <v>21193</v>
      </c>
      <c r="VEF1" t="s">
        <v>21194</v>
      </c>
      <c r="VEG1" t="s">
        <v>21195</v>
      </c>
      <c r="VEH1" t="s">
        <v>21196</v>
      </c>
      <c r="VEI1" t="s">
        <v>21197</v>
      </c>
      <c r="VEJ1" t="s">
        <v>21198</v>
      </c>
      <c r="VEK1" t="s">
        <v>21199</v>
      </c>
      <c r="VEL1" t="s">
        <v>21200</v>
      </c>
      <c r="VEM1" t="s">
        <v>21201</v>
      </c>
      <c r="VEN1" t="s">
        <v>21202</v>
      </c>
      <c r="VEO1" t="s">
        <v>21203</v>
      </c>
      <c r="VEP1" t="s">
        <v>21204</v>
      </c>
      <c r="VEQ1" t="s">
        <v>21205</v>
      </c>
      <c r="VER1" t="s">
        <v>21206</v>
      </c>
      <c r="VES1" t="s">
        <v>21207</v>
      </c>
      <c r="VET1" t="s">
        <v>21208</v>
      </c>
      <c r="VEU1" t="s">
        <v>21209</v>
      </c>
      <c r="VEV1" t="s">
        <v>21210</v>
      </c>
      <c r="VEW1" t="s">
        <v>21211</v>
      </c>
      <c r="VEX1" t="s">
        <v>21212</v>
      </c>
      <c r="VEY1" t="s">
        <v>21213</v>
      </c>
      <c r="VEZ1" t="s">
        <v>21214</v>
      </c>
      <c r="VFA1" t="s">
        <v>21215</v>
      </c>
      <c r="VFB1" t="s">
        <v>21216</v>
      </c>
      <c r="VFC1" t="s">
        <v>21217</v>
      </c>
      <c r="VFD1" t="s">
        <v>21218</v>
      </c>
      <c r="VFE1" t="s">
        <v>21219</v>
      </c>
      <c r="VFF1" t="s">
        <v>21220</v>
      </c>
      <c r="VFG1" t="s">
        <v>21221</v>
      </c>
      <c r="VFH1" t="s">
        <v>21222</v>
      </c>
      <c r="VFI1" t="s">
        <v>21223</v>
      </c>
      <c r="VFJ1" t="s">
        <v>21224</v>
      </c>
      <c r="VFK1" t="s">
        <v>21225</v>
      </c>
      <c r="VFL1" t="s">
        <v>21226</v>
      </c>
      <c r="VFM1" t="s">
        <v>21227</v>
      </c>
      <c r="VFN1" t="s">
        <v>21228</v>
      </c>
      <c r="VFO1" t="s">
        <v>21229</v>
      </c>
      <c r="VFP1" t="s">
        <v>21230</v>
      </c>
      <c r="VFQ1" t="s">
        <v>21231</v>
      </c>
      <c r="VFR1" t="s">
        <v>21232</v>
      </c>
      <c r="VFS1" t="s">
        <v>21233</v>
      </c>
      <c r="VFT1" t="s">
        <v>21234</v>
      </c>
      <c r="VFU1" t="s">
        <v>21235</v>
      </c>
      <c r="VFV1" t="s">
        <v>21236</v>
      </c>
      <c r="VFW1" t="s">
        <v>21237</v>
      </c>
      <c r="VFX1" t="s">
        <v>21238</v>
      </c>
      <c r="VFY1" t="s">
        <v>21239</v>
      </c>
      <c r="VFZ1" t="s">
        <v>21240</v>
      </c>
      <c r="VGA1" t="s">
        <v>21241</v>
      </c>
      <c r="VGB1" t="s">
        <v>21242</v>
      </c>
      <c r="VGC1" t="s">
        <v>21243</v>
      </c>
      <c r="VGD1" t="s">
        <v>21244</v>
      </c>
      <c r="VGE1" t="s">
        <v>21245</v>
      </c>
      <c r="VGF1" t="s">
        <v>21246</v>
      </c>
      <c r="VGG1" t="s">
        <v>21247</v>
      </c>
      <c r="VGH1" t="s">
        <v>21248</v>
      </c>
      <c r="VGI1" t="s">
        <v>21249</v>
      </c>
      <c r="VGJ1" t="s">
        <v>21250</v>
      </c>
      <c r="VGK1" t="s">
        <v>21251</v>
      </c>
      <c r="VGL1" t="s">
        <v>21252</v>
      </c>
      <c r="VGM1" t="s">
        <v>21253</v>
      </c>
      <c r="VGN1" t="s">
        <v>21254</v>
      </c>
      <c r="VGO1" t="s">
        <v>21255</v>
      </c>
      <c r="VGP1" t="s">
        <v>21256</v>
      </c>
      <c r="VGQ1" t="s">
        <v>21257</v>
      </c>
      <c r="VGR1" t="s">
        <v>21258</v>
      </c>
      <c r="VGS1" t="s">
        <v>21259</v>
      </c>
      <c r="VGT1" t="s">
        <v>21260</v>
      </c>
      <c r="VGU1" t="s">
        <v>21261</v>
      </c>
      <c r="VGV1" t="s">
        <v>21262</v>
      </c>
      <c r="VGW1" t="s">
        <v>21263</v>
      </c>
      <c r="VGX1" t="s">
        <v>21264</v>
      </c>
      <c r="VGY1" t="s">
        <v>21265</v>
      </c>
      <c r="VGZ1" t="s">
        <v>21266</v>
      </c>
      <c r="VHA1" t="s">
        <v>21267</v>
      </c>
      <c r="VHB1" t="s">
        <v>21268</v>
      </c>
      <c r="VHC1" t="s">
        <v>21269</v>
      </c>
      <c r="VHD1" t="s">
        <v>21270</v>
      </c>
      <c r="VHE1" t="s">
        <v>21271</v>
      </c>
      <c r="VHF1" t="s">
        <v>21272</v>
      </c>
      <c r="VHG1" t="s">
        <v>21273</v>
      </c>
      <c r="VHH1" t="s">
        <v>21274</v>
      </c>
      <c r="VHI1" t="s">
        <v>21275</v>
      </c>
      <c r="VHJ1" t="s">
        <v>21276</v>
      </c>
      <c r="VHK1" t="s">
        <v>21277</v>
      </c>
      <c r="VHL1" t="s">
        <v>21278</v>
      </c>
      <c r="VHM1" t="s">
        <v>21279</v>
      </c>
      <c r="VHN1" t="s">
        <v>21280</v>
      </c>
      <c r="VHO1" t="s">
        <v>21281</v>
      </c>
      <c r="VHP1" t="s">
        <v>21282</v>
      </c>
      <c r="VHQ1" t="s">
        <v>21283</v>
      </c>
      <c r="VHR1" t="s">
        <v>21284</v>
      </c>
      <c r="VHS1" t="s">
        <v>21285</v>
      </c>
      <c r="VHT1" t="s">
        <v>21286</v>
      </c>
      <c r="VHU1" t="s">
        <v>21287</v>
      </c>
      <c r="VHV1" t="s">
        <v>21288</v>
      </c>
      <c r="VHW1" t="s">
        <v>21289</v>
      </c>
      <c r="VHX1" t="s">
        <v>21290</v>
      </c>
      <c r="VHY1" t="s">
        <v>21291</v>
      </c>
      <c r="VHZ1" t="s">
        <v>21292</v>
      </c>
      <c r="VIA1" t="s">
        <v>21293</v>
      </c>
      <c r="VIB1" t="s">
        <v>21294</v>
      </c>
      <c r="VIC1" t="s">
        <v>21295</v>
      </c>
      <c r="VID1" t="s">
        <v>21296</v>
      </c>
      <c r="VIE1" t="s">
        <v>21297</v>
      </c>
      <c r="VIF1" t="s">
        <v>21298</v>
      </c>
      <c r="VIG1" t="s">
        <v>21299</v>
      </c>
      <c r="VIH1" t="s">
        <v>21300</v>
      </c>
      <c r="VII1" t="s">
        <v>21301</v>
      </c>
      <c r="VIJ1" t="s">
        <v>21302</v>
      </c>
      <c r="VIK1" t="s">
        <v>21303</v>
      </c>
      <c r="VIL1" t="s">
        <v>21304</v>
      </c>
      <c r="VIM1" t="s">
        <v>21305</v>
      </c>
      <c r="VIN1" t="s">
        <v>21306</v>
      </c>
      <c r="VIO1" t="s">
        <v>21307</v>
      </c>
      <c r="VIP1" t="s">
        <v>21308</v>
      </c>
      <c r="VIQ1" t="s">
        <v>21309</v>
      </c>
      <c r="VIR1" t="s">
        <v>21310</v>
      </c>
      <c r="VIS1" t="s">
        <v>21311</v>
      </c>
      <c r="VIT1" t="s">
        <v>21312</v>
      </c>
      <c r="VIU1" t="s">
        <v>21313</v>
      </c>
      <c r="VIV1" t="s">
        <v>21314</v>
      </c>
      <c r="VIW1" t="s">
        <v>21315</v>
      </c>
      <c r="VIX1" t="s">
        <v>21316</v>
      </c>
      <c r="VIY1" t="s">
        <v>21317</v>
      </c>
      <c r="VIZ1" t="s">
        <v>21318</v>
      </c>
      <c r="VJA1" t="s">
        <v>21319</v>
      </c>
      <c r="VJB1" t="s">
        <v>21320</v>
      </c>
      <c r="VJC1" t="s">
        <v>21321</v>
      </c>
      <c r="VJD1" t="s">
        <v>21322</v>
      </c>
      <c r="VJE1" t="s">
        <v>21323</v>
      </c>
      <c r="VJF1" t="s">
        <v>21324</v>
      </c>
      <c r="VJG1" t="s">
        <v>21325</v>
      </c>
      <c r="VJH1" t="s">
        <v>21326</v>
      </c>
      <c r="VJI1" t="s">
        <v>21327</v>
      </c>
      <c r="VJJ1" t="s">
        <v>21328</v>
      </c>
      <c r="VJK1" t="s">
        <v>21329</v>
      </c>
      <c r="VJL1" t="s">
        <v>21330</v>
      </c>
      <c r="VJM1" t="s">
        <v>21331</v>
      </c>
      <c r="VJN1" t="s">
        <v>21332</v>
      </c>
      <c r="VJO1" t="s">
        <v>21333</v>
      </c>
      <c r="VJP1" t="s">
        <v>21334</v>
      </c>
      <c r="VJQ1" t="s">
        <v>21335</v>
      </c>
      <c r="VJR1" t="s">
        <v>21336</v>
      </c>
      <c r="VJS1" t="s">
        <v>21337</v>
      </c>
      <c r="VJT1" t="s">
        <v>21338</v>
      </c>
      <c r="VJU1" t="s">
        <v>21339</v>
      </c>
      <c r="VJV1" t="s">
        <v>21340</v>
      </c>
      <c r="VJW1" t="s">
        <v>21341</v>
      </c>
      <c r="VJX1" t="s">
        <v>21342</v>
      </c>
      <c r="VJY1" t="s">
        <v>21343</v>
      </c>
      <c r="VJZ1" t="s">
        <v>21344</v>
      </c>
      <c r="VKA1" t="s">
        <v>21345</v>
      </c>
      <c r="VKB1" t="s">
        <v>21346</v>
      </c>
      <c r="VKC1" t="s">
        <v>21347</v>
      </c>
      <c r="VKD1" t="s">
        <v>21348</v>
      </c>
      <c r="VKE1" t="s">
        <v>21349</v>
      </c>
      <c r="VKF1" t="s">
        <v>21350</v>
      </c>
      <c r="VKG1" t="s">
        <v>21351</v>
      </c>
      <c r="VKH1" t="s">
        <v>21352</v>
      </c>
      <c r="VKI1" t="s">
        <v>21353</v>
      </c>
      <c r="VKJ1" t="s">
        <v>21354</v>
      </c>
      <c r="VKK1" t="s">
        <v>21355</v>
      </c>
      <c r="VKL1" t="s">
        <v>21356</v>
      </c>
      <c r="VKM1" t="s">
        <v>21357</v>
      </c>
      <c r="VKN1" t="s">
        <v>21358</v>
      </c>
      <c r="VKO1" t="s">
        <v>21359</v>
      </c>
      <c r="VKP1" t="s">
        <v>21360</v>
      </c>
      <c r="VKQ1" t="s">
        <v>21361</v>
      </c>
      <c r="VKR1" t="s">
        <v>21362</v>
      </c>
      <c r="VKS1" t="s">
        <v>21363</v>
      </c>
      <c r="VKT1" t="s">
        <v>21364</v>
      </c>
      <c r="VKU1" t="s">
        <v>21365</v>
      </c>
      <c r="VKV1" t="s">
        <v>21366</v>
      </c>
      <c r="VKW1" t="s">
        <v>21367</v>
      </c>
      <c r="VKX1" t="s">
        <v>21368</v>
      </c>
      <c r="VKY1" t="s">
        <v>21369</v>
      </c>
      <c r="VKZ1" t="s">
        <v>21370</v>
      </c>
      <c r="VLA1" t="s">
        <v>21371</v>
      </c>
      <c r="VLB1" t="s">
        <v>21372</v>
      </c>
      <c r="VLC1" t="s">
        <v>21373</v>
      </c>
      <c r="VLD1" t="s">
        <v>21374</v>
      </c>
      <c r="VLE1" t="s">
        <v>21375</v>
      </c>
      <c r="VLF1" t="s">
        <v>21376</v>
      </c>
      <c r="VLG1" t="s">
        <v>21377</v>
      </c>
      <c r="VLH1" t="s">
        <v>21378</v>
      </c>
      <c r="VLI1" t="s">
        <v>21379</v>
      </c>
      <c r="VLJ1" t="s">
        <v>21380</v>
      </c>
      <c r="VLK1" t="s">
        <v>21381</v>
      </c>
      <c r="VLL1" t="s">
        <v>21382</v>
      </c>
      <c r="VLM1" t="s">
        <v>21383</v>
      </c>
      <c r="VLN1" t="s">
        <v>21384</v>
      </c>
      <c r="VLO1" t="s">
        <v>21385</v>
      </c>
      <c r="VLP1" t="s">
        <v>21386</v>
      </c>
      <c r="VLQ1" t="s">
        <v>21387</v>
      </c>
      <c r="VLR1" t="s">
        <v>21388</v>
      </c>
      <c r="VLS1" t="s">
        <v>21389</v>
      </c>
      <c r="VLT1" t="s">
        <v>21390</v>
      </c>
      <c r="VLU1" t="s">
        <v>21391</v>
      </c>
      <c r="VLV1" t="s">
        <v>21392</v>
      </c>
      <c r="VLW1" t="s">
        <v>21393</v>
      </c>
      <c r="VLX1" t="s">
        <v>21394</v>
      </c>
      <c r="VLY1" t="s">
        <v>21395</v>
      </c>
      <c r="VLZ1" t="s">
        <v>21396</v>
      </c>
      <c r="VMA1" t="s">
        <v>21397</v>
      </c>
      <c r="VMB1" t="s">
        <v>21398</v>
      </c>
      <c r="VMC1" t="s">
        <v>21399</v>
      </c>
      <c r="VMD1" t="s">
        <v>21400</v>
      </c>
      <c r="VME1" t="s">
        <v>21401</v>
      </c>
      <c r="VMF1" t="s">
        <v>21402</v>
      </c>
      <c r="VMG1" t="s">
        <v>21403</v>
      </c>
      <c r="VMH1" t="s">
        <v>21404</v>
      </c>
      <c r="VMI1" t="s">
        <v>21405</v>
      </c>
      <c r="VMJ1" t="s">
        <v>21406</v>
      </c>
      <c r="VMK1" t="s">
        <v>21407</v>
      </c>
      <c r="VML1" t="s">
        <v>21408</v>
      </c>
      <c r="VMM1" t="s">
        <v>21409</v>
      </c>
      <c r="VMN1" t="s">
        <v>21410</v>
      </c>
      <c r="VMO1" t="s">
        <v>21411</v>
      </c>
      <c r="VMP1" t="s">
        <v>21412</v>
      </c>
      <c r="VMQ1" t="s">
        <v>21413</v>
      </c>
      <c r="VMR1" t="s">
        <v>21414</v>
      </c>
      <c r="VMS1" t="s">
        <v>21415</v>
      </c>
      <c r="VMT1" t="s">
        <v>21416</v>
      </c>
      <c r="VMU1" t="s">
        <v>21417</v>
      </c>
      <c r="VMV1" t="s">
        <v>21418</v>
      </c>
      <c r="VMW1" t="s">
        <v>21419</v>
      </c>
      <c r="VMX1" t="s">
        <v>21420</v>
      </c>
      <c r="VMY1" t="s">
        <v>21421</v>
      </c>
      <c r="VMZ1" t="s">
        <v>21422</v>
      </c>
      <c r="VNA1" t="s">
        <v>21423</v>
      </c>
      <c r="VNB1" t="s">
        <v>21424</v>
      </c>
      <c r="VNC1" t="s">
        <v>21425</v>
      </c>
      <c r="VND1" t="s">
        <v>21426</v>
      </c>
      <c r="VNE1" t="s">
        <v>21427</v>
      </c>
      <c r="VNF1" t="s">
        <v>21428</v>
      </c>
      <c r="VNG1" t="s">
        <v>21429</v>
      </c>
      <c r="VNH1" t="s">
        <v>21430</v>
      </c>
      <c r="VNI1" t="s">
        <v>21431</v>
      </c>
      <c r="VNJ1" t="s">
        <v>21432</v>
      </c>
      <c r="VNK1" t="s">
        <v>21433</v>
      </c>
      <c r="VNL1" t="s">
        <v>21434</v>
      </c>
      <c r="VNM1" t="s">
        <v>21435</v>
      </c>
      <c r="VNN1" t="s">
        <v>21436</v>
      </c>
      <c r="VNO1" t="s">
        <v>21437</v>
      </c>
      <c r="VNP1" t="s">
        <v>21438</v>
      </c>
      <c r="VNQ1" t="s">
        <v>21439</v>
      </c>
      <c r="VNR1" t="s">
        <v>21440</v>
      </c>
      <c r="VNS1" t="s">
        <v>21441</v>
      </c>
      <c r="VNT1" t="s">
        <v>21442</v>
      </c>
      <c r="VNU1" t="s">
        <v>21443</v>
      </c>
      <c r="VNV1" t="s">
        <v>21444</v>
      </c>
      <c r="VNW1" t="s">
        <v>21445</v>
      </c>
      <c r="VNX1" t="s">
        <v>21446</v>
      </c>
      <c r="VNY1" t="s">
        <v>21447</v>
      </c>
      <c r="VNZ1" t="s">
        <v>21448</v>
      </c>
      <c r="VOA1" t="s">
        <v>21449</v>
      </c>
      <c r="VOB1" t="s">
        <v>21450</v>
      </c>
      <c r="VOC1" t="s">
        <v>21451</v>
      </c>
      <c r="VOD1" t="s">
        <v>21452</v>
      </c>
      <c r="VOE1" t="s">
        <v>21453</v>
      </c>
      <c r="VOF1" t="s">
        <v>21454</v>
      </c>
      <c r="VOG1" t="s">
        <v>21455</v>
      </c>
      <c r="VOH1" t="s">
        <v>21456</v>
      </c>
      <c r="VOI1" t="s">
        <v>21457</v>
      </c>
      <c r="VOJ1" t="s">
        <v>21458</v>
      </c>
      <c r="VOK1" t="s">
        <v>21459</v>
      </c>
      <c r="VOL1" t="s">
        <v>21460</v>
      </c>
      <c r="VOM1" t="s">
        <v>21461</v>
      </c>
      <c r="VON1" t="s">
        <v>21462</v>
      </c>
      <c r="VOO1" t="s">
        <v>21463</v>
      </c>
      <c r="VOP1" t="s">
        <v>21464</v>
      </c>
      <c r="VOQ1" t="s">
        <v>21465</v>
      </c>
      <c r="VOR1" t="s">
        <v>21466</v>
      </c>
      <c r="VOS1" t="s">
        <v>21467</v>
      </c>
      <c r="VOT1" t="s">
        <v>21468</v>
      </c>
      <c r="VOU1" t="s">
        <v>21469</v>
      </c>
      <c r="VOV1" t="s">
        <v>21470</v>
      </c>
      <c r="VOW1" t="s">
        <v>21471</v>
      </c>
      <c r="VOX1" t="s">
        <v>21472</v>
      </c>
      <c r="VOY1" t="s">
        <v>21473</v>
      </c>
      <c r="VOZ1" t="s">
        <v>21474</v>
      </c>
      <c r="VPA1" t="s">
        <v>21475</v>
      </c>
      <c r="VPB1" t="s">
        <v>21476</v>
      </c>
      <c r="VPC1" t="s">
        <v>21477</v>
      </c>
      <c r="VPD1" t="s">
        <v>21478</v>
      </c>
      <c r="VPE1" t="s">
        <v>21479</v>
      </c>
      <c r="VPF1" t="s">
        <v>21480</v>
      </c>
      <c r="VPG1" t="s">
        <v>21481</v>
      </c>
      <c r="VPH1" t="s">
        <v>21482</v>
      </c>
      <c r="VPI1" t="s">
        <v>21483</v>
      </c>
      <c r="VPJ1" t="s">
        <v>21484</v>
      </c>
      <c r="VPK1" t="s">
        <v>21485</v>
      </c>
      <c r="VPL1" t="s">
        <v>21486</v>
      </c>
      <c r="VPM1" t="s">
        <v>21487</v>
      </c>
      <c r="VPN1" t="s">
        <v>21488</v>
      </c>
      <c r="VPO1" t="s">
        <v>21489</v>
      </c>
      <c r="VPP1" t="s">
        <v>21490</v>
      </c>
      <c r="VPQ1" t="s">
        <v>21491</v>
      </c>
      <c r="VPR1" t="s">
        <v>21492</v>
      </c>
      <c r="VPS1" t="s">
        <v>21493</v>
      </c>
      <c r="VPT1" t="s">
        <v>21494</v>
      </c>
      <c r="VPU1" t="s">
        <v>21495</v>
      </c>
      <c r="VPV1" t="s">
        <v>21496</v>
      </c>
      <c r="VPW1" t="s">
        <v>21497</v>
      </c>
      <c r="VPX1" t="s">
        <v>21498</v>
      </c>
      <c r="VPY1" t="s">
        <v>21499</v>
      </c>
      <c r="VPZ1" t="s">
        <v>21500</v>
      </c>
      <c r="VQA1" t="s">
        <v>21501</v>
      </c>
      <c r="VQB1" t="s">
        <v>21502</v>
      </c>
      <c r="VQC1" t="s">
        <v>21503</v>
      </c>
      <c r="VQD1" t="s">
        <v>21504</v>
      </c>
      <c r="VQE1" t="s">
        <v>21505</v>
      </c>
      <c r="VQF1" t="s">
        <v>21506</v>
      </c>
      <c r="VQG1" t="s">
        <v>21507</v>
      </c>
      <c r="VQH1" t="s">
        <v>21508</v>
      </c>
      <c r="VQI1" t="s">
        <v>21509</v>
      </c>
      <c r="VQJ1" t="s">
        <v>21510</v>
      </c>
      <c r="VQK1" t="s">
        <v>21511</v>
      </c>
      <c r="VQL1" t="s">
        <v>21512</v>
      </c>
      <c r="VQM1" t="s">
        <v>21513</v>
      </c>
      <c r="VQN1" t="s">
        <v>21514</v>
      </c>
      <c r="VQO1" t="s">
        <v>21515</v>
      </c>
      <c r="VQP1" t="s">
        <v>21516</v>
      </c>
      <c r="VQQ1" t="s">
        <v>21517</v>
      </c>
      <c r="VQR1" t="s">
        <v>21518</v>
      </c>
      <c r="VQS1" t="s">
        <v>21519</v>
      </c>
      <c r="VQT1" t="s">
        <v>21520</v>
      </c>
      <c r="VQU1" t="s">
        <v>21521</v>
      </c>
      <c r="VQV1" t="s">
        <v>21522</v>
      </c>
      <c r="VQW1" t="s">
        <v>21523</v>
      </c>
      <c r="VQX1" t="s">
        <v>21524</v>
      </c>
      <c r="VQY1" t="s">
        <v>21525</v>
      </c>
      <c r="VQZ1" t="s">
        <v>21526</v>
      </c>
      <c r="VRA1" t="s">
        <v>21527</v>
      </c>
      <c r="VRB1" t="s">
        <v>21528</v>
      </c>
      <c r="VRC1" t="s">
        <v>21529</v>
      </c>
      <c r="VRD1" t="s">
        <v>21530</v>
      </c>
      <c r="VRE1" t="s">
        <v>21531</v>
      </c>
      <c r="VRF1" t="s">
        <v>21532</v>
      </c>
      <c r="VRG1" t="s">
        <v>21533</v>
      </c>
      <c r="VRH1" t="s">
        <v>21534</v>
      </c>
      <c r="VRI1" t="s">
        <v>21535</v>
      </c>
      <c r="VRJ1" t="s">
        <v>21536</v>
      </c>
      <c r="VRK1" t="s">
        <v>21537</v>
      </c>
      <c r="VRL1" t="s">
        <v>21538</v>
      </c>
      <c r="VRM1" t="s">
        <v>21539</v>
      </c>
      <c r="VRN1" t="s">
        <v>21540</v>
      </c>
      <c r="VRO1" t="s">
        <v>21541</v>
      </c>
      <c r="VRP1" t="s">
        <v>21542</v>
      </c>
      <c r="VRQ1" t="s">
        <v>21543</v>
      </c>
      <c r="VRR1" t="s">
        <v>21544</v>
      </c>
      <c r="VRS1" t="s">
        <v>21545</v>
      </c>
      <c r="VRT1" t="s">
        <v>21546</v>
      </c>
      <c r="VRU1" t="s">
        <v>21547</v>
      </c>
      <c r="VRV1" t="s">
        <v>21548</v>
      </c>
      <c r="VRW1" t="s">
        <v>21549</v>
      </c>
      <c r="VRX1" t="s">
        <v>21550</v>
      </c>
      <c r="VRY1" t="s">
        <v>21551</v>
      </c>
      <c r="VRZ1" t="s">
        <v>21552</v>
      </c>
      <c r="VSA1" t="s">
        <v>21553</v>
      </c>
      <c r="VSB1" t="s">
        <v>21554</v>
      </c>
      <c r="VSC1" t="s">
        <v>21555</v>
      </c>
      <c r="VSD1" t="s">
        <v>21556</v>
      </c>
      <c r="VSE1" t="s">
        <v>21557</v>
      </c>
      <c r="VSF1" t="s">
        <v>21558</v>
      </c>
      <c r="VSG1" t="s">
        <v>21559</v>
      </c>
      <c r="VSH1" t="s">
        <v>21560</v>
      </c>
      <c r="VSI1" t="s">
        <v>21561</v>
      </c>
      <c r="VSJ1" t="s">
        <v>21562</v>
      </c>
      <c r="VSK1" t="s">
        <v>21563</v>
      </c>
      <c r="VSL1" t="s">
        <v>21564</v>
      </c>
      <c r="VSM1" t="s">
        <v>21565</v>
      </c>
      <c r="VSN1" t="s">
        <v>21566</v>
      </c>
      <c r="VSO1" t="s">
        <v>21567</v>
      </c>
      <c r="VSP1" t="s">
        <v>21568</v>
      </c>
      <c r="VSQ1" t="s">
        <v>21569</v>
      </c>
      <c r="VSR1" t="s">
        <v>21570</v>
      </c>
      <c r="VSS1" t="s">
        <v>21571</v>
      </c>
      <c r="VST1" t="s">
        <v>21572</v>
      </c>
      <c r="VSU1" t="s">
        <v>21573</v>
      </c>
      <c r="VSV1" t="s">
        <v>21574</v>
      </c>
      <c r="VSW1" t="s">
        <v>21575</v>
      </c>
      <c r="VSX1" t="s">
        <v>21576</v>
      </c>
      <c r="VSY1" t="s">
        <v>21577</v>
      </c>
      <c r="VSZ1" t="s">
        <v>21578</v>
      </c>
      <c r="VTA1" t="s">
        <v>21579</v>
      </c>
      <c r="VTB1" t="s">
        <v>21580</v>
      </c>
      <c r="VTC1" t="s">
        <v>21581</v>
      </c>
      <c r="VTD1" t="s">
        <v>21582</v>
      </c>
      <c r="VTE1" t="s">
        <v>21583</v>
      </c>
      <c r="VTF1" t="s">
        <v>21584</v>
      </c>
      <c r="VTG1" t="s">
        <v>21585</v>
      </c>
      <c r="VTH1" t="s">
        <v>21586</v>
      </c>
      <c r="VTI1" t="s">
        <v>21587</v>
      </c>
      <c r="VTJ1" t="s">
        <v>21588</v>
      </c>
      <c r="VTK1" t="s">
        <v>21589</v>
      </c>
      <c r="VTL1" t="s">
        <v>21590</v>
      </c>
      <c r="VTM1" t="s">
        <v>21591</v>
      </c>
      <c r="VTN1" t="s">
        <v>21592</v>
      </c>
      <c r="VTO1" t="s">
        <v>21593</v>
      </c>
      <c r="VTP1" t="s">
        <v>21594</v>
      </c>
      <c r="VTQ1" t="s">
        <v>21595</v>
      </c>
      <c r="VTR1" t="s">
        <v>21596</v>
      </c>
      <c r="VTS1" t="s">
        <v>21597</v>
      </c>
      <c r="VTT1" t="s">
        <v>21598</v>
      </c>
      <c r="VTU1" t="s">
        <v>21599</v>
      </c>
      <c r="VTV1" t="s">
        <v>21600</v>
      </c>
      <c r="VTW1" t="s">
        <v>21601</v>
      </c>
      <c r="VTX1" t="s">
        <v>21602</v>
      </c>
      <c r="VTY1" t="s">
        <v>21603</v>
      </c>
      <c r="VTZ1" t="s">
        <v>21604</v>
      </c>
      <c r="VUA1" t="s">
        <v>21605</v>
      </c>
      <c r="VUB1" t="s">
        <v>21606</v>
      </c>
      <c r="VUC1" t="s">
        <v>21607</v>
      </c>
      <c r="VUD1" t="s">
        <v>21608</v>
      </c>
      <c r="VUE1" t="s">
        <v>21609</v>
      </c>
      <c r="VUF1" t="s">
        <v>21610</v>
      </c>
      <c r="VUG1" t="s">
        <v>21611</v>
      </c>
      <c r="VUH1" t="s">
        <v>21612</v>
      </c>
      <c r="VUI1" t="s">
        <v>21613</v>
      </c>
      <c r="VUJ1" t="s">
        <v>21614</v>
      </c>
      <c r="VUK1" t="s">
        <v>21615</v>
      </c>
      <c r="VUL1" t="s">
        <v>21616</v>
      </c>
      <c r="VUM1" t="s">
        <v>21617</v>
      </c>
      <c r="VUN1" t="s">
        <v>21618</v>
      </c>
      <c r="VUO1" t="s">
        <v>21619</v>
      </c>
      <c r="VUP1" t="s">
        <v>21620</v>
      </c>
      <c r="VUQ1" t="s">
        <v>21621</v>
      </c>
      <c r="VUR1" t="s">
        <v>21622</v>
      </c>
      <c r="VUS1" t="s">
        <v>21623</v>
      </c>
      <c r="VUT1" t="s">
        <v>21624</v>
      </c>
      <c r="VUU1" t="s">
        <v>21625</v>
      </c>
      <c r="VUV1" t="s">
        <v>21626</v>
      </c>
      <c r="VUW1" t="s">
        <v>21627</v>
      </c>
      <c r="VUX1" t="s">
        <v>21628</v>
      </c>
      <c r="VUY1" t="s">
        <v>21629</v>
      </c>
      <c r="VUZ1" t="s">
        <v>21630</v>
      </c>
      <c r="VVA1" t="s">
        <v>21631</v>
      </c>
      <c r="VVB1" t="s">
        <v>21632</v>
      </c>
      <c r="VVC1" t="s">
        <v>21633</v>
      </c>
      <c r="VVD1" t="s">
        <v>21634</v>
      </c>
      <c r="VVE1" t="s">
        <v>21635</v>
      </c>
      <c r="VVF1" t="s">
        <v>21636</v>
      </c>
      <c r="VVG1" t="s">
        <v>21637</v>
      </c>
      <c r="VVH1" t="s">
        <v>21638</v>
      </c>
      <c r="VVI1" t="s">
        <v>21639</v>
      </c>
      <c r="VVJ1" t="s">
        <v>21640</v>
      </c>
      <c r="VVK1" t="s">
        <v>21641</v>
      </c>
      <c r="VVL1" t="s">
        <v>21642</v>
      </c>
      <c r="VVM1" t="s">
        <v>21643</v>
      </c>
      <c r="VVN1" t="s">
        <v>21644</v>
      </c>
      <c r="VVO1" t="s">
        <v>21645</v>
      </c>
      <c r="VVP1" t="s">
        <v>21646</v>
      </c>
      <c r="VVQ1" t="s">
        <v>21647</v>
      </c>
      <c r="VVR1" t="s">
        <v>21648</v>
      </c>
      <c r="VVS1" t="s">
        <v>21649</v>
      </c>
      <c r="VVT1" t="s">
        <v>21650</v>
      </c>
      <c r="VVU1" t="s">
        <v>21651</v>
      </c>
      <c r="VVV1" t="s">
        <v>21652</v>
      </c>
      <c r="VVW1" t="s">
        <v>21653</v>
      </c>
      <c r="VVX1" t="s">
        <v>21654</v>
      </c>
      <c r="VVY1" t="s">
        <v>21655</v>
      </c>
      <c r="VVZ1" t="s">
        <v>21656</v>
      </c>
      <c r="VWA1" t="s">
        <v>21657</v>
      </c>
      <c r="VWB1" t="s">
        <v>21658</v>
      </c>
      <c r="VWC1" t="s">
        <v>21659</v>
      </c>
      <c r="VWD1" t="s">
        <v>21660</v>
      </c>
      <c r="VWE1" t="s">
        <v>21661</v>
      </c>
      <c r="VWF1" t="s">
        <v>21662</v>
      </c>
      <c r="VWG1" t="s">
        <v>21663</v>
      </c>
      <c r="VWH1" t="s">
        <v>21664</v>
      </c>
      <c r="VWI1" t="s">
        <v>21665</v>
      </c>
      <c r="VWJ1" t="s">
        <v>21666</v>
      </c>
      <c r="VWK1" t="s">
        <v>21667</v>
      </c>
      <c r="VWL1" t="s">
        <v>21668</v>
      </c>
      <c r="VWM1" t="s">
        <v>21669</v>
      </c>
      <c r="VWN1" t="s">
        <v>21670</v>
      </c>
      <c r="VWO1" t="s">
        <v>21671</v>
      </c>
      <c r="VWP1" t="s">
        <v>21672</v>
      </c>
      <c r="VWQ1" t="s">
        <v>21673</v>
      </c>
      <c r="VWR1" t="s">
        <v>21674</v>
      </c>
      <c r="VWS1" t="s">
        <v>21675</v>
      </c>
      <c r="VWT1" t="s">
        <v>21676</v>
      </c>
      <c r="VWU1" t="s">
        <v>21677</v>
      </c>
      <c r="VWV1" t="s">
        <v>21678</v>
      </c>
      <c r="VWW1" t="s">
        <v>21679</v>
      </c>
      <c r="VWX1" t="s">
        <v>21680</v>
      </c>
      <c r="VWY1" t="s">
        <v>21681</v>
      </c>
      <c r="VWZ1" t="s">
        <v>21682</v>
      </c>
      <c r="VXA1" t="s">
        <v>21683</v>
      </c>
      <c r="VXB1" t="s">
        <v>21684</v>
      </c>
      <c r="VXC1" t="s">
        <v>21685</v>
      </c>
      <c r="VXD1" t="s">
        <v>21686</v>
      </c>
      <c r="VXE1" t="s">
        <v>21687</v>
      </c>
      <c r="VXF1" t="s">
        <v>21688</v>
      </c>
      <c r="VXG1" t="s">
        <v>21689</v>
      </c>
      <c r="VXH1" t="s">
        <v>21690</v>
      </c>
      <c r="VXI1" t="s">
        <v>21691</v>
      </c>
      <c r="VXJ1" t="s">
        <v>21692</v>
      </c>
      <c r="VXK1" t="s">
        <v>21693</v>
      </c>
      <c r="VXL1" t="s">
        <v>21694</v>
      </c>
      <c r="VXM1" t="s">
        <v>21695</v>
      </c>
      <c r="VXN1" t="s">
        <v>21696</v>
      </c>
      <c r="VXO1" t="s">
        <v>21697</v>
      </c>
      <c r="VXP1" t="s">
        <v>21698</v>
      </c>
      <c r="VXQ1" t="s">
        <v>21699</v>
      </c>
      <c r="VXR1" t="s">
        <v>21700</v>
      </c>
      <c r="VXS1" t="s">
        <v>21701</v>
      </c>
      <c r="VXT1" t="s">
        <v>21702</v>
      </c>
      <c r="VXU1" t="s">
        <v>21703</v>
      </c>
      <c r="VXV1" t="s">
        <v>21704</v>
      </c>
      <c r="VXW1" t="s">
        <v>21705</v>
      </c>
      <c r="VXX1" t="s">
        <v>21706</v>
      </c>
      <c r="VXY1" t="s">
        <v>21707</v>
      </c>
      <c r="VXZ1" t="s">
        <v>21708</v>
      </c>
      <c r="VYA1" t="s">
        <v>21709</v>
      </c>
      <c r="VYB1" t="s">
        <v>21710</v>
      </c>
      <c r="VYC1" t="s">
        <v>21711</v>
      </c>
      <c r="VYD1" t="s">
        <v>21712</v>
      </c>
      <c r="VYE1" t="s">
        <v>21713</v>
      </c>
      <c r="VYF1" t="s">
        <v>21714</v>
      </c>
      <c r="VYG1" t="s">
        <v>21715</v>
      </c>
      <c r="VYH1" t="s">
        <v>21716</v>
      </c>
      <c r="VYI1" t="s">
        <v>21717</v>
      </c>
      <c r="VYJ1" t="s">
        <v>21718</v>
      </c>
      <c r="VYK1" t="s">
        <v>21719</v>
      </c>
      <c r="VYL1" t="s">
        <v>21720</v>
      </c>
      <c r="VYM1" t="s">
        <v>21721</v>
      </c>
      <c r="VYN1" t="s">
        <v>21722</v>
      </c>
      <c r="VYO1" t="s">
        <v>21723</v>
      </c>
      <c r="VYP1" t="s">
        <v>21724</v>
      </c>
      <c r="VYQ1" t="s">
        <v>21725</v>
      </c>
      <c r="VYR1" t="s">
        <v>21726</v>
      </c>
      <c r="VYS1" t="s">
        <v>21727</v>
      </c>
      <c r="VYT1" t="s">
        <v>21728</v>
      </c>
      <c r="VYU1" t="s">
        <v>21729</v>
      </c>
      <c r="VYV1" t="s">
        <v>21730</v>
      </c>
      <c r="VYW1" t="s">
        <v>21731</v>
      </c>
      <c r="VYX1" t="s">
        <v>21732</v>
      </c>
      <c r="VYY1" t="s">
        <v>21733</v>
      </c>
      <c r="VYZ1" t="s">
        <v>21734</v>
      </c>
      <c r="VZA1" t="s">
        <v>21735</v>
      </c>
      <c r="VZB1" t="s">
        <v>21736</v>
      </c>
      <c r="VZC1" t="s">
        <v>21737</v>
      </c>
      <c r="VZD1" t="s">
        <v>21738</v>
      </c>
      <c r="VZE1" t="s">
        <v>21739</v>
      </c>
      <c r="VZF1" t="s">
        <v>21740</v>
      </c>
      <c r="VZG1" t="s">
        <v>21741</v>
      </c>
      <c r="VZH1" t="s">
        <v>21742</v>
      </c>
      <c r="VZI1" t="s">
        <v>21743</v>
      </c>
      <c r="VZJ1" t="s">
        <v>21744</v>
      </c>
      <c r="VZK1" t="s">
        <v>21745</v>
      </c>
      <c r="VZL1" t="s">
        <v>21746</v>
      </c>
      <c r="VZM1" t="s">
        <v>21747</v>
      </c>
      <c r="VZN1" t="s">
        <v>21748</v>
      </c>
      <c r="VZO1" t="s">
        <v>21749</v>
      </c>
      <c r="VZP1" t="s">
        <v>21750</v>
      </c>
      <c r="VZQ1" t="s">
        <v>21751</v>
      </c>
      <c r="VZR1" t="s">
        <v>21752</v>
      </c>
      <c r="VZS1" t="s">
        <v>21753</v>
      </c>
      <c r="VZT1" t="s">
        <v>21754</v>
      </c>
      <c r="VZU1" t="s">
        <v>21755</v>
      </c>
      <c r="VZV1" t="s">
        <v>21756</v>
      </c>
      <c r="VZW1" t="s">
        <v>21757</v>
      </c>
      <c r="VZX1" t="s">
        <v>21758</v>
      </c>
      <c r="VZY1" t="s">
        <v>21759</v>
      </c>
      <c r="VZZ1" t="s">
        <v>21760</v>
      </c>
      <c r="WAA1" t="s">
        <v>21761</v>
      </c>
      <c r="WAB1" t="s">
        <v>21762</v>
      </c>
      <c r="WAC1" t="s">
        <v>21763</v>
      </c>
      <c r="WAD1" t="s">
        <v>21764</v>
      </c>
      <c r="WAE1" t="s">
        <v>21765</v>
      </c>
      <c r="WAF1" t="s">
        <v>21766</v>
      </c>
      <c r="WAG1" t="s">
        <v>21767</v>
      </c>
      <c r="WAH1" t="s">
        <v>21768</v>
      </c>
      <c r="WAI1" t="s">
        <v>21769</v>
      </c>
      <c r="WAJ1" t="s">
        <v>21770</v>
      </c>
      <c r="WAK1" t="s">
        <v>21771</v>
      </c>
      <c r="WAL1" t="s">
        <v>21772</v>
      </c>
      <c r="WAM1" t="s">
        <v>21773</v>
      </c>
      <c r="WAN1" t="s">
        <v>21774</v>
      </c>
      <c r="WAO1" t="s">
        <v>21775</v>
      </c>
      <c r="WAP1" t="s">
        <v>21776</v>
      </c>
      <c r="WAQ1" t="s">
        <v>21777</v>
      </c>
      <c r="WAR1" t="s">
        <v>21778</v>
      </c>
      <c r="WAS1" t="s">
        <v>21779</v>
      </c>
      <c r="WAT1" t="s">
        <v>21780</v>
      </c>
      <c r="WAU1" t="s">
        <v>21781</v>
      </c>
      <c r="WAV1" t="s">
        <v>21782</v>
      </c>
      <c r="WAW1" t="s">
        <v>21783</v>
      </c>
      <c r="WAX1" t="s">
        <v>21784</v>
      </c>
      <c r="WAY1" t="s">
        <v>21785</v>
      </c>
      <c r="WAZ1" t="s">
        <v>21786</v>
      </c>
      <c r="WBA1" t="s">
        <v>21787</v>
      </c>
      <c r="WBB1" t="s">
        <v>21788</v>
      </c>
      <c r="WBC1" t="s">
        <v>21789</v>
      </c>
      <c r="WBD1" t="s">
        <v>21790</v>
      </c>
      <c r="WBE1" t="s">
        <v>21791</v>
      </c>
      <c r="WBF1" t="s">
        <v>21792</v>
      </c>
      <c r="WBG1" t="s">
        <v>21793</v>
      </c>
      <c r="WBH1" t="s">
        <v>21794</v>
      </c>
      <c r="WBI1" t="s">
        <v>21795</v>
      </c>
      <c r="WBJ1" t="s">
        <v>21796</v>
      </c>
      <c r="WBK1" t="s">
        <v>21797</v>
      </c>
      <c r="WBL1" t="s">
        <v>21798</v>
      </c>
      <c r="WBM1" t="s">
        <v>21799</v>
      </c>
      <c r="WBN1" t="s">
        <v>21800</v>
      </c>
      <c r="WBO1" t="s">
        <v>21801</v>
      </c>
      <c r="WBP1" t="s">
        <v>21802</v>
      </c>
      <c r="WBQ1" t="s">
        <v>21803</v>
      </c>
      <c r="WBR1" t="s">
        <v>21804</v>
      </c>
      <c r="WBS1" t="s">
        <v>21805</v>
      </c>
      <c r="WBT1" t="s">
        <v>21806</v>
      </c>
      <c r="WBU1" t="s">
        <v>21807</v>
      </c>
      <c r="WBV1" t="s">
        <v>21808</v>
      </c>
      <c r="WBW1" t="s">
        <v>21809</v>
      </c>
      <c r="WBX1" t="s">
        <v>21810</v>
      </c>
      <c r="WBY1" t="s">
        <v>21811</v>
      </c>
      <c r="WBZ1" t="s">
        <v>21812</v>
      </c>
      <c r="WCA1" t="s">
        <v>21813</v>
      </c>
      <c r="WCB1" t="s">
        <v>21814</v>
      </c>
      <c r="WCC1" t="s">
        <v>21815</v>
      </c>
      <c r="WCD1" t="s">
        <v>21816</v>
      </c>
      <c r="WCE1" t="s">
        <v>21817</v>
      </c>
      <c r="WCF1" t="s">
        <v>21818</v>
      </c>
      <c r="WCG1" t="s">
        <v>21819</v>
      </c>
      <c r="WCH1" t="s">
        <v>21820</v>
      </c>
      <c r="WCI1" t="s">
        <v>21821</v>
      </c>
      <c r="WCJ1" t="s">
        <v>21822</v>
      </c>
      <c r="WCK1" t="s">
        <v>21823</v>
      </c>
      <c r="WCL1" t="s">
        <v>21824</v>
      </c>
      <c r="WCM1" t="s">
        <v>21825</v>
      </c>
      <c r="WCN1" t="s">
        <v>21826</v>
      </c>
      <c r="WCO1" t="s">
        <v>21827</v>
      </c>
      <c r="WCP1" t="s">
        <v>21828</v>
      </c>
      <c r="WCQ1" t="s">
        <v>21829</v>
      </c>
      <c r="WCR1" t="s">
        <v>21830</v>
      </c>
      <c r="WCS1" t="s">
        <v>21831</v>
      </c>
      <c r="WCT1" t="s">
        <v>21832</v>
      </c>
      <c r="WCU1" t="s">
        <v>21833</v>
      </c>
      <c r="WCV1" t="s">
        <v>21834</v>
      </c>
      <c r="WCW1" t="s">
        <v>21835</v>
      </c>
      <c r="WCX1" t="s">
        <v>21836</v>
      </c>
      <c r="WCY1" t="s">
        <v>21837</v>
      </c>
      <c r="WCZ1" t="s">
        <v>21838</v>
      </c>
      <c r="WDA1" t="s">
        <v>21839</v>
      </c>
      <c r="WDB1" t="s">
        <v>21840</v>
      </c>
      <c r="WDC1" t="s">
        <v>21841</v>
      </c>
      <c r="WDD1" t="s">
        <v>21842</v>
      </c>
      <c r="WDE1" t="s">
        <v>21843</v>
      </c>
      <c r="WDF1" t="s">
        <v>21844</v>
      </c>
      <c r="WDG1" t="s">
        <v>21845</v>
      </c>
      <c r="WDH1" t="s">
        <v>21846</v>
      </c>
      <c r="WDI1" t="s">
        <v>21847</v>
      </c>
      <c r="WDJ1" t="s">
        <v>21848</v>
      </c>
      <c r="WDK1" t="s">
        <v>21849</v>
      </c>
      <c r="WDL1" t="s">
        <v>21850</v>
      </c>
      <c r="WDM1" t="s">
        <v>21851</v>
      </c>
      <c r="WDN1" t="s">
        <v>21852</v>
      </c>
      <c r="WDO1" t="s">
        <v>21853</v>
      </c>
      <c r="WDP1" t="s">
        <v>21854</v>
      </c>
      <c r="WDQ1" t="s">
        <v>21855</v>
      </c>
      <c r="WDR1" t="s">
        <v>21856</v>
      </c>
      <c r="WDS1" t="s">
        <v>21857</v>
      </c>
      <c r="WDT1" t="s">
        <v>21858</v>
      </c>
      <c r="WDU1" t="s">
        <v>21859</v>
      </c>
      <c r="WDV1" t="s">
        <v>21860</v>
      </c>
      <c r="WDW1" t="s">
        <v>21861</v>
      </c>
      <c r="WDX1" t="s">
        <v>21862</v>
      </c>
      <c r="WDY1" t="s">
        <v>21863</v>
      </c>
      <c r="WDZ1" t="s">
        <v>21864</v>
      </c>
      <c r="WEA1" t="s">
        <v>21865</v>
      </c>
      <c r="WEB1" t="s">
        <v>21866</v>
      </c>
      <c r="WEC1" t="s">
        <v>21867</v>
      </c>
      <c r="WED1" t="s">
        <v>21868</v>
      </c>
      <c r="WEE1" t="s">
        <v>21869</v>
      </c>
      <c r="WEF1" t="s">
        <v>21870</v>
      </c>
      <c r="WEG1" t="s">
        <v>21871</v>
      </c>
      <c r="WEH1" t="s">
        <v>21872</v>
      </c>
      <c r="WEI1" t="s">
        <v>21873</v>
      </c>
      <c r="WEJ1" t="s">
        <v>21874</v>
      </c>
      <c r="WEK1" t="s">
        <v>21875</v>
      </c>
      <c r="WEL1" t="s">
        <v>21876</v>
      </c>
      <c r="WEM1" t="s">
        <v>21877</v>
      </c>
      <c r="WEN1" t="s">
        <v>21878</v>
      </c>
      <c r="WEO1" t="s">
        <v>21879</v>
      </c>
      <c r="WEP1" t="s">
        <v>21880</v>
      </c>
      <c r="WEQ1" t="s">
        <v>21881</v>
      </c>
      <c r="WER1" t="s">
        <v>21882</v>
      </c>
      <c r="WES1" t="s">
        <v>21883</v>
      </c>
      <c r="WET1" t="s">
        <v>21884</v>
      </c>
      <c r="WEU1" t="s">
        <v>21885</v>
      </c>
      <c r="WEV1" t="s">
        <v>21886</v>
      </c>
      <c r="WEW1" t="s">
        <v>21887</v>
      </c>
      <c r="WEX1" t="s">
        <v>21888</v>
      </c>
      <c r="WEY1" t="s">
        <v>21889</v>
      </c>
      <c r="WEZ1" t="s">
        <v>21890</v>
      </c>
      <c r="WFA1" t="s">
        <v>21891</v>
      </c>
      <c r="WFB1" t="s">
        <v>21892</v>
      </c>
      <c r="WFC1" t="s">
        <v>21893</v>
      </c>
      <c r="WFD1" t="s">
        <v>21894</v>
      </c>
      <c r="WFE1" t="s">
        <v>21895</v>
      </c>
      <c r="WFF1" t="s">
        <v>21896</v>
      </c>
      <c r="WFG1" t="s">
        <v>21897</v>
      </c>
      <c r="WFH1" t="s">
        <v>21898</v>
      </c>
      <c r="WFI1" t="s">
        <v>21899</v>
      </c>
      <c r="WFJ1" t="s">
        <v>21900</v>
      </c>
      <c r="WFK1" t="s">
        <v>21901</v>
      </c>
      <c r="WFL1" t="s">
        <v>21902</v>
      </c>
      <c r="WFM1" t="s">
        <v>21903</v>
      </c>
      <c r="WFN1" t="s">
        <v>21904</v>
      </c>
      <c r="WFO1" t="s">
        <v>21905</v>
      </c>
      <c r="WFP1" t="s">
        <v>21906</v>
      </c>
      <c r="WFQ1" t="s">
        <v>21907</v>
      </c>
      <c r="WFR1" t="s">
        <v>21908</v>
      </c>
      <c r="WFS1" t="s">
        <v>21909</v>
      </c>
      <c r="WFT1" t="s">
        <v>21910</v>
      </c>
      <c r="WFU1" t="s">
        <v>21911</v>
      </c>
      <c r="WFV1" t="s">
        <v>21912</v>
      </c>
      <c r="WFW1" t="s">
        <v>21913</v>
      </c>
      <c r="WFX1" t="s">
        <v>21914</v>
      </c>
      <c r="WFY1" t="s">
        <v>21915</v>
      </c>
      <c r="WFZ1" t="s">
        <v>21916</v>
      </c>
      <c r="WGA1" t="s">
        <v>21917</v>
      </c>
      <c r="WGB1" t="s">
        <v>21918</v>
      </c>
      <c r="WGC1" t="s">
        <v>21919</v>
      </c>
      <c r="WGD1" t="s">
        <v>21920</v>
      </c>
      <c r="WGE1" t="s">
        <v>21921</v>
      </c>
      <c r="WGF1" t="s">
        <v>21922</v>
      </c>
      <c r="WGG1" t="s">
        <v>21923</v>
      </c>
      <c r="WGH1" t="s">
        <v>21924</v>
      </c>
      <c r="WGI1" t="s">
        <v>21925</v>
      </c>
      <c r="WGJ1" t="s">
        <v>21926</v>
      </c>
      <c r="WGK1" t="s">
        <v>21927</v>
      </c>
      <c r="WGL1" t="s">
        <v>21928</v>
      </c>
      <c r="WGM1" t="s">
        <v>21929</v>
      </c>
      <c r="WGN1" t="s">
        <v>21930</v>
      </c>
      <c r="WGO1" t="s">
        <v>21931</v>
      </c>
      <c r="WGP1" t="s">
        <v>21932</v>
      </c>
      <c r="WGQ1" t="s">
        <v>21933</v>
      </c>
      <c r="WGR1" t="s">
        <v>21934</v>
      </c>
      <c r="WGS1" t="s">
        <v>21935</v>
      </c>
      <c r="WGT1" t="s">
        <v>21936</v>
      </c>
      <c r="WGU1" t="s">
        <v>21937</v>
      </c>
      <c r="WGV1" t="s">
        <v>21938</v>
      </c>
      <c r="WGW1" t="s">
        <v>21939</v>
      </c>
      <c r="WGX1" t="s">
        <v>21940</v>
      </c>
      <c r="WGY1" t="s">
        <v>21941</v>
      </c>
      <c r="WGZ1" t="s">
        <v>21942</v>
      </c>
      <c r="WHA1" t="s">
        <v>21943</v>
      </c>
      <c r="WHB1" t="s">
        <v>21944</v>
      </c>
      <c r="WHC1" t="s">
        <v>21945</v>
      </c>
      <c r="WHD1" t="s">
        <v>21946</v>
      </c>
      <c r="WHE1" t="s">
        <v>21947</v>
      </c>
      <c r="WHF1" t="s">
        <v>21948</v>
      </c>
      <c r="WHG1" t="s">
        <v>21949</v>
      </c>
      <c r="WHH1" t="s">
        <v>21950</v>
      </c>
      <c r="WHI1" t="s">
        <v>21951</v>
      </c>
      <c r="WHJ1" t="s">
        <v>21952</v>
      </c>
      <c r="WHK1" t="s">
        <v>21953</v>
      </c>
      <c r="WHL1" t="s">
        <v>21954</v>
      </c>
      <c r="WHM1" t="s">
        <v>21955</v>
      </c>
      <c r="WHN1" t="s">
        <v>21956</v>
      </c>
      <c r="WHO1" t="s">
        <v>21957</v>
      </c>
      <c r="WHP1" t="s">
        <v>21958</v>
      </c>
      <c r="WHQ1" t="s">
        <v>21959</v>
      </c>
      <c r="WHR1" t="s">
        <v>21960</v>
      </c>
      <c r="WHS1" t="s">
        <v>21961</v>
      </c>
      <c r="WHT1" t="s">
        <v>21962</v>
      </c>
      <c r="WHU1" t="s">
        <v>21963</v>
      </c>
      <c r="WHV1" t="s">
        <v>21964</v>
      </c>
      <c r="WHW1" t="s">
        <v>21965</v>
      </c>
      <c r="WHX1" t="s">
        <v>21966</v>
      </c>
      <c r="WHY1" t="s">
        <v>21967</v>
      </c>
      <c r="WHZ1" t="s">
        <v>21968</v>
      </c>
      <c r="WIA1" t="s">
        <v>21969</v>
      </c>
      <c r="WIB1" t="s">
        <v>21970</v>
      </c>
      <c r="WIC1" t="s">
        <v>21971</v>
      </c>
      <c r="WID1" t="s">
        <v>21972</v>
      </c>
      <c r="WIE1" t="s">
        <v>21973</v>
      </c>
      <c r="WIF1" t="s">
        <v>21974</v>
      </c>
      <c r="WIG1" t="s">
        <v>21975</v>
      </c>
      <c r="WIH1" t="s">
        <v>21976</v>
      </c>
      <c r="WII1" t="s">
        <v>21977</v>
      </c>
      <c r="WIJ1" t="s">
        <v>21978</v>
      </c>
      <c r="WIK1" t="s">
        <v>21979</v>
      </c>
      <c r="WIL1" t="s">
        <v>21980</v>
      </c>
      <c r="WIM1" t="s">
        <v>21981</v>
      </c>
      <c r="WIN1" t="s">
        <v>21982</v>
      </c>
      <c r="WIO1" t="s">
        <v>21983</v>
      </c>
      <c r="WIP1" t="s">
        <v>21984</v>
      </c>
      <c r="WIQ1" t="s">
        <v>21985</v>
      </c>
      <c r="WIR1" t="s">
        <v>21986</v>
      </c>
      <c r="WIS1" t="s">
        <v>21987</v>
      </c>
      <c r="WIT1" t="s">
        <v>21988</v>
      </c>
      <c r="WIU1" t="s">
        <v>21989</v>
      </c>
      <c r="WIV1" t="s">
        <v>21990</v>
      </c>
      <c r="WIW1" t="s">
        <v>21991</v>
      </c>
      <c r="WIX1" t="s">
        <v>21992</v>
      </c>
      <c r="WIY1" t="s">
        <v>21993</v>
      </c>
      <c r="WIZ1" t="s">
        <v>21994</v>
      </c>
      <c r="WJA1" t="s">
        <v>21995</v>
      </c>
      <c r="WJB1" t="s">
        <v>21996</v>
      </c>
      <c r="WJC1" t="s">
        <v>21997</v>
      </c>
      <c r="WJD1" t="s">
        <v>21998</v>
      </c>
      <c r="WJE1" t="s">
        <v>21999</v>
      </c>
      <c r="WJF1" t="s">
        <v>22000</v>
      </c>
      <c r="WJG1" t="s">
        <v>22001</v>
      </c>
      <c r="WJH1" t="s">
        <v>22002</v>
      </c>
      <c r="WJI1" t="s">
        <v>22003</v>
      </c>
      <c r="WJJ1" t="s">
        <v>22004</v>
      </c>
      <c r="WJK1" t="s">
        <v>22005</v>
      </c>
      <c r="WJL1" t="s">
        <v>22006</v>
      </c>
      <c r="WJM1" t="s">
        <v>22007</v>
      </c>
      <c r="WJN1" t="s">
        <v>22008</v>
      </c>
      <c r="WJO1" t="s">
        <v>22009</v>
      </c>
      <c r="WJP1" t="s">
        <v>22010</v>
      </c>
      <c r="WJQ1" t="s">
        <v>22011</v>
      </c>
      <c r="WJR1" t="s">
        <v>22012</v>
      </c>
      <c r="WJS1" t="s">
        <v>22013</v>
      </c>
      <c r="WJT1" t="s">
        <v>22014</v>
      </c>
      <c r="WJU1" t="s">
        <v>22015</v>
      </c>
      <c r="WJV1" t="s">
        <v>22016</v>
      </c>
      <c r="WJW1" t="s">
        <v>22017</v>
      </c>
      <c r="WJX1" t="s">
        <v>22018</v>
      </c>
      <c r="WJY1" t="s">
        <v>22019</v>
      </c>
      <c r="WJZ1" t="s">
        <v>22020</v>
      </c>
      <c r="WKA1" t="s">
        <v>22021</v>
      </c>
      <c r="WKB1" t="s">
        <v>22022</v>
      </c>
      <c r="WKC1" t="s">
        <v>22023</v>
      </c>
      <c r="WKD1" t="s">
        <v>22024</v>
      </c>
      <c r="WKE1" t="s">
        <v>22025</v>
      </c>
      <c r="WKF1" t="s">
        <v>22026</v>
      </c>
      <c r="WKG1" t="s">
        <v>22027</v>
      </c>
      <c r="WKH1" t="s">
        <v>22028</v>
      </c>
      <c r="WKI1" t="s">
        <v>22029</v>
      </c>
      <c r="WKJ1" t="s">
        <v>22030</v>
      </c>
      <c r="WKK1" t="s">
        <v>22031</v>
      </c>
      <c r="WKL1" t="s">
        <v>22032</v>
      </c>
      <c r="WKM1" t="s">
        <v>22033</v>
      </c>
      <c r="WKN1" t="s">
        <v>22034</v>
      </c>
      <c r="WKO1" t="s">
        <v>22035</v>
      </c>
      <c r="WKP1" t="s">
        <v>22036</v>
      </c>
      <c r="WKQ1" t="s">
        <v>22037</v>
      </c>
      <c r="WKR1" t="s">
        <v>22038</v>
      </c>
      <c r="WKS1" t="s">
        <v>22039</v>
      </c>
      <c r="WKT1" t="s">
        <v>22040</v>
      </c>
      <c r="WKU1" t="s">
        <v>22041</v>
      </c>
      <c r="WKV1" t="s">
        <v>22042</v>
      </c>
      <c r="WKW1" t="s">
        <v>22043</v>
      </c>
      <c r="WKX1" t="s">
        <v>22044</v>
      </c>
      <c r="WKY1" t="s">
        <v>22045</v>
      </c>
      <c r="WKZ1" t="s">
        <v>22046</v>
      </c>
      <c r="WLA1" t="s">
        <v>22047</v>
      </c>
      <c r="WLB1" t="s">
        <v>22048</v>
      </c>
      <c r="WLC1" t="s">
        <v>22049</v>
      </c>
      <c r="WLD1" t="s">
        <v>22050</v>
      </c>
      <c r="WLE1" t="s">
        <v>22051</v>
      </c>
      <c r="WLF1" t="s">
        <v>22052</v>
      </c>
      <c r="WLG1" t="s">
        <v>22053</v>
      </c>
      <c r="WLH1" t="s">
        <v>22054</v>
      </c>
      <c r="WLI1" t="s">
        <v>22055</v>
      </c>
      <c r="WLJ1" t="s">
        <v>22056</v>
      </c>
      <c r="WLK1" t="s">
        <v>22057</v>
      </c>
      <c r="WLL1" t="s">
        <v>22058</v>
      </c>
      <c r="WLM1" t="s">
        <v>22059</v>
      </c>
      <c r="WLN1" t="s">
        <v>22060</v>
      </c>
      <c r="WLO1" t="s">
        <v>22061</v>
      </c>
      <c r="WLP1" t="s">
        <v>22062</v>
      </c>
      <c r="WLQ1" t="s">
        <v>22063</v>
      </c>
      <c r="WLR1" t="s">
        <v>22064</v>
      </c>
      <c r="WLS1" t="s">
        <v>22065</v>
      </c>
      <c r="WLT1" t="s">
        <v>22066</v>
      </c>
      <c r="WLU1" t="s">
        <v>22067</v>
      </c>
      <c r="WLV1" t="s">
        <v>22068</v>
      </c>
      <c r="WLW1" t="s">
        <v>22069</v>
      </c>
      <c r="WLX1" t="s">
        <v>22070</v>
      </c>
      <c r="WLY1" t="s">
        <v>22071</v>
      </c>
      <c r="WLZ1" t="s">
        <v>22072</v>
      </c>
      <c r="WMA1" t="s">
        <v>22073</v>
      </c>
      <c r="WMB1" t="s">
        <v>22074</v>
      </c>
      <c r="WMC1" t="s">
        <v>22075</v>
      </c>
      <c r="WMD1" t="s">
        <v>22076</v>
      </c>
      <c r="WME1" t="s">
        <v>22077</v>
      </c>
      <c r="WMF1" t="s">
        <v>22078</v>
      </c>
      <c r="WMG1" t="s">
        <v>22079</v>
      </c>
      <c r="WMH1" t="s">
        <v>22080</v>
      </c>
      <c r="WMI1" t="s">
        <v>22081</v>
      </c>
      <c r="WMJ1" t="s">
        <v>22082</v>
      </c>
      <c r="WMK1" t="s">
        <v>22083</v>
      </c>
      <c r="WML1" t="s">
        <v>22084</v>
      </c>
      <c r="WMM1" t="s">
        <v>22085</v>
      </c>
      <c r="WMN1" t="s">
        <v>22086</v>
      </c>
      <c r="WMO1" t="s">
        <v>22087</v>
      </c>
      <c r="WMP1" t="s">
        <v>22088</v>
      </c>
      <c r="WMQ1" t="s">
        <v>22089</v>
      </c>
      <c r="WMR1" t="s">
        <v>22090</v>
      </c>
      <c r="WMS1" t="s">
        <v>22091</v>
      </c>
      <c r="WMT1" t="s">
        <v>22092</v>
      </c>
      <c r="WMU1" t="s">
        <v>22093</v>
      </c>
      <c r="WMV1" t="s">
        <v>22094</v>
      </c>
      <c r="WMW1" t="s">
        <v>22095</v>
      </c>
      <c r="WMX1" t="s">
        <v>22096</v>
      </c>
      <c r="WMY1" t="s">
        <v>22097</v>
      </c>
      <c r="WMZ1" t="s">
        <v>22098</v>
      </c>
      <c r="WNA1" t="s">
        <v>22099</v>
      </c>
      <c r="WNB1" t="s">
        <v>22100</v>
      </c>
      <c r="WNC1" t="s">
        <v>22101</v>
      </c>
      <c r="WND1" t="s">
        <v>22102</v>
      </c>
      <c r="WNE1" t="s">
        <v>22103</v>
      </c>
      <c r="WNF1" t="s">
        <v>22104</v>
      </c>
      <c r="WNG1" t="s">
        <v>22105</v>
      </c>
      <c r="WNH1" t="s">
        <v>22106</v>
      </c>
      <c r="WNI1" t="s">
        <v>22107</v>
      </c>
      <c r="WNJ1" t="s">
        <v>22108</v>
      </c>
      <c r="WNK1" t="s">
        <v>22109</v>
      </c>
      <c r="WNL1" t="s">
        <v>22110</v>
      </c>
      <c r="WNM1" t="s">
        <v>22111</v>
      </c>
      <c r="WNN1" t="s">
        <v>22112</v>
      </c>
      <c r="WNO1" t="s">
        <v>22113</v>
      </c>
      <c r="WNP1" t="s">
        <v>22114</v>
      </c>
      <c r="WNQ1" t="s">
        <v>22115</v>
      </c>
      <c r="WNR1" t="s">
        <v>22116</v>
      </c>
      <c r="WNS1" t="s">
        <v>22117</v>
      </c>
      <c r="WNT1" t="s">
        <v>22118</v>
      </c>
      <c r="WNU1" t="s">
        <v>22119</v>
      </c>
      <c r="WNV1" t="s">
        <v>22120</v>
      </c>
      <c r="WNW1" t="s">
        <v>22121</v>
      </c>
      <c r="WNX1" t="s">
        <v>22122</v>
      </c>
      <c r="WNY1" t="s">
        <v>22123</v>
      </c>
      <c r="WNZ1" t="s">
        <v>22124</v>
      </c>
      <c r="WOA1" t="s">
        <v>22125</v>
      </c>
      <c r="WOB1" t="s">
        <v>22126</v>
      </c>
      <c r="WOC1" t="s">
        <v>22127</v>
      </c>
      <c r="WOD1" t="s">
        <v>22128</v>
      </c>
      <c r="WOE1" t="s">
        <v>22129</v>
      </c>
      <c r="WOF1" t="s">
        <v>22130</v>
      </c>
      <c r="WOG1" t="s">
        <v>22131</v>
      </c>
      <c r="WOH1" t="s">
        <v>22132</v>
      </c>
      <c r="WOI1" t="s">
        <v>22133</v>
      </c>
      <c r="WOJ1" t="s">
        <v>22134</v>
      </c>
      <c r="WOK1" t="s">
        <v>22135</v>
      </c>
      <c r="WOL1" t="s">
        <v>22136</v>
      </c>
      <c r="WOM1" t="s">
        <v>22137</v>
      </c>
      <c r="WON1" t="s">
        <v>22138</v>
      </c>
      <c r="WOO1" t="s">
        <v>22139</v>
      </c>
      <c r="WOP1" t="s">
        <v>22140</v>
      </c>
      <c r="WOQ1" t="s">
        <v>22141</v>
      </c>
      <c r="WOR1" t="s">
        <v>22142</v>
      </c>
      <c r="WOS1" t="s">
        <v>22143</v>
      </c>
      <c r="WOT1" t="s">
        <v>22144</v>
      </c>
      <c r="WOU1" t="s">
        <v>22145</v>
      </c>
      <c r="WOV1" t="s">
        <v>22146</v>
      </c>
      <c r="WOW1" t="s">
        <v>22147</v>
      </c>
      <c r="WOX1" t="s">
        <v>22148</v>
      </c>
      <c r="WOY1" t="s">
        <v>22149</v>
      </c>
      <c r="WOZ1" t="s">
        <v>22150</v>
      </c>
      <c r="WPA1" t="s">
        <v>22151</v>
      </c>
      <c r="WPB1" t="s">
        <v>22152</v>
      </c>
      <c r="WPC1" t="s">
        <v>22153</v>
      </c>
      <c r="WPD1" t="s">
        <v>22154</v>
      </c>
      <c r="WPE1" t="s">
        <v>22155</v>
      </c>
      <c r="WPF1" t="s">
        <v>22156</v>
      </c>
      <c r="WPG1" t="s">
        <v>22157</v>
      </c>
      <c r="WPH1" t="s">
        <v>22158</v>
      </c>
      <c r="WPI1" t="s">
        <v>22159</v>
      </c>
      <c r="WPJ1" t="s">
        <v>22160</v>
      </c>
      <c r="WPK1" t="s">
        <v>22161</v>
      </c>
      <c r="WPL1" t="s">
        <v>22162</v>
      </c>
      <c r="WPM1" t="s">
        <v>22163</v>
      </c>
      <c r="WPN1" t="s">
        <v>22164</v>
      </c>
      <c r="WPO1" t="s">
        <v>22165</v>
      </c>
      <c r="WPP1" t="s">
        <v>22166</v>
      </c>
      <c r="WPQ1" t="s">
        <v>22167</v>
      </c>
      <c r="WPR1" t="s">
        <v>22168</v>
      </c>
      <c r="WPS1" t="s">
        <v>22169</v>
      </c>
      <c r="WPT1" t="s">
        <v>22170</v>
      </c>
      <c r="WPU1" t="s">
        <v>22171</v>
      </c>
      <c r="WPV1" t="s">
        <v>22172</v>
      </c>
      <c r="WPW1" t="s">
        <v>22173</v>
      </c>
      <c r="WPX1" t="s">
        <v>22174</v>
      </c>
      <c r="WPY1" t="s">
        <v>22175</v>
      </c>
      <c r="WPZ1" t="s">
        <v>22176</v>
      </c>
      <c r="WQA1" t="s">
        <v>22177</v>
      </c>
      <c r="WQB1" t="s">
        <v>22178</v>
      </c>
      <c r="WQC1" t="s">
        <v>22179</v>
      </c>
      <c r="WQD1" t="s">
        <v>22180</v>
      </c>
      <c r="WQE1" t="s">
        <v>22181</v>
      </c>
      <c r="WQF1" t="s">
        <v>22182</v>
      </c>
      <c r="WQG1" t="s">
        <v>22183</v>
      </c>
      <c r="WQH1" t="s">
        <v>22184</v>
      </c>
      <c r="WQI1" t="s">
        <v>22185</v>
      </c>
      <c r="WQJ1" t="s">
        <v>22186</v>
      </c>
      <c r="WQK1" t="s">
        <v>22187</v>
      </c>
      <c r="WQL1" t="s">
        <v>22188</v>
      </c>
      <c r="WQM1" t="s">
        <v>22189</v>
      </c>
      <c r="WQN1" t="s">
        <v>22190</v>
      </c>
      <c r="WQO1" t="s">
        <v>22191</v>
      </c>
      <c r="WQP1" t="s">
        <v>22192</v>
      </c>
      <c r="WQQ1" t="s">
        <v>22193</v>
      </c>
      <c r="WQR1" t="s">
        <v>22194</v>
      </c>
      <c r="WQS1" t="s">
        <v>22195</v>
      </c>
      <c r="WQT1" t="s">
        <v>22196</v>
      </c>
      <c r="WQU1" t="s">
        <v>22197</v>
      </c>
      <c r="WQV1" t="s">
        <v>22198</v>
      </c>
      <c r="WQW1" t="s">
        <v>22199</v>
      </c>
      <c r="WQX1" t="s">
        <v>22200</v>
      </c>
      <c r="WQY1" t="s">
        <v>22201</v>
      </c>
      <c r="WQZ1" t="s">
        <v>22202</v>
      </c>
      <c r="WRA1" t="s">
        <v>22203</v>
      </c>
      <c r="WRB1" t="s">
        <v>22204</v>
      </c>
      <c r="WRC1" t="s">
        <v>22205</v>
      </c>
      <c r="WRD1" t="s">
        <v>22206</v>
      </c>
      <c r="WRE1" t="s">
        <v>22207</v>
      </c>
      <c r="WRF1" t="s">
        <v>22208</v>
      </c>
      <c r="WRG1" t="s">
        <v>22209</v>
      </c>
      <c r="WRH1" t="s">
        <v>22210</v>
      </c>
      <c r="WRI1" t="s">
        <v>22211</v>
      </c>
      <c r="WRJ1" t="s">
        <v>22212</v>
      </c>
      <c r="WRK1" t="s">
        <v>22213</v>
      </c>
      <c r="WRL1" t="s">
        <v>22214</v>
      </c>
      <c r="WRM1" t="s">
        <v>22215</v>
      </c>
      <c r="WRN1" t="s">
        <v>22216</v>
      </c>
      <c r="WRO1" t="s">
        <v>22217</v>
      </c>
      <c r="WRP1" t="s">
        <v>22218</v>
      </c>
      <c r="WRQ1" t="s">
        <v>22219</v>
      </c>
      <c r="WRR1" t="s">
        <v>22220</v>
      </c>
      <c r="WRS1" t="s">
        <v>22221</v>
      </c>
      <c r="WRT1" t="s">
        <v>22222</v>
      </c>
      <c r="WRU1" t="s">
        <v>22223</v>
      </c>
      <c r="WRV1" t="s">
        <v>22224</v>
      </c>
      <c r="WRW1" t="s">
        <v>22225</v>
      </c>
      <c r="WRX1" t="s">
        <v>22226</v>
      </c>
      <c r="WRY1" t="s">
        <v>22227</v>
      </c>
      <c r="WRZ1" t="s">
        <v>22228</v>
      </c>
      <c r="WSA1" t="s">
        <v>22229</v>
      </c>
      <c r="WSB1" t="s">
        <v>22230</v>
      </c>
      <c r="WSC1" t="s">
        <v>22231</v>
      </c>
      <c r="WSD1" t="s">
        <v>22232</v>
      </c>
      <c r="WSE1" t="s">
        <v>22233</v>
      </c>
      <c r="WSF1" t="s">
        <v>22234</v>
      </c>
      <c r="WSG1" t="s">
        <v>22235</v>
      </c>
      <c r="WSH1" t="s">
        <v>22236</v>
      </c>
      <c r="WSI1" t="s">
        <v>22237</v>
      </c>
      <c r="WSJ1" t="s">
        <v>22238</v>
      </c>
      <c r="WSK1" t="s">
        <v>22239</v>
      </c>
      <c r="WSL1" t="s">
        <v>22240</v>
      </c>
      <c r="WSM1" t="s">
        <v>22241</v>
      </c>
      <c r="WSN1" t="s">
        <v>22242</v>
      </c>
      <c r="WSO1" t="s">
        <v>22243</v>
      </c>
      <c r="WSP1" t="s">
        <v>22244</v>
      </c>
      <c r="WSQ1" t="s">
        <v>22245</v>
      </c>
      <c r="WSR1" t="s">
        <v>22246</v>
      </c>
      <c r="WSS1" t="s">
        <v>22247</v>
      </c>
      <c r="WST1" t="s">
        <v>22248</v>
      </c>
      <c r="WSU1" t="s">
        <v>22249</v>
      </c>
      <c r="WSV1" t="s">
        <v>22250</v>
      </c>
      <c r="WSW1" t="s">
        <v>22251</v>
      </c>
      <c r="WSX1" t="s">
        <v>22252</v>
      </c>
      <c r="WSY1" t="s">
        <v>22253</v>
      </c>
      <c r="WSZ1" t="s">
        <v>22254</v>
      </c>
      <c r="WTA1" t="s">
        <v>22255</v>
      </c>
      <c r="WTB1" t="s">
        <v>22256</v>
      </c>
      <c r="WTC1" t="s">
        <v>22257</v>
      </c>
      <c r="WTD1" t="s">
        <v>22258</v>
      </c>
      <c r="WTE1" t="s">
        <v>22259</v>
      </c>
      <c r="WTF1" t="s">
        <v>22260</v>
      </c>
      <c r="WTG1" t="s">
        <v>22261</v>
      </c>
      <c r="WTH1" t="s">
        <v>22262</v>
      </c>
      <c r="WTI1" t="s">
        <v>22263</v>
      </c>
      <c r="WTJ1" t="s">
        <v>22264</v>
      </c>
      <c r="WTK1" t="s">
        <v>22265</v>
      </c>
      <c r="WTL1" t="s">
        <v>22266</v>
      </c>
      <c r="WTM1" t="s">
        <v>22267</v>
      </c>
      <c r="WTN1" t="s">
        <v>22268</v>
      </c>
      <c r="WTO1" t="s">
        <v>22269</v>
      </c>
      <c r="WTP1" t="s">
        <v>22270</v>
      </c>
      <c r="WTQ1" t="s">
        <v>22271</v>
      </c>
      <c r="WTR1" t="s">
        <v>22272</v>
      </c>
      <c r="WTS1" t="s">
        <v>22273</v>
      </c>
      <c r="WTT1" t="s">
        <v>22274</v>
      </c>
      <c r="WTU1" t="s">
        <v>22275</v>
      </c>
      <c r="WTV1" t="s">
        <v>22276</v>
      </c>
      <c r="WTW1" t="s">
        <v>22277</v>
      </c>
      <c r="WTX1" t="s">
        <v>22278</v>
      </c>
      <c r="WTY1" t="s">
        <v>22279</v>
      </c>
      <c r="WTZ1" t="s">
        <v>22280</v>
      </c>
      <c r="WUA1" t="s">
        <v>22281</v>
      </c>
      <c r="WUB1" t="s">
        <v>22282</v>
      </c>
      <c r="WUC1" t="s">
        <v>22283</v>
      </c>
      <c r="WUD1" t="s">
        <v>22284</v>
      </c>
      <c r="WUE1" t="s">
        <v>22285</v>
      </c>
      <c r="WUF1" t="s">
        <v>22286</v>
      </c>
      <c r="WUG1" t="s">
        <v>22287</v>
      </c>
      <c r="WUH1" t="s">
        <v>22288</v>
      </c>
      <c r="WUI1" t="s">
        <v>22289</v>
      </c>
      <c r="WUJ1" t="s">
        <v>22290</v>
      </c>
      <c r="WUK1" t="s">
        <v>22291</v>
      </c>
      <c r="WUL1" t="s">
        <v>22292</v>
      </c>
      <c r="WUM1" t="s">
        <v>22293</v>
      </c>
      <c r="WUN1" t="s">
        <v>22294</v>
      </c>
      <c r="WUO1" t="s">
        <v>22295</v>
      </c>
      <c r="WUP1" t="s">
        <v>22296</v>
      </c>
      <c r="WUQ1" t="s">
        <v>22297</v>
      </c>
      <c r="WUR1" t="s">
        <v>22298</v>
      </c>
      <c r="WUS1" t="s">
        <v>22299</v>
      </c>
      <c r="WUT1" t="s">
        <v>22300</v>
      </c>
      <c r="WUU1" t="s">
        <v>22301</v>
      </c>
      <c r="WUV1" t="s">
        <v>22302</v>
      </c>
      <c r="WUW1" t="s">
        <v>22303</v>
      </c>
      <c r="WUX1" t="s">
        <v>22304</v>
      </c>
      <c r="WUY1" t="s">
        <v>22305</v>
      </c>
      <c r="WUZ1" t="s">
        <v>22306</v>
      </c>
      <c r="WVA1" t="s">
        <v>22307</v>
      </c>
      <c r="WVB1" t="s">
        <v>22308</v>
      </c>
      <c r="WVC1" t="s">
        <v>22309</v>
      </c>
      <c r="WVD1" t="s">
        <v>22310</v>
      </c>
      <c r="WVE1" t="s">
        <v>22311</v>
      </c>
      <c r="WVF1" t="s">
        <v>22312</v>
      </c>
      <c r="WVG1" t="s">
        <v>22313</v>
      </c>
      <c r="WVH1" t="s">
        <v>22314</v>
      </c>
      <c r="WVI1" t="s">
        <v>22315</v>
      </c>
      <c r="WVJ1" t="s">
        <v>22316</v>
      </c>
      <c r="WVK1" t="s">
        <v>22317</v>
      </c>
      <c r="WVL1" t="s">
        <v>22318</v>
      </c>
      <c r="WVM1" t="s">
        <v>22319</v>
      </c>
      <c r="WVN1" t="s">
        <v>22320</v>
      </c>
      <c r="WVO1" t="s">
        <v>22321</v>
      </c>
      <c r="WVP1" t="s">
        <v>22322</v>
      </c>
      <c r="WVQ1" t="s">
        <v>22323</v>
      </c>
      <c r="WVR1" t="s">
        <v>22324</v>
      </c>
      <c r="WVS1" t="s">
        <v>22325</v>
      </c>
      <c r="WVT1" t="s">
        <v>22326</v>
      </c>
      <c r="WVU1" t="s">
        <v>22327</v>
      </c>
      <c r="WVV1" t="s">
        <v>22328</v>
      </c>
      <c r="WVW1" t="s">
        <v>22329</v>
      </c>
      <c r="WVX1" t="s">
        <v>22330</v>
      </c>
      <c r="WVY1" t="s">
        <v>22331</v>
      </c>
      <c r="WVZ1" t="s">
        <v>22332</v>
      </c>
      <c r="WWA1" t="s">
        <v>22333</v>
      </c>
      <c r="WWB1" t="s">
        <v>22334</v>
      </c>
      <c r="WWC1" t="s">
        <v>22335</v>
      </c>
      <c r="WWD1" t="s">
        <v>22336</v>
      </c>
      <c r="WWE1" t="s">
        <v>22337</v>
      </c>
      <c r="WWF1" t="s">
        <v>22338</v>
      </c>
      <c r="WWG1" t="s">
        <v>22339</v>
      </c>
      <c r="WWH1" t="s">
        <v>22340</v>
      </c>
      <c r="WWI1" t="s">
        <v>22341</v>
      </c>
      <c r="WWJ1" t="s">
        <v>22342</v>
      </c>
      <c r="WWK1" t="s">
        <v>22343</v>
      </c>
      <c r="WWL1" t="s">
        <v>22344</v>
      </c>
      <c r="WWM1" t="s">
        <v>22345</v>
      </c>
      <c r="WWN1" t="s">
        <v>22346</v>
      </c>
      <c r="WWO1" t="s">
        <v>22347</v>
      </c>
      <c r="WWP1" t="s">
        <v>22348</v>
      </c>
      <c r="WWQ1" t="s">
        <v>22349</v>
      </c>
      <c r="WWR1" t="s">
        <v>22350</v>
      </c>
      <c r="WWS1" t="s">
        <v>22351</v>
      </c>
      <c r="WWT1" t="s">
        <v>22352</v>
      </c>
      <c r="WWU1" t="s">
        <v>22353</v>
      </c>
      <c r="WWV1" t="s">
        <v>22354</v>
      </c>
      <c r="WWW1" t="s">
        <v>22355</v>
      </c>
      <c r="WWX1" t="s">
        <v>22356</v>
      </c>
      <c r="WWY1" t="s">
        <v>22357</v>
      </c>
      <c r="WWZ1" t="s">
        <v>22358</v>
      </c>
      <c r="WXA1" t="s">
        <v>22359</v>
      </c>
      <c r="WXB1" t="s">
        <v>22360</v>
      </c>
      <c r="WXC1" t="s">
        <v>22361</v>
      </c>
      <c r="WXD1" t="s">
        <v>22362</v>
      </c>
      <c r="WXE1" t="s">
        <v>22363</v>
      </c>
      <c r="WXF1" t="s">
        <v>22364</v>
      </c>
      <c r="WXG1" t="s">
        <v>22365</v>
      </c>
      <c r="WXH1" t="s">
        <v>22366</v>
      </c>
      <c r="WXI1" t="s">
        <v>22367</v>
      </c>
      <c r="WXJ1" t="s">
        <v>22368</v>
      </c>
      <c r="WXK1" t="s">
        <v>22369</v>
      </c>
      <c r="WXL1" t="s">
        <v>22370</v>
      </c>
      <c r="WXM1" t="s">
        <v>22371</v>
      </c>
      <c r="WXN1" t="s">
        <v>22372</v>
      </c>
      <c r="WXO1" t="s">
        <v>22373</v>
      </c>
      <c r="WXP1" t="s">
        <v>22374</v>
      </c>
      <c r="WXQ1" t="s">
        <v>22375</v>
      </c>
      <c r="WXR1" t="s">
        <v>22376</v>
      </c>
      <c r="WXS1" t="s">
        <v>22377</v>
      </c>
      <c r="WXT1" t="s">
        <v>22378</v>
      </c>
      <c r="WXU1" t="s">
        <v>22379</v>
      </c>
      <c r="WXV1" t="s">
        <v>22380</v>
      </c>
      <c r="WXW1" t="s">
        <v>22381</v>
      </c>
      <c r="WXX1" t="s">
        <v>22382</v>
      </c>
      <c r="WXY1" t="s">
        <v>22383</v>
      </c>
      <c r="WXZ1" t="s">
        <v>22384</v>
      </c>
      <c r="WYA1" t="s">
        <v>22385</v>
      </c>
      <c r="WYB1" t="s">
        <v>22386</v>
      </c>
      <c r="WYC1" t="s">
        <v>22387</v>
      </c>
      <c r="WYD1" t="s">
        <v>22388</v>
      </c>
      <c r="WYE1" t="s">
        <v>22389</v>
      </c>
      <c r="WYF1" t="s">
        <v>22390</v>
      </c>
      <c r="WYG1" t="s">
        <v>22391</v>
      </c>
      <c r="WYH1" t="s">
        <v>22392</v>
      </c>
      <c r="WYI1" t="s">
        <v>22393</v>
      </c>
      <c r="WYJ1" t="s">
        <v>22394</v>
      </c>
      <c r="WYK1" t="s">
        <v>22395</v>
      </c>
      <c r="WYL1" t="s">
        <v>22396</v>
      </c>
      <c r="WYM1" t="s">
        <v>22397</v>
      </c>
      <c r="WYN1" t="s">
        <v>22398</v>
      </c>
      <c r="WYO1" t="s">
        <v>22399</v>
      </c>
      <c r="WYP1" t="s">
        <v>22400</v>
      </c>
      <c r="WYQ1" t="s">
        <v>22401</v>
      </c>
      <c r="WYR1" t="s">
        <v>22402</v>
      </c>
      <c r="WYS1" t="s">
        <v>22403</v>
      </c>
      <c r="WYT1" t="s">
        <v>22404</v>
      </c>
      <c r="WYU1" t="s">
        <v>22405</v>
      </c>
      <c r="WYV1" t="s">
        <v>22406</v>
      </c>
      <c r="WYW1" t="s">
        <v>22407</v>
      </c>
      <c r="WYX1" t="s">
        <v>22408</v>
      </c>
      <c r="WYY1" t="s">
        <v>22409</v>
      </c>
      <c r="WYZ1" t="s">
        <v>22410</v>
      </c>
      <c r="WZA1" t="s">
        <v>22411</v>
      </c>
      <c r="WZB1" t="s">
        <v>22412</v>
      </c>
      <c r="WZC1" t="s">
        <v>22413</v>
      </c>
      <c r="WZD1" t="s">
        <v>22414</v>
      </c>
      <c r="WZE1" t="s">
        <v>22415</v>
      </c>
      <c r="WZF1" t="s">
        <v>22416</v>
      </c>
      <c r="WZG1" t="s">
        <v>22417</v>
      </c>
      <c r="WZH1" t="s">
        <v>22418</v>
      </c>
      <c r="WZI1" t="s">
        <v>22419</v>
      </c>
      <c r="WZJ1" t="s">
        <v>22420</v>
      </c>
      <c r="WZK1" t="s">
        <v>22421</v>
      </c>
      <c r="WZL1" t="s">
        <v>22422</v>
      </c>
      <c r="WZM1" t="s">
        <v>22423</v>
      </c>
      <c r="WZN1" t="s">
        <v>22424</v>
      </c>
      <c r="WZO1" t="s">
        <v>22425</v>
      </c>
      <c r="WZP1" t="s">
        <v>22426</v>
      </c>
      <c r="WZQ1" t="s">
        <v>22427</v>
      </c>
      <c r="WZR1" t="s">
        <v>22428</v>
      </c>
      <c r="WZS1" t="s">
        <v>22429</v>
      </c>
      <c r="WZT1" t="s">
        <v>22430</v>
      </c>
      <c r="WZU1" t="s">
        <v>22431</v>
      </c>
      <c r="WZV1" t="s">
        <v>22432</v>
      </c>
      <c r="WZW1" t="s">
        <v>22433</v>
      </c>
      <c r="WZX1" t="s">
        <v>22434</v>
      </c>
      <c r="WZY1" t="s">
        <v>22435</v>
      </c>
      <c r="WZZ1" t="s">
        <v>22436</v>
      </c>
      <c r="XAA1" t="s">
        <v>22437</v>
      </c>
      <c r="XAB1" t="s">
        <v>22438</v>
      </c>
      <c r="XAC1" t="s">
        <v>22439</v>
      </c>
      <c r="XAD1" t="s">
        <v>22440</v>
      </c>
      <c r="XAE1" t="s">
        <v>22441</v>
      </c>
      <c r="XAF1" t="s">
        <v>22442</v>
      </c>
      <c r="XAG1" t="s">
        <v>22443</v>
      </c>
      <c r="XAH1" t="s">
        <v>22444</v>
      </c>
      <c r="XAI1" t="s">
        <v>22445</v>
      </c>
      <c r="XAJ1" t="s">
        <v>22446</v>
      </c>
      <c r="XAK1" t="s">
        <v>22447</v>
      </c>
      <c r="XAL1" t="s">
        <v>22448</v>
      </c>
      <c r="XAM1" t="s">
        <v>22449</v>
      </c>
      <c r="XAN1" t="s">
        <v>22450</v>
      </c>
      <c r="XAO1" t="s">
        <v>22451</v>
      </c>
      <c r="XAP1" t="s">
        <v>22452</v>
      </c>
      <c r="XAQ1" t="s">
        <v>22453</v>
      </c>
      <c r="XAR1" t="s">
        <v>22454</v>
      </c>
      <c r="XAS1" t="s">
        <v>22455</v>
      </c>
      <c r="XAT1" t="s">
        <v>22456</v>
      </c>
      <c r="XAU1" t="s">
        <v>22457</v>
      </c>
      <c r="XAV1" t="s">
        <v>22458</v>
      </c>
      <c r="XAW1" t="s">
        <v>22459</v>
      </c>
      <c r="XAX1" t="s">
        <v>22460</v>
      </c>
      <c r="XAY1" t="s">
        <v>22461</v>
      </c>
      <c r="XAZ1" t="s">
        <v>22462</v>
      </c>
      <c r="XBA1" t="s">
        <v>22463</v>
      </c>
      <c r="XBB1" t="s">
        <v>22464</v>
      </c>
      <c r="XBC1" t="s">
        <v>22465</v>
      </c>
      <c r="XBD1" t="s">
        <v>22466</v>
      </c>
      <c r="XBE1" t="s">
        <v>22467</v>
      </c>
      <c r="XBF1" t="s">
        <v>22468</v>
      </c>
      <c r="XBG1" t="s">
        <v>22469</v>
      </c>
      <c r="XBH1" t="s">
        <v>22470</v>
      </c>
      <c r="XBI1" t="s">
        <v>22471</v>
      </c>
      <c r="XBJ1" t="s">
        <v>22472</v>
      </c>
      <c r="XBK1" t="s">
        <v>22473</v>
      </c>
      <c r="XBL1" t="s">
        <v>22474</v>
      </c>
      <c r="XBM1" t="s">
        <v>22475</v>
      </c>
      <c r="XBN1" t="s">
        <v>22476</v>
      </c>
      <c r="XBO1" t="s">
        <v>22477</v>
      </c>
      <c r="XBP1" t="s">
        <v>22478</v>
      </c>
      <c r="XBQ1" t="s">
        <v>22479</v>
      </c>
      <c r="XBR1" t="s">
        <v>22480</v>
      </c>
      <c r="XBS1" t="s">
        <v>22481</v>
      </c>
      <c r="XBT1" t="s">
        <v>22482</v>
      </c>
      <c r="XBU1" t="s">
        <v>22483</v>
      </c>
      <c r="XBV1" t="s">
        <v>22484</v>
      </c>
      <c r="XBW1" t="s">
        <v>22485</v>
      </c>
      <c r="XBX1" t="s">
        <v>22486</v>
      </c>
      <c r="XBY1" t="s">
        <v>22487</v>
      </c>
      <c r="XBZ1" t="s">
        <v>22488</v>
      </c>
      <c r="XCA1" t="s">
        <v>22489</v>
      </c>
      <c r="XCB1" t="s">
        <v>22490</v>
      </c>
      <c r="XCC1" t="s">
        <v>22491</v>
      </c>
      <c r="XCD1" t="s">
        <v>22492</v>
      </c>
      <c r="XCE1" t="s">
        <v>22493</v>
      </c>
      <c r="XCF1" t="s">
        <v>22494</v>
      </c>
      <c r="XCG1" t="s">
        <v>22495</v>
      </c>
      <c r="XCH1" t="s">
        <v>22496</v>
      </c>
      <c r="XCI1" t="s">
        <v>22497</v>
      </c>
      <c r="XCJ1" t="s">
        <v>22498</v>
      </c>
      <c r="XCK1" t="s">
        <v>22499</v>
      </c>
      <c r="XCL1" t="s">
        <v>22500</v>
      </c>
      <c r="XCM1" t="s">
        <v>22501</v>
      </c>
      <c r="XCN1" t="s">
        <v>22502</v>
      </c>
      <c r="XCO1" t="s">
        <v>22503</v>
      </c>
      <c r="XCP1" t="s">
        <v>22504</v>
      </c>
      <c r="XCQ1" t="s">
        <v>22505</v>
      </c>
      <c r="XCR1" t="s">
        <v>22506</v>
      </c>
      <c r="XCS1" t="s">
        <v>22507</v>
      </c>
      <c r="XCT1" t="s">
        <v>22508</v>
      </c>
      <c r="XCU1" t="s">
        <v>22509</v>
      </c>
      <c r="XCV1" t="s">
        <v>22510</v>
      </c>
      <c r="XCW1" t="s">
        <v>22511</v>
      </c>
      <c r="XCX1" t="s">
        <v>22512</v>
      </c>
      <c r="XCY1" t="s">
        <v>22513</v>
      </c>
      <c r="XCZ1" t="s">
        <v>22514</v>
      </c>
      <c r="XDA1" t="s">
        <v>22515</v>
      </c>
      <c r="XDB1" t="s">
        <v>22516</v>
      </c>
      <c r="XDC1" t="s">
        <v>22517</v>
      </c>
      <c r="XDD1" t="s">
        <v>22518</v>
      </c>
      <c r="XDE1" t="s">
        <v>22519</v>
      </c>
      <c r="XDF1" t="s">
        <v>22520</v>
      </c>
      <c r="XDG1" t="s">
        <v>22521</v>
      </c>
      <c r="XDH1" t="s">
        <v>22522</v>
      </c>
      <c r="XDI1" t="s">
        <v>22523</v>
      </c>
      <c r="XDJ1" t="s">
        <v>22524</v>
      </c>
      <c r="XDK1" t="s">
        <v>22525</v>
      </c>
      <c r="XDL1" t="s">
        <v>22526</v>
      </c>
      <c r="XDM1" t="s">
        <v>22527</v>
      </c>
      <c r="XDN1" t="s">
        <v>22528</v>
      </c>
      <c r="XDO1" t="s">
        <v>22529</v>
      </c>
      <c r="XDP1" t="s">
        <v>22530</v>
      </c>
      <c r="XDQ1" t="s">
        <v>22531</v>
      </c>
      <c r="XDR1" t="s">
        <v>22532</v>
      </c>
      <c r="XDS1" t="s">
        <v>22533</v>
      </c>
      <c r="XDT1" t="s">
        <v>22534</v>
      </c>
      <c r="XDU1" t="s">
        <v>22535</v>
      </c>
      <c r="XDV1" t="s">
        <v>22536</v>
      </c>
      <c r="XDW1" t="s">
        <v>22537</v>
      </c>
      <c r="XDX1" t="s">
        <v>22538</v>
      </c>
      <c r="XDY1" t="s">
        <v>22539</v>
      </c>
      <c r="XDZ1" t="s">
        <v>22540</v>
      </c>
      <c r="XEA1" t="s">
        <v>22541</v>
      </c>
      <c r="XEB1" t="s">
        <v>22542</v>
      </c>
      <c r="XEC1" t="s">
        <v>22543</v>
      </c>
      <c r="XED1" t="s">
        <v>22544</v>
      </c>
      <c r="XEE1" t="s">
        <v>22545</v>
      </c>
      <c r="XEF1" t="s">
        <v>22546</v>
      </c>
      <c r="XEG1" t="s">
        <v>22547</v>
      </c>
      <c r="XEH1" t="s">
        <v>22548</v>
      </c>
      <c r="XEI1" t="s">
        <v>22549</v>
      </c>
      <c r="XEJ1" t="s">
        <v>22550</v>
      </c>
      <c r="XEK1" t="s">
        <v>22551</v>
      </c>
      <c r="XEL1" t="s">
        <v>22552</v>
      </c>
      <c r="XEM1" t="s">
        <v>22553</v>
      </c>
      <c r="XEN1" t="s">
        <v>22554</v>
      </c>
      <c r="XEO1" t="s">
        <v>22555</v>
      </c>
      <c r="XEP1" t="s">
        <v>22556</v>
      </c>
      <c r="XEQ1" t="s">
        <v>22557</v>
      </c>
      <c r="XER1" t="s">
        <v>22558</v>
      </c>
      <c r="XES1" t="s">
        <v>22559</v>
      </c>
      <c r="XET1" t="s">
        <v>22560</v>
      </c>
      <c r="XEU1" t="s">
        <v>22561</v>
      </c>
      <c r="XEV1" t="s">
        <v>22562</v>
      </c>
      <c r="XEW1" t="s">
        <v>22563</v>
      </c>
      <c r="XEX1" t="s">
        <v>22564</v>
      </c>
      <c r="XEY1" t="s">
        <v>22565</v>
      </c>
      <c r="XEZ1" t="s">
        <v>22566</v>
      </c>
      <c r="XFA1" t="s">
        <v>22567</v>
      </c>
      <c r="XFB1" t="s">
        <v>22568</v>
      </c>
      <c r="XFC1" t="s">
        <v>22569</v>
      </c>
      <c r="XFD1" t="s">
        <v>22570</v>
      </c>
    </row>
    <row r="2" spans="1:16384" x14ac:dyDescent="0.3">
      <c r="A2" s="2" t="s">
        <v>491</v>
      </c>
      <c r="B2" s="2" t="s">
        <v>492</v>
      </c>
      <c r="C2" s="2" t="s">
        <v>493</v>
      </c>
      <c r="D2" s="2" t="s">
        <v>494</v>
      </c>
      <c r="E2" s="2" t="s">
        <v>495</v>
      </c>
      <c r="F2" s="2" t="s">
        <v>266</v>
      </c>
      <c r="G2" s="2" t="s">
        <v>19</v>
      </c>
      <c r="H2" s="2">
        <v>7505</v>
      </c>
      <c r="I2" t="s">
        <v>6190</v>
      </c>
    </row>
    <row r="3" spans="1:16384" x14ac:dyDescent="0.3">
      <c r="A3" s="2" t="s">
        <v>496</v>
      </c>
      <c r="B3" s="2" t="s">
        <v>497</v>
      </c>
      <c r="C3" s="2" t="s">
        <v>498</v>
      </c>
      <c r="D3" s="2" t="s">
        <v>499</v>
      </c>
      <c r="E3" s="2" t="s">
        <v>500</v>
      </c>
      <c r="F3" s="2" t="s">
        <v>329</v>
      </c>
      <c r="G3" s="2" t="s">
        <v>318</v>
      </c>
      <c r="H3" s="2" t="s">
        <v>330</v>
      </c>
      <c r="I3" t="s">
        <v>6191</v>
      </c>
    </row>
    <row r="4" spans="1:16384" x14ac:dyDescent="0.3">
      <c r="A4" s="2" t="s">
        <v>502</v>
      </c>
      <c r="B4" s="2" t="s">
        <v>503</v>
      </c>
      <c r="C4" s="2" t="s">
        <v>504</v>
      </c>
      <c r="D4" s="2" t="s">
        <v>505</v>
      </c>
      <c r="E4" s="2" t="s">
        <v>506</v>
      </c>
      <c r="F4" s="2" t="s">
        <v>125</v>
      </c>
      <c r="G4" s="2" t="s">
        <v>19</v>
      </c>
      <c r="H4" s="2">
        <v>78205</v>
      </c>
      <c r="I4" t="s">
        <v>6190</v>
      </c>
    </row>
    <row r="5" spans="1:16384" x14ac:dyDescent="0.3">
      <c r="A5" s="2" t="s">
        <v>507</v>
      </c>
      <c r="B5" s="2" t="s">
        <v>508</v>
      </c>
      <c r="C5" s="2" t="s">
        <v>509</v>
      </c>
      <c r="D5" s="2" t="s">
        <v>510</v>
      </c>
      <c r="E5" s="2" t="s">
        <v>511</v>
      </c>
      <c r="F5" s="2" t="s">
        <v>83</v>
      </c>
      <c r="G5" s="2" t="s">
        <v>19</v>
      </c>
      <c r="H5" s="2">
        <v>62711</v>
      </c>
      <c r="I5" t="s">
        <v>6190</v>
      </c>
    </row>
    <row r="6" spans="1:16384" x14ac:dyDescent="0.3">
      <c r="A6" s="2" t="s">
        <v>513</v>
      </c>
      <c r="B6" s="2" t="s">
        <v>514</v>
      </c>
      <c r="C6" s="2"/>
      <c r="D6" s="2" t="s">
        <v>515</v>
      </c>
      <c r="E6" s="2" t="s">
        <v>516</v>
      </c>
      <c r="F6" s="2" t="s">
        <v>517</v>
      </c>
      <c r="G6" s="2" t="s">
        <v>318</v>
      </c>
      <c r="H6" s="2" t="s">
        <v>518</v>
      </c>
      <c r="I6" t="s">
        <v>6191</v>
      </c>
    </row>
    <row r="7" spans="1:16384" x14ac:dyDescent="0.3">
      <c r="A7" s="2" t="s">
        <v>520</v>
      </c>
      <c r="B7" s="2" t="s">
        <v>521</v>
      </c>
      <c r="C7" s="2"/>
      <c r="D7" s="2" t="s">
        <v>522</v>
      </c>
      <c r="E7" s="2" t="s">
        <v>523</v>
      </c>
      <c r="F7" s="2" t="s">
        <v>110</v>
      </c>
      <c r="G7" s="2" t="s">
        <v>19</v>
      </c>
      <c r="H7" s="2">
        <v>18505</v>
      </c>
      <c r="I7" t="s">
        <v>6191</v>
      </c>
    </row>
    <row r="8" spans="1:16384" x14ac:dyDescent="0.3">
      <c r="A8" s="2" t="s">
        <v>525</v>
      </c>
      <c r="B8" s="2" t="s">
        <v>526</v>
      </c>
      <c r="C8" s="2" t="s">
        <v>527</v>
      </c>
      <c r="D8" s="2" t="s">
        <v>528</v>
      </c>
      <c r="E8" s="2" t="s">
        <v>529</v>
      </c>
      <c r="F8" s="2" t="s">
        <v>203</v>
      </c>
      <c r="G8" s="2" t="s">
        <v>19</v>
      </c>
      <c r="H8" s="2">
        <v>45440</v>
      </c>
      <c r="I8" t="s">
        <v>6190</v>
      </c>
    </row>
    <row r="9" spans="1:16384" x14ac:dyDescent="0.3">
      <c r="A9" s="2" t="s">
        <v>531</v>
      </c>
      <c r="B9" s="2" t="s">
        <v>532</v>
      </c>
      <c r="C9" s="2"/>
      <c r="D9" s="2" t="s">
        <v>533</v>
      </c>
      <c r="E9" s="2" t="s">
        <v>534</v>
      </c>
      <c r="F9" s="2" t="s">
        <v>386</v>
      </c>
      <c r="G9" s="2" t="s">
        <v>318</v>
      </c>
      <c r="H9" s="2" t="s">
        <v>322</v>
      </c>
      <c r="I9" t="s">
        <v>6190</v>
      </c>
    </row>
    <row r="10" spans="1:16384" x14ac:dyDescent="0.3">
      <c r="A10" s="2" t="s">
        <v>536</v>
      </c>
      <c r="B10" s="2" t="s">
        <v>537</v>
      </c>
      <c r="C10" s="2" t="s">
        <v>538</v>
      </c>
      <c r="D10" s="2" t="s">
        <v>539</v>
      </c>
      <c r="E10" s="2" t="s">
        <v>540</v>
      </c>
      <c r="F10" s="2" t="s">
        <v>27</v>
      </c>
      <c r="G10" s="2" t="s">
        <v>19</v>
      </c>
      <c r="H10" s="2">
        <v>90045</v>
      </c>
      <c r="I10" t="s">
        <v>6191</v>
      </c>
    </row>
    <row r="11" spans="1:16384" x14ac:dyDescent="0.3">
      <c r="A11" s="2" t="s">
        <v>542</v>
      </c>
      <c r="B11" s="2" t="s">
        <v>543</v>
      </c>
      <c r="C11" s="2" t="s">
        <v>544</v>
      </c>
      <c r="D11" s="2" t="s">
        <v>545</v>
      </c>
      <c r="E11" s="2" t="s">
        <v>546</v>
      </c>
      <c r="F11" s="2" t="s">
        <v>27</v>
      </c>
      <c r="G11" s="2" t="s">
        <v>19</v>
      </c>
      <c r="H11" s="2">
        <v>90065</v>
      </c>
      <c r="I11" t="s">
        <v>6191</v>
      </c>
    </row>
    <row r="12" spans="1:16384" x14ac:dyDescent="0.3">
      <c r="A12" s="2" t="s">
        <v>548</v>
      </c>
      <c r="B12" s="2" t="s">
        <v>549</v>
      </c>
      <c r="C12" s="2" t="s">
        <v>550</v>
      </c>
      <c r="D12" s="2" t="s">
        <v>551</v>
      </c>
      <c r="E12" s="2" t="s">
        <v>552</v>
      </c>
      <c r="F12" s="2" t="s">
        <v>98</v>
      </c>
      <c r="G12" s="2" t="s">
        <v>19</v>
      </c>
      <c r="H12" s="2">
        <v>95160</v>
      </c>
      <c r="I12" t="s">
        <v>6191</v>
      </c>
    </row>
    <row r="13" spans="1:16384" x14ac:dyDescent="0.3">
      <c r="A13" s="2" t="s">
        <v>554</v>
      </c>
      <c r="B13" s="2" t="s">
        <v>555</v>
      </c>
      <c r="C13" s="2" t="s">
        <v>556</v>
      </c>
      <c r="D13" s="2" t="s">
        <v>557</v>
      </c>
      <c r="E13" s="2" t="s">
        <v>558</v>
      </c>
      <c r="F13" s="2" t="s">
        <v>98</v>
      </c>
      <c r="G13" s="2" t="s">
        <v>19</v>
      </c>
      <c r="H13" s="2">
        <v>95194</v>
      </c>
      <c r="I13" t="s">
        <v>6190</v>
      </c>
    </row>
    <row r="14" spans="1:16384" x14ac:dyDescent="0.3">
      <c r="A14" s="2" t="s">
        <v>560</v>
      </c>
      <c r="B14" s="2" t="s">
        <v>561</v>
      </c>
      <c r="C14" s="2" t="s">
        <v>562</v>
      </c>
      <c r="D14" s="2" t="s">
        <v>563</v>
      </c>
      <c r="E14" s="2" t="s">
        <v>564</v>
      </c>
      <c r="F14" s="2" t="s">
        <v>38</v>
      </c>
      <c r="G14" s="2" t="s">
        <v>19</v>
      </c>
      <c r="H14" s="2">
        <v>23285</v>
      </c>
      <c r="I14" t="s">
        <v>6191</v>
      </c>
    </row>
    <row r="15" spans="1:16384" x14ac:dyDescent="0.3">
      <c r="A15" s="2" t="s">
        <v>566</v>
      </c>
      <c r="B15" s="2" t="s">
        <v>567</v>
      </c>
      <c r="C15" s="2" t="s">
        <v>568</v>
      </c>
      <c r="D15" s="2"/>
      <c r="E15" s="2" t="s">
        <v>569</v>
      </c>
      <c r="F15" s="2" t="s">
        <v>269</v>
      </c>
      <c r="G15" s="2" t="s">
        <v>19</v>
      </c>
      <c r="H15" s="2">
        <v>41905</v>
      </c>
      <c r="I15" t="s">
        <v>6191</v>
      </c>
    </row>
    <row r="16" spans="1:16384" x14ac:dyDescent="0.3">
      <c r="A16" s="2" t="s">
        <v>571</v>
      </c>
      <c r="B16" s="2" t="s">
        <v>572</v>
      </c>
      <c r="C16" s="2" t="s">
        <v>573</v>
      </c>
      <c r="D16" s="2" t="s">
        <v>574</v>
      </c>
      <c r="E16" s="2" t="s">
        <v>575</v>
      </c>
      <c r="F16" s="2" t="s">
        <v>104</v>
      </c>
      <c r="G16" s="2" t="s">
        <v>19</v>
      </c>
      <c r="H16" s="2">
        <v>63131</v>
      </c>
      <c r="I16" t="s">
        <v>6190</v>
      </c>
    </row>
    <row r="17" spans="1:9" x14ac:dyDescent="0.3">
      <c r="A17" s="2" t="s">
        <v>577</v>
      </c>
      <c r="B17" s="2" t="s">
        <v>578</v>
      </c>
      <c r="C17" s="2" t="s">
        <v>579</v>
      </c>
      <c r="D17" s="2"/>
      <c r="E17" s="2" t="s">
        <v>580</v>
      </c>
      <c r="F17" s="2" t="s">
        <v>46</v>
      </c>
      <c r="G17" s="2" t="s">
        <v>19</v>
      </c>
      <c r="H17" s="2">
        <v>19172</v>
      </c>
      <c r="I17" t="s">
        <v>6191</v>
      </c>
    </row>
    <row r="18" spans="1:9" x14ac:dyDescent="0.3">
      <c r="A18" s="2" t="s">
        <v>582</v>
      </c>
      <c r="B18" s="2" t="s">
        <v>583</v>
      </c>
      <c r="C18" s="2" t="s">
        <v>584</v>
      </c>
      <c r="D18" s="2" t="s">
        <v>585</v>
      </c>
      <c r="E18" s="2" t="s">
        <v>586</v>
      </c>
      <c r="F18" s="2" t="s">
        <v>189</v>
      </c>
      <c r="G18" s="2" t="s">
        <v>19</v>
      </c>
      <c r="H18" s="2">
        <v>97271</v>
      </c>
      <c r="I18" t="s">
        <v>6191</v>
      </c>
    </row>
    <row r="19" spans="1:9" x14ac:dyDescent="0.3">
      <c r="A19" s="2" t="s">
        <v>588</v>
      </c>
      <c r="B19" s="2" t="s">
        <v>589</v>
      </c>
      <c r="C19" s="2" t="s">
        <v>590</v>
      </c>
      <c r="D19" s="2" t="s">
        <v>591</v>
      </c>
      <c r="E19" s="2" t="s">
        <v>592</v>
      </c>
      <c r="F19" s="2" t="s">
        <v>63</v>
      </c>
      <c r="G19" s="2" t="s">
        <v>19</v>
      </c>
      <c r="H19" s="2">
        <v>77240</v>
      </c>
      <c r="I19" t="s">
        <v>6191</v>
      </c>
    </row>
    <row r="20" spans="1:9" x14ac:dyDescent="0.3">
      <c r="A20" s="2" t="s">
        <v>594</v>
      </c>
      <c r="B20" s="2" t="s">
        <v>595</v>
      </c>
      <c r="C20" s="2" t="s">
        <v>596</v>
      </c>
      <c r="D20" s="2"/>
      <c r="E20" s="2" t="s">
        <v>597</v>
      </c>
      <c r="F20" s="2" t="s">
        <v>474</v>
      </c>
      <c r="G20" s="2" t="s">
        <v>318</v>
      </c>
      <c r="H20" s="2" t="s">
        <v>416</v>
      </c>
      <c r="I20" t="s">
        <v>6190</v>
      </c>
    </row>
    <row r="21" spans="1:9" x14ac:dyDescent="0.3">
      <c r="A21" s="2" t="s">
        <v>599</v>
      </c>
      <c r="B21" s="2" t="s">
        <v>600</v>
      </c>
      <c r="C21" s="2" t="s">
        <v>601</v>
      </c>
      <c r="D21" s="2" t="s">
        <v>602</v>
      </c>
      <c r="E21" s="2" t="s">
        <v>603</v>
      </c>
      <c r="F21" s="2" t="s">
        <v>57</v>
      </c>
      <c r="G21" s="2" t="s">
        <v>19</v>
      </c>
      <c r="H21" s="2">
        <v>10060</v>
      </c>
      <c r="I21" t="s">
        <v>6190</v>
      </c>
    </row>
    <row r="22" spans="1:9" x14ac:dyDescent="0.3">
      <c r="A22" s="2" t="s">
        <v>604</v>
      </c>
      <c r="B22" s="2" t="s">
        <v>605</v>
      </c>
      <c r="C22" s="2"/>
      <c r="D22" s="2" t="s">
        <v>606</v>
      </c>
      <c r="E22" s="2" t="s">
        <v>607</v>
      </c>
      <c r="F22" s="2" t="s">
        <v>435</v>
      </c>
      <c r="G22" s="2" t="s">
        <v>318</v>
      </c>
      <c r="H22" s="2" t="s">
        <v>334</v>
      </c>
      <c r="I22" t="s">
        <v>6190</v>
      </c>
    </row>
    <row r="23" spans="1:9" x14ac:dyDescent="0.3">
      <c r="A23" s="2" t="s">
        <v>609</v>
      </c>
      <c r="B23" s="2" t="s">
        <v>610</v>
      </c>
      <c r="C23" s="2" t="s">
        <v>611</v>
      </c>
      <c r="D23" s="2" t="s">
        <v>612</v>
      </c>
      <c r="E23" s="2" t="s">
        <v>613</v>
      </c>
      <c r="F23" s="2" t="s">
        <v>183</v>
      </c>
      <c r="G23" s="2" t="s">
        <v>19</v>
      </c>
      <c r="H23" s="2">
        <v>49560</v>
      </c>
      <c r="I23" t="s">
        <v>6191</v>
      </c>
    </row>
    <row r="24" spans="1:9" x14ac:dyDescent="0.3">
      <c r="A24" s="2" t="s">
        <v>615</v>
      </c>
      <c r="B24" s="2" t="s">
        <v>616</v>
      </c>
      <c r="C24" s="2" t="s">
        <v>617</v>
      </c>
      <c r="D24" s="2" t="s">
        <v>618</v>
      </c>
      <c r="E24" s="2" t="s">
        <v>619</v>
      </c>
      <c r="F24" s="2" t="s">
        <v>211</v>
      </c>
      <c r="G24" s="2" t="s">
        <v>19</v>
      </c>
      <c r="H24" s="2">
        <v>33982</v>
      </c>
      <c r="I24" t="s">
        <v>6190</v>
      </c>
    </row>
    <row r="25" spans="1:9" x14ac:dyDescent="0.3">
      <c r="A25" s="2" t="s">
        <v>621</v>
      </c>
      <c r="B25" s="2" t="s">
        <v>622</v>
      </c>
      <c r="C25" s="2" t="s">
        <v>623</v>
      </c>
      <c r="D25" s="2" t="s">
        <v>624</v>
      </c>
      <c r="E25" s="2" t="s">
        <v>625</v>
      </c>
      <c r="F25" s="2" t="s">
        <v>91</v>
      </c>
      <c r="G25" s="2" t="s">
        <v>19</v>
      </c>
      <c r="H25" s="2">
        <v>98682</v>
      </c>
      <c r="I25" t="s">
        <v>6190</v>
      </c>
    </row>
    <row r="26" spans="1:9" x14ac:dyDescent="0.3">
      <c r="A26" s="2" t="s">
        <v>627</v>
      </c>
      <c r="B26" s="2" t="s">
        <v>628</v>
      </c>
      <c r="C26" s="2" t="s">
        <v>629</v>
      </c>
      <c r="D26" s="2" t="s">
        <v>630</v>
      </c>
      <c r="E26" s="2" t="s">
        <v>631</v>
      </c>
      <c r="F26" s="2" t="s">
        <v>157</v>
      </c>
      <c r="G26" s="2" t="s">
        <v>19</v>
      </c>
      <c r="H26" s="2">
        <v>80150</v>
      </c>
      <c r="I26" t="s">
        <v>6191</v>
      </c>
    </row>
    <row r="27" spans="1:9" x14ac:dyDescent="0.3">
      <c r="A27" s="2" t="s">
        <v>633</v>
      </c>
      <c r="B27" s="2" t="s">
        <v>634</v>
      </c>
      <c r="C27" s="2"/>
      <c r="D27" s="2" t="s">
        <v>635</v>
      </c>
      <c r="E27" s="2" t="s">
        <v>636</v>
      </c>
      <c r="F27" s="2" t="s">
        <v>211</v>
      </c>
      <c r="G27" s="2" t="s">
        <v>19</v>
      </c>
      <c r="H27" s="2">
        <v>33982</v>
      </c>
      <c r="I27" t="s">
        <v>6190</v>
      </c>
    </row>
    <row r="28" spans="1:9" x14ac:dyDescent="0.3">
      <c r="A28" s="2" t="s">
        <v>638</v>
      </c>
      <c r="B28" s="2" t="s">
        <v>639</v>
      </c>
      <c r="C28" s="2" t="s">
        <v>640</v>
      </c>
      <c r="D28" s="2" t="s">
        <v>641</v>
      </c>
      <c r="E28" s="2" t="s">
        <v>642</v>
      </c>
      <c r="F28" s="2" t="s">
        <v>40</v>
      </c>
      <c r="G28" s="2" t="s">
        <v>19</v>
      </c>
      <c r="H28" s="2">
        <v>94975</v>
      </c>
      <c r="I28" t="s">
        <v>6190</v>
      </c>
    </row>
    <row r="29" spans="1:9" x14ac:dyDescent="0.3">
      <c r="A29" s="2" t="s">
        <v>644</v>
      </c>
      <c r="B29" s="2" t="s">
        <v>645</v>
      </c>
      <c r="C29" s="2" t="s">
        <v>646</v>
      </c>
      <c r="D29" s="2" t="s">
        <v>647</v>
      </c>
      <c r="E29" s="2" t="s">
        <v>648</v>
      </c>
      <c r="F29" s="2" t="s">
        <v>433</v>
      </c>
      <c r="G29" s="2" t="s">
        <v>318</v>
      </c>
      <c r="H29" s="2" t="s">
        <v>434</v>
      </c>
      <c r="I29" t="s">
        <v>6191</v>
      </c>
    </row>
    <row r="30" spans="1:9" x14ac:dyDescent="0.3">
      <c r="A30" s="2" t="s">
        <v>650</v>
      </c>
      <c r="B30" s="2" t="s">
        <v>651</v>
      </c>
      <c r="C30" s="2" t="s">
        <v>652</v>
      </c>
      <c r="D30" s="2" t="s">
        <v>653</v>
      </c>
      <c r="E30" s="2" t="s">
        <v>654</v>
      </c>
      <c r="F30" s="2" t="s">
        <v>347</v>
      </c>
      <c r="G30" s="2" t="s">
        <v>318</v>
      </c>
      <c r="H30" s="2" t="s">
        <v>348</v>
      </c>
      <c r="I30" t="s">
        <v>6191</v>
      </c>
    </row>
    <row r="31" spans="1:9" x14ac:dyDescent="0.3">
      <c r="A31" s="2" t="s">
        <v>656</v>
      </c>
      <c r="B31" s="2" t="s">
        <v>657</v>
      </c>
      <c r="C31" s="2" t="s">
        <v>658</v>
      </c>
      <c r="D31" s="2" t="s">
        <v>659</v>
      </c>
      <c r="E31" s="2" t="s">
        <v>660</v>
      </c>
      <c r="F31" s="2" t="s">
        <v>423</v>
      </c>
      <c r="G31" s="2" t="s">
        <v>318</v>
      </c>
      <c r="H31" s="2" t="s">
        <v>402</v>
      </c>
      <c r="I31" t="s">
        <v>6190</v>
      </c>
    </row>
    <row r="32" spans="1:9" x14ac:dyDescent="0.3">
      <c r="A32" s="2" t="s">
        <v>662</v>
      </c>
      <c r="B32" s="2" t="s">
        <v>663</v>
      </c>
      <c r="C32" s="2"/>
      <c r="D32" s="2" t="s">
        <v>664</v>
      </c>
      <c r="E32" s="2" t="s">
        <v>665</v>
      </c>
      <c r="F32" s="2" t="s">
        <v>133</v>
      </c>
      <c r="G32" s="2" t="s">
        <v>19</v>
      </c>
      <c r="H32" s="2">
        <v>80044</v>
      </c>
      <c r="I32" t="s">
        <v>6191</v>
      </c>
    </row>
    <row r="33" spans="1:9" x14ac:dyDescent="0.3">
      <c r="A33" s="2" t="s">
        <v>666</v>
      </c>
      <c r="B33" s="2" t="s">
        <v>667</v>
      </c>
      <c r="C33" s="2" t="s">
        <v>668</v>
      </c>
      <c r="D33" s="2" t="s">
        <v>669</v>
      </c>
      <c r="E33" s="2" t="s">
        <v>670</v>
      </c>
      <c r="F33" s="2" t="s">
        <v>132</v>
      </c>
      <c r="G33" s="2" t="s">
        <v>19</v>
      </c>
      <c r="H33" s="2">
        <v>11407</v>
      </c>
      <c r="I33" t="s">
        <v>6191</v>
      </c>
    </row>
    <row r="34" spans="1:9" x14ac:dyDescent="0.3">
      <c r="A34" s="2" t="s">
        <v>671</v>
      </c>
      <c r="B34" s="2" t="s">
        <v>672</v>
      </c>
      <c r="C34" s="2" t="s">
        <v>673</v>
      </c>
      <c r="D34" s="2" t="s">
        <v>674</v>
      </c>
      <c r="E34" s="2" t="s">
        <v>675</v>
      </c>
      <c r="F34" s="2" t="s">
        <v>349</v>
      </c>
      <c r="G34" s="2" t="s">
        <v>318</v>
      </c>
      <c r="H34" s="2" t="s">
        <v>350</v>
      </c>
      <c r="I34" t="s">
        <v>6190</v>
      </c>
    </row>
    <row r="35" spans="1:9" x14ac:dyDescent="0.3">
      <c r="A35" s="2" t="s">
        <v>677</v>
      </c>
      <c r="B35" s="2" t="s">
        <v>678</v>
      </c>
      <c r="C35" s="2" t="s">
        <v>679</v>
      </c>
      <c r="D35" s="2"/>
      <c r="E35" s="2" t="s">
        <v>680</v>
      </c>
      <c r="F35" s="2" t="s">
        <v>141</v>
      </c>
      <c r="G35" s="2" t="s">
        <v>19</v>
      </c>
      <c r="H35" s="2">
        <v>58207</v>
      </c>
      <c r="I35" t="s">
        <v>6191</v>
      </c>
    </row>
    <row r="36" spans="1:9" x14ac:dyDescent="0.3">
      <c r="A36" s="2" t="s">
        <v>682</v>
      </c>
      <c r="B36" s="2" t="s">
        <v>683</v>
      </c>
      <c r="C36" s="2" t="s">
        <v>684</v>
      </c>
      <c r="D36" s="2" t="s">
        <v>685</v>
      </c>
      <c r="E36" s="2" t="s">
        <v>686</v>
      </c>
      <c r="F36" s="2" t="s">
        <v>81</v>
      </c>
      <c r="G36" s="2" t="s">
        <v>28</v>
      </c>
      <c r="H36" s="2" t="s">
        <v>258</v>
      </c>
      <c r="I36" t="s">
        <v>6190</v>
      </c>
    </row>
    <row r="37" spans="1:9" x14ac:dyDescent="0.3">
      <c r="A37" s="2" t="s">
        <v>688</v>
      </c>
      <c r="B37" s="2" t="s">
        <v>689</v>
      </c>
      <c r="C37" s="2" t="s">
        <v>690</v>
      </c>
      <c r="D37" s="2" t="s">
        <v>691</v>
      </c>
      <c r="E37" s="2" t="s">
        <v>692</v>
      </c>
      <c r="F37" s="2" t="s">
        <v>48</v>
      </c>
      <c r="G37" s="2" t="s">
        <v>19</v>
      </c>
      <c r="H37" s="2">
        <v>25362</v>
      </c>
      <c r="I37" t="s">
        <v>6191</v>
      </c>
    </row>
    <row r="38" spans="1:9" x14ac:dyDescent="0.3">
      <c r="A38" s="2" t="s">
        <v>694</v>
      </c>
      <c r="B38" s="2" t="s">
        <v>695</v>
      </c>
      <c r="C38" s="2" t="s">
        <v>696</v>
      </c>
      <c r="D38" s="2" t="s">
        <v>697</v>
      </c>
      <c r="E38" s="2" t="s">
        <v>698</v>
      </c>
      <c r="F38" s="2" t="s">
        <v>88</v>
      </c>
      <c r="G38" s="2" t="s">
        <v>19</v>
      </c>
      <c r="H38" s="2">
        <v>72204</v>
      </c>
      <c r="I38" t="s">
        <v>6191</v>
      </c>
    </row>
    <row r="39" spans="1:9" x14ac:dyDescent="0.3">
      <c r="A39" s="2" t="s">
        <v>700</v>
      </c>
      <c r="B39" s="2" t="s">
        <v>701</v>
      </c>
      <c r="C39" s="2" t="s">
        <v>702</v>
      </c>
      <c r="D39" s="2" t="s">
        <v>703</v>
      </c>
      <c r="E39" s="2" t="s">
        <v>704</v>
      </c>
      <c r="F39" s="2" t="s">
        <v>42</v>
      </c>
      <c r="G39" s="2" t="s">
        <v>19</v>
      </c>
      <c r="H39" s="2">
        <v>80291</v>
      </c>
      <c r="I39" t="s">
        <v>6191</v>
      </c>
    </row>
    <row r="40" spans="1:9" x14ac:dyDescent="0.3">
      <c r="A40" s="2" t="s">
        <v>706</v>
      </c>
      <c r="B40" s="2" t="s">
        <v>707</v>
      </c>
      <c r="C40" s="2" t="s">
        <v>708</v>
      </c>
      <c r="D40" s="2" t="s">
        <v>709</v>
      </c>
      <c r="E40" s="2" t="s">
        <v>710</v>
      </c>
      <c r="F40" s="2" t="s">
        <v>33</v>
      </c>
      <c r="G40" s="2" t="s">
        <v>19</v>
      </c>
      <c r="H40" s="2">
        <v>55458</v>
      </c>
      <c r="I40" t="s">
        <v>6191</v>
      </c>
    </row>
    <row r="41" spans="1:9" x14ac:dyDescent="0.3">
      <c r="A41" s="2" t="s">
        <v>712</v>
      </c>
      <c r="B41" s="2" t="s">
        <v>713</v>
      </c>
      <c r="C41" s="2"/>
      <c r="D41" s="2"/>
      <c r="E41" s="2" t="s">
        <v>714</v>
      </c>
      <c r="F41" s="2" t="s">
        <v>126</v>
      </c>
      <c r="G41" s="2" t="s">
        <v>19</v>
      </c>
      <c r="H41" s="2">
        <v>85715</v>
      </c>
      <c r="I41" t="s">
        <v>6190</v>
      </c>
    </row>
    <row r="42" spans="1:9" x14ac:dyDescent="0.3">
      <c r="A42" s="2" t="s">
        <v>716</v>
      </c>
      <c r="B42" s="2" t="s">
        <v>717</v>
      </c>
      <c r="C42" s="2"/>
      <c r="D42" s="2" t="s">
        <v>718</v>
      </c>
      <c r="E42" s="2" t="s">
        <v>719</v>
      </c>
      <c r="F42" s="2" t="s">
        <v>69</v>
      </c>
      <c r="G42" s="2" t="s">
        <v>19</v>
      </c>
      <c r="H42" s="2">
        <v>70116</v>
      </c>
      <c r="I42" t="s">
        <v>6191</v>
      </c>
    </row>
    <row r="43" spans="1:9" x14ac:dyDescent="0.3">
      <c r="A43" s="2" t="s">
        <v>721</v>
      </c>
      <c r="B43" s="2" t="s">
        <v>722</v>
      </c>
      <c r="C43" s="2" t="s">
        <v>723</v>
      </c>
      <c r="D43" s="2" t="s">
        <v>724</v>
      </c>
      <c r="E43" s="2" t="s">
        <v>725</v>
      </c>
      <c r="F43" s="2" t="s">
        <v>71</v>
      </c>
      <c r="G43" s="2" t="s">
        <v>19</v>
      </c>
      <c r="H43" s="2">
        <v>6183</v>
      </c>
      <c r="I43" t="s">
        <v>6190</v>
      </c>
    </row>
    <row r="44" spans="1:9" x14ac:dyDescent="0.3">
      <c r="A44" s="2" t="s">
        <v>727</v>
      </c>
      <c r="B44" s="2" t="s">
        <v>728</v>
      </c>
      <c r="C44" s="2" t="s">
        <v>729</v>
      </c>
      <c r="D44" s="2" t="s">
        <v>730</v>
      </c>
      <c r="E44" s="2" t="s">
        <v>731</v>
      </c>
      <c r="F44" s="2" t="s">
        <v>732</v>
      </c>
      <c r="G44" s="2" t="s">
        <v>19</v>
      </c>
      <c r="H44" s="2">
        <v>84409</v>
      </c>
      <c r="I44" t="s">
        <v>6190</v>
      </c>
    </row>
    <row r="45" spans="1:9" x14ac:dyDescent="0.3">
      <c r="A45" s="2" t="s">
        <v>734</v>
      </c>
      <c r="B45" s="2" t="s">
        <v>735</v>
      </c>
      <c r="C45" s="2"/>
      <c r="D45" s="2" t="s">
        <v>736</v>
      </c>
      <c r="E45" s="2" t="s">
        <v>737</v>
      </c>
      <c r="F45" s="2" t="s">
        <v>241</v>
      </c>
      <c r="G45" s="2" t="s">
        <v>19</v>
      </c>
      <c r="H45" s="2">
        <v>2216</v>
      </c>
      <c r="I45" t="s">
        <v>6191</v>
      </c>
    </row>
    <row r="46" spans="1:9" x14ac:dyDescent="0.3">
      <c r="A46" s="2" t="s">
        <v>739</v>
      </c>
      <c r="B46" s="2" t="s">
        <v>740</v>
      </c>
      <c r="C46" s="2" t="s">
        <v>741</v>
      </c>
      <c r="D46" s="2" t="s">
        <v>742</v>
      </c>
      <c r="E46" s="2" t="s">
        <v>743</v>
      </c>
      <c r="F46" s="2" t="s">
        <v>219</v>
      </c>
      <c r="G46" s="2" t="s">
        <v>19</v>
      </c>
      <c r="H46" s="2">
        <v>14604</v>
      </c>
      <c r="I46" t="s">
        <v>6190</v>
      </c>
    </row>
    <row r="47" spans="1:9" x14ac:dyDescent="0.3">
      <c r="A47" s="2" t="s">
        <v>745</v>
      </c>
      <c r="B47" s="2" t="s">
        <v>746</v>
      </c>
      <c r="C47" s="2" t="s">
        <v>747</v>
      </c>
      <c r="D47" s="2" t="s">
        <v>748</v>
      </c>
      <c r="E47" s="2" t="s">
        <v>749</v>
      </c>
      <c r="F47" s="2" t="s">
        <v>94</v>
      </c>
      <c r="G47" s="2" t="s">
        <v>19</v>
      </c>
      <c r="H47" s="2">
        <v>10469</v>
      </c>
      <c r="I47" t="s">
        <v>6191</v>
      </c>
    </row>
    <row r="48" spans="1:9" x14ac:dyDescent="0.3">
      <c r="A48" s="2" t="s">
        <v>751</v>
      </c>
      <c r="B48" s="2" t="s">
        <v>752</v>
      </c>
      <c r="C48" s="2"/>
      <c r="D48" s="2" t="s">
        <v>753</v>
      </c>
      <c r="E48" s="2" t="s">
        <v>754</v>
      </c>
      <c r="F48" s="2" t="s">
        <v>144</v>
      </c>
      <c r="G48" s="2" t="s">
        <v>19</v>
      </c>
      <c r="H48" s="2">
        <v>35205</v>
      </c>
      <c r="I48" t="s">
        <v>6190</v>
      </c>
    </row>
    <row r="49" spans="1:9" x14ac:dyDescent="0.3">
      <c r="A49" s="2" t="s">
        <v>756</v>
      </c>
      <c r="B49" s="2" t="s">
        <v>757</v>
      </c>
      <c r="C49" s="2" t="s">
        <v>758</v>
      </c>
      <c r="D49" s="2" t="s">
        <v>759</v>
      </c>
      <c r="E49" s="2" t="s">
        <v>760</v>
      </c>
      <c r="F49" s="2" t="s">
        <v>272</v>
      </c>
      <c r="G49" s="2" t="s">
        <v>19</v>
      </c>
      <c r="H49" s="2">
        <v>92415</v>
      </c>
      <c r="I49" t="s">
        <v>6190</v>
      </c>
    </row>
    <row r="50" spans="1:9" x14ac:dyDescent="0.3">
      <c r="A50" s="2" t="s">
        <v>762</v>
      </c>
      <c r="B50" s="2" t="s">
        <v>763</v>
      </c>
      <c r="C50" s="2" t="s">
        <v>764</v>
      </c>
      <c r="D50" s="2"/>
      <c r="E50" s="2" t="s">
        <v>765</v>
      </c>
      <c r="F50" s="2" t="s">
        <v>128</v>
      </c>
      <c r="G50" s="2" t="s">
        <v>19</v>
      </c>
      <c r="H50" s="2">
        <v>23514</v>
      </c>
      <c r="I50" t="s">
        <v>6191</v>
      </c>
    </row>
    <row r="51" spans="1:9" x14ac:dyDescent="0.3">
      <c r="A51" s="2" t="s">
        <v>767</v>
      </c>
      <c r="B51" s="2" t="s">
        <v>768</v>
      </c>
      <c r="C51" s="2" t="s">
        <v>769</v>
      </c>
      <c r="D51" s="2" t="s">
        <v>770</v>
      </c>
      <c r="E51" s="2" t="s">
        <v>771</v>
      </c>
      <c r="F51" s="2" t="s">
        <v>47</v>
      </c>
      <c r="G51" s="2" t="s">
        <v>19</v>
      </c>
      <c r="H51" s="2">
        <v>20409</v>
      </c>
      <c r="I51" t="s">
        <v>6191</v>
      </c>
    </row>
    <row r="52" spans="1:9" x14ac:dyDescent="0.3">
      <c r="A52" s="2" t="s">
        <v>773</v>
      </c>
      <c r="B52" s="2" t="s">
        <v>774</v>
      </c>
      <c r="C52" s="2" t="s">
        <v>775</v>
      </c>
      <c r="D52" s="2" t="s">
        <v>776</v>
      </c>
      <c r="E52" s="2" t="s">
        <v>777</v>
      </c>
      <c r="F52" s="2" t="s">
        <v>271</v>
      </c>
      <c r="G52" s="2" t="s">
        <v>19</v>
      </c>
      <c r="H52" s="2">
        <v>33355</v>
      </c>
      <c r="I52" t="s">
        <v>6191</v>
      </c>
    </row>
    <row r="53" spans="1:9" x14ac:dyDescent="0.3">
      <c r="A53" s="2" t="s">
        <v>779</v>
      </c>
      <c r="B53" s="2" t="s">
        <v>780</v>
      </c>
      <c r="C53" s="2" t="s">
        <v>781</v>
      </c>
      <c r="D53" s="2" t="s">
        <v>782</v>
      </c>
      <c r="E53" s="2" t="s">
        <v>783</v>
      </c>
      <c r="F53" s="2" t="s">
        <v>329</v>
      </c>
      <c r="G53" s="2" t="s">
        <v>318</v>
      </c>
      <c r="H53" s="2" t="s">
        <v>330</v>
      </c>
      <c r="I53" t="s">
        <v>6190</v>
      </c>
    </row>
    <row r="54" spans="1:9" x14ac:dyDescent="0.3">
      <c r="A54" s="2" t="s">
        <v>785</v>
      </c>
      <c r="B54" s="2" t="s">
        <v>786</v>
      </c>
      <c r="C54" s="2" t="s">
        <v>787</v>
      </c>
      <c r="D54" s="2"/>
      <c r="E54" s="2" t="s">
        <v>788</v>
      </c>
      <c r="F54" s="2" t="s">
        <v>248</v>
      </c>
      <c r="G54" s="2" t="s">
        <v>28</v>
      </c>
      <c r="H54" s="2" t="s">
        <v>249</v>
      </c>
      <c r="I54" t="s">
        <v>6191</v>
      </c>
    </row>
    <row r="55" spans="1:9" x14ac:dyDescent="0.3">
      <c r="A55" s="2" t="s">
        <v>789</v>
      </c>
      <c r="B55" s="2" t="s">
        <v>790</v>
      </c>
      <c r="C55" s="2" t="s">
        <v>791</v>
      </c>
      <c r="D55" s="2" t="s">
        <v>792</v>
      </c>
      <c r="E55" s="2" t="s">
        <v>793</v>
      </c>
      <c r="F55" s="2" t="s">
        <v>138</v>
      </c>
      <c r="G55" s="2" t="s">
        <v>19</v>
      </c>
      <c r="H55" s="2">
        <v>84605</v>
      </c>
      <c r="I55" t="s">
        <v>6191</v>
      </c>
    </row>
    <row r="56" spans="1:9" x14ac:dyDescent="0.3">
      <c r="A56" s="2" t="s">
        <v>795</v>
      </c>
      <c r="B56" s="2" t="s">
        <v>796</v>
      </c>
      <c r="C56" s="2" t="s">
        <v>797</v>
      </c>
      <c r="D56" s="2" t="s">
        <v>798</v>
      </c>
      <c r="E56" s="2" t="s">
        <v>799</v>
      </c>
      <c r="F56" s="2" t="s">
        <v>260</v>
      </c>
      <c r="G56" s="2" t="s">
        <v>19</v>
      </c>
      <c r="H56" s="2">
        <v>43666</v>
      </c>
      <c r="I56" t="s">
        <v>6191</v>
      </c>
    </row>
    <row r="57" spans="1:9" x14ac:dyDescent="0.3">
      <c r="A57" s="2" t="s">
        <v>801</v>
      </c>
      <c r="B57" s="2" t="s">
        <v>802</v>
      </c>
      <c r="C57" s="2"/>
      <c r="D57" s="2" t="s">
        <v>803</v>
      </c>
      <c r="E57" s="2" t="s">
        <v>804</v>
      </c>
      <c r="F57" s="2" t="s">
        <v>135</v>
      </c>
      <c r="G57" s="2" t="s">
        <v>19</v>
      </c>
      <c r="H57" s="2">
        <v>8650</v>
      </c>
      <c r="I57" t="s">
        <v>6191</v>
      </c>
    </row>
    <row r="58" spans="1:9" x14ac:dyDescent="0.3">
      <c r="A58" s="2" t="s">
        <v>806</v>
      </c>
      <c r="B58" s="2" t="s">
        <v>807</v>
      </c>
      <c r="C58" s="2" t="s">
        <v>808</v>
      </c>
      <c r="D58" s="2" t="s">
        <v>809</v>
      </c>
      <c r="E58" s="2" t="s">
        <v>810</v>
      </c>
      <c r="F58" s="2" t="s">
        <v>137</v>
      </c>
      <c r="G58" s="2" t="s">
        <v>19</v>
      </c>
      <c r="H58" s="2">
        <v>33686</v>
      </c>
      <c r="I58" t="s">
        <v>6190</v>
      </c>
    </row>
    <row r="59" spans="1:9" x14ac:dyDescent="0.3">
      <c r="A59" s="2" t="s">
        <v>812</v>
      </c>
      <c r="B59" s="2" t="s">
        <v>813</v>
      </c>
      <c r="C59" s="2" t="s">
        <v>814</v>
      </c>
      <c r="D59" s="2" t="s">
        <v>815</v>
      </c>
      <c r="E59" s="2" t="s">
        <v>816</v>
      </c>
      <c r="F59" s="2" t="s">
        <v>250</v>
      </c>
      <c r="G59" s="2" t="s">
        <v>19</v>
      </c>
      <c r="H59" s="2">
        <v>32590</v>
      </c>
      <c r="I59" t="s">
        <v>6191</v>
      </c>
    </row>
    <row r="60" spans="1:9" x14ac:dyDescent="0.3">
      <c r="A60" s="2" t="s">
        <v>818</v>
      </c>
      <c r="B60" s="2" t="s">
        <v>819</v>
      </c>
      <c r="C60" s="2"/>
      <c r="D60" s="2" t="s">
        <v>820</v>
      </c>
      <c r="E60" s="2" t="s">
        <v>821</v>
      </c>
      <c r="F60" s="2" t="s">
        <v>234</v>
      </c>
      <c r="G60" s="2" t="s">
        <v>19</v>
      </c>
      <c r="H60" s="2">
        <v>33543</v>
      </c>
      <c r="I60" t="s">
        <v>6190</v>
      </c>
    </row>
    <row r="61" spans="1:9" x14ac:dyDescent="0.3">
      <c r="A61" s="2" t="s">
        <v>823</v>
      </c>
      <c r="B61" s="2" t="s">
        <v>824</v>
      </c>
      <c r="C61" s="2" t="s">
        <v>825</v>
      </c>
      <c r="D61" s="2"/>
      <c r="E61" s="2" t="s">
        <v>826</v>
      </c>
      <c r="F61" s="2" t="s">
        <v>173</v>
      </c>
      <c r="G61" s="2" t="s">
        <v>19</v>
      </c>
      <c r="H61" s="2">
        <v>55123</v>
      </c>
      <c r="I61" t="s">
        <v>6190</v>
      </c>
    </row>
    <row r="62" spans="1:9" x14ac:dyDescent="0.3">
      <c r="A62" s="2" t="s">
        <v>828</v>
      </c>
      <c r="B62" s="2" t="s">
        <v>829</v>
      </c>
      <c r="C62" s="2" t="s">
        <v>830</v>
      </c>
      <c r="D62" s="2" t="s">
        <v>831</v>
      </c>
      <c r="E62" s="2" t="s">
        <v>832</v>
      </c>
      <c r="F62" s="2" t="s">
        <v>66</v>
      </c>
      <c r="G62" s="2" t="s">
        <v>19</v>
      </c>
      <c r="H62" s="2">
        <v>46862</v>
      </c>
      <c r="I62" t="s">
        <v>6191</v>
      </c>
    </row>
    <row r="63" spans="1:9" x14ac:dyDescent="0.3">
      <c r="A63" s="2" t="s">
        <v>834</v>
      </c>
      <c r="B63" s="2" t="s">
        <v>835</v>
      </c>
      <c r="C63" s="2"/>
      <c r="D63" s="2" t="s">
        <v>836</v>
      </c>
      <c r="E63" s="2" t="s">
        <v>837</v>
      </c>
      <c r="F63" s="2" t="s">
        <v>151</v>
      </c>
      <c r="G63" s="2" t="s">
        <v>28</v>
      </c>
      <c r="H63" s="2" t="s">
        <v>152</v>
      </c>
      <c r="I63" t="s">
        <v>6190</v>
      </c>
    </row>
    <row r="64" spans="1:9" x14ac:dyDescent="0.3">
      <c r="A64" s="2" t="s">
        <v>839</v>
      </c>
      <c r="B64" s="2" t="s">
        <v>840</v>
      </c>
      <c r="C64" s="2"/>
      <c r="D64" s="2" t="s">
        <v>841</v>
      </c>
      <c r="E64" s="2" t="s">
        <v>842</v>
      </c>
      <c r="F64" s="2" t="s">
        <v>267</v>
      </c>
      <c r="G64" s="2" t="s">
        <v>19</v>
      </c>
      <c r="H64" s="2">
        <v>34114</v>
      </c>
      <c r="I64" t="s">
        <v>6190</v>
      </c>
    </row>
    <row r="65" spans="1:9" x14ac:dyDescent="0.3">
      <c r="A65" s="2" t="s">
        <v>844</v>
      </c>
      <c r="B65" s="2" t="s">
        <v>845</v>
      </c>
      <c r="C65" s="2" t="s">
        <v>846</v>
      </c>
      <c r="D65" s="2" t="s">
        <v>847</v>
      </c>
      <c r="E65" s="2" t="s">
        <v>848</v>
      </c>
      <c r="F65" s="2" t="s">
        <v>56</v>
      </c>
      <c r="G65" s="2" t="s">
        <v>19</v>
      </c>
      <c r="H65" s="2">
        <v>60681</v>
      </c>
      <c r="I65" t="s">
        <v>6191</v>
      </c>
    </row>
    <row r="66" spans="1:9" x14ac:dyDescent="0.3">
      <c r="A66" s="2" t="s">
        <v>850</v>
      </c>
      <c r="B66" s="2" t="s">
        <v>851</v>
      </c>
      <c r="C66" s="2"/>
      <c r="D66" s="2" t="s">
        <v>852</v>
      </c>
      <c r="E66" s="2" t="s">
        <v>853</v>
      </c>
      <c r="F66" s="2" t="s">
        <v>199</v>
      </c>
      <c r="G66" s="2" t="s">
        <v>19</v>
      </c>
      <c r="H66" s="2">
        <v>7104</v>
      </c>
      <c r="I66" t="s">
        <v>6190</v>
      </c>
    </row>
    <row r="67" spans="1:9" x14ac:dyDescent="0.3">
      <c r="A67" s="2" t="s">
        <v>855</v>
      </c>
      <c r="B67" s="2" t="s">
        <v>856</v>
      </c>
      <c r="C67" s="2" t="s">
        <v>857</v>
      </c>
      <c r="D67" s="2" t="s">
        <v>858</v>
      </c>
      <c r="E67" s="2" t="s">
        <v>859</v>
      </c>
      <c r="F67" s="2" t="s">
        <v>364</v>
      </c>
      <c r="G67" s="2" t="s">
        <v>19</v>
      </c>
      <c r="H67" s="2">
        <v>22184</v>
      </c>
      <c r="I67" t="s">
        <v>6190</v>
      </c>
    </row>
    <row r="68" spans="1:9" x14ac:dyDescent="0.3">
      <c r="A68" s="2" t="s">
        <v>861</v>
      </c>
      <c r="B68" s="2" t="s">
        <v>862</v>
      </c>
      <c r="C68" s="2" t="s">
        <v>863</v>
      </c>
      <c r="D68" s="2" t="s">
        <v>864</v>
      </c>
      <c r="E68" s="2" t="s">
        <v>865</v>
      </c>
      <c r="F68" s="2" t="s">
        <v>106</v>
      </c>
      <c r="G68" s="2" t="s">
        <v>19</v>
      </c>
      <c r="H68" s="2">
        <v>76178</v>
      </c>
      <c r="I68" t="s">
        <v>6190</v>
      </c>
    </row>
    <row r="69" spans="1:9" x14ac:dyDescent="0.3">
      <c r="A69" s="2" t="s">
        <v>867</v>
      </c>
      <c r="B69" s="2" t="s">
        <v>868</v>
      </c>
      <c r="C69" s="2" t="s">
        <v>869</v>
      </c>
      <c r="D69" s="2" t="s">
        <v>870</v>
      </c>
      <c r="E69" s="2" t="s">
        <v>871</v>
      </c>
      <c r="F69" s="2" t="s">
        <v>118</v>
      </c>
      <c r="G69" s="2" t="s">
        <v>19</v>
      </c>
      <c r="H69" s="2">
        <v>91505</v>
      </c>
      <c r="I69" t="s">
        <v>6191</v>
      </c>
    </row>
    <row r="70" spans="1:9" x14ac:dyDescent="0.3">
      <c r="A70" s="2" t="s">
        <v>873</v>
      </c>
      <c r="B70" s="2" t="s">
        <v>874</v>
      </c>
      <c r="C70" s="2" t="s">
        <v>875</v>
      </c>
      <c r="D70" s="2" t="s">
        <v>876</v>
      </c>
      <c r="E70" s="2" t="s">
        <v>877</v>
      </c>
      <c r="F70" s="2" t="s">
        <v>268</v>
      </c>
      <c r="G70" s="2" t="s">
        <v>19</v>
      </c>
      <c r="H70" s="2">
        <v>37665</v>
      </c>
      <c r="I70" t="s">
        <v>6191</v>
      </c>
    </row>
    <row r="71" spans="1:9" x14ac:dyDescent="0.3">
      <c r="A71" s="2" t="s">
        <v>879</v>
      </c>
      <c r="B71" s="2" t="s">
        <v>880</v>
      </c>
      <c r="C71" s="2" t="s">
        <v>881</v>
      </c>
      <c r="D71" s="2" t="s">
        <v>882</v>
      </c>
      <c r="E71" s="2" t="s">
        <v>883</v>
      </c>
      <c r="F71" s="2" t="s">
        <v>284</v>
      </c>
      <c r="G71" s="2" t="s">
        <v>28</v>
      </c>
      <c r="H71" s="2" t="s">
        <v>884</v>
      </c>
      <c r="I71" t="s">
        <v>6190</v>
      </c>
    </row>
    <row r="72" spans="1:9" x14ac:dyDescent="0.3">
      <c r="A72" s="2" t="s">
        <v>886</v>
      </c>
      <c r="B72" s="2" t="s">
        <v>887</v>
      </c>
      <c r="C72" s="2" t="s">
        <v>888</v>
      </c>
      <c r="D72" s="2" t="s">
        <v>889</v>
      </c>
      <c r="E72" s="2" t="s">
        <v>890</v>
      </c>
      <c r="F72" s="2" t="s">
        <v>39</v>
      </c>
      <c r="G72" s="2" t="s">
        <v>19</v>
      </c>
      <c r="H72" s="2">
        <v>43231</v>
      </c>
      <c r="I72" t="s">
        <v>6191</v>
      </c>
    </row>
    <row r="73" spans="1:9" x14ac:dyDescent="0.3">
      <c r="A73" s="2" t="s">
        <v>892</v>
      </c>
      <c r="B73" s="2" t="s">
        <v>893</v>
      </c>
      <c r="C73" s="2" t="s">
        <v>894</v>
      </c>
      <c r="D73" s="2" t="s">
        <v>895</v>
      </c>
      <c r="E73" s="2" t="s">
        <v>896</v>
      </c>
      <c r="F73" s="2" t="s">
        <v>408</v>
      </c>
      <c r="G73" s="2" t="s">
        <v>318</v>
      </c>
      <c r="H73" s="2" t="s">
        <v>343</v>
      </c>
      <c r="I73" t="s">
        <v>6191</v>
      </c>
    </row>
    <row r="74" spans="1:9" x14ac:dyDescent="0.3">
      <c r="A74" s="2" t="s">
        <v>898</v>
      </c>
      <c r="B74" s="2" t="s">
        <v>899</v>
      </c>
      <c r="C74" s="2"/>
      <c r="D74" s="2" t="s">
        <v>900</v>
      </c>
      <c r="E74" s="2" t="s">
        <v>901</v>
      </c>
      <c r="F74" s="2" t="s">
        <v>69</v>
      </c>
      <c r="G74" s="2" t="s">
        <v>19</v>
      </c>
      <c r="H74" s="2">
        <v>70183</v>
      </c>
      <c r="I74" t="s">
        <v>6191</v>
      </c>
    </row>
    <row r="75" spans="1:9" x14ac:dyDescent="0.3">
      <c r="A75" s="2" t="s">
        <v>903</v>
      </c>
      <c r="B75" s="2" t="s">
        <v>904</v>
      </c>
      <c r="C75" s="2"/>
      <c r="D75" s="2" t="s">
        <v>905</v>
      </c>
      <c r="E75" s="2" t="s">
        <v>906</v>
      </c>
      <c r="F75" s="2" t="s">
        <v>35</v>
      </c>
      <c r="G75" s="2" t="s">
        <v>19</v>
      </c>
      <c r="H75" s="2">
        <v>28230</v>
      </c>
      <c r="I75" t="s">
        <v>6190</v>
      </c>
    </row>
    <row r="76" spans="1:9" x14ac:dyDescent="0.3">
      <c r="A76" s="2" t="s">
        <v>908</v>
      </c>
      <c r="B76" s="2" t="s">
        <v>909</v>
      </c>
      <c r="C76" s="2" t="s">
        <v>910</v>
      </c>
      <c r="D76" s="2" t="s">
        <v>911</v>
      </c>
      <c r="E76" s="2" t="s">
        <v>912</v>
      </c>
      <c r="F76" s="2" t="s">
        <v>83</v>
      </c>
      <c r="G76" s="2" t="s">
        <v>19</v>
      </c>
      <c r="H76" s="2">
        <v>1114</v>
      </c>
      <c r="I76" t="s">
        <v>6190</v>
      </c>
    </row>
    <row r="77" spans="1:9" x14ac:dyDescent="0.3">
      <c r="A77" s="2" t="s">
        <v>914</v>
      </c>
      <c r="B77" s="2" t="s">
        <v>915</v>
      </c>
      <c r="C77" s="2" t="s">
        <v>916</v>
      </c>
      <c r="D77" s="2" t="s">
        <v>917</v>
      </c>
      <c r="E77" s="2" t="s">
        <v>918</v>
      </c>
      <c r="F77" s="2" t="s">
        <v>327</v>
      </c>
      <c r="G77" s="2" t="s">
        <v>318</v>
      </c>
      <c r="H77" s="2" t="s">
        <v>321</v>
      </c>
      <c r="I77" t="s">
        <v>6190</v>
      </c>
    </row>
    <row r="78" spans="1:9" x14ac:dyDescent="0.3">
      <c r="A78" s="2" t="s">
        <v>920</v>
      </c>
      <c r="B78" s="2" t="s">
        <v>921</v>
      </c>
      <c r="C78" s="2"/>
      <c r="D78" s="2" t="s">
        <v>922</v>
      </c>
      <c r="E78" s="2" t="s">
        <v>923</v>
      </c>
      <c r="F78" s="2" t="s">
        <v>482</v>
      </c>
      <c r="G78" s="2" t="s">
        <v>318</v>
      </c>
      <c r="H78" s="2" t="s">
        <v>359</v>
      </c>
      <c r="I78" t="s">
        <v>6190</v>
      </c>
    </row>
    <row r="79" spans="1:9" x14ac:dyDescent="0.3">
      <c r="A79" s="2" t="s">
        <v>925</v>
      </c>
      <c r="B79" s="2" t="s">
        <v>926</v>
      </c>
      <c r="C79" s="2" t="s">
        <v>927</v>
      </c>
      <c r="D79" s="2" t="s">
        <v>928</v>
      </c>
      <c r="E79" s="2" t="s">
        <v>929</v>
      </c>
      <c r="F79" s="2" t="s">
        <v>212</v>
      </c>
      <c r="G79" s="2" t="s">
        <v>19</v>
      </c>
      <c r="H79" s="2">
        <v>79705</v>
      </c>
      <c r="I79" t="s">
        <v>6191</v>
      </c>
    </row>
    <row r="80" spans="1:9" x14ac:dyDescent="0.3">
      <c r="A80" s="2" t="s">
        <v>931</v>
      </c>
      <c r="B80" s="2" t="s">
        <v>932</v>
      </c>
      <c r="C80" s="2" t="s">
        <v>933</v>
      </c>
      <c r="D80" s="2" t="s">
        <v>934</v>
      </c>
      <c r="E80" s="2" t="s">
        <v>935</v>
      </c>
      <c r="F80" s="2" t="s">
        <v>52</v>
      </c>
      <c r="G80" s="2" t="s">
        <v>19</v>
      </c>
      <c r="H80" s="2">
        <v>75323</v>
      </c>
      <c r="I80" t="s">
        <v>6190</v>
      </c>
    </row>
    <row r="81" spans="1:9" x14ac:dyDescent="0.3">
      <c r="A81" s="2" t="s">
        <v>937</v>
      </c>
      <c r="B81" s="2" t="s">
        <v>938</v>
      </c>
      <c r="C81" s="2" t="s">
        <v>939</v>
      </c>
      <c r="D81" s="2" t="s">
        <v>940</v>
      </c>
      <c r="E81" s="2" t="s">
        <v>941</v>
      </c>
      <c r="F81" s="2" t="s">
        <v>288</v>
      </c>
      <c r="G81" s="2" t="s">
        <v>19</v>
      </c>
      <c r="H81" s="2">
        <v>20189</v>
      </c>
      <c r="I81" t="s">
        <v>6191</v>
      </c>
    </row>
    <row r="82" spans="1:9" x14ac:dyDescent="0.3">
      <c r="A82" s="2" t="s">
        <v>943</v>
      </c>
      <c r="B82" s="2" t="s">
        <v>944</v>
      </c>
      <c r="C82" s="2" t="s">
        <v>945</v>
      </c>
      <c r="D82" s="2" t="s">
        <v>946</v>
      </c>
      <c r="E82" s="2" t="s">
        <v>947</v>
      </c>
      <c r="F82" s="2" t="s">
        <v>149</v>
      </c>
      <c r="G82" s="2" t="s">
        <v>19</v>
      </c>
      <c r="H82" s="2">
        <v>94627</v>
      </c>
      <c r="I82" t="s">
        <v>6190</v>
      </c>
    </row>
    <row r="83" spans="1:9" x14ac:dyDescent="0.3">
      <c r="A83" s="2" t="s">
        <v>949</v>
      </c>
      <c r="B83" s="2" t="s">
        <v>950</v>
      </c>
      <c r="C83" s="2" t="s">
        <v>951</v>
      </c>
      <c r="D83" s="2" t="s">
        <v>952</v>
      </c>
      <c r="E83" s="2" t="s">
        <v>953</v>
      </c>
      <c r="F83" s="2" t="s">
        <v>78</v>
      </c>
      <c r="G83" s="2" t="s">
        <v>19</v>
      </c>
      <c r="H83" s="2">
        <v>80930</v>
      </c>
      <c r="I83" t="s">
        <v>6190</v>
      </c>
    </row>
    <row r="84" spans="1:9" x14ac:dyDescent="0.3">
      <c r="A84" s="2" t="s">
        <v>955</v>
      </c>
      <c r="B84" s="2" t="s">
        <v>956</v>
      </c>
      <c r="C84" s="2" t="s">
        <v>957</v>
      </c>
      <c r="D84" s="2" t="s">
        <v>958</v>
      </c>
      <c r="E84" s="2" t="s">
        <v>959</v>
      </c>
      <c r="F84" s="2" t="s">
        <v>456</v>
      </c>
      <c r="G84" s="2" t="s">
        <v>318</v>
      </c>
      <c r="H84" s="2" t="s">
        <v>457</v>
      </c>
      <c r="I84" t="s">
        <v>6190</v>
      </c>
    </row>
    <row r="85" spans="1:9" x14ac:dyDescent="0.3">
      <c r="A85" s="2" t="s">
        <v>961</v>
      </c>
      <c r="B85" s="2" t="s">
        <v>962</v>
      </c>
      <c r="C85" s="2"/>
      <c r="D85" s="2" t="s">
        <v>963</v>
      </c>
      <c r="E85" s="2" t="s">
        <v>964</v>
      </c>
      <c r="F85" s="2" t="s">
        <v>120</v>
      </c>
      <c r="G85" s="2" t="s">
        <v>19</v>
      </c>
      <c r="H85" s="2">
        <v>14205</v>
      </c>
      <c r="I85" t="s">
        <v>6190</v>
      </c>
    </row>
    <row r="86" spans="1:9" x14ac:dyDescent="0.3">
      <c r="A86" s="2" t="s">
        <v>966</v>
      </c>
      <c r="B86" s="2" t="s">
        <v>967</v>
      </c>
      <c r="C86" s="2" t="s">
        <v>968</v>
      </c>
      <c r="D86" s="2" t="s">
        <v>969</v>
      </c>
      <c r="E86" s="2" t="s">
        <v>970</v>
      </c>
      <c r="F86" s="2" t="s">
        <v>30</v>
      </c>
      <c r="G86" s="2" t="s">
        <v>19</v>
      </c>
      <c r="H86" s="2">
        <v>93715</v>
      </c>
      <c r="I86" t="s">
        <v>6191</v>
      </c>
    </row>
    <row r="87" spans="1:9" x14ac:dyDescent="0.3">
      <c r="A87" s="2" t="s">
        <v>972</v>
      </c>
      <c r="B87" s="2" t="s">
        <v>973</v>
      </c>
      <c r="C87" s="2" t="s">
        <v>974</v>
      </c>
      <c r="D87" s="2"/>
      <c r="E87" s="2" t="s">
        <v>975</v>
      </c>
      <c r="F87" s="2" t="s">
        <v>106</v>
      </c>
      <c r="G87" s="2" t="s">
        <v>19</v>
      </c>
      <c r="H87" s="2">
        <v>76121</v>
      </c>
      <c r="I87" t="s">
        <v>6191</v>
      </c>
    </row>
    <row r="88" spans="1:9" x14ac:dyDescent="0.3">
      <c r="A88" s="2" t="s">
        <v>976</v>
      </c>
      <c r="B88" s="2" t="s">
        <v>977</v>
      </c>
      <c r="C88" s="2" t="s">
        <v>978</v>
      </c>
      <c r="D88" s="2"/>
      <c r="E88" s="2" t="s">
        <v>979</v>
      </c>
      <c r="F88" s="2" t="s">
        <v>77</v>
      </c>
      <c r="G88" s="2" t="s">
        <v>19</v>
      </c>
      <c r="H88" s="2">
        <v>73179</v>
      </c>
      <c r="I88" t="s">
        <v>6190</v>
      </c>
    </row>
    <row r="89" spans="1:9" x14ac:dyDescent="0.3">
      <c r="A89" s="2" t="s">
        <v>981</v>
      </c>
      <c r="B89" s="2" t="s">
        <v>982</v>
      </c>
      <c r="C89" s="2" t="s">
        <v>983</v>
      </c>
      <c r="D89" s="2"/>
      <c r="E89" s="2" t="s">
        <v>984</v>
      </c>
      <c r="F89" s="2" t="s">
        <v>289</v>
      </c>
      <c r="G89" s="2" t="s">
        <v>19</v>
      </c>
      <c r="H89" s="2">
        <v>77705</v>
      </c>
      <c r="I89" t="s">
        <v>6191</v>
      </c>
    </row>
    <row r="90" spans="1:9" x14ac:dyDescent="0.3">
      <c r="A90" s="2" t="s">
        <v>986</v>
      </c>
      <c r="B90" s="2" t="s">
        <v>987</v>
      </c>
      <c r="C90" s="2" t="s">
        <v>988</v>
      </c>
      <c r="D90" s="2"/>
      <c r="E90" s="2" t="s">
        <v>989</v>
      </c>
      <c r="F90" s="2" t="s">
        <v>122</v>
      </c>
      <c r="G90" s="2" t="s">
        <v>19</v>
      </c>
      <c r="H90" s="2">
        <v>89519</v>
      </c>
      <c r="I90" t="s">
        <v>6191</v>
      </c>
    </row>
    <row r="91" spans="1:9" x14ac:dyDescent="0.3">
      <c r="A91" s="2" t="s">
        <v>991</v>
      </c>
      <c r="B91" s="2" t="s">
        <v>992</v>
      </c>
      <c r="C91" s="2" t="s">
        <v>993</v>
      </c>
      <c r="D91" s="2" t="s">
        <v>994</v>
      </c>
      <c r="E91" s="2" t="s">
        <v>995</v>
      </c>
      <c r="F91" s="2" t="s">
        <v>116</v>
      </c>
      <c r="G91" s="2" t="s">
        <v>19</v>
      </c>
      <c r="H91" s="2">
        <v>64136</v>
      </c>
      <c r="I91" t="s">
        <v>6191</v>
      </c>
    </row>
    <row r="92" spans="1:9" x14ac:dyDescent="0.3">
      <c r="A92" s="2" t="s">
        <v>997</v>
      </c>
      <c r="B92" s="2" t="s">
        <v>998</v>
      </c>
      <c r="C92" s="2"/>
      <c r="D92" s="2" t="s">
        <v>999</v>
      </c>
      <c r="E92" s="2" t="s">
        <v>1000</v>
      </c>
      <c r="F92" s="2" t="s">
        <v>329</v>
      </c>
      <c r="G92" s="2" t="s">
        <v>318</v>
      </c>
      <c r="H92" s="2" t="s">
        <v>330</v>
      </c>
      <c r="I92" t="s">
        <v>6190</v>
      </c>
    </row>
    <row r="93" spans="1:9" x14ac:dyDescent="0.3">
      <c r="A93" s="2" t="s">
        <v>1002</v>
      </c>
      <c r="B93" s="2" t="s">
        <v>1003</v>
      </c>
      <c r="C93" s="2" t="s">
        <v>1004</v>
      </c>
      <c r="D93" s="2" t="s">
        <v>1005</v>
      </c>
      <c r="E93" s="2" t="s">
        <v>1006</v>
      </c>
      <c r="F93" s="2" t="s">
        <v>153</v>
      </c>
      <c r="G93" s="2" t="s">
        <v>19</v>
      </c>
      <c r="H93" s="2">
        <v>92878</v>
      </c>
      <c r="I93" t="s">
        <v>6191</v>
      </c>
    </row>
    <row r="94" spans="1:9" x14ac:dyDescent="0.3">
      <c r="A94" s="2" t="s">
        <v>1008</v>
      </c>
      <c r="B94" s="2" t="s">
        <v>1009</v>
      </c>
      <c r="C94" s="2"/>
      <c r="D94" s="2" t="s">
        <v>1010</v>
      </c>
      <c r="E94" s="2" t="s">
        <v>1011</v>
      </c>
      <c r="F94" s="2" t="s">
        <v>123</v>
      </c>
      <c r="G94" s="2" t="s">
        <v>19</v>
      </c>
      <c r="H94" s="2">
        <v>78759</v>
      </c>
      <c r="I94" t="s">
        <v>6190</v>
      </c>
    </row>
    <row r="95" spans="1:9" x14ac:dyDescent="0.3">
      <c r="A95" s="2" t="s">
        <v>1013</v>
      </c>
      <c r="B95" s="2" t="s">
        <v>1014</v>
      </c>
      <c r="C95" s="2" t="s">
        <v>1015</v>
      </c>
      <c r="D95" s="2" t="s">
        <v>1016</v>
      </c>
      <c r="E95" s="2" t="s">
        <v>1017</v>
      </c>
      <c r="F95" s="2" t="s">
        <v>113</v>
      </c>
      <c r="G95" s="2" t="s">
        <v>28</v>
      </c>
      <c r="H95" s="2" t="s">
        <v>114</v>
      </c>
      <c r="I95" t="s">
        <v>6190</v>
      </c>
    </row>
    <row r="96" spans="1:9" x14ac:dyDescent="0.3">
      <c r="A96" s="2" t="s">
        <v>1019</v>
      </c>
      <c r="B96" s="2" t="s">
        <v>1020</v>
      </c>
      <c r="C96" s="2"/>
      <c r="D96" s="2"/>
      <c r="E96" s="2" t="s">
        <v>1021</v>
      </c>
      <c r="F96" s="2" t="s">
        <v>387</v>
      </c>
      <c r="G96" s="2" t="s">
        <v>318</v>
      </c>
      <c r="H96" s="2" t="s">
        <v>388</v>
      </c>
      <c r="I96" t="s">
        <v>6190</v>
      </c>
    </row>
    <row r="97" spans="1:9" x14ac:dyDescent="0.3">
      <c r="A97" s="2" t="s">
        <v>1023</v>
      </c>
      <c r="B97" s="2" t="s">
        <v>1024</v>
      </c>
      <c r="C97" s="2" t="s">
        <v>1025</v>
      </c>
      <c r="D97" s="2"/>
      <c r="E97" s="2" t="s">
        <v>1026</v>
      </c>
      <c r="F97" s="2" t="s">
        <v>30</v>
      </c>
      <c r="G97" s="2" t="s">
        <v>19</v>
      </c>
      <c r="H97" s="2">
        <v>93762</v>
      </c>
      <c r="I97" t="s">
        <v>6191</v>
      </c>
    </row>
    <row r="98" spans="1:9" x14ac:dyDescent="0.3">
      <c r="A98" s="2" t="s">
        <v>1028</v>
      </c>
      <c r="B98" s="2" t="s">
        <v>1029</v>
      </c>
      <c r="C98" s="2" t="s">
        <v>1030</v>
      </c>
      <c r="D98" s="2"/>
      <c r="E98" s="2" t="s">
        <v>1031</v>
      </c>
      <c r="F98" s="2" t="s">
        <v>104</v>
      </c>
      <c r="G98" s="2" t="s">
        <v>19</v>
      </c>
      <c r="H98" s="2">
        <v>63150</v>
      </c>
      <c r="I98" t="s">
        <v>6191</v>
      </c>
    </row>
    <row r="99" spans="1:9" x14ac:dyDescent="0.3">
      <c r="A99" s="2" t="s">
        <v>1033</v>
      </c>
      <c r="B99" s="2" t="s">
        <v>1034</v>
      </c>
      <c r="C99" s="2" t="s">
        <v>1035</v>
      </c>
      <c r="D99" s="2" t="s">
        <v>1036</v>
      </c>
      <c r="E99" s="2" t="s">
        <v>1037</v>
      </c>
      <c r="F99" s="2" t="s">
        <v>30</v>
      </c>
      <c r="G99" s="2" t="s">
        <v>19</v>
      </c>
      <c r="H99" s="2">
        <v>93726</v>
      </c>
      <c r="I99" t="s">
        <v>6191</v>
      </c>
    </row>
    <row r="100" spans="1:9" x14ac:dyDescent="0.3">
      <c r="A100" s="2" t="s">
        <v>1039</v>
      </c>
      <c r="B100" s="2" t="s">
        <v>1040</v>
      </c>
      <c r="C100" s="2"/>
      <c r="D100" s="2" t="s">
        <v>1041</v>
      </c>
      <c r="E100" s="2" t="s">
        <v>1042</v>
      </c>
      <c r="F100" s="2" t="s">
        <v>384</v>
      </c>
      <c r="G100" s="2" t="s">
        <v>318</v>
      </c>
      <c r="H100" s="2" t="s">
        <v>369</v>
      </c>
      <c r="I100" t="s">
        <v>6191</v>
      </c>
    </row>
    <row r="101" spans="1:9" x14ac:dyDescent="0.3">
      <c r="A101" s="2" t="s">
        <v>1044</v>
      </c>
      <c r="B101" s="2" t="s">
        <v>1045</v>
      </c>
      <c r="C101" s="2"/>
      <c r="D101" s="2" t="s">
        <v>1046</v>
      </c>
      <c r="E101" s="2" t="s">
        <v>1047</v>
      </c>
      <c r="F101" s="2" t="s">
        <v>39</v>
      </c>
      <c r="G101" s="2" t="s">
        <v>19</v>
      </c>
      <c r="H101" s="2">
        <v>43210</v>
      </c>
      <c r="I101" t="s">
        <v>6190</v>
      </c>
    </row>
    <row r="102" spans="1:9" x14ac:dyDescent="0.3">
      <c r="A102" s="2" t="s">
        <v>1049</v>
      </c>
      <c r="B102" s="2" t="s">
        <v>1050</v>
      </c>
      <c r="C102" s="2"/>
      <c r="D102" s="2" t="s">
        <v>1051</v>
      </c>
      <c r="E102" s="2" t="s">
        <v>1052</v>
      </c>
      <c r="F102" s="2" t="s">
        <v>291</v>
      </c>
      <c r="G102" s="2" t="s">
        <v>19</v>
      </c>
      <c r="H102" s="2">
        <v>95205</v>
      </c>
      <c r="I102" t="s">
        <v>6190</v>
      </c>
    </row>
    <row r="103" spans="1:9" x14ac:dyDescent="0.3">
      <c r="A103" s="2" t="s">
        <v>1054</v>
      </c>
      <c r="B103" s="2" t="s">
        <v>1055</v>
      </c>
      <c r="C103" s="2" t="s">
        <v>1056</v>
      </c>
      <c r="D103" s="2" t="s">
        <v>1057</v>
      </c>
      <c r="E103" s="2" t="s">
        <v>1058</v>
      </c>
      <c r="F103" s="2" t="s">
        <v>437</v>
      </c>
      <c r="G103" s="2" t="s">
        <v>318</v>
      </c>
      <c r="H103" s="2" t="s">
        <v>438</v>
      </c>
      <c r="I103" t="s">
        <v>6190</v>
      </c>
    </row>
    <row r="104" spans="1:9" x14ac:dyDescent="0.3">
      <c r="A104" s="2" t="s">
        <v>1060</v>
      </c>
      <c r="B104" s="2" t="s">
        <v>1061</v>
      </c>
      <c r="C104" s="2" t="s">
        <v>1062</v>
      </c>
      <c r="D104" s="2" t="s">
        <v>1063</v>
      </c>
      <c r="E104" s="2" t="s">
        <v>1064</v>
      </c>
      <c r="F104" s="2" t="s">
        <v>417</v>
      </c>
      <c r="G104" s="2" t="s">
        <v>318</v>
      </c>
      <c r="H104" s="2" t="s">
        <v>369</v>
      </c>
      <c r="I104" t="s">
        <v>6190</v>
      </c>
    </row>
    <row r="105" spans="1:9" x14ac:dyDescent="0.3">
      <c r="A105" s="2" t="s">
        <v>1066</v>
      </c>
      <c r="B105" s="2" t="s">
        <v>1067</v>
      </c>
      <c r="C105" s="2" t="s">
        <v>1068</v>
      </c>
      <c r="D105" s="2" t="s">
        <v>1069</v>
      </c>
      <c r="E105" s="2" t="s">
        <v>1070</v>
      </c>
      <c r="F105" s="2" t="s">
        <v>219</v>
      </c>
      <c r="G105" s="2" t="s">
        <v>19</v>
      </c>
      <c r="H105" s="2">
        <v>14652</v>
      </c>
      <c r="I105" t="s">
        <v>6191</v>
      </c>
    </row>
    <row r="106" spans="1:9" x14ac:dyDescent="0.3">
      <c r="A106" s="2" t="s">
        <v>1072</v>
      </c>
      <c r="B106" s="2" t="s">
        <v>1073</v>
      </c>
      <c r="C106" s="2" t="s">
        <v>1074</v>
      </c>
      <c r="D106" s="2" t="s">
        <v>1075</v>
      </c>
      <c r="E106" s="2" t="s">
        <v>1076</v>
      </c>
      <c r="F106" s="2" t="s">
        <v>142</v>
      </c>
      <c r="G106" s="2" t="s">
        <v>19</v>
      </c>
      <c r="H106" s="2">
        <v>35487</v>
      </c>
      <c r="I106" t="s">
        <v>6191</v>
      </c>
    </row>
    <row r="107" spans="1:9" x14ac:dyDescent="0.3">
      <c r="A107" s="2" t="s">
        <v>1078</v>
      </c>
      <c r="B107" s="2" t="s">
        <v>1079</v>
      </c>
      <c r="C107" s="2" t="s">
        <v>1080</v>
      </c>
      <c r="D107" s="2" t="s">
        <v>1081</v>
      </c>
      <c r="E107" s="2" t="s">
        <v>1082</v>
      </c>
      <c r="F107" s="2" t="s">
        <v>63</v>
      </c>
      <c r="G107" s="2" t="s">
        <v>19</v>
      </c>
      <c r="H107" s="2">
        <v>77260</v>
      </c>
      <c r="I107" t="s">
        <v>6190</v>
      </c>
    </row>
    <row r="108" spans="1:9" x14ac:dyDescent="0.3">
      <c r="A108" s="2" t="s">
        <v>1084</v>
      </c>
      <c r="B108" s="2" t="s">
        <v>1085</v>
      </c>
      <c r="C108" s="2" t="s">
        <v>1086</v>
      </c>
      <c r="D108" s="2" t="s">
        <v>1087</v>
      </c>
      <c r="E108" s="2" t="s">
        <v>1088</v>
      </c>
      <c r="F108" s="2" t="s">
        <v>50</v>
      </c>
      <c r="G108" s="2" t="s">
        <v>19</v>
      </c>
      <c r="H108" s="2">
        <v>88514</v>
      </c>
      <c r="I108" t="s">
        <v>6191</v>
      </c>
    </row>
    <row r="109" spans="1:9" x14ac:dyDescent="0.3">
      <c r="A109" s="2" t="s">
        <v>1090</v>
      </c>
      <c r="B109" s="2" t="s">
        <v>1091</v>
      </c>
      <c r="C109" s="2" t="s">
        <v>1092</v>
      </c>
      <c r="D109" s="2" t="s">
        <v>1093</v>
      </c>
      <c r="E109" s="2" t="s">
        <v>1094</v>
      </c>
      <c r="F109" s="2" t="s">
        <v>78</v>
      </c>
      <c r="G109" s="2" t="s">
        <v>19</v>
      </c>
      <c r="H109" s="2">
        <v>80935</v>
      </c>
      <c r="I109" t="s">
        <v>6190</v>
      </c>
    </row>
    <row r="110" spans="1:9" x14ac:dyDescent="0.3">
      <c r="A110" s="2" t="s">
        <v>1096</v>
      </c>
      <c r="B110" s="2" t="s">
        <v>1097</v>
      </c>
      <c r="C110" s="2"/>
      <c r="D110" s="2" t="s">
        <v>1098</v>
      </c>
      <c r="E110" s="2" t="s">
        <v>1099</v>
      </c>
      <c r="F110" s="2" t="s">
        <v>66</v>
      </c>
      <c r="G110" s="2" t="s">
        <v>19</v>
      </c>
      <c r="H110" s="2">
        <v>46862</v>
      </c>
      <c r="I110" t="s">
        <v>6191</v>
      </c>
    </row>
    <row r="111" spans="1:9" x14ac:dyDescent="0.3">
      <c r="A111" s="2" t="s">
        <v>1101</v>
      </c>
      <c r="B111" s="2" t="s">
        <v>1102</v>
      </c>
      <c r="C111" s="2" t="s">
        <v>1103</v>
      </c>
      <c r="D111" s="2" t="s">
        <v>1104</v>
      </c>
      <c r="E111" s="2" t="s">
        <v>1105</v>
      </c>
      <c r="F111" s="2" t="s">
        <v>235</v>
      </c>
      <c r="G111" s="2" t="s">
        <v>19</v>
      </c>
      <c r="H111" s="2">
        <v>11054</v>
      </c>
      <c r="I111" t="s">
        <v>6190</v>
      </c>
    </row>
    <row r="112" spans="1:9" x14ac:dyDescent="0.3">
      <c r="A112" s="2" t="s">
        <v>1107</v>
      </c>
      <c r="B112" s="2" t="s">
        <v>1108</v>
      </c>
      <c r="C112" s="2" t="s">
        <v>1109</v>
      </c>
      <c r="D112" s="2" t="s">
        <v>1110</v>
      </c>
      <c r="E112" s="2" t="s">
        <v>1111</v>
      </c>
      <c r="F112" s="2" t="s">
        <v>83</v>
      </c>
      <c r="G112" s="2" t="s">
        <v>19</v>
      </c>
      <c r="H112" s="2">
        <v>1105</v>
      </c>
      <c r="I112" t="s">
        <v>6190</v>
      </c>
    </row>
    <row r="113" spans="1:9" x14ac:dyDescent="0.3">
      <c r="A113" s="2" t="s">
        <v>1113</v>
      </c>
      <c r="B113" s="2" t="s">
        <v>1114</v>
      </c>
      <c r="C113" s="2" t="s">
        <v>1115</v>
      </c>
      <c r="D113" s="2"/>
      <c r="E113" s="2" t="s">
        <v>1116</v>
      </c>
      <c r="F113" s="2" t="s">
        <v>250</v>
      </c>
      <c r="G113" s="2" t="s">
        <v>19</v>
      </c>
      <c r="H113" s="2">
        <v>32575</v>
      </c>
      <c r="I113" t="s">
        <v>6191</v>
      </c>
    </row>
    <row r="114" spans="1:9" x14ac:dyDescent="0.3">
      <c r="A114" s="2" t="s">
        <v>1118</v>
      </c>
      <c r="B114" s="2" t="s">
        <v>1119</v>
      </c>
      <c r="C114" s="2" t="s">
        <v>1120</v>
      </c>
      <c r="D114" s="2" t="s">
        <v>1121</v>
      </c>
      <c r="E114" s="2" t="s">
        <v>1122</v>
      </c>
      <c r="F114" s="2" t="s">
        <v>38</v>
      </c>
      <c r="G114" s="2" t="s">
        <v>19</v>
      </c>
      <c r="H114" s="2">
        <v>23242</v>
      </c>
      <c r="I114" t="s">
        <v>6191</v>
      </c>
    </row>
    <row r="115" spans="1:9" x14ac:dyDescent="0.3">
      <c r="A115" s="2" t="s">
        <v>1124</v>
      </c>
      <c r="B115" s="2" t="s">
        <v>1125</v>
      </c>
      <c r="C115" s="2" t="s">
        <v>1126</v>
      </c>
      <c r="D115" s="2" t="s">
        <v>1127</v>
      </c>
      <c r="E115" s="2" t="s">
        <v>1128</v>
      </c>
      <c r="F115" s="2" t="s">
        <v>432</v>
      </c>
      <c r="G115" s="2" t="s">
        <v>318</v>
      </c>
      <c r="H115" s="2" t="s">
        <v>420</v>
      </c>
      <c r="I115" t="s">
        <v>6191</v>
      </c>
    </row>
    <row r="116" spans="1:9" x14ac:dyDescent="0.3">
      <c r="A116" s="2" t="s">
        <v>1130</v>
      </c>
      <c r="B116" s="2" t="s">
        <v>1131</v>
      </c>
      <c r="C116" s="2"/>
      <c r="D116" s="2" t="s">
        <v>1132</v>
      </c>
      <c r="E116" s="2" t="s">
        <v>1133</v>
      </c>
      <c r="F116" s="2" t="s">
        <v>26</v>
      </c>
      <c r="G116" s="2" t="s">
        <v>19</v>
      </c>
      <c r="H116" s="2">
        <v>25705</v>
      </c>
      <c r="I116" t="s">
        <v>6191</v>
      </c>
    </row>
    <row r="117" spans="1:9" x14ac:dyDescent="0.3">
      <c r="A117" s="2" t="s">
        <v>1135</v>
      </c>
      <c r="B117" s="2" t="s">
        <v>1136</v>
      </c>
      <c r="C117" s="2" t="s">
        <v>1137</v>
      </c>
      <c r="D117" s="2" t="s">
        <v>1138</v>
      </c>
      <c r="E117" s="2" t="s">
        <v>1139</v>
      </c>
      <c r="F117" s="2" t="s">
        <v>144</v>
      </c>
      <c r="G117" s="2" t="s">
        <v>28</v>
      </c>
      <c r="H117" s="2" t="s">
        <v>145</v>
      </c>
      <c r="I117" t="s">
        <v>6191</v>
      </c>
    </row>
    <row r="118" spans="1:9" x14ac:dyDescent="0.3">
      <c r="A118" s="2" t="s">
        <v>1141</v>
      </c>
      <c r="B118" s="2" t="s">
        <v>1142</v>
      </c>
      <c r="C118" s="2" t="s">
        <v>1143</v>
      </c>
      <c r="D118" s="2" t="s">
        <v>1144</v>
      </c>
      <c r="E118" s="2" t="s">
        <v>1145</v>
      </c>
      <c r="F118" s="2" t="s">
        <v>411</v>
      </c>
      <c r="G118" s="2" t="s">
        <v>318</v>
      </c>
      <c r="H118" s="2" t="s">
        <v>412</v>
      </c>
      <c r="I118" t="s">
        <v>6190</v>
      </c>
    </row>
    <row r="119" spans="1:9" x14ac:dyDescent="0.3">
      <c r="A119" s="2" t="s">
        <v>1147</v>
      </c>
      <c r="B119" s="2" t="s">
        <v>1148</v>
      </c>
      <c r="C119" s="2" t="s">
        <v>1149</v>
      </c>
      <c r="D119" s="2" t="s">
        <v>1150</v>
      </c>
      <c r="E119" s="2" t="s">
        <v>1151</v>
      </c>
      <c r="F119" s="2" t="s">
        <v>203</v>
      </c>
      <c r="G119" s="2" t="s">
        <v>19</v>
      </c>
      <c r="H119" s="2">
        <v>45432</v>
      </c>
      <c r="I119" t="s">
        <v>6191</v>
      </c>
    </row>
    <row r="120" spans="1:9" x14ac:dyDescent="0.3">
      <c r="A120" s="2" t="s">
        <v>1153</v>
      </c>
      <c r="B120" s="2" t="s">
        <v>1154</v>
      </c>
      <c r="C120" s="2" t="s">
        <v>1155</v>
      </c>
      <c r="D120" s="2" t="s">
        <v>1156</v>
      </c>
      <c r="E120" s="2" t="s">
        <v>1157</v>
      </c>
      <c r="F120" s="2" t="s">
        <v>72</v>
      </c>
      <c r="G120" s="2" t="s">
        <v>19</v>
      </c>
      <c r="H120" s="2">
        <v>99507</v>
      </c>
      <c r="I120" t="s">
        <v>6190</v>
      </c>
    </row>
    <row r="121" spans="1:9" x14ac:dyDescent="0.3">
      <c r="A121" s="2" t="s">
        <v>1159</v>
      </c>
      <c r="B121" s="2" t="s">
        <v>1160</v>
      </c>
      <c r="C121" s="2" t="s">
        <v>1161</v>
      </c>
      <c r="D121" s="2" t="s">
        <v>1162</v>
      </c>
      <c r="E121" s="2" t="s">
        <v>1163</v>
      </c>
      <c r="F121" s="2" t="s">
        <v>130</v>
      </c>
      <c r="G121" s="2" t="s">
        <v>19</v>
      </c>
      <c r="H121" s="2">
        <v>37215</v>
      </c>
      <c r="I121" t="s">
        <v>6191</v>
      </c>
    </row>
    <row r="122" spans="1:9" x14ac:dyDescent="0.3">
      <c r="A122" s="2" t="s">
        <v>1164</v>
      </c>
      <c r="B122" s="2" t="s">
        <v>1165</v>
      </c>
      <c r="C122" s="2" t="s">
        <v>1166</v>
      </c>
      <c r="D122" s="2" t="s">
        <v>1167</v>
      </c>
      <c r="E122" s="2" t="s">
        <v>1168</v>
      </c>
      <c r="F122" s="2" t="s">
        <v>27</v>
      </c>
      <c r="G122" s="2" t="s">
        <v>19</v>
      </c>
      <c r="H122" s="2">
        <v>90040</v>
      </c>
      <c r="I122" t="s">
        <v>6190</v>
      </c>
    </row>
    <row r="123" spans="1:9" x14ac:dyDescent="0.3">
      <c r="A123" s="2" t="s">
        <v>1169</v>
      </c>
      <c r="B123" s="2" t="s">
        <v>1170</v>
      </c>
      <c r="C123" s="2" t="s">
        <v>1171</v>
      </c>
      <c r="D123" s="2" t="s">
        <v>1172</v>
      </c>
      <c r="E123" s="2" t="s">
        <v>1173</v>
      </c>
      <c r="F123" s="2" t="s">
        <v>35</v>
      </c>
      <c r="G123" s="2" t="s">
        <v>19</v>
      </c>
      <c r="H123" s="2">
        <v>28289</v>
      </c>
      <c r="I123" t="s">
        <v>6191</v>
      </c>
    </row>
    <row r="124" spans="1:9" x14ac:dyDescent="0.3">
      <c r="A124" s="2" t="s">
        <v>1175</v>
      </c>
      <c r="B124" s="2" t="s">
        <v>1176</v>
      </c>
      <c r="C124" s="2" t="s">
        <v>1177</v>
      </c>
      <c r="D124" s="2" t="s">
        <v>1178</v>
      </c>
      <c r="E124" s="2" t="s">
        <v>1179</v>
      </c>
      <c r="F124" s="2" t="s">
        <v>42</v>
      </c>
      <c r="G124" s="2" t="s">
        <v>19</v>
      </c>
      <c r="H124" s="2">
        <v>80217</v>
      </c>
      <c r="I124" t="s">
        <v>6190</v>
      </c>
    </row>
    <row r="125" spans="1:9" x14ac:dyDescent="0.3">
      <c r="A125" s="2" t="s">
        <v>1181</v>
      </c>
      <c r="B125" s="2" t="s">
        <v>1182</v>
      </c>
      <c r="C125" s="2" t="s">
        <v>1183</v>
      </c>
      <c r="D125" s="2" t="s">
        <v>1184</v>
      </c>
      <c r="E125" s="2" t="s">
        <v>1185</v>
      </c>
      <c r="F125" s="2" t="s">
        <v>165</v>
      </c>
      <c r="G125" s="2" t="s">
        <v>19</v>
      </c>
      <c r="H125" s="2">
        <v>6912</v>
      </c>
      <c r="I125" t="s">
        <v>6191</v>
      </c>
    </row>
    <row r="126" spans="1:9" x14ac:dyDescent="0.3">
      <c r="A126" s="2" t="s">
        <v>1187</v>
      </c>
      <c r="B126" s="2" t="s">
        <v>1188</v>
      </c>
      <c r="C126" s="2" t="s">
        <v>1189</v>
      </c>
      <c r="D126" s="2" t="s">
        <v>1190</v>
      </c>
      <c r="E126" s="2" t="s">
        <v>1191</v>
      </c>
      <c r="F126" s="2" t="s">
        <v>311</v>
      </c>
      <c r="G126" s="2" t="s">
        <v>19</v>
      </c>
      <c r="H126" s="2">
        <v>23605</v>
      </c>
      <c r="I126" t="s">
        <v>6190</v>
      </c>
    </row>
    <row r="127" spans="1:9" x14ac:dyDescent="0.3">
      <c r="A127" s="2" t="s">
        <v>1193</v>
      </c>
      <c r="B127" s="2" t="s">
        <v>1194</v>
      </c>
      <c r="C127" s="2" t="s">
        <v>1195</v>
      </c>
      <c r="D127" s="2" t="s">
        <v>1196</v>
      </c>
      <c r="E127" s="2" t="s">
        <v>1197</v>
      </c>
      <c r="F127" s="2" t="s">
        <v>447</v>
      </c>
      <c r="G127" s="2" t="s">
        <v>318</v>
      </c>
      <c r="H127" s="2" t="s">
        <v>410</v>
      </c>
      <c r="I127" t="s">
        <v>6190</v>
      </c>
    </row>
    <row r="128" spans="1:9" x14ac:dyDescent="0.3">
      <c r="A128" s="2" t="s">
        <v>1199</v>
      </c>
      <c r="B128" s="2" t="s">
        <v>1200</v>
      </c>
      <c r="C128" s="2" t="s">
        <v>1201</v>
      </c>
      <c r="D128" s="2" t="s">
        <v>1202</v>
      </c>
      <c r="E128" s="2" t="s">
        <v>1203</v>
      </c>
      <c r="F128" s="2" t="s">
        <v>72</v>
      </c>
      <c r="G128" s="2" t="s">
        <v>19</v>
      </c>
      <c r="H128" s="2">
        <v>99599</v>
      </c>
      <c r="I128" t="s">
        <v>6191</v>
      </c>
    </row>
    <row r="129" spans="1:9" x14ac:dyDescent="0.3">
      <c r="A129" s="2" t="s">
        <v>1205</v>
      </c>
      <c r="B129" s="2" t="s">
        <v>1206</v>
      </c>
      <c r="C129" s="2" t="s">
        <v>1207</v>
      </c>
      <c r="D129" s="2" t="s">
        <v>1208</v>
      </c>
      <c r="E129" s="2" t="s">
        <v>1209</v>
      </c>
      <c r="F129" s="2" t="s">
        <v>289</v>
      </c>
      <c r="G129" s="2" t="s">
        <v>318</v>
      </c>
      <c r="H129" s="2" t="s">
        <v>444</v>
      </c>
      <c r="I129" t="s">
        <v>6191</v>
      </c>
    </row>
    <row r="130" spans="1:9" x14ac:dyDescent="0.3">
      <c r="A130" s="2" t="s">
        <v>1211</v>
      </c>
      <c r="B130" s="2" t="s">
        <v>1212</v>
      </c>
      <c r="C130" s="2" t="s">
        <v>1213</v>
      </c>
      <c r="D130" s="2" t="s">
        <v>1214</v>
      </c>
      <c r="E130" s="2" t="s">
        <v>1215</v>
      </c>
      <c r="F130" s="2" t="s">
        <v>97</v>
      </c>
      <c r="G130" s="2" t="s">
        <v>19</v>
      </c>
      <c r="H130" s="2">
        <v>58122</v>
      </c>
      <c r="I130" t="s">
        <v>6191</v>
      </c>
    </row>
    <row r="131" spans="1:9" x14ac:dyDescent="0.3">
      <c r="A131" s="2" t="s">
        <v>1217</v>
      </c>
      <c r="B131" s="2" t="s">
        <v>1218</v>
      </c>
      <c r="C131" s="2" t="s">
        <v>1219</v>
      </c>
      <c r="D131" s="2" t="s">
        <v>1220</v>
      </c>
      <c r="E131" s="2" t="s">
        <v>1221</v>
      </c>
      <c r="F131" s="2" t="s">
        <v>95</v>
      </c>
      <c r="G131" s="2" t="s">
        <v>19</v>
      </c>
      <c r="H131" s="2">
        <v>47737</v>
      </c>
      <c r="I131" t="s">
        <v>6190</v>
      </c>
    </row>
    <row r="132" spans="1:9" x14ac:dyDescent="0.3">
      <c r="A132" s="2" t="s">
        <v>1223</v>
      </c>
      <c r="B132" s="2" t="s">
        <v>1224</v>
      </c>
      <c r="C132" s="2"/>
      <c r="D132" s="2" t="s">
        <v>1225</v>
      </c>
      <c r="E132" s="2" t="s">
        <v>1226</v>
      </c>
      <c r="F132" s="2" t="s">
        <v>432</v>
      </c>
      <c r="G132" s="2" t="s">
        <v>318</v>
      </c>
      <c r="H132" s="2" t="s">
        <v>420</v>
      </c>
      <c r="I132" t="s">
        <v>6190</v>
      </c>
    </row>
    <row r="133" spans="1:9" x14ac:dyDescent="0.3">
      <c r="A133" s="2" t="s">
        <v>1228</v>
      </c>
      <c r="B133" s="2" t="s">
        <v>1229</v>
      </c>
      <c r="C133" s="2" t="s">
        <v>1230</v>
      </c>
      <c r="D133" s="2" t="s">
        <v>1231</v>
      </c>
      <c r="E133" s="2" t="s">
        <v>1232</v>
      </c>
      <c r="F133" s="2" t="s">
        <v>35</v>
      </c>
      <c r="G133" s="2" t="s">
        <v>19</v>
      </c>
      <c r="H133" s="2">
        <v>28210</v>
      </c>
      <c r="I133" t="s">
        <v>6190</v>
      </c>
    </row>
    <row r="134" spans="1:9" x14ac:dyDescent="0.3">
      <c r="A134" s="2" t="s">
        <v>1234</v>
      </c>
      <c r="B134" s="2" t="s">
        <v>1235</v>
      </c>
      <c r="C134" s="2" t="s">
        <v>1236</v>
      </c>
      <c r="D134" s="2" t="s">
        <v>1237</v>
      </c>
      <c r="E134" s="2" t="s">
        <v>1238</v>
      </c>
      <c r="F134" s="2" t="s">
        <v>223</v>
      </c>
      <c r="G134" s="2" t="s">
        <v>19</v>
      </c>
      <c r="H134" s="2">
        <v>35815</v>
      </c>
      <c r="I134" t="s">
        <v>6190</v>
      </c>
    </row>
    <row r="135" spans="1:9" x14ac:dyDescent="0.3">
      <c r="A135" s="2" t="s">
        <v>1240</v>
      </c>
      <c r="B135" s="2" t="s">
        <v>1241</v>
      </c>
      <c r="C135" s="2" t="s">
        <v>1242</v>
      </c>
      <c r="D135" s="2" t="s">
        <v>1243</v>
      </c>
      <c r="E135" s="2" t="s">
        <v>1244</v>
      </c>
      <c r="F135" s="2" t="s">
        <v>178</v>
      </c>
      <c r="G135" s="2" t="s">
        <v>19</v>
      </c>
      <c r="H135" s="2">
        <v>92725</v>
      </c>
      <c r="I135" t="s">
        <v>6191</v>
      </c>
    </row>
    <row r="136" spans="1:9" x14ac:dyDescent="0.3">
      <c r="A136" s="2" t="s">
        <v>1246</v>
      </c>
      <c r="B136" s="2" t="s">
        <v>1247</v>
      </c>
      <c r="C136" s="2"/>
      <c r="D136" s="2"/>
      <c r="E136" s="2" t="s">
        <v>1248</v>
      </c>
      <c r="F136" s="2" t="s">
        <v>47</v>
      </c>
      <c r="G136" s="2" t="s">
        <v>19</v>
      </c>
      <c r="H136" s="2">
        <v>20520</v>
      </c>
      <c r="I136" t="s">
        <v>6190</v>
      </c>
    </row>
    <row r="137" spans="1:9" x14ac:dyDescent="0.3">
      <c r="A137" s="2" t="s">
        <v>1250</v>
      </c>
      <c r="B137" s="2" t="s">
        <v>1251</v>
      </c>
      <c r="C137" s="2" t="s">
        <v>1252</v>
      </c>
      <c r="D137" s="2" t="s">
        <v>1253</v>
      </c>
      <c r="E137" s="2" t="s">
        <v>1254</v>
      </c>
      <c r="F137" s="2" t="s">
        <v>476</v>
      </c>
      <c r="G137" s="2" t="s">
        <v>318</v>
      </c>
      <c r="H137" s="2" t="s">
        <v>477</v>
      </c>
      <c r="I137" t="s">
        <v>6191</v>
      </c>
    </row>
    <row r="138" spans="1:9" x14ac:dyDescent="0.3">
      <c r="A138" s="2" t="s">
        <v>1256</v>
      </c>
      <c r="B138" s="2" t="s">
        <v>1257</v>
      </c>
      <c r="C138" s="2" t="s">
        <v>1258</v>
      </c>
      <c r="D138" s="2" t="s">
        <v>1259</v>
      </c>
      <c r="E138" s="2" t="s">
        <v>1260</v>
      </c>
      <c r="F138" s="2" t="s">
        <v>104</v>
      </c>
      <c r="G138" s="2" t="s">
        <v>19</v>
      </c>
      <c r="H138" s="2">
        <v>63131</v>
      </c>
      <c r="I138" t="s">
        <v>6191</v>
      </c>
    </row>
    <row r="139" spans="1:9" x14ac:dyDescent="0.3">
      <c r="A139" s="2" t="s">
        <v>1262</v>
      </c>
      <c r="B139" s="2" t="s">
        <v>1263</v>
      </c>
      <c r="C139" s="2"/>
      <c r="D139" s="2" t="s">
        <v>1264</v>
      </c>
      <c r="E139" s="2" t="s">
        <v>1265</v>
      </c>
      <c r="F139" s="2" t="s">
        <v>349</v>
      </c>
      <c r="G139" s="2" t="s">
        <v>318</v>
      </c>
      <c r="H139" s="2" t="s">
        <v>350</v>
      </c>
      <c r="I139" t="s">
        <v>6191</v>
      </c>
    </row>
    <row r="140" spans="1:9" x14ac:dyDescent="0.3">
      <c r="A140" s="2" t="s">
        <v>1267</v>
      </c>
      <c r="B140" s="2" t="s">
        <v>1268</v>
      </c>
      <c r="C140" s="2"/>
      <c r="D140" s="2" t="s">
        <v>1269</v>
      </c>
      <c r="E140" s="2" t="s">
        <v>1270</v>
      </c>
      <c r="F140" s="2" t="s">
        <v>73</v>
      </c>
      <c r="G140" s="2" t="s">
        <v>19</v>
      </c>
      <c r="H140" s="2">
        <v>96805</v>
      </c>
      <c r="I140" t="s">
        <v>6191</v>
      </c>
    </row>
    <row r="141" spans="1:9" x14ac:dyDescent="0.3">
      <c r="A141" s="2" t="s">
        <v>1272</v>
      </c>
      <c r="B141" s="2" t="s">
        <v>1273</v>
      </c>
      <c r="C141" s="2"/>
      <c r="D141" s="2" t="s">
        <v>1274</v>
      </c>
      <c r="E141" s="2" t="s">
        <v>1275</v>
      </c>
      <c r="F141" s="2" t="s">
        <v>153</v>
      </c>
      <c r="G141" s="2" t="s">
        <v>19</v>
      </c>
      <c r="H141" s="2">
        <v>92878</v>
      </c>
      <c r="I141" t="s">
        <v>6190</v>
      </c>
    </row>
    <row r="142" spans="1:9" x14ac:dyDescent="0.3">
      <c r="A142" s="2" t="s">
        <v>1277</v>
      </c>
      <c r="B142" s="2" t="s">
        <v>1278</v>
      </c>
      <c r="C142" s="2" t="s">
        <v>1279</v>
      </c>
      <c r="D142" s="2" t="s">
        <v>1280</v>
      </c>
      <c r="E142" s="2" t="s">
        <v>1281</v>
      </c>
      <c r="F142" s="2" t="s">
        <v>1282</v>
      </c>
      <c r="G142" s="2" t="s">
        <v>318</v>
      </c>
      <c r="H142" s="2" t="s">
        <v>444</v>
      </c>
      <c r="I142" t="s">
        <v>6190</v>
      </c>
    </row>
    <row r="143" spans="1:9" x14ac:dyDescent="0.3">
      <c r="A143" s="2" t="s">
        <v>1284</v>
      </c>
      <c r="B143" s="2" t="s">
        <v>1285</v>
      </c>
      <c r="C143" s="2" t="s">
        <v>1286</v>
      </c>
      <c r="D143" s="2" t="s">
        <v>1287</v>
      </c>
      <c r="E143" s="2" t="s">
        <v>1288</v>
      </c>
      <c r="F143" s="2" t="s">
        <v>47</v>
      </c>
      <c r="G143" s="2" t="s">
        <v>19</v>
      </c>
      <c r="H143" s="2">
        <v>20520</v>
      </c>
      <c r="I143" t="s">
        <v>6190</v>
      </c>
    </row>
    <row r="144" spans="1:9" x14ac:dyDescent="0.3">
      <c r="A144" s="2" t="s">
        <v>1290</v>
      </c>
      <c r="B144" s="2" t="s">
        <v>1291</v>
      </c>
      <c r="C144" s="2"/>
      <c r="D144" s="2"/>
      <c r="E144" s="2" t="s">
        <v>1292</v>
      </c>
      <c r="F144" s="2" t="s">
        <v>320</v>
      </c>
      <c r="G144" s="2" t="s">
        <v>318</v>
      </c>
      <c r="H144" s="2" t="s">
        <v>321</v>
      </c>
      <c r="I144" t="s">
        <v>6190</v>
      </c>
    </row>
    <row r="145" spans="1:9" x14ac:dyDescent="0.3">
      <c r="A145" s="2" t="s">
        <v>1294</v>
      </c>
      <c r="B145" s="2" t="s">
        <v>1295</v>
      </c>
      <c r="C145" s="2" t="s">
        <v>1296</v>
      </c>
      <c r="D145" s="2" t="s">
        <v>1297</v>
      </c>
      <c r="E145" s="2" t="s">
        <v>1298</v>
      </c>
      <c r="F145" s="2" t="s">
        <v>63</v>
      </c>
      <c r="G145" s="2" t="s">
        <v>19</v>
      </c>
      <c r="H145" s="2">
        <v>77281</v>
      </c>
      <c r="I145" t="s">
        <v>6191</v>
      </c>
    </row>
    <row r="146" spans="1:9" x14ac:dyDescent="0.3">
      <c r="A146" s="2" t="s">
        <v>1300</v>
      </c>
      <c r="B146" s="2" t="s">
        <v>1301</v>
      </c>
      <c r="C146" s="2" t="s">
        <v>1302</v>
      </c>
      <c r="D146" s="2" t="s">
        <v>1303</v>
      </c>
      <c r="E146" s="2" t="s">
        <v>1304</v>
      </c>
      <c r="F146" s="2" t="s">
        <v>161</v>
      </c>
      <c r="G146" s="2" t="s">
        <v>19</v>
      </c>
      <c r="H146" s="2">
        <v>92668</v>
      </c>
      <c r="I146" t="s">
        <v>6190</v>
      </c>
    </row>
    <row r="147" spans="1:9" x14ac:dyDescent="0.3">
      <c r="A147" s="2" t="s">
        <v>1306</v>
      </c>
      <c r="B147" s="2" t="s">
        <v>1307</v>
      </c>
      <c r="C147" s="2" t="s">
        <v>1308</v>
      </c>
      <c r="D147" s="2" t="s">
        <v>1309</v>
      </c>
      <c r="E147" s="2" t="s">
        <v>1310</v>
      </c>
      <c r="F147" s="2" t="s">
        <v>50</v>
      </c>
      <c r="G147" s="2" t="s">
        <v>19</v>
      </c>
      <c r="H147" s="2">
        <v>88553</v>
      </c>
      <c r="I147" t="s">
        <v>6191</v>
      </c>
    </row>
    <row r="148" spans="1:9" x14ac:dyDescent="0.3">
      <c r="A148" s="2" t="s">
        <v>1312</v>
      </c>
      <c r="B148" s="2" t="s">
        <v>1313</v>
      </c>
      <c r="C148" s="2" t="s">
        <v>1314</v>
      </c>
      <c r="D148" s="2" t="s">
        <v>1315</v>
      </c>
      <c r="E148" s="2" t="s">
        <v>1316</v>
      </c>
      <c r="F148" s="2" t="s">
        <v>352</v>
      </c>
      <c r="G148" s="2" t="s">
        <v>19</v>
      </c>
      <c r="H148" s="2">
        <v>89714</v>
      </c>
      <c r="I148" t="s">
        <v>6191</v>
      </c>
    </row>
    <row r="149" spans="1:9" x14ac:dyDescent="0.3">
      <c r="A149" s="2" t="s">
        <v>1317</v>
      </c>
      <c r="B149" s="2" t="s">
        <v>1318</v>
      </c>
      <c r="C149" s="2" t="s">
        <v>1319</v>
      </c>
      <c r="D149" s="2" t="s">
        <v>1320</v>
      </c>
      <c r="E149" s="2" t="s">
        <v>1321</v>
      </c>
      <c r="F149" s="2" t="s">
        <v>106</v>
      </c>
      <c r="G149" s="2" t="s">
        <v>19</v>
      </c>
      <c r="H149" s="2">
        <v>76105</v>
      </c>
      <c r="I149" t="s">
        <v>6190</v>
      </c>
    </row>
    <row r="150" spans="1:9" x14ac:dyDescent="0.3">
      <c r="A150" s="2" t="s">
        <v>1323</v>
      </c>
      <c r="B150" s="2" t="s">
        <v>1324</v>
      </c>
      <c r="C150" s="2" t="s">
        <v>1325</v>
      </c>
      <c r="D150" s="2" t="s">
        <v>1326</v>
      </c>
      <c r="E150" s="2" t="s">
        <v>1327</v>
      </c>
      <c r="F150" s="2" t="s">
        <v>138</v>
      </c>
      <c r="G150" s="2" t="s">
        <v>19</v>
      </c>
      <c r="H150" s="2">
        <v>84605</v>
      </c>
      <c r="I150" t="s">
        <v>6190</v>
      </c>
    </row>
    <row r="151" spans="1:9" x14ac:dyDescent="0.3">
      <c r="A151" s="2" t="s">
        <v>1329</v>
      </c>
      <c r="B151" s="2" t="s">
        <v>1330</v>
      </c>
      <c r="C151" s="2"/>
      <c r="D151" s="2" t="s">
        <v>1331</v>
      </c>
      <c r="E151" s="2" t="s">
        <v>1332</v>
      </c>
      <c r="F151" s="2" t="s">
        <v>197</v>
      </c>
      <c r="G151" s="2" t="s">
        <v>19</v>
      </c>
      <c r="H151" s="2">
        <v>33487</v>
      </c>
      <c r="I151" t="s">
        <v>6190</v>
      </c>
    </row>
    <row r="152" spans="1:9" x14ac:dyDescent="0.3">
      <c r="A152" s="2" t="s">
        <v>1334</v>
      </c>
      <c r="B152" s="2" t="s">
        <v>1335</v>
      </c>
      <c r="C152" s="2" t="s">
        <v>1336</v>
      </c>
      <c r="D152" s="2" t="s">
        <v>1337</v>
      </c>
      <c r="E152" s="2" t="s">
        <v>1338</v>
      </c>
      <c r="F152" s="2" t="s">
        <v>24</v>
      </c>
      <c r="G152" s="2" t="s">
        <v>19</v>
      </c>
      <c r="H152" s="2">
        <v>24040</v>
      </c>
      <c r="I152" t="s">
        <v>6190</v>
      </c>
    </row>
    <row r="153" spans="1:9" x14ac:dyDescent="0.3">
      <c r="A153" s="2" t="s">
        <v>1340</v>
      </c>
      <c r="B153" s="2" t="s">
        <v>1341</v>
      </c>
      <c r="C153" s="2"/>
      <c r="D153" s="2" t="s">
        <v>1342</v>
      </c>
      <c r="E153" s="2" t="s">
        <v>1343</v>
      </c>
      <c r="F153" s="2" t="s">
        <v>169</v>
      </c>
      <c r="G153" s="2" t="s">
        <v>19</v>
      </c>
      <c r="H153" s="2">
        <v>50369</v>
      </c>
      <c r="I153" t="s">
        <v>6190</v>
      </c>
    </row>
    <row r="154" spans="1:9" x14ac:dyDescent="0.3">
      <c r="A154" s="2" t="s">
        <v>1345</v>
      </c>
      <c r="B154" s="2" t="s">
        <v>1346</v>
      </c>
      <c r="C154" s="2" t="s">
        <v>1347</v>
      </c>
      <c r="D154" s="2" t="s">
        <v>1348</v>
      </c>
      <c r="E154" s="2" t="s">
        <v>1349</v>
      </c>
      <c r="F154" s="2" t="s">
        <v>73</v>
      </c>
      <c r="G154" s="2" t="s">
        <v>19</v>
      </c>
      <c r="H154" s="2">
        <v>96805</v>
      </c>
      <c r="I154" t="s">
        <v>6190</v>
      </c>
    </row>
    <row r="155" spans="1:9" x14ac:dyDescent="0.3">
      <c r="A155" s="2" t="s">
        <v>1351</v>
      </c>
      <c r="B155" s="2" t="s">
        <v>1352</v>
      </c>
      <c r="C155" s="2"/>
      <c r="D155" s="2" t="s">
        <v>1353</v>
      </c>
      <c r="E155" s="2" t="s">
        <v>1354</v>
      </c>
      <c r="F155" s="2" t="s">
        <v>271</v>
      </c>
      <c r="G155" s="2" t="s">
        <v>19</v>
      </c>
      <c r="H155" s="2">
        <v>33345</v>
      </c>
      <c r="I155" t="s">
        <v>6191</v>
      </c>
    </row>
    <row r="156" spans="1:9" x14ac:dyDescent="0.3">
      <c r="A156" s="2" t="s">
        <v>1356</v>
      </c>
      <c r="B156" s="2" t="s">
        <v>1357</v>
      </c>
      <c r="C156" s="2" t="s">
        <v>1358</v>
      </c>
      <c r="D156" s="2" t="s">
        <v>1359</v>
      </c>
      <c r="E156" s="2" t="s">
        <v>1360</v>
      </c>
      <c r="F156" s="2" t="s">
        <v>46</v>
      </c>
      <c r="G156" s="2" t="s">
        <v>19</v>
      </c>
      <c r="H156" s="2">
        <v>19172</v>
      </c>
      <c r="I156" t="s">
        <v>6191</v>
      </c>
    </row>
    <row r="157" spans="1:9" x14ac:dyDescent="0.3">
      <c r="A157" s="2" t="s">
        <v>1362</v>
      </c>
      <c r="B157" s="2" t="s">
        <v>1363</v>
      </c>
      <c r="C157" s="2" t="s">
        <v>1364</v>
      </c>
      <c r="D157" s="2" t="s">
        <v>1365</v>
      </c>
      <c r="E157" s="2" t="s">
        <v>1366</v>
      </c>
      <c r="F157" s="2" t="s">
        <v>124</v>
      </c>
      <c r="G157" s="2" t="s">
        <v>19</v>
      </c>
      <c r="H157" s="2">
        <v>6854</v>
      </c>
      <c r="I157" t="s">
        <v>6190</v>
      </c>
    </row>
    <row r="158" spans="1:9" x14ac:dyDescent="0.3">
      <c r="A158" s="2" t="s">
        <v>1368</v>
      </c>
      <c r="B158" s="2" t="s">
        <v>1369</v>
      </c>
      <c r="C158" s="2" t="s">
        <v>1370</v>
      </c>
      <c r="D158" s="2" t="s">
        <v>1371</v>
      </c>
      <c r="E158" s="2" t="s">
        <v>1372</v>
      </c>
      <c r="F158" s="2" t="s">
        <v>59</v>
      </c>
      <c r="G158" s="2" t="s">
        <v>19</v>
      </c>
      <c r="H158" s="2">
        <v>76011</v>
      </c>
      <c r="I158" t="s">
        <v>6190</v>
      </c>
    </row>
    <row r="159" spans="1:9" x14ac:dyDescent="0.3">
      <c r="A159" s="2" t="s">
        <v>1374</v>
      </c>
      <c r="B159" s="2" t="s">
        <v>1375</v>
      </c>
      <c r="C159" s="2" t="s">
        <v>1376</v>
      </c>
      <c r="D159" s="2" t="s">
        <v>1377</v>
      </c>
      <c r="E159" s="2" t="s">
        <v>1378</v>
      </c>
      <c r="F159" s="2" t="s">
        <v>360</v>
      </c>
      <c r="G159" s="2" t="s">
        <v>318</v>
      </c>
      <c r="H159" s="2" t="s">
        <v>361</v>
      </c>
      <c r="I159" t="s">
        <v>6191</v>
      </c>
    </row>
    <row r="160" spans="1:9" x14ac:dyDescent="0.3">
      <c r="A160" s="2" t="s">
        <v>1380</v>
      </c>
      <c r="B160" s="2" t="s">
        <v>1381</v>
      </c>
      <c r="C160" s="2"/>
      <c r="D160" s="2" t="s">
        <v>1382</v>
      </c>
      <c r="E160" s="2" t="s">
        <v>1383</v>
      </c>
      <c r="F160" s="2" t="s">
        <v>65</v>
      </c>
      <c r="G160" s="2" t="s">
        <v>19</v>
      </c>
      <c r="H160" s="2">
        <v>37416</v>
      </c>
      <c r="I160" t="s">
        <v>6190</v>
      </c>
    </row>
    <row r="161" spans="1:9" x14ac:dyDescent="0.3">
      <c r="A161" s="2" t="s">
        <v>1385</v>
      </c>
      <c r="B161" s="2" t="s">
        <v>1386</v>
      </c>
      <c r="C161" s="2"/>
      <c r="D161" s="2" t="s">
        <v>1387</v>
      </c>
      <c r="E161" s="2" t="s">
        <v>1388</v>
      </c>
      <c r="F161" s="2" t="s">
        <v>189</v>
      </c>
      <c r="G161" s="2" t="s">
        <v>19</v>
      </c>
      <c r="H161" s="2">
        <v>97296</v>
      </c>
      <c r="I161" t="s">
        <v>6191</v>
      </c>
    </row>
    <row r="162" spans="1:9" x14ac:dyDescent="0.3">
      <c r="A162" s="2" t="s">
        <v>1390</v>
      </c>
      <c r="B162" s="2" t="s">
        <v>1391</v>
      </c>
      <c r="C162" s="2" t="s">
        <v>1392</v>
      </c>
      <c r="D162" s="2" t="s">
        <v>1393</v>
      </c>
      <c r="E162" s="2" t="s">
        <v>1394</v>
      </c>
      <c r="F162" s="2" t="s">
        <v>77</v>
      </c>
      <c r="G162" s="2" t="s">
        <v>19</v>
      </c>
      <c r="H162" s="2">
        <v>73135</v>
      </c>
      <c r="I162" t="s">
        <v>6191</v>
      </c>
    </row>
    <row r="163" spans="1:9" x14ac:dyDescent="0.3">
      <c r="A163" s="2" t="s">
        <v>1396</v>
      </c>
      <c r="B163" s="2" t="s">
        <v>1397</v>
      </c>
      <c r="C163" s="2" t="s">
        <v>1398</v>
      </c>
      <c r="D163" s="2" t="s">
        <v>1399</v>
      </c>
      <c r="E163" s="2" t="s">
        <v>1400</v>
      </c>
      <c r="F163" s="2" t="s">
        <v>47</v>
      </c>
      <c r="G163" s="2" t="s">
        <v>19</v>
      </c>
      <c r="H163" s="2">
        <v>20520</v>
      </c>
      <c r="I163" t="s">
        <v>6191</v>
      </c>
    </row>
    <row r="164" spans="1:9" x14ac:dyDescent="0.3">
      <c r="A164" s="2" t="s">
        <v>1402</v>
      </c>
      <c r="B164" s="2" t="s">
        <v>1403</v>
      </c>
      <c r="C164" s="2" t="s">
        <v>1404</v>
      </c>
      <c r="D164" s="2" t="s">
        <v>1405</v>
      </c>
      <c r="E164" s="2" t="s">
        <v>1406</v>
      </c>
      <c r="F164" s="2" t="s">
        <v>82</v>
      </c>
      <c r="G164" s="2" t="s">
        <v>19</v>
      </c>
      <c r="H164" s="2">
        <v>27415</v>
      </c>
      <c r="I164" t="s">
        <v>6190</v>
      </c>
    </row>
    <row r="165" spans="1:9" x14ac:dyDescent="0.3">
      <c r="A165" s="2" t="s">
        <v>1408</v>
      </c>
      <c r="B165" s="2" t="s">
        <v>1409</v>
      </c>
      <c r="C165" s="2" t="s">
        <v>1410</v>
      </c>
      <c r="D165" s="2" t="s">
        <v>1411</v>
      </c>
      <c r="E165" s="2" t="s">
        <v>1412</v>
      </c>
      <c r="F165" s="2" t="s">
        <v>164</v>
      </c>
      <c r="G165" s="2" t="s">
        <v>19</v>
      </c>
      <c r="H165" s="2">
        <v>22313</v>
      </c>
      <c r="I165" t="s">
        <v>6191</v>
      </c>
    </row>
    <row r="166" spans="1:9" x14ac:dyDescent="0.3">
      <c r="A166" s="2" t="s">
        <v>1414</v>
      </c>
      <c r="B166" s="2" t="s">
        <v>1415</v>
      </c>
      <c r="C166" s="2" t="s">
        <v>1416</v>
      </c>
      <c r="D166" s="2" t="s">
        <v>1417</v>
      </c>
      <c r="E166" s="2" t="s">
        <v>1418</v>
      </c>
      <c r="F166" s="2" t="s">
        <v>1419</v>
      </c>
      <c r="G166" s="2" t="s">
        <v>318</v>
      </c>
      <c r="H166" s="2" t="s">
        <v>370</v>
      </c>
      <c r="I166" t="s">
        <v>6191</v>
      </c>
    </row>
    <row r="167" spans="1:9" x14ac:dyDescent="0.3">
      <c r="A167" s="2" t="s">
        <v>1421</v>
      </c>
      <c r="B167" s="2" t="s">
        <v>1422</v>
      </c>
      <c r="C167" s="2"/>
      <c r="D167" s="2" t="s">
        <v>1423</v>
      </c>
      <c r="E167" s="2" t="s">
        <v>1424</v>
      </c>
      <c r="F167" s="2" t="s">
        <v>163</v>
      </c>
      <c r="G167" s="2" t="s">
        <v>19</v>
      </c>
      <c r="H167" s="2">
        <v>53405</v>
      </c>
      <c r="I167" t="s">
        <v>6190</v>
      </c>
    </row>
    <row r="168" spans="1:9" x14ac:dyDescent="0.3">
      <c r="A168" s="2" t="s">
        <v>1426</v>
      </c>
      <c r="B168" s="2" t="s">
        <v>1427</v>
      </c>
      <c r="C168" s="2"/>
      <c r="D168" s="2" t="s">
        <v>1428</v>
      </c>
      <c r="E168" s="2" t="s">
        <v>1429</v>
      </c>
      <c r="F168" s="2" t="s">
        <v>209</v>
      </c>
      <c r="G168" s="2" t="s">
        <v>19</v>
      </c>
      <c r="H168" s="2">
        <v>34629</v>
      </c>
      <c r="I168" t="s">
        <v>6190</v>
      </c>
    </row>
    <row r="169" spans="1:9" x14ac:dyDescent="0.3">
      <c r="A169" s="2" t="s">
        <v>1431</v>
      </c>
      <c r="B169" s="2" t="s">
        <v>1432</v>
      </c>
      <c r="C169" s="2" t="s">
        <v>1433</v>
      </c>
      <c r="D169" s="2" t="s">
        <v>1434</v>
      </c>
      <c r="E169" s="2" t="s">
        <v>1435</v>
      </c>
      <c r="F169" s="2" t="s">
        <v>163</v>
      </c>
      <c r="G169" s="2" t="s">
        <v>19</v>
      </c>
      <c r="H169" s="2">
        <v>53405</v>
      </c>
      <c r="I169" t="s">
        <v>6190</v>
      </c>
    </row>
    <row r="170" spans="1:9" x14ac:dyDescent="0.3">
      <c r="A170" s="2" t="s">
        <v>1437</v>
      </c>
      <c r="B170" s="2" t="s">
        <v>1438</v>
      </c>
      <c r="C170" s="2"/>
      <c r="D170" s="2" t="s">
        <v>1439</v>
      </c>
      <c r="E170" s="2" t="s">
        <v>1440</v>
      </c>
      <c r="F170" s="2" t="s">
        <v>1419</v>
      </c>
      <c r="G170" s="2" t="s">
        <v>318</v>
      </c>
      <c r="H170" s="2" t="s">
        <v>370</v>
      </c>
      <c r="I170" t="s">
        <v>6191</v>
      </c>
    </row>
    <row r="171" spans="1:9" x14ac:dyDescent="0.3">
      <c r="A171" s="2" t="s">
        <v>1442</v>
      </c>
      <c r="B171" s="2" t="s">
        <v>1443</v>
      </c>
      <c r="C171" s="2" t="s">
        <v>1444</v>
      </c>
      <c r="D171" s="2" t="s">
        <v>1445</v>
      </c>
      <c r="E171" s="2" t="s">
        <v>1446</v>
      </c>
      <c r="F171" s="2" t="s">
        <v>1447</v>
      </c>
      <c r="G171" s="2" t="s">
        <v>318</v>
      </c>
      <c r="H171" s="2" t="s">
        <v>460</v>
      </c>
      <c r="I171" t="s">
        <v>6191</v>
      </c>
    </row>
    <row r="172" spans="1:9" x14ac:dyDescent="0.3">
      <c r="A172" s="2" t="s">
        <v>1449</v>
      </c>
      <c r="B172" s="2" t="s">
        <v>1450</v>
      </c>
      <c r="C172" s="2" t="s">
        <v>1451</v>
      </c>
      <c r="D172" s="2"/>
      <c r="E172" s="2" t="s">
        <v>1452</v>
      </c>
      <c r="F172" s="2" t="s">
        <v>102</v>
      </c>
      <c r="G172" s="2" t="s">
        <v>28</v>
      </c>
      <c r="H172" s="2" t="s">
        <v>103</v>
      </c>
      <c r="I172" t="s">
        <v>6191</v>
      </c>
    </row>
    <row r="173" spans="1:9" x14ac:dyDescent="0.3">
      <c r="A173" s="2" t="s">
        <v>1454</v>
      </c>
      <c r="B173" s="2" t="s">
        <v>1455</v>
      </c>
      <c r="C173" s="2" t="s">
        <v>1456</v>
      </c>
      <c r="D173" s="2" t="s">
        <v>1457</v>
      </c>
      <c r="E173" s="2" t="s">
        <v>1458</v>
      </c>
      <c r="F173" s="2" t="s">
        <v>137</v>
      </c>
      <c r="G173" s="2" t="s">
        <v>19</v>
      </c>
      <c r="H173" s="2">
        <v>33686</v>
      </c>
      <c r="I173" t="s">
        <v>6190</v>
      </c>
    </row>
    <row r="174" spans="1:9" x14ac:dyDescent="0.3">
      <c r="A174" s="2" t="s">
        <v>1460</v>
      </c>
      <c r="B174" s="2" t="s">
        <v>1461</v>
      </c>
      <c r="C174" s="2" t="s">
        <v>1462</v>
      </c>
      <c r="D174" s="2"/>
      <c r="E174" s="2" t="s">
        <v>1463</v>
      </c>
      <c r="F174" s="2" t="s">
        <v>440</v>
      </c>
      <c r="G174" s="2" t="s">
        <v>318</v>
      </c>
      <c r="H174" s="2" t="s">
        <v>369</v>
      </c>
      <c r="I174" t="s">
        <v>6191</v>
      </c>
    </row>
    <row r="175" spans="1:9" x14ac:dyDescent="0.3">
      <c r="A175" s="2" t="s">
        <v>1465</v>
      </c>
      <c r="B175" s="2" t="s">
        <v>1466</v>
      </c>
      <c r="C175" s="2" t="s">
        <v>1467</v>
      </c>
      <c r="D175" s="2" t="s">
        <v>1468</v>
      </c>
      <c r="E175" s="2" t="s">
        <v>1469</v>
      </c>
      <c r="F175" s="2" t="s">
        <v>187</v>
      </c>
      <c r="G175" s="2" t="s">
        <v>19</v>
      </c>
      <c r="H175" s="2">
        <v>36195</v>
      </c>
      <c r="I175" t="s">
        <v>6191</v>
      </c>
    </row>
    <row r="176" spans="1:9" x14ac:dyDescent="0.3">
      <c r="A176" s="2" t="s">
        <v>1471</v>
      </c>
      <c r="B176" s="2" t="s">
        <v>1472</v>
      </c>
      <c r="C176" s="2"/>
      <c r="D176" s="2" t="s">
        <v>1473</v>
      </c>
      <c r="E176" s="2" t="s">
        <v>1474</v>
      </c>
      <c r="F176" s="2" t="s">
        <v>351</v>
      </c>
      <c r="G176" s="2" t="s">
        <v>19</v>
      </c>
      <c r="H176" s="2">
        <v>89436</v>
      </c>
      <c r="I176" t="s">
        <v>6190</v>
      </c>
    </row>
    <row r="177" spans="1:9" x14ac:dyDescent="0.3">
      <c r="A177" s="2" t="s">
        <v>1476</v>
      </c>
      <c r="B177" s="2" t="s">
        <v>1477</v>
      </c>
      <c r="C177" s="2" t="s">
        <v>1478</v>
      </c>
      <c r="D177" s="2" t="s">
        <v>1479</v>
      </c>
      <c r="E177" s="2" t="s">
        <v>1480</v>
      </c>
      <c r="F177" s="2" t="s">
        <v>167</v>
      </c>
      <c r="G177" s="2" t="s">
        <v>19</v>
      </c>
      <c r="H177" s="2">
        <v>31205</v>
      </c>
      <c r="I177" t="s">
        <v>6190</v>
      </c>
    </row>
    <row r="178" spans="1:9" x14ac:dyDescent="0.3">
      <c r="A178" s="2" t="s">
        <v>1482</v>
      </c>
      <c r="B178" s="2" t="s">
        <v>1483</v>
      </c>
      <c r="C178" s="2" t="s">
        <v>1484</v>
      </c>
      <c r="D178" s="2" t="s">
        <v>1485</v>
      </c>
      <c r="E178" s="2" t="s">
        <v>1486</v>
      </c>
      <c r="F178" s="2" t="s">
        <v>146</v>
      </c>
      <c r="G178" s="2" t="s">
        <v>19</v>
      </c>
      <c r="H178" s="2">
        <v>90605</v>
      </c>
      <c r="I178" t="s">
        <v>6190</v>
      </c>
    </row>
    <row r="179" spans="1:9" x14ac:dyDescent="0.3">
      <c r="A179" s="2" t="s">
        <v>1488</v>
      </c>
      <c r="B179" s="2" t="s">
        <v>1489</v>
      </c>
      <c r="C179" s="2" t="s">
        <v>1490</v>
      </c>
      <c r="D179" s="2"/>
      <c r="E179" s="2" t="s">
        <v>1491</v>
      </c>
      <c r="F179" s="2" t="s">
        <v>193</v>
      </c>
      <c r="G179" s="2" t="s">
        <v>19</v>
      </c>
      <c r="H179" s="2">
        <v>37605</v>
      </c>
      <c r="I179" t="s">
        <v>6190</v>
      </c>
    </row>
    <row r="180" spans="1:9" x14ac:dyDescent="0.3">
      <c r="A180" s="2" t="s">
        <v>1493</v>
      </c>
      <c r="B180" s="2" t="s">
        <v>1494</v>
      </c>
      <c r="C180" s="2" t="s">
        <v>1495</v>
      </c>
      <c r="D180" s="2" t="s">
        <v>1496</v>
      </c>
      <c r="E180" s="2" t="s">
        <v>1497</v>
      </c>
      <c r="F180" s="2" t="s">
        <v>219</v>
      </c>
      <c r="G180" s="2" t="s">
        <v>19</v>
      </c>
      <c r="H180" s="2">
        <v>14614</v>
      </c>
      <c r="I180" t="s">
        <v>6191</v>
      </c>
    </row>
    <row r="181" spans="1:9" x14ac:dyDescent="0.3">
      <c r="A181" s="2" t="s">
        <v>1499</v>
      </c>
      <c r="B181" s="2" t="s">
        <v>1500</v>
      </c>
      <c r="C181" s="2"/>
      <c r="D181" s="2" t="s">
        <v>1501</v>
      </c>
      <c r="E181" s="2" t="s">
        <v>1502</v>
      </c>
      <c r="F181" s="2" t="s">
        <v>362</v>
      </c>
      <c r="G181" s="2" t="s">
        <v>318</v>
      </c>
      <c r="H181" s="2" t="s">
        <v>363</v>
      </c>
      <c r="I181" t="s">
        <v>6191</v>
      </c>
    </row>
    <row r="182" spans="1:9" x14ac:dyDescent="0.3">
      <c r="A182" s="2" t="s">
        <v>1504</v>
      </c>
      <c r="B182" s="2" t="s">
        <v>1505</v>
      </c>
      <c r="C182" s="2" t="s">
        <v>1506</v>
      </c>
      <c r="D182" s="2" t="s">
        <v>1507</v>
      </c>
      <c r="E182" s="2" t="s">
        <v>1508</v>
      </c>
      <c r="F182" s="2" t="s">
        <v>139</v>
      </c>
      <c r="G182" s="2" t="s">
        <v>19</v>
      </c>
      <c r="H182" s="2">
        <v>11254</v>
      </c>
      <c r="I182" t="s">
        <v>6191</v>
      </c>
    </row>
    <row r="183" spans="1:9" x14ac:dyDescent="0.3">
      <c r="A183" s="2" t="s">
        <v>1509</v>
      </c>
      <c r="B183" s="2" t="s">
        <v>1510</v>
      </c>
      <c r="C183" s="2" t="s">
        <v>1511</v>
      </c>
      <c r="D183" s="2" t="s">
        <v>1512</v>
      </c>
      <c r="E183" s="2" t="s">
        <v>1513</v>
      </c>
      <c r="F183" s="2" t="s">
        <v>83</v>
      </c>
      <c r="G183" s="2" t="s">
        <v>19</v>
      </c>
      <c r="H183" s="2">
        <v>1114</v>
      </c>
      <c r="I183" t="s">
        <v>6191</v>
      </c>
    </row>
    <row r="184" spans="1:9" x14ac:dyDescent="0.3">
      <c r="A184" s="2" t="s">
        <v>1515</v>
      </c>
      <c r="B184" s="2" t="s">
        <v>1516</v>
      </c>
      <c r="C184" s="2" t="s">
        <v>1517</v>
      </c>
      <c r="D184" s="2" t="s">
        <v>1518</v>
      </c>
      <c r="E184" s="2" t="s">
        <v>1519</v>
      </c>
      <c r="F184" s="2" t="s">
        <v>232</v>
      </c>
      <c r="G184" s="2" t="s">
        <v>19</v>
      </c>
      <c r="H184" s="2">
        <v>22908</v>
      </c>
      <c r="I184" t="s">
        <v>6191</v>
      </c>
    </row>
    <row r="185" spans="1:9" x14ac:dyDescent="0.3">
      <c r="A185" s="2" t="s">
        <v>1521</v>
      </c>
      <c r="B185" s="2" t="s">
        <v>1522</v>
      </c>
      <c r="C185" s="2" t="s">
        <v>1523</v>
      </c>
      <c r="D185" s="2" t="s">
        <v>1524</v>
      </c>
      <c r="E185" s="2" t="s">
        <v>1525</v>
      </c>
      <c r="F185" s="2" t="s">
        <v>115</v>
      </c>
      <c r="G185" s="2" t="s">
        <v>19</v>
      </c>
      <c r="H185" s="2">
        <v>75044</v>
      </c>
      <c r="I185" t="s">
        <v>6191</v>
      </c>
    </row>
    <row r="186" spans="1:9" x14ac:dyDescent="0.3">
      <c r="A186" s="2" t="s">
        <v>1527</v>
      </c>
      <c r="B186" s="2" t="s">
        <v>1528</v>
      </c>
      <c r="C186" s="2" t="s">
        <v>1529</v>
      </c>
      <c r="D186" s="2" t="s">
        <v>1530</v>
      </c>
      <c r="E186" s="2" t="s">
        <v>1531</v>
      </c>
      <c r="F186" s="2" t="s">
        <v>33</v>
      </c>
      <c r="G186" s="2" t="s">
        <v>19</v>
      </c>
      <c r="H186" s="2">
        <v>55448</v>
      </c>
      <c r="I186" t="s">
        <v>6191</v>
      </c>
    </row>
    <row r="187" spans="1:9" x14ac:dyDescent="0.3">
      <c r="A187" s="2" t="s">
        <v>1533</v>
      </c>
      <c r="B187" s="2" t="s">
        <v>1534</v>
      </c>
      <c r="C187" s="2" t="s">
        <v>1535</v>
      </c>
      <c r="D187" s="2" t="s">
        <v>1536</v>
      </c>
      <c r="E187" s="2" t="s">
        <v>1537</v>
      </c>
      <c r="F187" s="2" t="s">
        <v>174</v>
      </c>
      <c r="G187" s="2" t="s">
        <v>19</v>
      </c>
      <c r="H187" s="2">
        <v>48919</v>
      </c>
      <c r="I187" t="s">
        <v>6190</v>
      </c>
    </row>
    <row r="188" spans="1:9" x14ac:dyDescent="0.3">
      <c r="A188" s="2" t="s">
        <v>1539</v>
      </c>
      <c r="B188" s="2" t="s">
        <v>1540</v>
      </c>
      <c r="C188" s="2" t="s">
        <v>1541</v>
      </c>
      <c r="D188" s="2" t="s">
        <v>1542</v>
      </c>
      <c r="E188" s="2" t="s">
        <v>1543</v>
      </c>
      <c r="F188" s="2" t="s">
        <v>141</v>
      </c>
      <c r="G188" s="2" t="s">
        <v>19</v>
      </c>
      <c r="H188" s="2">
        <v>58207</v>
      </c>
      <c r="I188" t="s">
        <v>6191</v>
      </c>
    </row>
    <row r="189" spans="1:9" x14ac:dyDescent="0.3">
      <c r="A189" s="2" t="s">
        <v>1545</v>
      </c>
      <c r="B189" s="2" t="s">
        <v>1546</v>
      </c>
      <c r="C189" s="2" t="s">
        <v>1547</v>
      </c>
      <c r="D189" s="2"/>
      <c r="E189" s="2" t="s">
        <v>1548</v>
      </c>
      <c r="F189" s="2" t="s">
        <v>72</v>
      </c>
      <c r="G189" s="2" t="s">
        <v>19</v>
      </c>
      <c r="H189" s="2">
        <v>99522</v>
      </c>
      <c r="I189" t="s">
        <v>6190</v>
      </c>
    </row>
    <row r="190" spans="1:9" x14ac:dyDescent="0.3">
      <c r="A190" s="2" t="s">
        <v>1550</v>
      </c>
      <c r="B190" s="2" t="s">
        <v>1551</v>
      </c>
      <c r="C190" s="2" t="s">
        <v>1552</v>
      </c>
      <c r="D190" s="2" t="s">
        <v>1553</v>
      </c>
      <c r="E190" s="2" t="s">
        <v>1554</v>
      </c>
      <c r="F190" s="2" t="s">
        <v>77</v>
      </c>
      <c r="G190" s="2" t="s">
        <v>19</v>
      </c>
      <c r="H190" s="2">
        <v>73129</v>
      </c>
      <c r="I190" t="s">
        <v>6190</v>
      </c>
    </row>
    <row r="191" spans="1:9" x14ac:dyDescent="0.3">
      <c r="A191" s="2" t="s">
        <v>1556</v>
      </c>
      <c r="B191" s="2" t="s">
        <v>1557</v>
      </c>
      <c r="C191" s="2" t="s">
        <v>1558</v>
      </c>
      <c r="D191" s="2" t="s">
        <v>1559</v>
      </c>
      <c r="E191" s="2" t="s">
        <v>1560</v>
      </c>
      <c r="F191" s="2" t="s">
        <v>90</v>
      </c>
      <c r="G191" s="2" t="s">
        <v>19</v>
      </c>
      <c r="H191" s="2">
        <v>74103</v>
      </c>
      <c r="I191" t="s">
        <v>6190</v>
      </c>
    </row>
    <row r="192" spans="1:9" x14ac:dyDescent="0.3">
      <c r="A192" s="2" t="s">
        <v>1562</v>
      </c>
      <c r="B192" s="2" t="s">
        <v>1563</v>
      </c>
      <c r="C192" s="2" t="s">
        <v>1564</v>
      </c>
      <c r="D192" s="2" t="s">
        <v>1565</v>
      </c>
      <c r="E192" s="2" t="s">
        <v>1566</v>
      </c>
      <c r="F192" s="2" t="s">
        <v>41</v>
      </c>
      <c r="G192" s="2" t="s">
        <v>19</v>
      </c>
      <c r="H192" s="2">
        <v>48211</v>
      </c>
      <c r="I192" t="s">
        <v>6190</v>
      </c>
    </row>
    <row r="193" spans="1:9" x14ac:dyDescent="0.3">
      <c r="A193" s="2" t="s">
        <v>1568</v>
      </c>
      <c r="B193" s="2" t="s">
        <v>1569</v>
      </c>
      <c r="C193" s="2" t="s">
        <v>1570</v>
      </c>
      <c r="D193" s="2" t="s">
        <v>1571</v>
      </c>
      <c r="E193" s="2" t="s">
        <v>1572</v>
      </c>
      <c r="F193" s="2" t="s">
        <v>47</v>
      </c>
      <c r="G193" s="2" t="s">
        <v>19</v>
      </c>
      <c r="H193" s="2">
        <v>20436</v>
      </c>
      <c r="I193" t="s">
        <v>6190</v>
      </c>
    </row>
    <row r="194" spans="1:9" x14ac:dyDescent="0.3">
      <c r="A194" s="2" t="s">
        <v>1574</v>
      </c>
      <c r="B194" s="2" t="s">
        <v>1575</v>
      </c>
      <c r="C194" s="2" t="s">
        <v>1576</v>
      </c>
      <c r="D194" s="2" t="s">
        <v>1577</v>
      </c>
      <c r="E194" s="2" t="s">
        <v>1578</v>
      </c>
      <c r="F194" s="2" t="s">
        <v>323</v>
      </c>
      <c r="G194" s="2" t="s">
        <v>318</v>
      </c>
      <c r="H194" s="2" t="s">
        <v>324</v>
      </c>
      <c r="I194" t="s">
        <v>6190</v>
      </c>
    </row>
    <row r="195" spans="1:9" x14ac:dyDescent="0.3">
      <c r="A195" s="2" t="s">
        <v>1580</v>
      </c>
      <c r="B195" s="2" t="s">
        <v>1581</v>
      </c>
      <c r="C195" s="2"/>
      <c r="D195" s="2" t="s">
        <v>1582</v>
      </c>
      <c r="E195" s="2" t="s">
        <v>1583</v>
      </c>
      <c r="F195" s="2" t="s">
        <v>188</v>
      </c>
      <c r="G195" s="2" t="s">
        <v>19</v>
      </c>
      <c r="H195" s="2">
        <v>85215</v>
      </c>
      <c r="I195" t="s">
        <v>6191</v>
      </c>
    </row>
    <row r="196" spans="1:9" x14ac:dyDescent="0.3">
      <c r="A196" s="2" t="s">
        <v>1585</v>
      </c>
      <c r="B196" s="2" t="s">
        <v>1586</v>
      </c>
      <c r="C196" s="2" t="s">
        <v>1587</v>
      </c>
      <c r="D196" s="2" t="s">
        <v>1588</v>
      </c>
      <c r="E196" s="2" t="s">
        <v>1589</v>
      </c>
      <c r="F196" s="2" t="s">
        <v>181</v>
      </c>
      <c r="G196" s="2" t="s">
        <v>19</v>
      </c>
      <c r="H196" s="2">
        <v>44485</v>
      </c>
      <c r="I196" t="s">
        <v>6191</v>
      </c>
    </row>
    <row r="197" spans="1:9" x14ac:dyDescent="0.3">
      <c r="A197" s="2" t="s">
        <v>1591</v>
      </c>
      <c r="B197" s="2" t="s">
        <v>1592</v>
      </c>
      <c r="C197" s="2" t="s">
        <v>1593</v>
      </c>
      <c r="D197" s="2" t="s">
        <v>1594</v>
      </c>
      <c r="E197" s="2" t="s">
        <v>1595</v>
      </c>
      <c r="F197" s="2" t="s">
        <v>23</v>
      </c>
      <c r="G197" s="2" t="s">
        <v>19</v>
      </c>
      <c r="H197" s="2">
        <v>38150</v>
      </c>
      <c r="I197" t="s">
        <v>6191</v>
      </c>
    </row>
    <row r="198" spans="1:9" x14ac:dyDescent="0.3">
      <c r="A198" s="2" t="s">
        <v>1597</v>
      </c>
      <c r="B198" s="2" t="s">
        <v>1598</v>
      </c>
      <c r="C198" s="2" t="s">
        <v>1599</v>
      </c>
      <c r="D198" s="2"/>
      <c r="E198" s="2" t="s">
        <v>1600</v>
      </c>
      <c r="F198" s="2" t="s">
        <v>47</v>
      </c>
      <c r="G198" s="2" t="s">
        <v>19</v>
      </c>
      <c r="H198" s="2">
        <v>20535</v>
      </c>
      <c r="I198" t="s">
        <v>6191</v>
      </c>
    </row>
    <row r="199" spans="1:9" x14ac:dyDescent="0.3">
      <c r="A199" s="2" t="s">
        <v>1601</v>
      </c>
      <c r="B199" s="2" t="s">
        <v>1602</v>
      </c>
      <c r="C199" s="2" t="s">
        <v>1603</v>
      </c>
      <c r="D199" s="2" t="s">
        <v>1604</v>
      </c>
      <c r="E199" s="2" t="s">
        <v>1605</v>
      </c>
      <c r="F199" s="2" t="s">
        <v>475</v>
      </c>
      <c r="G199" s="2" t="s">
        <v>318</v>
      </c>
      <c r="H199" s="2" t="s">
        <v>425</v>
      </c>
      <c r="I199" t="s">
        <v>6190</v>
      </c>
    </row>
    <row r="200" spans="1:9" x14ac:dyDescent="0.3">
      <c r="A200" s="2" t="s">
        <v>1606</v>
      </c>
      <c r="B200" s="2" t="s">
        <v>1607</v>
      </c>
      <c r="C200" s="2" t="s">
        <v>1608</v>
      </c>
      <c r="D200" s="2" t="s">
        <v>1609</v>
      </c>
      <c r="E200" s="2" t="s">
        <v>1610</v>
      </c>
      <c r="F200" s="2" t="s">
        <v>121</v>
      </c>
      <c r="G200" s="2" t="s">
        <v>19</v>
      </c>
      <c r="H200" s="2">
        <v>33064</v>
      </c>
      <c r="I200" t="s">
        <v>6191</v>
      </c>
    </row>
    <row r="201" spans="1:9" x14ac:dyDescent="0.3">
      <c r="A201" s="2" t="s">
        <v>1611</v>
      </c>
      <c r="B201" s="2" t="s">
        <v>1612</v>
      </c>
      <c r="C201" s="2" t="s">
        <v>1613</v>
      </c>
      <c r="D201" s="2" t="s">
        <v>1614</v>
      </c>
      <c r="E201" s="2" t="s">
        <v>1615</v>
      </c>
      <c r="F201" s="2" t="s">
        <v>56</v>
      </c>
      <c r="G201" s="2" t="s">
        <v>19</v>
      </c>
      <c r="H201" s="2">
        <v>60604</v>
      </c>
      <c r="I201" t="s">
        <v>6191</v>
      </c>
    </row>
    <row r="202" spans="1:9" x14ac:dyDescent="0.3">
      <c r="A202" s="2" t="s">
        <v>1616</v>
      </c>
      <c r="B202" s="2" t="s">
        <v>1617</v>
      </c>
      <c r="C202" s="2" t="s">
        <v>1618</v>
      </c>
      <c r="D202" s="2" t="s">
        <v>1619</v>
      </c>
      <c r="E202" s="2" t="s">
        <v>1620</v>
      </c>
      <c r="F202" s="2" t="s">
        <v>299</v>
      </c>
      <c r="G202" s="2" t="s">
        <v>28</v>
      </c>
      <c r="H202" s="2" t="s">
        <v>300</v>
      </c>
      <c r="I202" t="s">
        <v>6191</v>
      </c>
    </row>
    <row r="203" spans="1:9" x14ac:dyDescent="0.3">
      <c r="A203" s="2" t="s">
        <v>1622</v>
      </c>
      <c r="B203" s="2" t="s">
        <v>1623</v>
      </c>
      <c r="C203" s="2"/>
      <c r="D203" s="2" t="s">
        <v>1624</v>
      </c>
      <c r="E203" s="2" t="s">
        <v>1625</v>
      </c>
      <c r="F203" s="2" t="s">
        <v>732</v>
      </c>
      <c r="G203" s="2" t="s">
        <v>19</v>
      </c>
      <c r="H203" s="2">
        <v>84409</v>
      </c>
      <c r="I203" t="s">
        <v>6191</v>
      </c>
    </row>
    <row r="204" spans="1:9" x14ac:dyDescent="0.3">
      <c r="A204" s="2" t="s">
        <v>1627</v>
      </c>
      <c r="B204" s="2" t="s">
        <v>1628</v>
      </c>
      <c r="C204" s="2" t="s">
        <v>1629</v>
      </c>
      <c r="D204" s="2" t="s">
        <v>1630</v>
      </c>
      <c r="E204" s="2" t="s">
        <v>1631</v>
      </c>
      <c r="F204" s="2" t="s">
        <v>198</v>
      </c>
      <c r="G204" s="2" t="s">
        <v>19</v>
      </c>
      <c r="H204" s="2">
        <v>12205</v>
      </c>
      <c r="I204" t="s">
        <v>6190</v>
      </c>
    </row>
    <row r="205" spans="1:9" x14ac:dyDescent="0.3">
      <c r="A205" s="2" t="s">
        <v>1633</v>
      </c>
      <c r="B205" s="2" t="s">
        <v>1634</v>
      </c>
      <c r="C205" s="2" t="s">
        <v>1635</v>
      </c>
      <c r="D205" s="2" t="s">
        <v>1636</v>
      </c>
      <c r="E205" s="2" t="s">
        <v>1637</v>
      </c>
      <c r="F205" s="2" t="s">
        <v>295</v>
      </c>
      <c r="G205" s="2" t="s">
        <v>19</v>
      </c>
      <c r="H205" s="2">
        <v>29305</v>
      </c>
      <c r="I205" t="s">
        <v>6191</v>
      </c>
    </row>
    <row r="206" spans="1:9" x14ac:dyDescent="0.3">
      <c r="A206" s="2" t="s">
        <v>1639</v>
      </c>
      <c r="B206" s="2" t="s">
        <v>1640</v>
      </c>
      <c r="C206" s="2"/>
      <c r="D206" s="2" t="s">
        <v>1641</v>
      </c>
      <c r="E206" s="2" t="s">
        <v>1642</v>
      </c>
      <c r="F206" s="2" t="s">
        <v>302</v>
      </c>
      <c r="G206" s="2" t="s">
        <v>19</v>
      </c>
      <c r="H206" s="2">
        <v>10310</v>
      </c>
      <c r="I206" t="s">
        <v>6191</v>
      </c>
    </row>
    <row r="207" spans="1:9" x14ac:dyDescent="0.3">
      <c r="A207" s="2" t="s">
        <v>1644</v>
      </c>
      <c r="B207" s="2" t="s">
        <v>1645</v>
      </c>
      <c r="C207" s="2"/>
      <c r="D207" s="2" t="s">
        <v>1646</v>
      </c>
      <c r="E207" s="2" t="s">
        <v>1647</v>
      </c>
      <c r="F207" s="2" t="s">
        <v>47</v>
      </c>
      <c r="G207" s="2" t="s">
        <v>19</v>
      </c>
      <c r="H207" s="2">
        <v>20337</v>
      </c>
      <c r="I207" t="s">
        <v>6190</v>
      </c>
    </row>
    <row r="208" spans="1:9" x14ac:dyDescent="0.3">
      <c r="A208" s="2" t="s">
        <v>1649</v>
      </c>
      <c r="B208" s="2" t="s">
        <v>1650</v>
      </c>
      <c r="C208" s="2" t="s">
        <v>1651</v>
      </c>
      <c r="D208" s="2"/>
      <c r="E208" s="2" t="s">
        <v>1652</v>
      </c>
      <c r="F208" s="2" t="s">
        <v>35</v>
      </c>
      <c r="G208" s="2" t="s">
        <v>19</v>
      </c>
      <c r="H208" s="2">
        <v>28225</v>
      </c>
      <c r="I208" t="s">
        <v>6191</v>
      </c>
    </row>
    <row r="209" spans="1:9" x14ac:dyDescent="0.3">
      <c r="A209" s="2" t="s">
        <v>1654</v>
      </c>
      <c r="B209" s="2" t="s">
        <v>1655</v>
      </c>
      <c r="C209" s="2" t="s">
        <v>1656</v>
      </c>
      <c r="D209" s="2" t="s">
        <v>1657</v>
      </c>
      <c r="E209" s="2" t="s">
        <v>1658</v>
      </c>
      <c r="F209" s="2" t="s">
        <v>297</v>
      </c>
      <c r="G209" s="2" t="s">
        <v>19</v>
      </c>
      <c r="H209" s="2">
        <v>79491</v>
      </c>
      <c r="I209" t="s">
        <v>6190</v>
      </c>
    </row>
    <row r="210" spans="1:9" x14ac:dyDescent="0.3">
      <c r="A210" s="2" t="s">
        <v>1660</v>
      </c>
      <c r="B210" s="2" t="s">
        <v>1661</v>
      </c>
      <c r="C210" s="2" t="s">
        <v>1662</v>
      </c>
      <c r="D210" s="2" t="s">
        <v>1663</v>
      </c>
      <c r="E210" s="2" t="s">
        <v>1664</v>
      </c>
      <c r="F210" s="2" t="s">
        <v>451</v>
      </c>
      <c r="G210" s="2" t="s">
        <v>318</v>
      </c>
      <c r="H210" s="2" t="s">
        <v>452</v>
      </c>
      <c r="I210" t="s">
        <v>6190</v>
      </c>
    </row>
    <row r="211" spans="1:9" x14ac:dyDescent="0.3">
      <c r="A211" s="2" t="s">
        <v>1666</v>
      </c>
      <c r="B211" s="2" t="s">
        <v>1667</v>
      </c>
      <c r="C211" s="2" t="s">
        <v>1668</v>
      </c>
      <c r="D211" s="2" t="s">
        <v>1669</v>
      </c>
      <c r="E211" s="2" t="s">
        <v>1670</v>
      </c>
      <c r="F211" s="2" t="s">
        <v>264</v>
      </c>
      <c r="G211" s="2" t="s">
        <v>28</v>
      </c>
      <c r="H211" s="2" t="s">
        <v>265</v>
      </c>
      <c r="I211" t="s">
        <v>6191</v>
      </c>
    </row>
    <row r="212" spans="1:9" x14ac:dyDescent="0.3">
      <c r="A212" s="2" t="s">
        <v>1672</v>
      </c>
      <c r="B212" s="2" t="s">
        <v>1673</v>
      </c>
      <c r="C212" s="2" t="s">
        <v>1674</v>
      </c>
      <c r="D212" s="2" t="s">
        <v>1675</v>
      </c>
      <c r="E212" s="2" t="s">
        <v>1676</v>
      </c>
      <c r="F212" s="2" t="s">
        <v>232</v>
      </c>
      <c r="G212" s="2" t="s">
        <v>19</v>
      </c>
      <c r="H212" s="2">
        <v>22908</v>
      </c>
      <c r="I212" t="s">
        <v>6190</v>
      </c>
    </row>
    <row r="213" spans="1:9" x14ac:dyDescent="0.3">
      <c r="A213" s="2" t="s">
        <v>1678</v>
      </c>
      <c r="B213" s="2" t="s">
        <v>1679</v>
      </c>
      <c r="C213" s="2" t="s">
        <v>1680</v>
      </c>
      <c r="D213" s="2"/>
      <c r="E213" s="2" t="s">
        <v>1681</v>
      </c>
      <c r="F213" s="2" t="s">
        <v>57</v>
      </c>
      <c r="G213" s="2" t="s">
        <v>19</v>
      </c>
      <c r="H213" s="2">
        <v>10105</v>
      </c>
      <c r="I213" t="s">
        <v>6191</v>
      </c>
    </row>
    <row r="214" spans="1:9" x14ac:dyDescent="0.3">
      <c r="A214" s="2" t="s">
        <v>1683</v>
      </c>
      <c r="B214" s="2" t="s">
        <v>1684</v>
      </c>
      <c r="C214" s="2" t="s">
        <v>1685</v>
      </c>
      <c r="D214" s="2" t="s">
        <v>1686</v>
      </c>
      <c r="E214" s="2" t="s">
        <v>1687</v>
      </c>
      <c r="F214" s="2" t="s">
        <v>24</v>
      </c>
      <c r="G214" s="2" t="s">
        <v>19</v>
      </c>
      <c r="H214" s="2">
        <v>24009</v>
      </c>
      <c r="I214" t="s">
        <v>6190</v>
      </c>
    </row>
    <row r="215" spans="1:9" x14ac:dyDescent="0.3">
      <c r="A215" s="2" t="s">
        <v>1689</v>
      </c>
      <c r="B215" s="2" t="s">
        <v>1690</v>
      </c>
      <c r="C215" s="2" t="s">
        <v>1691</v>
      </c>
      <c r="D215" s="2" t="s">
        <v>1692</v>
      </c>
      <c r="E215" s="2" t="s">
        <v>1693</v>
      </c>
      <c r="F215" s="2" t="s">
        <v>57</v>
      </c>
      <c r="G215" s="2" t="s">
        <v>19</v>
      </c>
      <c r="H215" s="2">
        <v>10009</v>
      </c>
      <c r="I215" t="s">
        <v>6191</v>
      </c>
    </row>
    <row r="216" spans="1:9" x14ac:dyDescent="0.3">
      <c r="A216" s="2" t="s">
        <v>1695</v>
      </c>
      <c r="B216" s="2" t="s">
        <v>1696</v>
      </c>
      <c r="C216" s="2" t="s">
        <v>1697</v>
      </c>
      <c r="D216" s="2" t="s">
        <v>1698</v>
      </c>
      <c r="E216" s="2" t="s">
        <v>1699</v>
      </c>
      <c r="F216" s="2" t="s">
        <v>1700</v>
      </c>
      <c r="G216" s="2" t="s">
        <v>318</v>
      </c>
      <c r="H216" s="2" t="s">
        <v>348</v>
      </c>
      <c r="I216" t="s">
        <v>6191</v>
      </c>
    </row>
    <row r="217" spans="1:9" x14ac:dyDescent="0.3">
      <c r="A217" s="2" t="s">
        <v>1702</v>
      </c>
      <c r="B217" s="2" t="s">
        <v>1703</v>
      </c>
      <c r="C217" s="2" t="s">
        <v>1704</v>
      </c>
      <c r="D217" s="2" t="s">
        <v>1705</v>
      </c>
      <c r="E217" s="2" t="s">
        <v>1706</v>
      </c>
      <c r="F217" s="2" t="s">
        <v>216</v>
      </c>
      <c r="G217" s="2" t="s">
        <v>19</v>
      </c>
      <c r="H217" s="2">
        <v>84120</v>
      </c>
      <c r="I217" t="s">
        <v>6191</v>
      </c>
    </row>
    <row r="218" spans="1:9" x14ac:dyDescent="0.3">
      <c r="A218" s="2" t="s">
        <v>1708</v>
      </c>
      <c r="B218" s="2" t="s">
        <v>1709</v>
      </c>
      <c r="C218" s="2" t="s">
        <v>1710</v>
      </c>
      <c r="D218" s="2" t="s">
        <v>1711</v>
      </c>
      <c r="E218" s="2" t="s">
        <v>1712</v>
      </c>
      <c r="F218" s="2" t="s">
        <v>260</v>
      </c>
      <c r="G218" s="2" t="s">
        <v>19</v>
      </c>
      <c r="H218" s="2">
        <v>43635</v>
      </c>
      <c r="I218" t="s">
        <v>6190</v>
      </c>
    </row>
    <row r="219" spans="1:9" x14ac:dyDescent="0.3">
      <c r="A219" s="2" t="s">
        <v>1714</v>
      </c>
      <c r="B219" s="2" t="s">
        <v>1715</v>
      </c>
      <c r="C219" s="2" t="s">
        <v>1716</v>
      </c>
      <c r="D219" s="2" t="s">
        <v>1717</v>
      </c>
      <c r="E219" s="2" t="s">
        <v>1718</v>
      </c>
      <c r="F219" s="2" t="s">
        <v>87</v>
      </c>
      <c r="G219" s="2" t="s">
        <v>19</v>
      </c>
      <c r="H219" s="2">
        <v>91131</v>
      </c>
      <c r="I219" t="s">
        <v>6191</v>
      </c>
    </row>
    <row r="220" spans="1:9" x14ac:dyDescent="0.3">
      <c r="A220" s="2" t="s">
        <v>1720</v>
      </c>
      <c r="B220" s="2" t="s">
        <v>1721</v>
      </c>
      <c r="C220" s="2" t="s">
        <v>1722</v>
      </c>
      <c r="D220" s="2" t="s">
        <v>1723</v>
      </c>
      <c r="E220" s="2" t="s">
        <v>1724</v>
      </c>
      <c r="F220" s="2" t="s">
        <v>342</v>
      </c>
      <c r="G220" s="2" t="s">
        <v>318</v>
      </c>
      <c r="H220" s="2" t="s">
        <v>343</v>
      </c>
      <c r="I220" t="s">
        <v>6190</v>
      </c>
    </row>
    <row r="221" spans="1:9" x14ac:dyDescent="0.3">
      <c r="A221" s="2" t="s">
        <v>1726</v>
      </c>
      <c r="B221" s="2" t="s">
        <v>1727</v>
      </c>
      <c r="C221" s="2" t="s">
        <v>1728</v>
      </c>
      <c r="D221" s="2" t="s">
        <v>1729</v>
      </c>
      <c r="E221" s="2" t="s">
        <v>1730</v>
      </c>
      <c r="F221" s="2" t="s">
        <v>37</v>
      </c>
      <c r="G221" s="2" t="s">
        <v>19</v>
      </c>
      <c r="H221" s="2">
        <v>64082</v>
      </c>
      <c r="I221" t="s">
        <v>6191</v>
      </c>
    </row>
    <row r="222" spans="1:9" x14ac:dyDescent="0.3">
      <c r="A222" s="2" t="s">
        <v>1731</v>
      </c>
      <c r="B222" s="2" t="s">
        <v>1732</v>
      </c>
      <c r="C222" s="2" t="s">
        <v>1733</v>
      </c>
      <c r="D222" s="2" t="s">
        <v>1734</v>
      </c>
      <c r="E222" s="2" t="s">
        <v>1735</v>
      </c>
      <c r="F222" s="2" t="s">
        <v>106</v>
      </c>
      <c r="G222" s="2" t="s">
        <v>19</v>
      </c>
      <c r="H222" s="2">
        <v>76121</v>
      </c>
      <c r="I222" t="s">
        <v>6191</v>
      </c>
    </row>
    <row r="223" spans="1:9" x14ac:dyDescent="0.3">
      <c r="A223" s="2" t="s">
        <v>1737</v>
      </c>
      <c r="B223" s="2" t="s">
        <v>1738</v>
      </c>
      <c r="C223" s="2" t="s">
        <v>1739</v>
      </c>
      <c r="D223" s="2" t="s">
        <v>1740</v>
      </c>
      <c r="E223" s="2" t="s">
        <v>1741</v>
      </c>
      <c r="F223" s="2" t="s">
        <v>422</v>
      </c>
      <c r="G223" s="2" t="s">
        <v>19</v>
      </c>
      <c r="H223" s="2">
        <v>92619</v>
      </c>
      <c r="I223" t="s">
        <v>6190</v>
      </c>
    </row>
    <row r="224" spans="1:9" x14ac:dyDescent="0.3">
      <c r="A224" s="2" t="s">
        <v>1743</v>
      </c>
      <c r="B224" s="2" t="s">
        <v>1744</v>
      </c>
      <c r="C224" s="2" t="s">
        <v>1745</v>
      </c>
      <c r="D224" s="2" t="s">
        <v>1746</v>
      </c>
      <c r="E224" s="2" t="s">
        <v>1747</v>
      </c>
      <c r="F224" s="2" t="s">
        <v>218</v>
      </c>
      <c r="G224" s="2" t="s">
        <v>19</v>
      </c>
      <c r="H224" s="2">
        <v>11854</v>
      </c>
      <c r="I224" t="s">
        <v>6191</v>
      </c>
    </row>
    <row r="225" spans="1:9" x14ac:dyDescent="0.3">
      <c r="A225" s="2" t="s">
        <v>1749</v>
      </c>
      <c r="B225" s="2" t="s">
        <v>1750</v>
      </c>
      <c r="C225" s="2"/>
      <c r="D225" s="2" t="s">
        <v>1751</v>
      </c>
      <c r="E225" s="2" t="s">
        <v>1752</v>
      </c>
      <c r="F225" s="2" t="s">
        <v>47</v>
      </c>
      <c r="G225" s="2" t="s">
        <v>19</v>
      </c>
      <c r="H225" s="2">
        <v>20546</v>
      </c>
      <c r="I225" t="s">
        <v>6190</v>
      </c>
    </row>
    <row r="226" spans="1:9" x14ac:dyDescent="0.3">
      <c r="A226" s="2" t="s">
        <v>1754</v>
      </c>
      <c r="B226" s="2" t="s">
        <v>1755</v>
      </c>
      <c r="C226" s="2" t="s">
        <v>1756</v>
      </c>
      <c r="D226" s="2" t="s">
        <v>1757</v>
      </c>
      <c r="E226" s="2" t="s">
        <v>1758</v>
      </c>
      <c r="F226" s="2" t="s">
        <v>57</v>
      </c>
      <c r="G226" s="2" t="s">
        <v>19</v>
      </c>
      <c r="H226" s="2">
        <v>10060</v>
      </c>
      <c r="I226" t="s">
        <v>6190</v>
      </c>
    </row>
    <row r="227" spans="1:9" x14ac:dyDescent="0.3">
      <c r="A227" s="2" t="s">
        <v>1760</v>
      </c>
      <c r="B227" s="2" t="s">
        <v>1761</v>
      </c>
      <c r="C227" s="2" t="s">
        <v>1762</v>
      </c>
      <c r="D227" s="2" t="s">
        <v>1763</v>
      </c>
      <c r="E227" s="2" t="s">
        <v>1764</v>
      </c>
      <c r="F227" s="2" t="s">
        <v>408</v>
      </c>
      <c r="G227" s="2" t="s">
        <v>318</v>
      </c>
      <c r="H227" s="2" t="s">
        <v>343</v>
      </c>
      <c r="I227" t="s">
        <v>6191</v>
      </c>
    </row>
    <row r="228" spans="1:9" x14ac:dyDescent="0.3">
      <c r="A228" s="2" t="s">
        <v>1766</v>
      </c>
      <c r="B228" s="2" t="s">
        <v>1767</v>
      </c>
      <c r="C228" s="2" t="s">
        <v>1768</v>
      </c>
      <c r="D228" s="2" t="s">
        <v>1769</v>
      </c>
      <c r="E228" s="2" t="s">
        <v>1770</v>
      </c>
      <c r="F228" s="2" t="s">
        <v>67</v>
      </c>
      <c r="G228" s="2" t="s">
        <v>19</v>
      </c>
      <c r="H228" s="2">
        <v>66276</v>
      </c>
      <c r="I228" t="s">
        <v>6191</v>
      </c>
    </row>
    <row r="229" spans="1:9" x14ac:dyDescent="0.3">
      <c r="A229" s="2" t="s">
        <v>1772</v>
      </c>
      <c r="B229" s="2" t="s">
        <v>1773</v>
      </c>
      <c r="C229" s="2" t="s">
        <v>1774</v>
      </c>
      <c r="D229" s="2" t="s">
        <v>1775</v>
      </c>
      <c r="E229" s="2" t="s">
        <v>1776</v>
      </c>
      <c r="F229" s="2" t="s">
        <v>246</v>
      </c>
      <c r="G229" s="2" t="s">
        <v>28</v>
      </c>
      <c r="H229" s="2" t="s">
        <v>247</v>
      </c>
      <c r="I229" t="s">
        <v>6190</v>
      </c>
    </row>
    <row r="230" spans="1:9" x14ac:dyDescent="0.3">
      <c r="A230" s="2" t="s">
        <v>1778</v>
      </c>
      <c r="B230" s="2" t="s">
        <v>1779</v>
      </c>
      <c r="C230" s="2" t="s">
        <v>1780</v>
      </c>
      <c r="D230" s="2" t="s">
        <v>1781</v>
      </c>
      <c r="E230" s="2" t="s">
        <v>1782</v>
      </c>
      <c r="F230" s="2" t="s">
        <v>131</v>
      </c>
      <c r="G230" s="2" t="s">
        <v>19</v>
      </c>
      <c r="H230" s="2">
        <v>94291</v>
      </c>
      <c r="I230" t="s">
        <v>6191</v>
      </c>
    </row>
    <row r="231" spans="1:9" x14ac:dyDescent="0.3">
      <c r="A231" s="2" t="s">
        <v>1784</v>
      </c>
      <c r="B231" s="2" t="s">
        <v>1785</v>
      </c>
      <c r="C231" s="2" t="s">
        <v>1786</v>
      </c>
      <c r="D231" s="2" t="s">
        <v>1787</v>
      </c>
      <c r="E231" s="2" t="s">
        <v>1788</v>
      </c>
      <c r="F231" s="2" t="s">
        <v>202</v>
      </c>
      <c r="G231" s="2" t="s">
        <v>19</v>
      </c>
      <c r="H231" s="2">
        <v>18706</v>
      </c>
      <c r="I231" t="s">
        <v>6191</v>
      </c>
    </row>
    <row r="232" spans="1:9" x14ac:dyDescent="0.3">
      <c r="A232" s="2" t="s">
        <v>1790</v>
      </c>
      <c r="B232" s="2" t="s">
        <v>1791</v>
      </c>
      <c r="C232" s="2" t="s">
        <v>1792</v>
      </c>
      <c r="D232" s="2" t="s">
        <v>1793</v>
      </c>
      <c r="E232" s="2" t="s">
        <v>1794</v>
      </c>
      <c r="F232" s="2" t="s">
        <v>82</v>
      </c>
      <c r="G232" s="2" t="s">
        <v>19</v>
      </c>
      <c r="H232" s="2">
        <v>27499</v>
      </c>
      <c r="I232" t="s">
        <v>6191</v>
      </c>
    </row>
    <row r="233" spans="1:9" x14ac:dyDescent="0.3">
      <c r="A233" s="2" t="s">
        <v>1796</v>
      </c>
      <c r="B233" s="2" t="s">
        <v>1797</v>
      </c>
      <c r="C233" s="2"/>
      <c r="D233" s="2" t="s">
        <v>1798</v>
      </c>
      <c r="E233" s="2" t="s">
        <v>1799</v>
      </c>
      <c r="F233" s="2" t="s">
        <v>199</v>
      </c>
      <c r="G233" s="2" t="s">
        <v>19</v>
      </c>
      <c r="H233" s="2">
        <v>19725</v>
      </c>
      <c r="I233" t="s">
        <v>6190</v>
      </c>
    </row>
    <row r="234" spans="1:9" x14ac:dyDescent="0.3">
      <c r="A234" s="2" t="s">
        <v>1801</v>
      </c>
      <c r="B234" s="2" t="s">
        <v>1802</v>
      </c>
      <c r="C234" s="2" t="s">
        <v>1803</v>
      </c>
      <c r="D234" s="2" t="s">
        <v>1804</v>
      </c>
      <c r="E234" s="2" t="s">
        <v>1805</v>
      </c>
      <c r="F234" s="2" t="s">
        <v>248</v>
      </c>
      <c r="G234" s="2" t="s">
        <v>28</v>
      </c>
      <c r="H234" s="2" t="s">
        <v>249</v>
      </c>
      <c r="I234" t="s">
        <v>6191</v>
      </c>
    </row>
    <row r="235" spans="1:9" x14ac:dyDescent="0.3">
      <c r="A235" s="2" t="s">
        <v>1807</v>
      </c>
      <c r="B235" s="2" t="s">
        <v>1808</v>
      </c>
      <c r="C235" s="2" t="s">
        <v>1809</v>
      </c>
      <c r="D235" s="2" t="s">
        <v>1810</v>
      </c>
      <c r="E235" s="2" t="s">
        <v>1811</v>
      </c>
      <c r="F235" s="2" t="s">
        <v>73</v>
      </c>
      <c r="G235" s="2" t="s">
        <v>19</v>
      </c>
      <c r="H235" s="2">
        <v>96825</v>
      </c>
      <c r="I235" t="s">
        <v>6191</v>
      </c>
    </row>
    <row r="236" spans="1:9" x14ac:dyDescent="0.3">
      <c r="A236" s="2" t="s">
        <v>1813</v>
      </c>
      <c r="B236" s="2" t="s">
        <v>1814</v>
      </c>
      <c r="C236" s="2" t="s">
        <v>1815</v>
      </c>
      <c r="D236" s="2" t="s">
        <v>1816</v>
      </c>
      <c r="E236" s="2" t="s">
        <v>1817</v>
      </c>
      <c r="F236" s="2" t="s">
        <v>57</v>
      </c>
      <c r="G236" s="2" t="s">
        <v>19</v>
      </c>
      <c r="H236" s="2">
        <v>10150</v>
      </c>
      <c r="I236" t="s">
        <v>6191</v>
      </c>
    </row>
    <row r="237" spans="1:9" x14ac:dyDescent="0.3">
      <c r="A237" s="2" t="s">
        <v>1819</v>
      </c>
      <c r="B237" s="2" t="s">
        <v>1820</v>
      </c>
      <c r="C237" s="2"/>
      <c r="D237" s="2"/>
      <c r="E237" s="2" t="s">
        <v>1821</v>
      </c>
      <c r="F237" s="2" t="s">
        <v>472</v>
      </c>
      <c r="G237" s="2" t="s">
        <v>318</v>
      </c>
      <c r="H237" s="2" t="s">
        <v>473</v>
      </c>
      <c r="I237" t="s">
        <v>6191</v>
      </c>
    </row>
    <row r="238" spans="1:9" x14ac:dyDescent="0.3">
      <c r="A238" s="2" t="s">
        <v>1823</v>
      </c>
      <c r="B238" s="2" t="s">
        <v>1824</v>
      </c>
      <c r="C238" s="2" t="s">
        <v>1825</v>
      </c>
      <c r="D238" s="2" t="s">
        <v>1826</v>
      </c>
      <c r="E238" s="2" t="s">
        <v>1827</v>
      </c>
      <c r="F238" s="2" t="s">
        <v>463</v>
      </c>
      <c r="G238" s="2" t="s">
        <v>318</v>
      </c>
      <c r="H238" s="2" t="s">
        <v>389</v>
      </c>
      <c r="I238" t="s">
        <v>6191</v>
      </c>
    </row>
    <row r="239" spans="1:9" x14ac:dyDescent="0.3">
      <c r="A239" s="2" t="s">
        <v>1829</v>
      </c>
      <c r="B239" s="2" t="s">
        <v>1830</v>
      </c>
      <c r="C239" s="2"/>
      <c r="D239" s="2" t="s">
        <v>1831</v>
      </c>
      <c r="E239" s="2" t="s">
        <v>1832</v>
      </c>
      <c r="F239" s="2" t="s">
        <v>51</v>
      </c>
      <c r="G239" s="2" t="s">
        <v>19</v>
      </c>
      <c r="H239" s="2">
        <v>45218</v>
      </c>
      <c r="I239" t="s">
        <v>6190</v>
      </c>
    </row>
    <row r="240" spans="1:9" x14ac:dyDescent="0.3">
      <c r="A240" s="2" t="s">
        <v>1834</v>
      </c>
      <c r="B240" s="2" t="s">
        <v>1835</v>
      </c>
      <c r="C240" s="2" t="s">
        <v>1836</v>
      </c>
      <c r="D240" s="2" t="s">
        <v>1837</v>
      </c>
      <c r="E240" s="2" t="s">
        <v>1838</v>
      </c>
      <c r="F240" s="2" t="s">
        <v>212</v>
      </c>
      <c r="G240" s="2" t="s">
        <v>19</v>
      </c>
      <c r="H240" s="2">
        <v>48670</v>
      </c>
      <c r="I240" t="s">
        <v>6190</v>
      </c>
    </row>
    <row r="241" spans="1:9" x14ac:dyDescent="0.3">
      <c r="A241" s="2" t="s">
        <v>1840</v>
      </c>
      <c r="B241" s="2" t="s">
        <v>1841</v>
      </c>
      <c r="C241" s="2" t="s">
        <v>1842</v>
      </c>
      <c r="D241" s="2" t="s">
        <v>1843</v>
      </c>
      <c r="E241" s="2" t="s">
        <v>1844</v>
      </c>
      <c r="F241" s="2" t="s">
        <v>154</v>
      </c>
      <c r="G241" s="2" t="s">
        <v>19</v>
      </c>
      <c r="H241" s="2">
        <v>82007</v>
      </c>
      <c r="I241" t="s">
        <v>6191</v>
      </c>
    </row>
    <row r="242" spans="1:9" x14ac:dyDescent="0.3">
      <c r="A242" s="2" t="s">
        <v>1846</v>
      </c>
      <c r="B242" s="2" t="s">
        <v>1847</v>
      </c>
      <c r="C242" s="2"/>
      <c r="D242" s="2"/>
      <c r="E242" s="2" t="s">
        <v>1848</v>
      </c>
      <c r="F242" s="2" t="s">
        <v>84</v>
      </c>
      <c r="G242" s="2" t="s">
        <v>19</v>
      </c>
      <c r="H242" s="2">
        <v>31119</v>
      </c>
      <c r="I242" t="s">
        <v>6190</v>
      </c>
    </row>
    <row r="243" spans="1:9" x14ac:dyDescent="0.3">
      <c r="A243" s="2" t="s">
        <v>1850</v>
      </c>
      <c r="B243" s="2" t="s">
        <v>1851</v>
      </c>
      <c r="C243" s="2"/>
      <c r="D243" s="2" t="s">
        <v>1852</v>
      </c>
      <c r="E243" s="2" t="s">
        <v>1853</v>
      </c>
      <c r="F243" s="2" t="s">
        <v>64</v>
      </c>
      <c r="G243" s="2" t="s">
        <v>19</v>
      </c>
      <c r="H243" s="2">
        <v>30096</v>
      </c>
      <c r="I243" t="s">
        <v>6191</v>
      </c>
    </row>
    <row r="244" spans="1:9" x14ac:dyDescent="0.3">
      <c r="A244" s="2" t="s">
        <v>1855</v>
      </c>
      <c r="B244" s="2" t="s">
        <v>1856</v>
      </c>
      <c r="C244" s="2" t="s">
        <v>1857</v>
      </c>
      <c r="D244" s="2" t="s">
        <v>1858</v>
      </c>
      <c r="E244" s="2" t="s">
        <v>1859</v>
      </c>
      <c r="F244" s="2" t="s">
        <v>131</v>
      </c>
      <c r="G244" s="2" t="s">
        <v>19</v>
      </c>
      <c r="H244" s="2">
        <v>94250</v>
      </c>
      <c r="I244" t="s">
        <v>6190</v>
      </c>
    </row>
    <row r="245" spans="1:9" x14ac:dyDescent="0.3">
      <c r="A245" s="2" t="s">
        <v>1861</v>
      </c>
      <c r="B245" s="2" t="s">
        <v>1862</v>
      </c>
      <c r="C245" s="2" t="s">
        <v>1863</v>
      </c>
      <c r="D245" s="2" t="s">
        <v>1864</v>
      </c>
      <c r="E245" s="2" t="s">
        <v>1865</v>
      </c>
      <c r="F245" s="2" t="s">
        <v>137</v>
      </c>
      <c r="G245" s="2" t="s">
        <v>19</v>
      </c>
      <c r="H245" s="2">
        <v>33661</v>
      </c>
      <c r="I245" t="s">
        <v>6190</v>
      </c>
    </row>
    <row r="246" spans="1:9" x14ac:dyDescent="0.3">
      <c r="A246" s="2" t="s">
        <v>1867</v>
      </c>
      <c r="B246" s="2" t="s">
        <v>1868</v>
      </c>
      <c r="C246" s="2" t="s">
        <v>1869</v>
      </c>
      <c r="D246" s="2" t="s">
        <v>1870</v>
      </c>
      <c r="E246" s="2" t="s">
        <v>1871</v>
      </c>
      <c r="F246" s="2" t="s">
        <v>73</v>
      </c>
      <c r="G246" s="2" t="s">
        <v>19</v>
      </c>
      <c r="H246" s="2">
        <v>96805</v>
      </c>
      <c r="I246" t="s">
        <v>6191</v>
      </c>
    </row>
    <row r="247" spans="1:9" x14ac:dyDescent="0.3">
      <c r="A247" s="2" t="s">
        <v>1873</v>
      </c>
      <c r="B247" s="2" t="s">
        <v>1874</v>
      </c>
      <c r="C247" s="2" t="s">
        <v>1875</v>
      </c>
      <c r="D247" s="2" t="s">
        <v>1876</v>
      </c>
      <c r="E247" s="2" t="s">
        <v>1877</v>
      </c>
      <c r="F247" s="2" t="s">
        <v>32</v>
      </c>
      <c r="G247" s="2" t="s">
        <v>19</v>
      </c>
      <c r="H247" s="2">
        <v>70820</v>
      </c>
      <c r="I247" t="s">
        <v>6190</v>
      </c>
    </row>
    <row r="248" spans="1:9" x14ac:dyDescent="0.3">
      <c r="A248" s="2" t="s">
        <v>1879</v>
      </c>
      <c r="B248" s="2" t="s">
        <v>1880</v>
      </c>
      <c r="C248" s="2" t="s">
        <v>1881</v>
      </c>
      <c r="D248" s="2" t="s">
        <v>1882</v>
      </c>
      <c r="E248" s="2" t="s">
        <v>1883</v>
      </c>
      <c r="F248" s="2" t="s">
        <v>229</v>
      </c>
      <c r="G248" s="2" t="s">
        <v>28</v>
      </c>
      <c r="H248" s="2" t="s">
        <v>230</v>
      </c>
      <c r="I248" t="s">
        <v>6191</v>
      </c>
    </row>
    <row r="249" spans="1:9" x14ac:dyDescent="0.3">
      <c r="A249" s="2" t="s">
        <v>1885</v>
      </c>
      <c r="B249" s="2" t="s">
        <v>1886</v>
      </c>
      <c r="C249" s="2"/>
      <c r="D249" s="2" t="s">
        <v>1887</v>
      </c>
      <c r="E249" s="2" t="s">
        <v>1888</v>
      </c>
      <c r="F249" s="2" t="s">
        <v>393</v>
      </c>
      <c r="G249" s="2" t="s">
        <v>318</v>
      </c>
      <c r="H249" s="2" t="s">
        <v>394</v>
      </c>
      <c r="I249" t="s">
        <v>6190</v>
      </c>
    </row>
    <row r="250" spans="1:9" x14ac:dyDescent="0.3">
      <c r="A250" s="2" t="s">
        <v>1890</v>
      </c>
      <c r="B250" s="2" t="s">
        <v>1891</v>
      </c>
      <c r="C250" s="2" t="s">
        <v>1892</v>
      </c>
      <c r="D250" s="2" t="s">
        <v>1893</v>
      </c>
      <c r="E250" s="2" t="s">
        <v>1894</v>
      </c>
      <c r="F250" s="2" t="s">
        <v>33</v>
      </c>
      <c r="G250" s="2" t="s">
        <v>19</v>
      </c>
      <c r="H250" s="2">
        <v>55458</v>
      </c>
      <c r="I250" t="s">
        <v>6190</v>
      </c>
    </row>
    <row r="251" spans="1:9" x14ac:dyDescent="0.3">
      <c r="A251" s="2" t="s">
        <v>1896</v>
      </c>
      <c r="B251" s="2" t="s">
        <v>1897</v>
      </c>
      <c r="C251" s="2"/>
      <c r="D251" s="2" t="s">
        <v>1898</v>
      </c>
      <c r="E251" s="2" t="s">
        <v>1899</v>
      </c>
      <c r="F251" s="2" t="s">
        <v>150</v>
      </c>
      <c r="G251" s="2" t="s">
        <v>19</v>
      </c>
      <c r="H251" s="2">
        <v>94159</v>
      </c>
      <c r="I251" t="s">
        <v>6191</v>
      </c>
    </row>
    <row r="252" spans="1:9" x14ac:dyDescent="0.3">
      <c r="A252" s="2" t="s">
        <v>1901</v>
      </c>
      <c r="B252" s="2" t="s">
        <v>1902</v>
      </c>
      <c r="C252" s="2" t="s">
        <v>1903</v>
      </c>
      <c r="D252" s="2" t="s">
        <v>1904</v>
      </c>
      <c r="E252" s="2" t="s">
        <v>1905</v>
      </c>
      <c r="F252" s="2" t="s">
        <v>35</v>
      </c>
      <c r="G252" s="2" t="s">
        <v>19</v>
      </c>
      <c r="H252" s="2">
        <v>28225</v>
      </c>
      <c r="I252" t="s">
        <v>6190</v>
      </c>
    </row>
    <row r="253" spans="1:9" x14ac:dyDescent="0.3">
      <c r="A253" s="2" t="s">
        <v>1907</v>
      </c>
      <c r="B253" s="2" t="s">
        <v>1908</v>
      </c>
      <c r="C253" s="2" t="s">
        <v>1909</v>
      </c>
      <c r="D253" s="2" t="s">
        <v>1910</v>
      </c>
      <c r="E253" s="2" t="s">
        <v>1911</v>
      </c>
      <c r="F253" s="2" t="s">
        <v>184</v>
      </c>
      <c r="G253" s="2" t="s">
        <v>19</v>
      </c>
      <c r="H253" s="2">
        <v>85099</v>
      </c>
      <c r="I253" t="s">
        <v>6190</v>
      </c>
    </row>
    <row r="254" spans="1:9" x14ac:dyDescent="0.3">
      <c r="A254" s="2" t="s">
        <v>1913</v>
      </c>
      <c r="B254" s="2" t="s">
        <v>1914</v>
      </c>
      <c r="C254" s="2"/>
      <c r="D254" s="2" t="s">
        <v>1915</v>
      </c>
      <c r="E254" s="2" t="s">
        <v>1916</v>
      </c>
      <c r="F254" s="2" t="s">
        <v>132</v>
      </c>
      <c r="G254" s="2" t="s">
        <v>19</v>
      </c>
      <c r="H254" s="2">
        <v>11407</v>
      </c>
      <c r="I254" t="s">
        <v>6191</v>
      </c>
    </row>
    <row r="255" spans="1:9" x14ac:dyDescent="0.3">
      <c r="A255" s="2" t="s">
        <v>1918</v>
      </c>
      <c r="B255" s="2" t="s">
        <v>1919</v>
      </c>
      <c r="C255" s="2" t="s">
        <v>1920</v>
      </c>
      <c r="D255" s="2" t="s">
        <v>1921</v>
      </c>
      <c r="E255" s="2" t="s">
        <v>1922</v>
      </c>
      <c r="F255" s="2" t="s">
        <v>194</v>
      </c>
      <c r="G255" s="2" t="s">
        <v>19</v>
      </c>
      <c r="H255" s="2">
        <v>61825</v>
      </c>
      <c r="I255" t="s">
        <v>6191</v>
      </c>
    </row>
    <row r="256" spans="1:9" x14ac:dyDescent="0.3">
      <c r="A256" s="2" t="s">
        <v>1924</v>
      </c>
      <c r="B256" s="2" t="s">
        <v>1925</v>
      </c>
      <c r="C256" s="2" t="s">
        <v>1926</v>
      </c>
      <c r="D256" s="2"/>
      <c r="E256" s="2" t="s">
        <v>1927</v>
      </c>
      <c r="F256" s="2" t="s">
        <v>238</v>
      </c>
      <c r="G256" s="2" t="s">
        <v>28</v>
      </c>
      <c r="H256" s="2" t="s">
        <v>239</v>
      </c>
      <c r="I256" t="s">
        <v>6191</v>
      </c>
    </row>
    <row r="257" spans="1:9" x14ac:dyDescent="0.3">
      <c r="A257" s="2" t="s">
        <v>1929</v>
      </c>
      <c r="B257" s="2" t="s">
        <v>1930</v>
      </c>
      <c r="C257" s="2" t="s">
        <v>1931</v>
      </c>
      <c r="D257" s="2" t="s">
        <v>1932</v>
      </c>
      <c r="E257" s="2" t="s">
        <v>1933</v>
      </c>
      <c r="F257" s="2" t="s">
        <v>126</v>
      </c>
      <c r="G257" s="2" t="s">
        <v>19</v>
      </c>
      <c r="H257" s="2">
        <v>85715</v>
      </c>
      <c r="I257" t="s">
        <v>6191</v>
      </c>
    </row>
    <row r="258" spans="1:9" x14ac:dyDescent="0.3">
      <c r="A258" s="2" t="s">
        <v>1935</v>
      </c>
      <c r="B258" s="2" t="s">
        <v>1936</v>
      </c>
      <c r="C258" s="2" t="s">
        <v>1937</v>
      </c>
      <c r="D258" s="2" t="s">
        <v>1938</v>
      </c>
      <c r="E258" s="2" t="s">
        <v>1939</v>
      </c>
      <c r="F258" s="2" t="s">
        <v>45</v>
      </c>
      <c r="G258" s="2" t="s">
        <v>19</v>
      </c>
      <c r="H258" s="2">
        <v>53205</v>
      </c>
      <c r="I258" t="s">
        <v>6190</v>
      </c>
    </row>
    <row r="259" spans="1:9" x14ac:dyDescent="0.3">
      <c r="A259" s="2" t="s">
        <v>1941</v>
      </c>
      <c r="B259" s="2" t="s">
        <v>1942</v>
      </c>
      <c r="C259" s="2" t="s">
        <v>1943</v>
      </c>
      <c r="D259" s="2" t="s">
        <v>1944</v>
      </c>
      <c r="E259" s="2" t="s">
        <v>1945</v>
      </c>
      <c r="F259" s="2" t="s">
        <v>121</v>
      </c>
      <c r="G259" s="2" t="s">
        <v>19</v>
      </c>
      <c r="H259" s="2">
        <v>33064</v>
      </c>
      <c r="I259" t="s">
        <v>6190</v>
      </c>
    </row>
    <row r="260" spans="1:9" x14ac:dyDescent="0.3">
      <c r="A260" s="2" t="s">
        <v>1947</v>
      </c>
      <c r="B260" s="2" t="s">
        <v>1948</v>
      </c>
      <c r="C260" s="2" t="s">
        <v>1949</v>
      </c>
      <c r="D260" s="2" t="s">
        <v>1950</v>
      </c>
      <c r="E260" s="2" t="s">
        <v>1951</v>
      </c>
      <c r="F260" s="2" t="s">
        <v>146</v>
      </c>
      <c r="G260" s="2" t="s">
        <v>19</v>
      </c>
      <c r="H260" s="2">
        <v>90610</v>
      </c>
      <c r="I260" t="s">
        <v>6191</v>
      </c>
    </row>
    <row r="261" spans="1:9" x14ac:dyDescent="0.3">
      <c r="A261" s="2" t="s">
        <v>1953</v>
      </c>
      <c r="B261" s="2" t="s">
        <v>1954</v>
      </c>
      <c r="C261" s="2" t="s">
        <v>1955</v>
      </c>
      <c r="D261" s="2" t="s">
        <v>1956</v>
      </c>
      <c r="E261" s="2" t="s">
        <v>1957</v>
      </c>
      <c r="F261" s="2" t="s">
        <v>176</v>
      </c>
      <c r="G261" s="2" t="s">
        <v>28</v>
      </c>
      <c r="H261" s="2" t="s">
        <v>177</v>
      </c>
      <c r="I261" t="s">
        <v>6191</v>
      </c>
    </row>
    <row r="262" spans="1:9" x14ac:dyDescent="0.3">
      <c r="A262" s="2" t="s">
        <v>1959</v>
      </c>
      <c r="B262" s="2" t="s">
        <v>1960</v>
      </c>
      <c r="C262" s="2" t="s">
        <v>1961</v>
      </c>
      <c r="D262" s="2"/>
      <c r="E262" s="2" t="s">
        <v>1962</v>
      </c>
      <c r="F262" s="2" t="s">
        <v>104</v>
      </c>
      <c r="G262" s="2" t="s">
        <v>19</v>
      </c>
      <c r="H262" s="2">
        <v>63180</v>
      </c>
      <c r="I262" t="s">
        <v>6190</v>
      </c>
    </row>
    <row r="263" spans="1:9" x14ac:dyDescent="0.3">
      <c r="A263" s="2" t="s">
        <v>1964</v>
      </c>
      <c r="B263" s="2" t="s">
        <v>1965</v>
      </c>
      <c r="C263" s="2" t="s">
        <v>1966</v>
      </c>
      <c r="D263" s="2" t="s">
        <v>1967</v>
      </c>
      <c r="E263" s="2" t="s">
        <v>1968</v>
      </c>
      <c r="F263" s="2" t="s">
        <v>179</v>
      </c>
      <c r="G263" s="2" t="s">
        <v>19</v>
      </c>
      <c r="H263" s="2">
        <v>16522</v>
      </c>
      <c r="I263" t="s">
        <v>6190</v>
      </c>
    </row>
    <row r="264" spans="1:9" x14ac:dyDescent="0.3">
      <c r="A264" s="2" t="s">
        <v>1970</v>
      </c>
      <c r="B264" s="2" t="s">
        <v>1971</v>
      </c>
      <c r="C264" s="2" t="s">
        <v>1972</v>
      </c>
      <c r="D264" s="2" t="s">
        <v>1973</v>
      </c>
      <c r="E264" s="2" t="s">
        <v>1974</v>
      </c>
      <c r="F264" s="2" t="s">
        <v>134</v>
      </c>
      <c r="G264" s="2" t="s">
        <v>19</v>
      </c>
      <c r="H264" s="2">
        <v>98464</v>
      </c>
      <c r="I264" t="s">
        <v>6191</v>
      </c>
    </row>
    <row r="265" spans="1:9" x14ac:dyDescent="0.3">
      <c r="A265" s="2" t="s">
        <v>1976</v>
      </c>
      <c r="B265" s="2" t="s">
        <v>1977</v>
      </c>
      <c r="C265" s="2"/>
      <c r="D265" s="2" t="s">
        <v>1978</v>
      </c>
      <c r="E265" s="2" t="s">
        <v>1979</v>
      </c>
      <c r="F265" s="2" t="s">
        <v>38</v>
      </c>
      <c r="G265" s="2" t="s">
        <v>19</v>
      </c>
      <c r="H265" s="2">
        <v>23277</v>
      </c>
      <c r="I265" t="s">
        <v>6191</v>
      </c>
    </row>
    <row r="266" spans="1:9" x14ac:dyDescent="0.3">
      <c r="A266" s="2" t="s">
        <v>1981</v>
      </c>
      <c r="B266" s="2" t="s">
        <v>1982</v>
      </c>
      <c r="C266" s="2"/>
      <c r="D266" s="2" t="s">
        <v>1983</v>
      </c>
      <c r="E266" s="2" t="s">
        <v>1984</v>
      </c>
      <c r="F266" s="2" t="s">
        <v>1985</v>
      </c>
      <c r="G266" s="2" t="s">
        <v>318</v>
      </c>
      <c r="H266" s="2" t="s">
        <v>444</v>
      </c>
      <c r="I266" t="s">
        <v>6190</v>
      </c>
    </row>
    <row r="267" spans="1:9" x14ac:dyDescent="0.3">
      <c r="A267" s="2" t="s">
        <v>1987</v>
      </c>
      <c r="B267" s="2" t="s">
        <v>1988</v>
      </c>
      <c r="C267" s="2" t="s">
        <v>1989</v>
      </c>
      <c r="D267" s="2" t="s">
        <v>1990</v>
      </c>
      <c r="E267" s="2" t="s">
        <v>1991</v>
      </c>
      <c r="F267" s="2" t="s">
        <v>88</v>
      </c>
      <c r="G267" s="2" t="s">
        <v>19</v>
      </c>
      <c r="H267" s="2">
        <v>72204</v>
      </c>
      <c r="I267" t="s">
        <v>6190</v>
      </c>
    </row>
    <row r="268" spans="1:9" x14ac:dyDescent="0.3">
      <c r="A268" s="2" t="s">
        <v>1993</v>
      </c>
      <c r="B268" s="2" t="s">
        <v>1994</v>
      </c>
      <c r="C268" s="2" t="s">
        <v>1995</v>
      </c>
      <c r="D268" s="2" t="s">
        <v>1996</v>
      </c>
      <c r="E268" s="2" t="s">
        <v>1997</v>
      </c>
      <c r="F268" s="2" t="s">
        <v>280</v>
      </c>
      <c r="G268" s="2" t="s">
        <v>28</v>
      </c>
      <c r="H268" s="2" t="s">
        <v>310</v>
      </c>
      <c r="I268" t="s">
        <v>6191</v>
      </c>
    </row>
    <row r="269" spans="1:9" x14ac:dyDescent="0.3">
      <c r="A269" s="2" t="s">
        <v>1999</v>
      </c>
      <c r="B269" s="2" t="s">
        <v>2000</v>
      </c>
      <c r="C269" s="2" t="s">
        <v>2001</v>
      </c>
      <c r="D269" s="2" t="s">
        <v>2002</v>
      </c>
      <c r="E269" s="2" t="s">
        <v>2003</v>
      </c>
      <c r="F269" s="2" t="s">
        <v>351</v>
      </c>
      <c r="G269" s="2" t="s">
        <v>19</v>
      </c>
      <c r="H269" s="2">
        <v>89436</v>
      </c>
      <c r="I269" t="s">
        <v>6190</v>
      </c>
    </row>
    <row r="270" spans="1:9" x14ac:dyDescent="0.3">
      <c r="A270" s="2" t="s">
        <v>2005</v>
      </c>
      <c r="B270" s="2" t="s">
        <v>2006</v>
      </c>
      <c r="C270" s="2"/>
      <c r="D270" s="2" t="s">
        <v>2007</v>
      </c>
      <c r="E270" s="2" t="s">
        <v>2008</v>
      </c>
      <c r="F270" s="2" t="s">
        <v>242</v>
      </c>
      <c r="G270" s="2" t="s">
        <v>19</v>
      </c>
      <c r="H270" s="2">
        <v>77806</v>
      </c>
      <c r="I270" t="s">
        <v>6190</v>
      </c>
    </row>
    <row r="271" spans="1:9" x14ac:dyDescent="0.3">
      <c r="A271" s="2" t="s">
        <v>2010</v>
      </c>
      <c r="B271" s="2" t="s">
        <v>2011</v>
      </c>
      <c r="C271" s="2" t="s">
        <v>2012</v>
      </c>
      <c r="D271" s="2" t="s">
        <v>2013</v>
      </c>
      <c r="E271" s="2" t="s">
        <v>2014</v>
      </c>
      <c r="F271" s="2" t="s">
        <v>190</v>
      </c>
      <c r="G271" s="2" t="s">
        <v>19</v>
      </c>
      <c r="H271" s="2">
        <v>76210</v>
      </c>
      <c r="I271" t="s">
        <v>6191</v>
      </c>
    </row>
    <row r="272" spans="1:9" x14ac:dyDescent="0.3">
      <c r="A272" s="2" t="s">
        <v>2016</v>
      </c>
      <c r="B272" s="2" t="s">
        <v>2017</v>
      </c>
      <c r="C272" s="2"/>
      <c r="D272" s="2"/>
      <c r="E272" s="2" t="s">
        <v>2018</v>
      </c>
      <c r="F272" s="2" t="s">
        <v>441</v>
      </c>
      <c r="G272" s="2" t="s">
        <v>318</v>
      </c>
      <c r="H272" s="2" t="s">
        <v>442</v>
      </c>
      <c r="I272" t="s">
        <v>6190</v>
      </c>
    </row>
    <row r="273" spans="1:9" x14ac:dyDescent="0.3">
      <c r="A273" s="2" t="s">
        <v>2020</v>
      </c>
      <c r="B273" s="2" t="s">
        <v>2021</v>
      </c>
      <c r="C273" s="2" t="s">
        <v>2022</v>
      </c>
      <c r="D273" s="2" t="s">
        <v>2023</v>
      </c>
      <c r="E273" s="2" t="s">
        <v>2024</v>
      </c>
      <c r="F273" s="2" t="s">
        <v>335</v>
      </c>
      <c r="G273" s="2" t="s">
        <v>19</v>
      </c>
      <c r="H273" s="2">
        <v>27635</v>
      </c>
      <c r="I273" t="s">
        <v>6190</v>
      </c>
    </row>
    <row r="274" spans="1:9" x14ac:dyDescent="0.3">
      <c r="A274" s="2" t="s">
        <v>2026</v>
      </c>
      <c r="B274" s="2" t="s">
        <v>2027</v>
      </c>
      <c r="C274" s="2" t="s">
        <v>2028</v>
      </c>
      <c r="D274" s="2" t="s">
        <v>2029</v>
      </c>
      <c r="E274" s="2" t="s">
        <v>2030</v>
      </c>
      <c r="F274" s="2" t="s">
        <v>2031</v>
      </c>
      <c r="G274" s="2" t="s">
        <v>318</v>
      </c>
      <c r="H274" s="2" t="s">
        <v>454</v>
      </c>
      <c r="I274" t="s">
        <v>6190</v>
      </c>
    </row>
    <row r="275" spans="1:9" x14ac:dyDescent="0.3">
      <c r="A275" s="2" t="s">
        <v>2033</v>
      </c>
      <c r="B275" s="2" t="s">
        <v>2034</v>
      </c>
      <c r="C275" s="2" t="s">
        <v>2035</v>
      </c>
      <c r="D275" s="2" t="s">
        <v>2036</v>
      </c>
      <c r="E275" s="2" t="s">
        <v>2037</v>
      </c>
      <c r="F275" s="2" t="s">
        <v>57</v>
      </c>
      <c r="G275" s="2" t="s">
        <v>19</v>
      </c>
      <c r="H275" s="2">
        <v>10105</v>
      </c>
      <c r="I275" t="s">
        <v>6191</v>
      </c>
    </row>
    <row r="276" spans="1:9" x14ac:dyDescent="0.3">
      <c r="A276" s="2" t="s">
        <v>2039</v>
      </c>
      <c r="B276" s="2" t="s">
        <v>2040</v>
      </c>
      <c r="C276" s="2" t="s">
        <v>2041</v>
      </c>
      <c r="D276" s="2" t="s">
        <v>2042</v>
      </c>
      <c r="E276" s="2" t="s">
        <v>2043</v>
      </c>
      <c r="F276" s="2" t="s">
        <v>165</v>
      </c>
      <c r="G276" s="2" t="s">
        <v>19</v>
      </c>
      <c r="H276" s="2">
        <v>6905</v>
      </c>
      <c r="I276" t="s">
        <v>6191</v>
      </c>
    </row>
    <row r="277" spans="1:9" x14ac:dyDescent="0.3">
      <c r="A277" s="2" t="s">
        <v>2045</v>
      </c>
      <c r="B277" s="2" t="s">
        <v>2046</v>
      </c>
      <c r="C277" s="2" t="s">
        <v>2047</v>
      </c>
      <c r="D277" s="2" t="s">
        <v>2048</v>
      </c>
      <c r="E277" s="2" t="s">
        <v>2049</v>
      </c>
      <c r="F277" s="2" t="s">
        <v>260</v>
      </c>
      <c r="G277" s="2" t="s">
        <v>19</v>
      </c>
      <c r="H277" s="2">
        <v>43666</v>
      </c>
      <c r="I277" t="s">
        <v>6191</v>
      </c>
    </row>
    <row r="278" spans="1:9" x14ac:dyDescent="0.3">
      <c r="A278" s="2" t="s">
        <v>2051</v>
      </c>
      <c r="B278" s="2" t="s">
        <v>2052</v>
      </c>
      <c r="C278" s="2" t="s">
        <v>2053</v>
      </c>
      <c r="D278" s="2" t="s">
        <v>2054</v>
      </c>
      <c r="E278" s="2" t="s">
        <v>2055</v>
      </c>
      <c r="F278" s="2" t="s">
        <v>325</v>
      </c>
      <c r="G278" s="2" t="s">
        <v>318</v>
      </c>
      <c r="H278" s="2" t="s">
        <v>326</v>
      </c>
      <c r="I278" t="s">
        <v>6190</v>
      </c>
    </row>
    <row r="279" spans="1:9" x14ac:dyDescent="0.3">
      <c r="A279" s="2" t="s">
        <v>2057</v>
      </c>
      <c r="B279" s="2" t="s">
        <v>2058</v>
      </c>
      <c r="C279" s="2" t="s">
        <v>2059</v>
      </c>
      <c r="D279" s="2" t="s">
        <v>2060</v>
      </c>
      <c r="E279" s="2" t="s">
        <v>2061</v>
      </c>
      <c r="F279" s="2" t="s">
        <v>60</v>
      </c>
      <c r="G279" s="2" t="s">
        <v>19</v>
      </c>
      <c r="H279" s="2">
        <v>65211</v>
      </c>
      <c r="I279" t="s">
        <v>6191</v>
      </c>
    </row>
    <row r="280" spans="1:9" x14ac:dyDescent="0.3">
      <c r="A280" s="2" t="s">
        <v>2063</v>
      </c>
      <c r="B280" s="2" t="s">
        <v>2064</v>
      </c>
      <c r="C280" s="2" t="s">
        <v>2065</v>
      </c>
      <c r="D280" s="2" t="s">
        <v>2066</v>
      </c>
      <c r="E280" s="2" t="s">
        <v>2067</v>
      </c>
      <c r="F280" s="2" t="s">
        <v>66</v>
      </c>
      <c r="G280" s="2" t="s">
        <v>19</v>
      </c>
      <c r="H280" s="2">
        <v>46852</v>
      </c>
      <c r="I280" t="s">
        <v>6190</v>
      </c>
    </row>
    <row r="281" spans="1:9" x14ac:dyDescent="0.3">
      <c r="A281" s="2" t="s">
        <v>2069</v>
      </c>
      <c r="B281" s="2" t="s">
        <v>2070</v>
      </c>
      <c r="C281" s="2" t="s">
        <v>2071</v>
      </c>
      <c r="D281" s="2" t="s">
        <v>2072</v>
      </c>
      <c r="E281" s="2" t="s">
        <v>2073</v>
      </c>
      <c r="F281" s="2" t="s">
        <v>104</v>
      </c>
      <c r="G281" s="2" t="s">
        <v>19</v>
      </c>
      <c r="H281" s="2">
        <v>63143</v>
      </c>
      <c r="I281" t="s">
        <v>6190</v>
      </c>
    </row>
    <row r="282" spans="1:9" x14ac:dyDescent="0.3">
      <c r="A282" s="2" t="s">
        <v>2075</v>
      </c>
      <c r="B282" s="2" t="s">
        <v>2076</v>
      </c>
      <c r="C282" s="2"/>
      <c r="D282" s="2" t="s">
        <v>2077</v>
      </c>
      <c r="E282" s="2" t="s">
        <v>2078</v>
      </c>
      <c r="F282" s="2" t="s">
        <v>189</v>
      </c>
      <c r="G282" s="2" t="s">
        <v>19</v>
      </c>
      <c r="H282" s="2">
        <v>97211</v>
      </c>
      <c r="I282" t="s">
        <v>6190</v>
      </c>
    </row>
    <row r="283" spans="1:9" x14ac:dyDescent="0.3">
      <c r="A283" s="2" t="s">
        <v>2080</v>
      </c>
      <c r="B283" s="2" t="s">
        <v>2081</v>
      </c>
      <c r="C283" s="2" t="s">
        <v>2082</v>
      </c>
      <c r="D283" s="2" t="s">
        <v>2083</v>
      </c>
      <c r="E283" s="2" t="s">
        <v>2084</v>
      </c>
      <c r="F283" s="2" t="s">
        <v>112</v>
      </c>
      <c r="G283" s="2" t="s">
        <v>19</v>
      </c>
      <c r="H283" s="2">
        <v>80305</v>
      </c>
      <c r="I283" t="s">
        <v>6190</v>
      </c>
    </row>
    <row r="284" spans="1:9" x14ac:dyDescent="0.3">
      <c r="A284" s="2" t="s">
        <v>2086</v>
      </c>
      <c r="B284" s="2" t="s">
        <v>2087</v>
      </c>
      <c r="C284" s="2" t="s">
        <v>2088</v>
      </c>
      <c r="D284" s="2" t="s">
        <v>2089</v>
      </c>
      <c r="E284" s="2" t="s">
        <v>2090</v>
      </c>
      <c r="F284" s="2" t="s">
        <v>220</v>
      </c>
      <c r="G284" s="2" t="s">
        <v>28</v>
      </c>
      <c r="H284" s="2" t="s">
        <v>336</v>
      </c>
      <c r="I284" t="s">
        <v>6191</v>
      </c>
    </row>
    <row r="285" spans="1:9" x14ac:dyDescent="0.3">
      <c r="A285" s="2" t="s">
        <v>2092</v>
      </c>
      <c r="B285" s="2" t="s">
        <v>2093</v>
      </c>
      <c r="C285" s="2" t="s">
        <v>2094</v>
      </c>
      <c r="D285" s="2" t="s">
        <v>2095</v>
      </c>
      <c r="E285" s="2" t="s">
        <v>2096</v>
      </c>
      <c r="F285" s="2" t="s">
        <v>176</v>
      </c>
      <c r="G285" s="2" t="s">
        <v>28</v>
      </c>
      <c r="H285" s="2" t="s">
        <v>177</v>
      </c>
      <c r="I285" t="s">
        <v>6190</v>
      </c>
    </row>
    <row r="286" spans="1:9" x14ac:dyDescent="0.3">
      <c r="A286" s="2" t="s">
        <v>2098</v>
      </c>
      <c r="B286" s="2" t="s">
        <v>2099</v>
      </c>
      <c r="C286" s="2"/>
      <c r="D286" s="2" t="s">
        <v>2100</v>
      </c>
      <c r="E286" s="2" t="s">
        <v>2101</v>
      </c>
      <c r="F286" s="2" t="s">
        <v>44</v>
      </c>
      <c r="G286" s="2" t="s">
        <v>19</v>
      </c>
      <c r="H286" s="2">
        <v>40298</v>
      </c>
      <c r="I286" t="s">
        <v>6191</v>
      </c>
    </row>
    <row r="287" spans="1:9" x14ac:dyDescent="0.3">
      <c r="A287" s="2" t="s">
        <v>2103</v>
      </c>
      <c r="B287" s="2" t="s">
        <v>2104</v>
      </c>
      <c r="C287" s="2"/>
      <c r="D287" s="2" t="s">
        <v>2105</v>
      </c>
      <c r="E287" s="2" t="s">
        <v>2106</v>
      </c>
      <c r="F287" s="2" t="s">
        <v>120</v>
      </c>
      <c r="G287" s="2" t="s">
        <v>19</v>
      </c>
      <c r="H287" s="2">
        <v>14276</v>
      </c>
      <c r="I287" t="s">
        <v>6191</v>
      </c>
    </row>
    <row r="288" spans="1:9" x14ac:dyDescent="0.3">
      <c r="A288" s="2" t="s">
        <v>2108</v>
      </c>
      <c r="B288" s="2" t="s">
        <v>2109</v>
      </c>
      <c r="C288" s="2" t="s">
        <v>2110</v>
      </c>
      <c r="D288" s="2"/>
      <c r="E288" s="2" t="s">
        <v>2111</v>
      </c>
      <c r="F288" s="2" t="s">
        <v>303</v>
      </c>
      <c r="G288" s="2" t="s">
        <v>19</v>
      </c>
      <c r="H288" s="2">
        <v>44710</v>
      </c>
      <c r="I288" t="s">
        <v>6190</v>
      </c>
    </row>
    <row r="289" spans="1:9" x14ac:dyDescent="0.3">
      <c r="A289" s="2" t="s">
        <v>2113</v>
      </c>
      <c r="B289" s="2" t="s">
        <v>2114</v>
      </c>
      <c r="C289" s="2" t="s">
        <v>2115</v>
      </c>
      <c r="D289" s="2" t="s">
        <v>2116</v>
      </c>
      <c r="E289" s="2" t="s">
        <v>2117</v>
      </c>
      <c r="F289" s="2" t="s">
        <v>241</v>
      </c>
      <c r="G289" s="2" t="s">
        <v>19</v>
      </c>
      <c r="H289" s="2">
        <v>2114</v>
      </c>
      <c r="I289" t="s">
        <v>6191</v>
      </c>
    </row>
    <row r="290" spans="1:9" x14ac:dyDescent="0.3">
      <c r="A290" s="2" t="s">
        <v>2119</v>
      </c>
      <c r="B290" s="2" t="s">
        <v>2120</v>
      </c>
      <c r="C290" s="2"/>
      <c r="D290" s="2" t="s">
        <v>2121</v>
      </c>
      <c r="E290" s="2" t="s">
        <v>2122</v>
      </c>
      <c r="F290" s="2" t="s">
        <v>403</v>
      </c>
      <c r="G290" s="2" t="s">
        <v>318</v>
      </c>
      <c r="H290" s="2" t="s">
        <v>404</v>
      </c>
      <c r="I290" t="s">
        <v>6190</v>
      </c>
    </row>
    <row r="291" spans="1:9" x14ac:dyDescent="0.3">
      <c r="A291" s="2" t="s">
        <v>2124</v>
      </c>
      <c r="B291" s="2" t="s">
        <v>2125</v>
      </c>
      <c r="C291" s="2"/>
      <c r="D291" s="2"/>
      <c r="E291" s="2" t="s">
        <v>2126</v>
      </c>
      <c r="F291" s="2" t="s">
        <v>222</v>
      </c>
      <c r="G291" s="2" t="s">
        <v>19</v>
      </c>
      <c r="H291" s="2">
        <v>24515</v>
      </c>
      <c r="I291" t="s">
        <v>6190</v>
      </c>
    </row>
    <row r="292" spans="1:9" x14ac:dyDescent="0.3">
      <c r="A292" s="2" t="s">
        <v>2128</v>
      </c>
      <c r="B292" s="2" t="s">
        <v>2129</v>
      </c>
      <c r="C292" s="2" t="s">
        <v>2130</v>
      </c>
      <c r="D292" s="2" t="s">
        <v>2131</v>
      </c>
      <c r="E292" s="2" t="s">
        <v>2132</v>
      </c>
      <c r="F292" s="2" t="s">
        <v>27</v>
      </c>
      <c r="G292" s="2" t="s">
        <v>19</v>
      </c>
      <c r="H292" s="2">
        <v>90071</v>
      </c>
      <c r="I292" t="s">
        <v>6191</v>
      </c>
    </row>
    <row r="293" spans="1:9" x14ac:dyDescent="0.3">
      <c r="A293" s="2" t="s">
        <v>2134</v>
      </c>
      <c r="B293" s="2" t="s">
        <v>2135</v>
      </c>
      <c r="C293" s="2"/>
      <c r="D293" s="2"/>
      <c r="E293" s="2" t="s">
        <v>2136</v>
      </c>
      <c r="F293" s="2" t="s">
        <v>447</v>
      </c>
      <c r="G293" s="2" t="s">
        <v>318</v>
      </c>
      <c r="H293" s="2" t="s">
        <v>410</v>
      </c>
      <c r="I293" t="s">
        <v>6191</v>
      </c>
    </row>
    <row r="294" spans="1:9" x14ac:dyDescent="0.3">
      <c r="A294" s="2" t="s">
        <v>2138</v>
      </c>
      <c r="B294" s="2" t="s">
        <v>2139</v>
      </c>
      <c r="C294" s="2" t="s">
        <v>2140</v>
      </c>
      <c r="D294" s="2"/>
      <c r="E294" s="2" t="s">
        <v>2141</v>
      </c>
      <c r="F294" s="2" t="s">
        <v>144</v>
      </c>
      <c r="G294" s="2" t="s">
        <v>19</v>
      </c>
      <c r="H294" s="2">
        <v>35236</v>
      </c>
      <c r="I294" t="s">
        <v>6191</v>
      </c>
    </row>
    <row r="295" spans="1:9" x14ac:dyDescent="0.3">
      <c r="A295" s="2" t="s">
        <v>2143</v>
      </c>
      <c r="B295" s="2" t="s">
        <v>2144</v>
      </c>
      <c r="C295" s="2" t="s">
        <v>2145</v>
      </c>
      <c r="D295" s="2" t="s">
        <v>2146</v>
      </c>
      <c r="E295" s="2" t="s">
        <v>2147</v>
      </c>
      <c r="F295" s="2" t="s">
        <v>164</v>
      </c>
      <c r="G295" s="2" t="s">
        <v>19</v>
      </c>
      <c r="H295" s="2">
        <v>22309</v>
      </c>
      <c r="I295" t="s">
        <v>6191</v>
      </c>
    </row>
    <row r="296" spans="1:9" x14ac:dyDescent="0.3">
      <c r="A296" s="2" t="s">
        <v>2149</v>
      </c>
      <c r="B296" s="2" t="s">
        <v>2150</v>
      </c>
      <c r="C296" s="2"/>
      <c r="D296" s="2" t="s">
        <v>2151</v>
      </c>
      <c r="E296" s="2" t="s">
        <v>2152</v>
      </c>
      <c r="F296" s="2" t="s">
        <v>170</v>
      </c>
      <c r="G296" s="2" t="s">
        <v>19</v>
      </c>
      <c r="H296" s="2">
        <v>6816</v>
      </c>
      <c r="I296" t="s">
        <v>6191</v>
      </c>
    </row>
    <row r="297" spans="1:9" x14ac:dyDescent="0.3">
      <c r="A297" s="2" t="s">
        <v>2154</v>
      </c>
      <c r="B297" s="2" t="s">
        <v>2155</v>
      </c>
      <c r="C297" s="2"/>
      <c r="D297" s="2"/>
      <c r="E297" s="2" t="s">
        <v>2156</v>
      </c>
      <c r="F297" s="2" t="s">
        <v>198</v>
      </c>
      <c r="G297" s="2" t="s">
        <v>19</v>
      </c>
      <c r="H297" s="2">
        <v>12205</v>
      </c>
      <c r="I297" t="s">
        <v>6191</v>
      </c>
    </row>
    <row r="298" spans="1:9" x14ac:dyDescent="0.3">
      <c r="A298" s="2" t="s">
        <v>2158</v>
      </c>
      <c r="B298" s="2" t="s">
        <v>2159</v>
      </c>
      <c r="C298" s="2" t="s">
        <v>2160</v>
      </c>
      <c r="D298" s="2" t="s">
        <v>2161</v>
      </c>
      <c r="E298" s="2" t="s">
        <v>2162</v>
      </c>
      <c r="F298" s="2" t="s">
        <v>267</v>
      </c>
      <c r="G298" s="2" t="s">
        <v>19</v>
      </c>
      <c r="H298" s="2">
        <v>34108</v>
      </c>
      <c r="I298" t="s">
        <v>6190</v>
      </c>
    </row>
    <row r="299" spans="1:9" x14ac:dyDescent="0.3">
      <c r="A299" s="2" t="s">
        <v>2164</v>
      </c>
      <c r="B299" s="2" t="s">
        <v>2165</v>
      </c>
      <c r="C299" s="2" t="s">
        <v>2166</v>
      </c>
      <c r="D299" s="2" t="s">
        <v>2167</v>
      </c>
      <c r="E299" s="2" t="s">
        <v>2168</v>
      </c>
      <c r="F299" s="2" t="s">
        <v>195</v>
      </c>
      <c r="G299" s="2" t="s">
        <v>19</v>
      </c>
      <c r="H299" s="2">
        <v>33141</v>
      </c>
      <c r="I299" t="s">
        <v>6190</v>
      </c>
    </row>
    <row r="300" spans="1:9" x14ac:dyDescent="0.3">
      <c r="A300" s="2" t="s">
        <v>2170</v>
      </c>
      <c r="B300" s="2" t="s">
        <v>2171</v>
      </c>
      <c r="C300" s="2" t="s">
        <v>2172</v>
      </c>
      <c r="D300" s="2" t="s">
        <v>2173</v>
      </c>
      <c r="E300" s="2" t="s">
        <v>2174</v>
      </c>
      <c r="F300" s="2" t="s">
        <v>84</v>
      </c>
      <c r="G300" s="2" t="s">
        <v>19</v>
      </c>
      <c r="H300" s="2">
        <v>30358</v>
      </c>
      <c r="I300" t="s">
        <v>6190</v>
      </c>
    </row>
    <row r="301" spans="1:9" x14ac:dyDescent="0.3">
      <c r="A301" s="2" t="s">
        <v>2176</v>
      </c>
      <c r="B301" s="2" t="s">
        <v>2177</v>
      </c>
      <c r="C301" s="2" t="s">
        <v>2178</v>
      </c>
      <c r="D301" s="2" t="s">
        <v>2179</v>
      </c>
      <c r="E301" s="2" t="s">
        <v>2180</v>
      </c>
      <c r="F301" s="2" t="s">
        <v>228</v>
      </c>
      <c r="G301" s="2" t="s">
        <v>19</v>
      </c>
      <c r="H301" s="2">
        <v>78405</v>
      </c>
      <c r="I301" t="s">
        <v>6190</v>
      </c>
    </row>
    <row r="302" spans="1:9" x14ac:dyDescent="0.3">
      <c r="A302" s="2" t="s">
        <v>2182</v>
      </c>
      <c r="B302" s="2" t="s">
        <v>2183</v>
      </c>
      <c r="C302" s="2" t="s">
        <v>2184</v>
      </c>
      <c r="D302" s="2" t="s">
        <v>2185</v>
      </c>
      <c r="E302" s="2" t="s">
        <v>2186</v>
      </c>
      <c r="F302" s="2" t="s">
        <v>73</v>
      </c>
      <c r="G302" s="2" t="s">
        <v>19</v>
      </c>
      <c r="H302" s="2">
        <v>96835</v>
      </c>
      <c r="I302" t="s">
        <v>6190</v>
      </c>
    </row>
    <row r="303" spans="1:9" x14ac:dyDescent="0.3">
      <c r="A303" s="2" t="s">
        <v>2188</v>
      </c>
      <c r="B303" s="2" t="s">
        <v>2189</v>
      </c>
      <c r="C303" s="2" t="s">
        <v>2190</v>
      </c>
      <c r="D303" s="2" t="s">
        <v>2191</v>
      </c>
      <c r="E303" s="2" t="s">
        <v>2192</v>
      </c>
      <c r="F303" s="2" t="s">
        <v>123</v>
      </c>
      <c r="G303" s="2" t="s">
        <v>19</v>
      </c>
      <c r="H303" s="2">
        <v>78737</v>
      </c>
      <c r="I303" t="s">
        <v>6190</v>
      </c>
    </row>
    <row r="304" spans="1:9" x14ac:dyDescent="0.3">
      <c r="A304" s="2" t="s">
        <v>2194</v>
      </c>
      <c r="B304" s="2" t="s">
        <v>2195</v>
      </c>
      <c r="C304" s="2" t="s">
        <v>2196</v>
      </c>
      <c r="D304" s="2" t="s">
        <v>2197</v>
      </c>
      <c r="E304" s="2" t="s">
        <v>2198</v>
      </c>
      <c r="F304" s="2" t="s">
        <v>20</v>
      </c>
      <c r="G304" s="2" t="s">
        <v>19</v>
      </c>
      <c r="H304" s="2">
        <v>21290</v>
      </c>
      <c r="I304" t="s">
        <v>6191</v>
      </c>
    </row>
    <row r="305" spans="1:9" x14ac:dyDescent="0.3">
      <c r="A305" s="2" t="s">
        <v>2200</v>
      </c>
      <c r="B305" s="2" t="s">
        <v>2201</v>
      </c>
      <c r="C305" s="2" t="s">
        <v>2202</v>
      </c>
      <c r="D305" s="2"/>
      <c r="E305" s="2" t="s">
        <v>2203</v>
      </c>
      <c r="F305" s="2" t="s">
        <v>43</v>
      </c>
      <c r="G305" s="2" t="s">
        <v>19</v>
      </c>
      <c r="H305" s="2">
        <v>40596</v>
      </c>
      <c r="I305" t="s">
        <v>6190</v>
      </c>
    </row>
    <row r="306" spans="1:9" x14ac:dyDescent="0.3">
      <c r="A306" s="2" t="s">
        <v>2205</v>
      </c>
      <c r="B306" s="2" t="s">
        <v>2206</v>
      </c>
      <c r="C306" s="2" t="s">
        <v>2207</v>
      </c>
      <c r="D306" s="2"/>
      <c r="E306" s="2" t="s">
        <v>2208</v>
      </c>
      <c r="F306" s="2" t="s">
        <v>316</v>
      </c>
      <c r="G306" s="2" t="s">
        <v>19</v>
      </c>
      <c r="H306" s="2">
        <v>60435</v>
      </c>
      <c r="I306" t="s">
        <v>6190</v>
      </c>
    </row>
    <row r="307" spans="1:9" x14ac:dyDescent="0.3">
      <c r="A307" s="2" t="s">
        <v>2210</v>
      </c>
      <c r="B307" s="2" t="s">
        <v>2211</v>
      </c>
      <c r="C307" s="2" t="s">
        <v>2212</v>
      </c>
      <c r="D307" s="2" t="s">
        <v>2213</v>
      </c>
      <c r="E307" s="2" t="s">
        <v>2214</v>
      </c>
      <c r="F307" s="2" t="s">
        <v>273</v>
      </c>
      <c r="G307" s="2" t="s">
        <v>28</v>
      </c>
      <c r="H307" s="2" t="s">
        <v>274</v>
      </c>
      <c r="I307" t="s">
        <v>6191</v>
      </c>
    </row>
    <row r="308" spans="1:9" x14ac:dyDescent="0.3">
      <c r="A308" s="2" t="s">
        <v>2216</v>
      </c>
      <c r="B308" s="2" t="s">
        <v>2217</v>
      </c>
      <c r="C308" s="2" t="s">
        <v>2218</v>
      </c>
      <c r="D308" s="2" t="s">
        <v>2219</v>
      </c>
      <c r="E308" s="2" t="s">
        <v>2220</v>
      </c>
      <c r="F308" s="2" t="s">
        <v>236</v>
      </c>
      <c r="G308" s="2" t="s">
        <v>19</v>
      </c>
      <c r="H308" s="2">
        <v>68505</v>
      </c>
      <c r="I308" t="s">
        <v>6191</v>
      </c>
    </row>
    <row r="309" spans="1:9" x14ac:dyDescent="0.3">
      <c r="A309" s="2" t="s">
        <v>2222</v>
      </c>
      <c r="B309" s="2" t="s">
        <v>2223</v>
      </c>
      <c r="C309" s="2" t="s">
        <v>2224</v>
      </c>
      <c r="D309" s="2" t="s">
        <v>2225</v>
      </c>
      <c r="E309" s="2" t="s">
        <v>2226</v>
      </c>
      <c r="F309" s="2" t="s">
        <v>51</v>
      </c>
      <c r="G309" s="2" t="s">
        <v>19</v>
      </c>
      <c r="H309" s="2">
        <v>45254</v>
      </c>
      <c r="I309" t="s">
        <v>6190</v>
      </c>
    </row>
    <row r="310" spans="1:9" x14ac:dyDescent="0.3">
      <c r="A310" s="2" t="s">
        <v>2228</v>
      </c>
      <c r="B310" s="2" t="s">
        <v>2229</v>
      </c>
      <c r="C310" s="2" t="s">
        <v>2230</v>
      </c>
      <c r="D310" s="2"/>
      <c r="E310" s="2" t="s">
        <v>2231</v>
      </c>
      <c r="F310" s="2" t="s">
        <v>176</v>
      </c>
      <c r="G310" s="2" t="s">
        <v>28</v>
      </c>
      <c r="H310" s="2" t="s">
        <v>177</v>
      </c>
      <c r="I310" t="s">
        <v>6191</v>
      </c>
    </row>
    <row r="311" spans="1:9" x14ac:dyDescent="0.3">
      <c r="A311" s="2" t="s">
        <v>2233</v>
      </c>
      <c r="B311" s="2" t="s">
        <v>2234</v>
      </c>
      <c r="C311" s="2" t="s">
        <v>2235</v>
      </c>
      <c r="D311" s="2" t="s">
        <v>2236</v>
      </c>
      <c r="E311" s="2" t="s">
        <v>2237</v>
      </c>
      <c r="F311" s="2" t="s">
        <v>379</v>
      </c>
      <c r="G311" s="2" t="s">
        <v>19</v>
      </c>
      <c r="H311" s="2">
        <v>6127</v>
      </c>
      <c r="I311" t="s">
        <v>6190</v>
      </c>
    </row>
    <row r="312" spans="1:9" x14ac:dyDescent="0.3">
      <c r="A312" s="2" t="s">
        <v>2239</v>
      </c>
      <c r="B312" s="2" t="s">
        <v>2240</v>
      </c>
      <c r="C312" s="2" t="s">
        <v>2241</v>
      </c>
      <c r="D312" s="2" t="s">
        <v>2242</v>
      </c>
      <c r="E312" s="2" t="s">
        <v>2243</v>
      </c>
      <c r="F312" s="2" t="s">
        <v>327</v>
      </c>
      <c r="G312" s="2" t="s">
        <v>318</v>
      </c>
      <c r="H312" s="2" t="s">
        <v>321</v>
      </c>
      <c r="I312" t="s">
        <v>6191</v>
      </c>
    </row>
    <row r="313" spans="1:9" x14ac:dyDescent="0.3">
      <c r="A313" s="2" t="s">
        <v>2245</v>
      </c>
      <c r="B313" s="2" t="s">
        <v>2246</v>
      </c>
      <c r="C313" s="2" t="s">
        <v>2247</v>
      </c>
      <c r="D313" s="2" t="s">
        <v>2248</v>
      </c>
      <c r="E313" s="2" t="s">
        <v>2249</v>
      </c>
      <c r="F313" s="2" t="s">
        <v>35</v>
      </c>
      <c r="G313" s="2" t="s">
        <v>19</v>
      </c>
      <c r="H313" s="2">
        <v>28299</v>
      </c>
      <c r="I313" t="s">
        <v>6190</v>
      </c>
    </row>
    <row r="314" spans="1:9" x14ac:dyDescent="0.3">
      <c r="A314" s="2" t="s">
        <v>2251</v>
      </c>
      <c r="B314" s="2" t="s">
        <v>2252</v>
      </c>
      <c r="C314" s="2" t="s">
        <v>2253</v>
      </c>
      <c r="D314" s="2" t="s">
        <v>2254</v>
      </c>
      <c r="E314" s="2" t="s">
        <v>2255</v>
      </c>
      <c r="F314" s="2" t="s">
        <v>164</v>
      </c>
      <c r="G314" s="2" t="s">
        <v>19</v>
      </c>
      <c r="H314" s="2">
        <v>71307</v>
      </c>
      <c r="I314" t="s">
        <v>6190</v>
      </c>
    </row>
    <row r="315" spans="1:9" x14ac:dyDescent="0.3">
      <c r="A315" s="2" t="s">
        <v>2257</v>
      </c>
      <c r="B315" s="2" t="s">
        <v>2258</v>
      </c>
      <c r="C315" s="2" t="s">
        <v>2259</v>
      </c>
      <c r="D315" s="2" t="s">
        <v>2260</v>
      </c>
      <c r="E315" s="2" t="s">
        <v>2261</v>
      </c>
      <c r="F315" s="2" t="s">
        <v>365</v>
      </c>
      <c r="G315" s="2" t="s">
        <v>28</v>
      </c>
      <c r="H315" s="2" t="s">
        <v>366</v>
      </c>
      <c r="I315" t="s">
        <v>6190</v>
      </c>
    </row>
    <row r="316" spans="1:9" x14ac:dyDescent="0.3">
      <c r="A316" s="2" t="s">
        <v>2263</v>
      </c>
      <c r="B316" s="2" t="s">
        <v>2264</v>
      </c>
      <c r="C316" s="2"/>
      <c r="D316" s="2" t="s">
        <v>2265</v>
      </c>
      <c r="E316" s="2" t="s">
        <v>2266</v>
      </c>
      <c r="F316" s="2" t="s">
        <v>107</v>
      </c>
      <c r="G316" s="2" t="s">
        <v>19</v>
      </c>
      <c r="H316" s="2">
        <v>89115</v>
      </c>
      <c r="I316" t="s">
        <v>6191</v>
      </c>
    </row>
    <row r="317" spans="1:9" x14ac:dyDescent="0.3">
      <c r="A317" s="2" t="s">
        <v>2268</v>
      </c>
      <c r="B317" s="2" t="s">
        <v>2269</v>
      </c>
      <c r="C317" s="2" t="s">
        <v>2270</v>
      </c>
      <c r="D317" s="2" t="s">
        <v>2271</v>
      </c>
      <c r="E317" s="2" t="s">
        <v>2272</v>
      </c>
      <c r="F317" s="2" t="s">
        <v>169</v>
      </c>
      <c r="G317" s="2" t="s">
        <v>19</v>
      </c>
      <c r="H317" s="2">
        <v>50369</v>
      </c>
      <c r="I317" t="s">
        <v>6190</v>
      </c>
    </row>
    <row r="318" spans="1:9" x14ac:dyDescent="0.3">
      <c r="A318" s="2" t="s">
        <v>2274</v>
      </c>
      <c r="B318" s="2" t="s">
        <v>2275</v>
      </c>
      <c r="C318" s="2" t="s">
        <v>2276</v>
      </c>
      <c r="D318" s="2" t="s">
        <v>2277</v>
      </c>
      <c r="E318" s="2" t="s">
        <v>2278</v>
      </c>
      <c r="F318" s="2" t="s">
        <v>1282</v>
      </c>
      <c r="G318" s="2" t="s">
        <v>318</v>
      </c>
      <c r="H318" s="2" t="s">
        <v>444</v>
      </c>
      <c r="I318" t="s">
        <v>6191</v>
      </c>
    </row>
    <row r="319" spans="1:9" x14ac:dyDescent="0.3">
      <c r="A319" s="2" t="s">
        <v>2280</v>
      </c>
      <c r="B319" s="2" t="s">
        <v>2281</v>
      </c>
      <c r="C319" s="2" t="s">
        <v>2282</v>
      </c>
      <c r="D319" s="2" t="s">
        <v>2283</v>
      </c>
      <c r="E319" s="2" t="s">
        <v>2284</v>
      </c>
      <c r="F319" s="2" t="s">
        <v>75</v>
      </c>
      <c r="G319" s="2" t="s">
        <v>19</v>
      </c>
      <c r="H319" s="2">
        <v>44315</v>
      </c>
      <c r="I319" t="s">
        <v>6191</v>
      </c>
    </row>
    <row r="320" spans="1:9" x14ac:dyDescent="0.3">
      <c r="A320" s="2" t="s">
        <v>2286</v>
      </c>
      <c r="B320" s="2" t="s">
        <v>2287</v>
      </c>
      <c r="C320" s="2" t="s">
        <v>2288</v>
      </c>
      <c r="D320" s="2" t="s">
        <v>2289</v>
      </c>
      <c r="E320" s="2" t="s">
        <v>2290</v>
      </c>
      <c r="F320" s="2" t="s">
        <v>29</v>
      </c>
      <c r="G320" s="2" t="s">
        <v>19</v>
      </c>
      <c r="H320" s="2">
        <v>33405</v>
      </c>
      <c r="I320" t="s">
        <v>6190</v>
      </c>
    </row>
    <row r="321" spans="1:9" x14ac:dyDescent="0.3">
      <c r="A321" s="2" t="s">
        <v>2292</v>
      </c>
      <c r="B321" s="2" t="s">
        <v>2293</v>
      </c>
      <c r="C321" s="2" t="s">
        <v>2294</v>
      </c>
      <c r="D321" s="2"/>
      <c r="E321" s="2" t="s">
        <v>2295</v>
      </c>
      <c r="F321" s="2" t="s">
        <v>30</v>
      </c>
      <c r="G321" s="2" t="s">
        <v>19</v>
      </c>
      <c r="H321" s="2">
        <v>93715</v>
      </c>
      <c r="I321" t="s">
        <v>6190</v>
      </c>
    </row>
    <row r="322" spans="1:9" x14ac:dyDescent="0.3">
      <c r="A322" s="2" t="s">
        <v>2296</v>
      </c>
      <c r="B322" s="2" t="s">
        <v>2297</v>
      </c>
      <c r="C322" s="2" t="s">
        <v>2298</v>
      </c>
      <c r="D322" s="2" t="s">
        <v>2299</v>
      </c>
      <c r="E322" s="2" t="s">
        <v>2300</v>
      </c>
      <c r="F322" s="2" t="s">
        <v>213</v>
      </c>
      <c r="G322" s="2" t="s">
        <v>19</v>
      </c>
      <c r="H322" s="2">
        <v>52245</v>
      </c>
      <c r="I322" t="s">
        <v>6190</v>
      </c>
    </row>
    <row r="323" spans="1:9" x14ac:dyDescent="0.3">
      <c r="A323" s="2" t="s">
        <v>2302</v>
      </c>
      <c r="B323" s="2" t="s">
        <v>2303</v>
      </c>
      <c r="C323" s="2" t="s">
        <v>2304</v>
      </c>
      <c r="D323" s="2" t="s">
        <v>2305</v>
      </c>
      <c r="E323" s="2" t="s">
        <v>2306</v>
      </c>
      <c r="F323" s="2" t="s">
        <v>390</v>
      </c>
      <c r="G323" s="2" t="s">
        <v>318</v>
      </c>
      <c r="H323" s="2" t="s">
        <v>348</v>
      </c>
      <c r="I323" t="s">
        <v>6190</v>
      </c>
    </row>
    <row r="324" spans="1:9" x14ac:dyDescent="0.3">
      <c r="A324" s="2" t="s">
        <v>2308</v>
      </c>
      <c r="B324" s="2" t="s">
        <v>2309</v>
      </c>
      <c r="C324" s="2" t="s">
        <v>2310</v>
      </c>
      <c r="D324" s="2" t="s">
        <v>2311</v>
      </c>
      <c r="E324" s="2" t="s">
        <v>2312</v>
      </c>
      <c r="F324" s="2" t="s">
        <v>455</v>
      </c>
      <c r="G324" s="2" t="s">
        <v>318</v>
      </c>
      <c r="H324" s="2" t="s">
        <v>348</v>
      </c>
      <c r="I324" t="s">
        <v>6191</v>
      </c>
    </row>
    <row r="325" spans="1:9" x14ac:dyDescent="0.3">
      <c r="A325" s="2" t="s">
        <v>2314</v>
      </c>
      <c r="B325" s="2" t="s">
        <v>2315</v>
      </c>
      <c r="C325" s="2" t="s">
        <v>2316</v>
      </c>
      <c r="D325" s="2" t="s">
        <v>2317</v>
      </c>
      <c r="E325" s="2" t="s">
        <v>2318</v>
      </c>
      <c r="F325" s="2" t="s">
        <v>49</v>
      </c>
      <c r="G325" s="2" t="s">
        <v>19</v>
      </c>
      <c r="H325" s="2">
        <v>37924</v>
      </c>
      <c r="I325" t="s">
        <v>6190</v>
      </c>
    </row>
    <row r="326" spans="1:9" x14ac:dyDescent="0.3">
      <c r="A326" s="2" t="s">
        <v>2320</v>
      </c>
      <c r="B326" s="2" t="s">
        <v>2321</v>
      </c>
      <c r="C326" s="2"/>
      <c r="D326" s="2" t="s">
        <v>2322</v>
      </c>
      <c r="E326" s="2" t="s">
        <v>2323</v>
      </c>
      <c r="F326" s="2" t="s">
        <v>67</v>
      </c>
      <c r="G326" s="2" t="s">
        <v>19</v>
      </c>
      <c r="H326" s="2">
        <v>66276</v>
      </c>
      <c r="I326" t="s">
        <v>6191</v>
      </c>
    </row>
    <row r="327" spans="1:9" x14ac:dyDescent="0.3">
      <c r="A327" s="2" t="s">
        <v>2325</v>
      </c>
      <c r="B327" s="2" t="s">
        <v>2326</v>
      </c>
      <c r="C327" s="2" t="s">
        <v>2327</v>
      </c>
      <c r="D327" s="2" t="s">
        <v>2328</v>
      </c>
      <c r="E327" s="2" t="s">
        <v>2329</v>
      </c>
      <c r="F327" s="2" t="s">
        <v>150</v>
      </c>
      <c r="G327" s="2" t="s">
        <v>19</v>
      </c>
      <c r="H327" s="2">
        <v>94132</v>
      </c>
      <c r="I327" t="s">
        <v>6190</v>
      </c>
    </row>
    <row r="328" spans="1:9" x14ac:dyDescent="0.3">
      <c r="A328" s="2" t="s">
        <v>2331</v>
      </c>
      <c r="B328" s="2" t="s">
        <v>2332</v>
      </c>
      <c r="C328" s="2"/>
      <c r="D328" s="2" t="s">
        <v>2333</v>
      </c>
      <c r="E328" s="2" t="s">
        <v>2334</v>
      </c>
      <c r="F328" s="2" t="s">
        <v>144</v>
      </c>
      <c r="G328" s="2" t="s">
        <v>19</v>
      </c>
      <c r="H328" s="2">
        <v>35244</v>
      </c>
      <c r="I328" t="s">
        <v>6191</v>
      </c>
    </row>
    <row r="329" spans="1:9" x14ac:dyDescent="0.3">
      <c r="A329" s="2" t="s">
        <v>2336</v>
      </c>
      <c r="B329" s="2" t="s">
        <v>2337</v>
      </c>
      <c r="C329" s="2" t="s">
        <v>2338</v>
      </c>
      <c r="D329" s="2" t="s">
        <v>2339</v>
      </c>
      <c r="E329" s="2" t="s">
        <v>2340</v>
      </c>
      <c r="F329" s="2" t="s">
        <v>139</v>
      </c>
      <c r="G329" s="2" t="s">
        <v>19</v>
      </c>
      <c r="H329" s="2">
        <v>11215</v>
      </c>
      <c r="I329" t="s">
        <v>6190</v>
      </c>
    </row>
    <row r="330" spans="1:9" x14ac:dyDescent="0.3">
      <c r="A330" s="2" t="s">
        <v>2342</v>
      </c>
      <c r="B330" s="2" t="s">
        <v>2343</v>
      </c>
      <c r="C330" s="2"/>
      <c r="D330" s="2" t="s">
        <v>2344</v>
      </c>
      <c r="E330" s="2" t="s">
        <v>2345</v>
      </c>
      <c r="F330" s="2" t="s">
        <v>50</v>
      </c>
      <c r="G330" s="2" t="s">
        <v>19</v>
      </c>
      <c r="H330" s="2">
        <v>79934</v>
      </c>
      <c r="I330" t="s">
        <v>6190</v>
      </c>
    </row>
    <row r="331" spans="1:9" x14ac:dyDescent="0.3">
      <c r="A331" s="2" t="s">
        <v>2347</v>
      </c>
      <c r="B331" s="2" t="s">
        <v>2348</v>
      </c>
      <c r="C331" s="2" t="s">
        <v>2349</v>
      </c>
      <c r="D331" s="2"/>
      <c r="E331" s="2" t="s">
        <v>2350</v>
      </c>
      <c r="F331" s="2" t="s">
        <v>131</v>
      </c>
      <c r="G331" s="2" t="s">
        <v>19</v>
      </c>
      <c r="H331" s="2">
        <v>94250</v>
      </c>
      <c r="I331" t="s">
        <v>6190</v>
      </c>
    </row>
    <row r="332" spans="1:9" x14ac:dyDescent="0.3">
      <c r="A332" s="2" t="s">
        <v>2352</v>
      </c>
      <c r="B332" s="2" t="s">
        <v>2353</v>
      </c>
      <c r="C332" s="2" t="s">
        <v>2354</v>
      </c>
      <c r="D332" s="2" t="s">
        <v>2355</v>
      </c>
      <c r="E332" s="2" t="s">
        <v>2356</v>
      </c>
      <c r="F332" s="2" t="s">
        <v>47</v>
      </c>
      <c r="G332" s="2" t="s">
        <v>19</v>
      </c>
      <c r="H332" s="2">
        <v>20220</v>
      </c>
      <c r="I332" t="s">
        <v>6191</v>
      </c>
    </row>
    <row r="333" spans="1:9" x14ac:dyDescent="0.3">
      <c r="A333" s="2" t="s">
        <v>2358</v>
      </c>
      <c r="B333" s="2" t="s">
        <v>2359</v>
      </c>
      <c r="C333" s="2" t="s">
        <v>2360</v>
      </c>
      <c r="D333" s="2" t="s">
        <v>2361</v>
      </c>
      <c r="E333" s="2" t="s">
        <v>2362</v>
      </c>
      <c r="F333" s="2" t="s">
        <v>117</v>
      </c>
      <c r="G333" s="2" t="s">
        <v>19</v>
      </c>
      <c r="H333" s="2">
        <v>33436</v>
      </c>
      <c r="I333" t="s">
        <v>6190</v>
      </c>
    </row>
    <row r="334" spans="1:9" x14ac:dyDescent="0.3">
      <c r="A334" s="2" t="s">
        <v>2364</v>
      </c>
      <c r="B334" s="2" t="s">
        <v>2365</v>
      </c>
      <c r="C334" s="2" t="s">
        <v>2366</v>
      </c>
      <c r="D334" s="2" t="s">
        <v>2367</v>
      </c>
      <c r="E334" s="2" t="s">
        <v>2368</v>
      </c>
      <c r="F334" s="2" t="s">
        <v>27</v>
      </c>
      <c r="G334" s="2" t="s">
        <v>19</v>
      </c>
      <c r="H334" s="2">
        <v>90094</v>
      </c>
      <c r="I334" t="s">
        <v>6190</v>
      </c>
    </row>
    <row r="335" spans="1:9" x14ac:dyDescent="0.3">
      <c r="A335" s="2" t="s">
        <v>2370</v>
      </c>
      <c r="B335" s="2" t="s">
        <v>2371</v>
      </c>
      <c r="C335" s="2" t="s">
        <v>2372</v>
      </c>
      <c r="D335" s="2" t="s">
        <v>2373</v>
      </c>
      <c r="E335" s="2" t="s">
        <v>2374</v>
      </c>
      <c r="F335" s="2" t="s">
        <v>20</v>
      </c>
      <c r="G335" s="2" t="s">
        <v>19</v>
      </c>
      <c r="H335" s="2">
        <v>21275</v>
      </c>
      <c r="I335" t="s">
        <v>6190</v>
      </c>
    </row>
    <row r="336" spans="1:9" x14ac:dyDescent="0.3">
      <c r="A336" s="2" t="s">
        <v>2376</v>
      </c>
      <c r="B336" s="2" t="s">
        <v>2377</v>
      </c>
      <c r="C336" s="2"/>
      <c r="D336" s="2"/>
      <c r="E336" s="2" t="s">
        <v>2378</v>
      </c>
      <c r="F336" s="2" t="s">
        <v>216</v>
      </c>
      <c r="G336" s="2" t="s">
        <v>19</v>
      </c>
      <c r="H336" s="2">
        <v>84125</v>
      </c>
      <c r="I336" t="s">
        <v>6191</v>
      </c>
    </row>
    <row r="337" spans="1:9" x14ac:dyDescent="0.3">
      <c r="A337" s="2" t="s">
        <v>2380</v>
      </c>
      <c r="B337" s="2" t="s">
        <v>2381</v>
      </c>
      <c r="C337" s="2" t="s">
        <v>2382</v>
      </c>
      <c r="D337" s="2" t="s">
        <v>2383</v>
      </c>
      <c r="E337" s="2" t="s">
        <v>2384</v>
      </c>
      <c r="F337" s="2" t="s">
        <v>115</v>
      </c>
      <c r="G337" s="2" t="s">
        <v>19</v>
      </c>
      <c r="H337" s="2">
        <v>75049</v>
      </c>
      <c r="I337" t="s">
        <v>6190</v>
      </c>
    </row>
    <row r="338" spans="1:9" x14ac:dyDescent="0.3">
      <c r="A338" s="2" t="s">
        <v>2386</v>
      </c>
      <c r="B338" s="2" t="s">
        <v>2387</v>
      </c>
      <c r="C338" s="2" t="s">
        <v>2388</v>
      </c>
      <c r="D338" s="2" t="s">
        <v>2389</v>
      </c>
      <c r="E338" s="2" t="s">
        <v>2390</v>
      </c>
      <c r="F338" s="2" t="s">
        <v>253</v>
      </c>
      <c r="G338" s="2" t="s">
        <v>28</v>
      </c>
      <c r="H338" s="2" t="s">
        <v>254</v>
      </c>
      <c r="I338" t="s">
        <v>6191</v>
      </c>
    </row>
    <row r="339" spans="1:9" x14ac:dyDescent="0.3">
      <c r="A339" s="2" t="s">
        <v>2392</v>
      </c>
      <c r="B339" s="2" t="s">
        <v>2393</v>
      </c>
      <c r="C339" s="2"/>
      <c r="D339" s="2" t="s">
        <v>2394</v>
      </c>
      <c r="E339" s="2" t="s">
        <v>2395</v>
      </c>
      <c r="F339" s="2" t="s">
        <v>39</v>
      </c>
      <c r="G339" s="2" t="s">
        <v>19</v>
      </c>
      <c r="H339" s="2">
        <v>43240</v>
      </c>
      <c r="I339" t="s">
        <v>6191</v>
      </c>
    </row>
    <row r="340" spans="1:9" x14ac:dyDescent="0.3">
      <c r="A340" s="2" t="s">
        <v>2397</v>
      </c>
      <c r="B340" s="2" t="s">
        <v>2398</v>
      </c>
      <c r="C340" s="2" t="s">
        <v>2399</v>
      </c>
      <c r="D340" s="2" t="s">
        <v>2400</v>
      </c>
      <c r="E340" s="2" t="s">
        <v>2401</v>
      </c>
      <c r="F340" s="2" t="s">
        <v>57</v>
      </c>
      <c r="G340" s="2" t="s">
        <v>19</v>
      </c>
      <c r="H340" s="2">
        <v>10184</v>
      </c>
      <c r="I340" t="s">
        <v>6191</v>
      </c>
    </row>
    <row r="341" spans="1:9" x14ac:dyDescent="0.3">
      <c r="A341" s="2" t="s">
        <v>2403</v>
      </c>
      <c r="B341" s="2" t="s">
        <v>2404</v>
      </c>
      <c r="C341" s="2" t="s">
        <v>2405</v>
      </c>
      <c r="D341" s="2" t="s">
        <v>2406</v>
      </c>
      <c r="E341" s="2" t="s">
        <v>2407</v>
      </c>
      <c r="F341" s="2" t="s">
        <v>241</v>
      </c>
      <c r="G341" s="2" t="s">
        <v>19</v>
      </c>
      <c r="H341" s="2">
        <v>2216</v>
      </c>
      <c r="I341" t="s">
        <v>6190</v>
      </c>
    </row>
    <row r="342" spans="1:9" x14ac:dyDescent="0.3">
      <c r="A342" s="2" t="s">
        <v>2409</v>
      </c>
      <c r="B342" s="2" t="s">
        <v>2410</v>
      </c>
      <c r="C342" s="2" t="s">
        <v>2411</v>
      </c>
      <c r="D342" s="2" t="s">
        <v>2412</v>
      </c>
      <c r="E342" s="2" t="s">
        <v>2413</v>
      </c>
      <c r="F342" s="2" t="s">
        <v>150</v>
      </c>
      <c r="G342" s="2" t="s">
        <v>19</v>
      </c>
      <c r="H342" s="2">
        <v>94132</v>
      </c>
      <c r="I342" t="s">
        <v>6190</v>
      </c>
    </row>
    <row r="343" spans="1:9" x14ac:dyDescent="0.3">
      <c r="A343" s="2" t="s">
        <v>2415</v>
      </c>
      <c r="B343" s="2" t="s">
        <v>2416</v>
      </c>
      <c r="C343" s="2" t="s">
        <v>2417</v>
      </c>
      <c r="D343" s="2" t="s">
        <v>2418</v>
      </c>
      <c r="E343" s="2" t="s">
        <v>2419</v>
      </c>
      <c r="F343" s="2" t="s">
        <v>36</v>
      </c>
      <c r="G343" s="2" t="s">
        <v>19</v>
      </c>
      <c r="H343" s="2">
        <v>46295</v>
      </c>
      <c r="I343" t="s">
        <v>6191</v>
      </c>
    </row>
    <row r="344" spans="1:9" x14ac:dyDescent="0.3">
      <c r="A344" s="2" t="s">
        <v>2420</v>
      </c>
      <c r="B344" s="2" t="s">
        <v>2421</v>
      </c>
      <c r="C344" s="2" t="s">
        <v>2422</v>
      </c>
      <c r="D344" s="2"/>
      <c r="E344" s="2" t="s">
        <v>2423</v>
      </c>
      <c r="F344" s="2" t="s">
        <v>22</v>
      </c>
      <c r="G344" s="2" t="s">
        <v>19</v>
      </c>
      <c r="H344" s="2">
        <v>32209</v>
      </c>
      <c r="I344" t="s">
        <v>6191</v>
      </c>
    </row>
    <row r="345" spans="1:9" x14ac:dyDescent="0.3">
      <c r="A345" s="2" t="s">
        <v>2425</v>
      </c>
      <c r="B345" s="2" t="s">
        <v>2426</v>
      </c>
      <c r="C345" s="2" t="s">
        <v>2427</v>
      </c>
      <c r="D345" s="2"/>
      <c r="E345" s="2" t="s">
        <v>2428</v>
      </c>
      <c r="F345" s="2" t="s">
        <v>105</v>
      </c>
      <c r="G345" s="2" t="s">
        <v>19</v>
      </c>
      <c r="H345" s="2">
        <v>98148</v>
      </c>
      <c r="I345" t="s">
        <v>6191</v>
      </c>
    </row>
    <row r="346" spans="1:9" x14ac:dyDescent="0.3">
      <c r="A346" s="2" t="s">
        <v>2430</v>
      </c>
      <c r="B346" s="2" t="s">
        <v>2431</v>
      </c>
      <c r="C346" s="2"/>
      <c r="D346" s="2" t="s">
        <v>2432</v>
      </c>
      <c r="E346" s="2" t="s">
        <v>2433</v>
      </c>
      <c r="F346" s="2" t="s">
        <v>428</v>
      </c>
      <c r="G346" s="2" t="s">
        <v>318</v>
      </c>
      <c r="H346" s="2" t="s">
        <v>429</v>
      </c>
      <c r="I346" t="s">
        <v>6190</v>
      </c>
    </row>
    <row r="347" spans="1:9" x14ac:dyDescent="0.3">
      <c r="A347" s="2" t="s">
        <v>2435</v>
      </c>
      <c r="B347" s="2" t="s">
        <v>2436</v>
      </c>
      <c r="C347" s="2" t="s">
        <v>2437</v>
      </c>
      <c r="D347" s="2" t="s">
        <v>2438</v>
      </c>
      <c r="E347" s="2" t="s">
        <v>2439</v>
      </c>
      <c r="F347" s="2" t="s">
        <v>187</v>
      </c>
      <c r="G347" s="2" t="s">
        <v>19</v>
      </c>
      <c r="H347" s="2">
        <v>36109</v>
      </c>
      <c r="I347" t="s">
        <v>6191</v>
      </c>
    </row>
    <row r="348" spans="1:9" x14ac:dyDescent="0.3">
      <c r="A348" s="2" t="s">
        <v>2441</v>
      </c>
      <c r="B348" s="2" t="s">
        <v>2442</v>
      </c>
      <c r="C348" s="2" t="s">
        <v>2443</v>
      </c>
      <c r="D348" s="2" t="s">
        <v>2444</v>
      </c>
      <c r="E348" s="2" t="s">
        <v>2445</v>
      </c>
      <c r="F348" s="2" t="s">
        <v>52</v>
      </c>
      <c r="G348" s="2" t="s">
        <v>19</v>
      </c>
      <c r="H348" s="2">
        <v>75372</v>
      </c>
      <c r="I348" t="s">
        <v>6190</v>
      </c>
    </row>
    <row r="349" spans="1:9" x14ac:dyDescent="0.3">
      <c r="A349" s="2" t="s">
        <v>2447</v>
      </c>
      <c r="B349" s="2" t="s">
        <v>2448</v>
      </c>
      <c r="C349" s="2" t="s">
        <v>2449</v>
      </c>
      <c r="D349" s="2" t="s">
        <v>2450</v>
      </c>
      <c r="E349" s="2" t="s">
        <v>2451</v>
      </c>
      <c r="F349" s="2" t="s">
        <v>148</v>
      </c>
      <c r="G349" s="2" t="s">
        <v>19</v>
      </c>
      <c r="H349" s="2">
        <v>66622</v>
      </c>
      <c r="I349" t="s">
        <v>6191</v>
      </c>
    </row>
    <row r="350" spans="1:9" x14ac:dyDescent="0.3">
      <c r="A350" s="2" t="s">
        <v>2453</v>
      </c>
      <c r="B350" s="2" t="s">
        <v>2454</v>
      </c>
      <c r="C350" s="2" t="s">
        <v>2455</v>
      </c>
      <c r="D350" s="2" t="s">
        <v>2456</v>
      </c>
      <c r="E350" s="2" t="s">
        <v>2457</v>
      </c>
      <c r="F350" s="2" t="s">
        <v>185</v>
      </c>
      <c r="G350" s="2" t="s">
        <v>19</v>
      </c>
      <c r="H350" s="2">
        <v>75799</v>
      </c>
      <c r="I350" t="s">
        <v>6191</v>
      </c>
    </row>
    <row r="351" spans="1:9" x14ac:dyDescent="0.3">
      <c r="A351" s="2" t="s">
        <v>2459</v>
      </c>
      <c r="B351" s="2" t="s">
        <v>2460</v>
      </c>
      <c r="C351" s="2" t="s">
        <v>2461</v>
      </c>
      <c r="D351" s="2" t="s">
        <v>2462</v>
      </c>
      <c r="E351" s="2" t="s">
        <v>2463</v>
      </c>
      <c r="F351" s="2" t="s">
        <v>27</v>
      </c>
      <c r="G351" s="2" t="s">
        <v>19</v>
      </c>
      <c r="H351" s="2">
        <v>90065</v>
      </c>
      <c r="I351" t="s">
        <v>6191</v>
      </c>
    </row>
    <row r="352" spans="1:9" x14ac:dyDescent="0.3">
      <c r="A352" s="2" t="s">
        <v>2465</v>
      </c>
      <c r="B352" s="2" t="s">
        <v>2466</v>
      </c>
      <c r="C352" s="2" t="s">
        <v>2467</v>
      </c>
      <c r="D352" s="2" t="s">
        <v>2468</v>
      </c>
      <c r="E352" s="2" t="s">
        <v>2469</v>
      </c>
      <c r="F352" s="2" t="s">
        <v>175</v>
      </c>
      <c r="G352" s="2" t="s">
        <v>19</v>
      </c>
      <c r="H352" s="2">
        <v>71137</v>
      </c>
      <c r="I352" t="s">
        <v>6191</v>
      </c>
    </row>
    <row r="353" spans="1:9" x14ac:dyDescent="0.3">
      <c r="A353" s="2" t="s">
        <v>2471</v>
      </c>
      <c r="B353" s="2" t="s">
        <v>2472</v>
      </c>
      <c r="C353" s="2" t="s">
        <v>2473</v>
      </c>
      <c r="D353" s="2" t="s">
        <v>2474</v>
      </c>
      <c r="E353" s="2" t="s">
        <v>2475</v>
      </c>
      <c r="F353" s="2" t="s">
        <v>196</v>
      </c>
      <c r="G353" s="2" t="s">
        <v>19</v>
      </c>
      <c r="H353" s="2">
        <v>83722</v>
      </c>
      <c r="I353" t="s">
        <v>6191</v>
      </c>
    </row>
    <row r="354" spans="1:9" x14ac:dyDescent="0.3">
      <c r="A354" s="2" t="s">
        <v>2477</v>
      </c>
      <c r="B354" s="2" t="s">
        <v>2478</v>
      </c>
      <c r="C354" s="2" t="s">
        <v>2479</v>
      </c>
      <c r="D354" s="2" t="s">
        <v>2480</v>
      </c>
      <c r="E354" s="2" t="s">
        <v>2481</v>
      </c>
      <c r="F354" s="2" t="s">
        <v>272</v>
      </c>
      <c r="G354" s="2" t="s">
        <v>19</v>
      </c>
      <c r="H354" s="2">
        <v>92415</v>
      </c>
      <c r="I354" t="s">
        <v>6191</v>
      </c>
    </row>
    <row r="355" spans="1:9" x14ac:dyDescent="0.3">
      <c r="A355" s="2" t="s">
        <v>2483</v>
      </c>
      <c r="B355" s="2" t="s">
        <v>2484</v>
      </c>
      <c r="C355" s="2"/>
      <c r="D355" s="2" t="s">
        <v>2485</v>
      </c>
      <c r="E355" s="2" t="s">
        <v>2486</v>
      </c>
      <c r="F355" s="2" t="s">
        <v>187</v>
      </c>
      <c r="G355" s="2" t="s">
        <v>19</v>
      </c>
      <c r="H355" s="2">
        <v>36177</v>
      </c>
      <c r="I355" t="s">
        <v>6190</v>
      </c>
    </row>
    <row r="356" spans="1:9" x14ac:dyDescent="0.3">
      <c r="A356" s="2" t="s">
        <v>2488</v>
      </c>
      <c r="B356" s="2" t="s">
        <v>2489</v>
      </c>
      <c r="C356" s="2" t="s">
        <v>2490</v>
      </c>
      <c r="D356" s="2"/>
      <c r="E356" s="2" t="s">
        <v>2491</v>
      </c>
      <c r="F356" s="2" t="s">
        <v>270</v>
      </c>
      <c r="G356" s="2" t="s">
        <v>19</v>
      </c>
      <c r="H356" s="2">
        <v>34981</v>
      </c>
      <c r="I356" t="s">
        <v>6191</v>
      </c>
    </row>
    <row r="357" spans="1:9" x14ac:dyDescent="0.3">
      <c r="A357" s="2" t="s">
        <v>2493</v>
      </c>
      <c r="B357" s="2" t="s">
        <v>2494</v>
      </c>
      <c r="C357" s="2" t="s">
        <v>2495</v>
      </c>
      <c r="D357" s="2" t="s">
        <v>2496</v>
      </c>
      <c r="E357" s="2" t="s">
        <v>2497</v>
      </c>
      <c r="F357" s="2" t="s">
        <v>82</v>
      </c>
      <c r="G357" s="2" t="s">
        <v>19</v>
      </c>
      <c r="H357" s="2">
        <v>27415</v>
      </c>
      <c r="I357" t="s">
        <v>6190</v>
      </c>
    </row>
    <row r="358" spans="1:9" x14ac:dyDescent="0.3">
      <c r="A358" s="2" t="s">
        <v>2499</v>
      </c>
      <c r="B358" s="2" t="s">
        <v>2500</v>
      </c>
      <c r="C358" s="2" t="s">
        <v>2501</v>
      </c>
      <c r="D358" s="2" t="s">
        <v>2502</v>
      </c>
      <c r="E358" s="2" t="s">
        <v>2503</v>
      </c>
      <c r="F358" s="2" t="s">
        <v>131</v>
      </c>
      <c r="G358" s="2" t="s">
        <v>19</v>
      </c>
      <c r="H358" s="2">
        <v>94237</v>
      </c>
      <c r="I358" t="s">
        <v>6190</v>
      </c>
    </row>
    <row r="359" spans="1:9" x14ac:dyDescent="0.3">
      <c r="A359" s="2" t="s">
        <v>2505</v>
      </c>
      <c r="B359" s="2" t="s">
        <v>2506</v>
      </c>
      <c r="C359" s="2"/>
      <c r="D359" s="2" t="s">
        <v>2507</v>
      </c>
      <c r="E359" s="2" t="s">
        <v>2508</v>
      </c>
      <c r="F359" s="2" t="s">
        <v>296</v>
      </c>
      <c r="G359" s="2" t="s">
        <v>19</v>
      </c>
      <c r="H359" s="2">
        <v>78682</v>
      </c>
      <c r="I359" t="s">
        <v>6191</v>
      </c>
    </row>
    <row r="360" spans="1:9" x14ac:dyDescent="0.3">
      <c r="A360" s="2" t="s">
        <v>2510</v>
      </c>
      <c r="B360" s="2" t="s">
        <v>2511</v>
      </c>
      <c r="C360" s="2" t="s">
        <v>2512</v>
      </c>
      <c r="D360" s="2" t="s">
        <v>2513</v>
      </c>
      <c r="E360" s="2" t="s">
        <v>2514</v>
      </c>
      <c r="F360" s="2" t="s">
        <v>143</v>
      </c>
      <c r="G360" s="2" t="s">
        <v>19</v>
      </c>
      <c r="H360" s="2">
        <v>22096</v>
      </c>
      <c r="I360" t="s">
        <v>6191</v>
      </c>
    </row>
    <row r="361" spans="1:9" x14ac:dyDescent="0.3">
      <c r="A361" s="2" t="s">
        <v>2516</v>
      </c>
      <c r="B361" s="2" t="s">
        <v>2517</v>
      </c>
      <c r="C361" s="2" t="s">
        <v>2518</v>
      </c>
      <c r="D361" s="2" t="s">
        <v>2519</v>
      </c>
      <c r="E361" s="2" t="s">
        <v>2520</v>
      </c>
      <c r="F361" s="2" t="s">
        <v>286</v>
      </c>
      <c r="G361" s="2" t="s">
        <v>28</v>
      </c>
      <c r="H361" s="2" t="s">
        <v>287</v>
      </c>
      <c r="I361" t="s">
        <v>6191</v>
      </c>
    </row>
    <row r="362" spans="1:9" x14ac:dyDescent="0.3">
      <c r="A362" s="2" t="s">
        <v>2522</v>
      </c>
      <c r="B362" s="2" t="s">
        <v>2523</v>
      </c>
      <c r="C362" s="2" t="s">
        <v>2524</v>
      </c>
      <c r="D362" s="2" t="s">
        <v>2525</v>
      </c>
      <c r="E362" s="2" t="s">
        <v>2526</v>
      </c>
      <c r="F362" s="2" t="s">
        <v>60</v>
      </c>
      <c r="G362" s="2" t="s">
        <v>19</v>
      </c>
      <c r="H362" s="2">
        <v>29220</v>
      </c>
      <c r="I362" t="s">
        <v>6191</v>
      </c>
    </row>
    <row r="363" spans="1:9" x14ac:dyDescent="0.3">
      <c r="A363" s="2" t="s">
        <v>2527</v>
      </c>
      <c r="B363" s="2" t="s">
        <v>2528</v>
      </c>
      <c r="C363" s="2" t="s">
        <v>2529</v>
      </c>
      <c r="D363" s="2" t="s">
        <v>2530</v>
      </c>
      <c r="E363" s="2" t="s">
        <v>2531</v>
      </c>
      <c r="F363" s="2" t="s">
        <v>130</v>
      </c>
      <c r="G363" s="2" t="s">
        <v>19</v>
      </c>
      <c r="H363" s="2">
        <v>37215</v>
      </c>
      <c r="I363" t="s">
        <v>6190</v>
      </c>
    </row>
    <row r="364" spans="1:9" x14ac:dyDescent="0.3">
      <c r="A364" s="2" t="s">
        <v>2533</v>
      </c>
      <c r="B364" s="2" t="s">
        <v>2534</v>
      </c>
      <c r="C364" s="2" t="s">
        <v>2535</v>
      </c>
      <c r="D364" s="2" t="s">
        <v>2536</v>
      </c>
      <c r="E364" s="2" t="s">
        <v>2537</v>
      </c>
      <c r="F364" s="2" t="s">
        <v>184</v>
      </c>
      <c r="G364" s="2" t="s">
        <v>19</v>
      </c>
      <c r="H364" s="2">
        <v>85025</v>
      </c>
      <c r="I364" t="s">
        <v>6190</v>
      </c>
    </row>
    <row r="365" spans="1:9" x14ac:dyDescent="0.3">
      <c r="A365" s="2" t="s">
        <v>2539</v>
      </c>
      <c r="B365" s="2" t="s">
        <v>2540</v>
      </c>
      <c r="C365" s="2" t="s">
        <v>2541</v>
      </c>
      <c r="D365" s="2"/>
      <c r="E365" s="2" t="s">
        <v>2542</v>
      </c>
      <c r="F365" s="2" t="s">
        <v>92</v>
      </c>
      <c r="G365" s="2" t="s">
        <v>19</v>
      </c>
      <c r="H365" s="2">
        <v>33233</v>
      </c>
      <c r="I365" t="s">
        <v>6191</v>
      </c>
    </row>
    <row r="366" spans="1:9" x14ac:dyDescent="0.3">
      <c r="A366" s="2" t="s">
        <v>2544</v>
      </c>
      <c r="B366" s="2" t="s">
        <v>2545</v>
      </c>
      <c r="C366" s="2" t="s">
        <v>2546</v>
      </c>
      <c r="D366" s="2" t="s">
        <v>2547</v>
      </c>
      <c r="E366" s="2" t="s">
        <v>2548</v>
      </c>
      <c r="F366" s="2" t="s">
        <v>30</v>
      </c>
      <c r="G366" s="2" t="s">
        <v>19</v>
      </c>
      <c r="H366" s="2">
        <v>93762</v>
      </c>
      <c r="I366" t="s">
        <v>6190</v>
      </c>
    </row>
    <row r="367" spans="1:9" x14ac:dyDescent="0.3">
      <c r="A367" s="2" t="s">
        <v>2550</v>
      </c>
      <c r="B367" s="2" t="s">
        <v>2551</v>
      </c>
      <c r="C367" s="2" t="s">
        <v>2552</v>
      </c>
      <c r="D367" s="2"/>
      <c r="E367" s="2" t="s">
        <v>2553</v>
      </c>
      <c r="F367" s="2" t="s">
        <v>282</v>
      </c>
      <c r="G367" s="2" t="s">
        <v>19</v>
      </c>
      <c r="H367" s="2">
        <v>92825</v>
      </c>
      <c r="I367" t="s">
        <v>6191</v>
      </c>
    </row>
    <row r="368" spans="1:9" x14ac:dyDescent="0.3">
      <c r="A368" s="2" t="s">
        <v>2555</v>
      </c>
      <c r="B368" s="2" t="s">
        <v>2556</v>
      </c>
      <c r="C368" s="2"/>
      <c r="D368" s="2" t="s">
        <v>2557</v>
      </c>
      <c r="E368" s="2" t="s">
        <v>2558</v>
      </c>
      <c r="F368" s="2" t="s">
        <v>311</v>
      </c>
      <c r="G368" s="2" t="s">
        <v>19</v>
      </c>
      <c r="H368" s="2">
        <v>23605</v>
      </c>
      <c r="I368" t="s">
        <v>6191</v>
      </c>
    </row>
    <row r="369" spans="1:9" x14ac:dyDescent="0.3">
      <c r="A369" s="2" t="s">
        <v>2560</v>
      </c>
      <c r="B369" s="2" t="s">
        <v>2561</v>
      </c>
      <c r="C369" s="2"/>
      <c r="D369" s="2"/>
      <c r="E369" s="2" t="s">
        <v>2562</v>
      </c>
      <c r="F369" s="2" t="s">
        <v>295</v>
      </c>
      <c r="G369" s="2" t="s">
        <v>19</v>
      </c>
      <c r="H369" s="2">
        <v>29305</v>
      </c>
      <c r="I369" t="s">
        <v>6190</v>
      </c>
    </row>
    <row r="370" spans="1:9" x14ac:dyDescent="0.3">
      <c r="A370" s="2" t="s">
        <v>2564</v>
      </c>
      <c r="B370" s="2" t="s">
        <v>2565</v>
      </c>
      <c r="C370" s="2" t="s">
        <v>2566</v>
      </c>
      <c r="D370" s="2" t="s">
        <v>2567</v>
      </c>
      <c r="E370" s="2" t="s">
        <v>2568</v>
      </c>
      <c r="F370" s="2" t="s">
        <v>302</v>
      </c>
      <c r="G370" s="2" t="s">
        <v>19</v>
      </c>
      <c r="H370" s="2">
        <v>10305</v>
      </c>
      <c r="I370" t="s">
        <v>6191</v>
      </c>
    </row>
    <row r="371" spans="1:9" x14ac:dyDescent="0.3">
      <c r="A371" s="2" t="s">
        <v>2570</v>
      </c>
      <c r="B371" s="2" t="s">
        <v>2571</v>
      </c>
      <c r="C371" s="2"/>
      <c r="D371" s="2"/>
      <c r="E371" s="2" t="s">
        <v>2572</v>
      </c>
      <c r="F371" s="2" t="s">
        <v>107</v>
      </c>
      <c r="G371" s="2" t="s">
        <v>19</v>
      </c>
      <c r="H371" s="2">
        <v>89115</v>
      </c>
      <c r="I371" t="s">
        <v>6190</v>
      </c>
    </row>
    <row r="372" spans="1:9" x14ac:dyDescent="0.3">
      <c r="A372" s="2" t="s">
        <v>2574</v>
      </c>
      <c r="B372" s="2" t="s">
        <v>2575</v>
      </c>
      <c r="C372" s="2" t="s">
        <v>2576</v>
      </c>
      <c r="D372" s="2" t="s">
        <v>2577</v>
      </c>
      <c r="E372" s="2" t="s">
        <v>2578</v>
      </c>
      <c r="F372" s="2" t="s">
        <v>216</v>
      </c>
      <c r="G372" s="2" t="s">
        <v>19</v>
      </c>
      <c r="H372" s="2">
        <v>84105</v>
      </c>
      <c r="I372" t="s">
        <v>6190</v>
      </c>
    </row>
    <row r="373" spans="1:9" x14ac:dyDescent="0.3">
      <c r="A373" s="2" t="s">
        <v>2580</v>
      </c>
      <c r="B373" s="2" t="s">
        <v>2581</v>
      </c>
      <c r="C373" s="2" t="s">
        <v>2582</v>
      </c>
      <c r="D373" s="2" t="s">
        <v>2583</v>
      </c>
      <c r="E373" s="2" t="s">
        <v>2584</v>
      </c>
      <c r="F373" s="2" t="s">
        <v>105</v>
      </c>
      <c r="G373" s="2" t="s">
        <v>19</v>
      </c>
      <c r="H373" s="2">
        <v>98109</v>
      </c>
      <c r="I373" t="s">
        <v>6190</v>
      </c>
    </row>
    <row r="374" spans="1:9" x14ac:dyDescent="0.3">
      <c r="A374" s="2" t="s">
        <v>2586</v>
      </c>
      <c r="B374" s="2" t="s">
        <v>2587</v>
      </c>
      <c r="C374" s="2" t="s">
        <v>2588</v>
      </c>
      <c r="D374" s="2" t="s">
        <v>2589</v>
      </c>
      <c r="E374" s="2" t="s">
        <v>2590</v>
      </c>
      <c r="F374" s="2" t="s">
        <v>166</v>
      </c>
      <c r="G374" s="2" t="s">
        <v>19</v>
      </c>
      <c r="H374" s="2">
        <v>79764</v>
      </c>
      <c r="I374" t="s">
        <v>6191</v>
      </c>
    </row>
    <row r="375" spans="1:9" x14ac:dyDescent="0.3">
      <c r="A375" s="2" t="s">
        <v>2592</v>
      </c>
      <c r="B375" s="2" t="s">
        <v>2593</v>
      </c>
      <c r="C375" s="2"/>
      <c r="D375" s="2" t="s">
        <v>2594</v>
      </c>
      <c r="E375" s="2" t="s">
        <v>2595</v>
      </c>
      <c r="F375" s="2" t="s">
        <v>2596</v>
      </c>
      <c r="G375" s="2" t="s">
        <v>318</v>
      </c>
      <c r="H375" s="2" t="s">
        <v>427</v>
      </c>
      <c r="I375" t="s">
        <v>6190</v>
      </c>
    </row>
    <row r="376" spans="1:9" x14ac:dyDescent="0.3">
      <c r="A376" s="2" t="s">
        <v>2598</v>
      </c>
      <c r="B376" s="2" t="s">
        <v>2599</v>
      </c>
      <c r="C376" s="2" t="s">
        <v>2600</v>
      </c>
      <c r="D376" s="2" t="s">
        <v>2601</v>
      </c>
      <c r="E376" s="2" t="s">
        <v>2602</v>
      </c>
      <c r="F376" s="2" t="s">
        <v>162</v>
      </c>
      <c r="G376" s="2" t="s">
        <v>19</v>
      </c>
      <c r="H376" s="2">
        <v>75037</v>
      </c>
      <c r="I376" t="s">
        <v>6190</v>
      </c>
    </row>
    <row r="377" spans="1:9" x14ac:dyDescent="0.3">
      <c r="A377" s="2" t="s">
        <v>2604</v>
      </c>
      <c r="B377" s="2" t="s">
        <v>2605</v>
      </c>
      <c r="C377" s="2" t="s">
        <v>2606</v>
      </c>
      <c r="D377" s="2" t="s">
        <v>2607</v>
      </c>
      <c r="E377" s="2" t="s">
        <v>2608</v>
      </c>
      <c r="F377" s="2" t="s">
        <v>203</v>
      </c>
      <c r="G377" s="2" t="s">
        <v>19</v>
      </c>
      <c r="H377" s="2">
        <v>45426</v>
      </c>
      <c r="I377" t="s">
        <v>6190</v>
      </c>
    </row>
    <row r="378" spans="1:9" x14ac:dyDescent="0.3">
      <c r="A378" s="2" t="s">
        <v>2610</v>
      </c>
      <c r="B378" s="2" t="s">
        <v>2611</v>
      </c>
      <c r="C378" s="2" t="s">
        <v>2612</v>
      </c>
      <c r="D378" s="2" t="s">
        <v>2613</v>
      </c>
      <c r="E378" s="2" t="s">
        <v>2614</v>
      </c>
      <c r="F378" s="2" t="s">
        <v>183</v>
      </c>
      <c r="G378" s="2" t="s">
        <v>19</v>
      </c>
      <c r="H378" s="2">
        <v>49560</v>
      </c>
      <c r="I378" t="s">
        <v>6190</v>
      </c>
    </row>
    <row r="379" spans="1:9" x14ac:dyDescent="0.3">
      <c r="A379" s="2" t="s">
        <v>2616</v>
      </c>
      <c r="B379" s="2" t="s">
        <v>2617</v>
      </c>
      <c r="C379" s="2" t="s">
        <v>2618</v>
      </c>
      <c r="D379" s="2" t="s">
        <v>2619</v>
      </c>
      <c r="E379" s="2" t="s">
        <v>2620</v>
      </c>
      <c r="F379" s="2" t="s">
        <v>1700</v>
      </c>
      <c r="G379" s="2" t="s">
        <v>318</v>
      </c>
      <c r="H379" s="2" t="s">
        <v>348</v>
      </c>
      <c r="I379" t="s">
        <v>6191</v>
      </c>
    </row>
    <row r="380" spans="1:9" x14ac:dyDescent="0.3">
      <c r="A380" s="2" t="s">
        <v>2622</v>
      </c>
      <c r="B380" s="2" t="s">
        <v>2623</v>
      </c>
      <c r="C380" s="2" t="s">
        <v>2624</v>
      </c>
      <c r="D380" s="2" t="s">
        <v>2625</v>
      </c>
      <c r="E380" s="2" t="s">
        <v>2626</v>
      </c>
      <c r="F380" s="2" t="s">
        <v>468</v>
      </c>
      <c r="G380" s="2" t="s">
        <v>318</v>
      </c>
      <c r="H380" s="2" t="s">
        <v>438</v>
      </c>
      <c r="I380" t="s">
        <v>6190</v>
      </c>
    </row>
    <row r="381" spans="1:9" x14ac:dyDescent="0.3">
      <c r="A381" s="2" t="s">
        <v>2628</v>
      </c>
      <c r="B381" s="2" t="s">
        <v>2629</v>
      </c>
      <c r="C381" s="2" t="s">
        <v>2630</v>
      </c>
      <c r="D381" s="2"/>
      <c r="E381" s="2" t="s">
        <v>2631</v>
      </c>
      <c r="F381" s="2" t="s">
        <v>70</v>
      </c>
      <c r="G381" s="2" t="s">
        <v>28</v>
      </c>
      <c r="H381" s="2" t="s">
        <v>111</v>
      </c>
      <c r="I381" t="s">
        <v>6190</v>
      </c>
    </row>
    <row r="382" spans="1:9" x14ac:dyDescent="0.3">
      <c r="A382" s="2" t="s">
        <v>2633</v>
      </c>
      <c r="B382" s="2" t="s">
        <v>2634</v>
      </c>
      <c r="C382" s="2" t="s">
        <v>2635</v>
      </c>
      <c r="D382" s="2" t="s">
        <v>2636</v>
      </c>
      <c r="E382" s="2" t="s">
        <v>2637</v>
      </c>
      <c r="F382" s="2" t="s">
        <v>83</v>
      </c>
      <c r="G382" s="2" t="s">
        <v>19</v>
      </c>
      <c r="H382" s="2">
        <v>62756</v>
      </c>
      <c r="I382" t="s">
        <v>6191</v>
      </c>
    </row>
    <row r="383" spans="1:9" x14ac:dyDescent="0.3">
      <c r="A383" s="2" t="s">
        <v>2639</v>
      </c>
      <c r="B383" s="2" t="s">
        <v>2640</v>
      </c>
      <c r="C383" s="2" t="s">
        <v>2641</v>
      </c>
      <c r="D383" s="2" t="s">
        <v>2642</v>
      </c>
      <c r="E383" s="2" t="s">
        <v>2643</v>
      </c>
      <c r="F383" s="2" t="s">
        <v>27</v>
      </c>
      <c r="G383" s="2" t="s">
        <v>19</v>
      </c>
      <c r="H383" s="2">
        <v>90010</v>
      </c>
      <c r="I383" t="s">
        <v>6190</v>
      </c>
    </row>
    <row r="384" spans="1:9" x14ac:dyDescent="0.3">
      <c r="A384" s="2" t="s">
        <v>2645</v>
      </c>
      <c r="B384" s="2" t="s">
        <v>2646</v>
      </c>
      <c r="C384" s="2" t="s">
        <v>2647</v>
      </c>
      <c r="D384" s="2" t="s">
        <v>2648</v>
      </c>
      <c r="E384" s="2" t="s">
        <v>2649</v>
      </c>
      <c r="F384" s="2" t="s">
        <v>20</v>
      </c>
      <c r="G384" s="2" t="s">
        <v>19</v>
      </c>
      <c r="H384" s="2">
        <v>21239</v>
      </c>
      <c r="I384" t="s">
        <v>6191</v>
      </c>
    </row>
    <row r="385" spans="1:9" x14ac:dyDescent="0.3">
      <c r="A385" s="2" t="s">
        <v>2651</v>
      </c>
      <c r="B385" s="2" t="s">
        <v>2652</v>
      </c>
      <c r="C385" s="2"/>
      <c r="D385" s="2" t="s">
        <v>2653</v>
      </c>
      <c r="E385" s="2" t="s">
        <v>2654</v>
      </c>
      <c r="F385" s="2" t="s">
        <v>172</v>
      </c>
      <c r="G385" s="2" t="s">
        <v>19</v>
      </c>
      <c r="H385" s="2">
        <v>17126</v>
      </c>
      <c r="I385" t="s">
        <v>6190</v>
      </c>
    </row>
    <row r="386" spans="1:9" x14ac:dyDescent="0.3">
      <c r="A386" s="2" t="s">
        <v>2656</v>
      </c>
      <c r="B386" s="2" t="s">
        <v>2657</v>
      </c>
      <c r="C386" s="2"/>
      <c r="D386" s="2" t="s">
        <v>2658</v>
      </c>
      <c r="E386" s="2" t="s">
        <v>2659</v>
      </c>
      <c r="F386" s="2" t="s">
        <v>52</v>
      </c>
      <c r="G386" s="2" t="s">
        <v>19</v>
      </c>
      <c r="H386" s="2">
        <v>75216</v>
      </c>
      <c r="I386" t="s">
        <v>6191</v>
      </c>
    </row>
    <row r="387" spans="1:9" x14ac:dyDescent="0.3">
      <c r="A387" s="2" t="s">
        <v>2661</v>
      </c>
      <c r="B387" s="2" t="s">
        <v>2662</v>
      </c>
      <c r="C387" s="2" t="s">
        <v>2663</v>
      </c>
      <c r="D387" s="2" t="s">
        <v>2664</v>
      </c>
      <c r="E387" s="2" t="s">
        <v>2665</v>
      </c>
      <c r="F387" s="2" t="s">
        <v>116</v>
      </c>
      <c r="G387" s="2" t="s">
        <v>19</v>
      </c>
      <c r="H387" s="2">
        <v>64125</v>
      </c>
      <c r="I387" t="s">
        <v>6190</v>
      </c>
    </row>
    <row r="388" spans="1:9" x14ac:dyDescent="0.3">
      <c r="A388" s="2" t="s">
        <v>2667</v>
      </c>
      <c r="B388" s="2" t="s">
        <v>2668</v>
      </c>
      <c r="C388" s="2"/>
      <c r="D388" s="2" t="s">
        <v>2669</v>
      </c>
      <c r="E388" s="2" t="s">
        <v>2670</v>
      </c>
      <c r="F388" s="2" t="s">
        <v>83</v>
      </c>
      <c r="G388" s="2" t="s">
        <v>19</v>
      </c>
      <c r="H388" s="2">
        <v>62723</v>
      </c>
      <c r="I388" t="s">
        <v>6190</v>
      </c>
    </row>
    <row r="389" spans="1:9" x14ac:dyDescent="0.3">
      <c r="A389" s="2" t="s">
        <v>2672</v>
      </c>
      <c r="B389" s="2" t="s">
        <v>2673</v>
      </c>
      <c r="C389" s="2" t="s">
        <v>2674</v>
      </c>
      <c r="D389" s="2" t="s">
        <v>2675</v>
      </c>
      <c r="E389" s="2" t="s">
        <v>2676</v>
      </c>
      <c r="F389" s="2" t="s">
        <v>18</v>
      </c>
      <c r="G389" s="2" t="s">
        <v>19</v>
      </c>
      <c r="H389" s="2">
        <v>6510</v>
      </c>
      <c r="I389" t="s">
        <v>6190</v>
      </c>
    </row>
    <row r="390" spans="1:9" x14ac:dyDescent="0.3">
      <c r="A390" s="2" t="s">
        <v>2678</v>
      </c>
      <c r="B390" s="2" t="s">
        <v>2679</v>
      </c>
      <c r="C390" s="2" t="s">
        <v>2680</v>
      </c>
      <c r="D390" s="2" t="s">
        <v>2681</v>
      </c>
      <c r="E390" s="2" t="s">
        <v>2682</v>
      </c>
      <c r="F390" s="2" t="s">
        <v>259</v>
      </c>
      <c r="G390" s="2" t="s">
        <v>19</v>
      </c>
      <c r="H390" s="2">
        <v>30045</v>
      </c>
      <c r="I390" t="s">
        <v>6190</v>
      </c>
    </row>
    <row r="391" spans="1:9" x14ac:dyDescent="0.3">
      <c r="A391" s="2" t="s">
        <v>2684</v>
      </c>
      <c r="B391" s="2" t="s">
        <v>2685</v>
      </c>
      <c r="C391" s="2" t="s">
        <v>2686</v>
      </c>
      <c r="D391" s="2" t="s">
        <v>2687</v>
      </c>
      <c r="E391" s="2" t="s">
        <v>2688</v>
      </c>
      <c r="F391" s="2" t="s">
        <v>171</v>
      </c>
      <c r="G391" s="2" t="s">
        <v>19</v>
      </c>
      <c r="H391" s="2">
        <v>28805</v>
      </c>
      <c r="I391" t="s">
        <v>6190</v>
      </c>
    </row>
    <row r="392" spans="1:9" x14ac:dyDescent="0.3">
      <c r="A392" s="2" t="s">
        <v>2690</v>
      </c>
      <c r="B392" s="2" t="s">
        <v>2691</v>
      </c>
      <c r="C392" s="2" t="s">
        <v>2692</v>
      </c>
      <c r="D392" s="2"/>
      <c r="E392" s="2" t="s">
        <v>2693</v>
      </c>
      <c r="F392" s="2" t="s">
        <v>173</v>
      </c>
      <c r="G392" s="2" t="s">
        <v>19</v>
      </c>
      <c r="H392" s="2">
        <v>55123</v>
      </c>
      <c r="I392" t="s">
        <v>6190</v>
      </c>
    </row>
    <row r="393" spans="1:9" x14ac:dyDescent="0.3">
      <c r="A393" s="2" t="s">
        <v>2695</v>
      </c>
      <c r="B393" s="2" t="s">
        <v>2696</v>
      </c>
      <c r="C393" s="2" t="s">
        <v>2697</v>
      </c>
      <c r="D393" s="2"/>
      <c r="E393" s="2" t="s">
        <v>2698</v>
      </c>
      <c r="F393" s="2" t="s">
        <v>33</v>
      </c>
      <c r="G393" s="2" t="s">
        <v>19</v>
      </c>
      <c r="H393" s="2">
        <v>55458</v>
      </c>
      <c r="I393" t="s">
        <v>6191</v>
      </c>
    </row>
    <row r="394" spans="1:9" x14ac:dyDescent="0.3">
      <c r="A394" s="2" t="s">
        <v>2700</v>
      </c>
      <c r="B394" s="2" t="s">
        <v>2701</v>
      </c>
      <c r="C394" s="2" t="s">
        <v>2702</v>
      </c>
      <c r="D394" s="2" t="s">
        <v>2703</v>
      </c>
      <c r="E394" s="2" t="s">
        <v>2704</v>
      </c>
      <c r="F394" s="2" t="s">
        <v>178</v>
      </c>
      <c r="G394" s="2" t="s">
        <v>19</v>
      </c>
      <c r="H394" s="2">
        <v>92725</v>
      </c>
      <c r="I394" t="s">
        <v>6191</v>
      </c>
    </row>
    <row r="395" spans="1:9" x14ac:dyDescent="0.3">
      <c r="A395" s="2" t="s">
        <v>2705</v>
      </c>
      <c r="B395" s="2" t="s">
        <v>2706</v>
      </c>
      <c r="C395" s="2" t="s">
        <v>2707</v>
      </c>
      <c r="D395" s="2" t="s">
        <v>2708</v>
      </c>
      <c r="E395" s="2" t="s">
        <v>2709</v>
      </c>
      <c r="F395" s="2" t="s">
        <v>261</v>
      </c>
      <c r="G395" s="2" t="s">
        <v>19</v>
      </c>
      <c r="H395" s="2">
        <v>21747</v>
      </c>
      <c r="I395" t="s">
        <v>6190</v>
      </c>
    </row>
    <row r="396" spans="1:9" x14ac:dyDescent="0.3">
      <c r="A396" s="2" t="s">
        <v>2711</v>
      </c>
      <c r="B396" s="2" t="s">
        <v>2712</v>
      </c>
      <c r="C396" s="2" t="s">
        <v>2713</v>
      </c>
      <c r="D396" s="2" t="s">
        <v>2714</v>
      </c>
      <c r="E396" s="2" t="s">
        <v>2715</v>
      </c>
      <c r="F396" s="2" t="s">
        <v>33</v>
      </c>
      <c r="G396" s="2" t="s">
        <v>19</v>
      </c>
      <c r="H396" s="2">
        <v>55458</v>
      </c>
      <c r="I396" t="s">
        <v>6191</v>
      </c>
    </row>
    <row r="397" spans="1:9" x14ac:dyDescent="0.3">
      <c r="A397" s="2" t="s">
        <v>2717</v>
      </c>
      <c r="B397" s="2" t="s">
        <v>2718</v>
      </c>
      <c r="C397" s="2" t="s">
        <v>2719</v>
      </c>
      <c r="D397" s="2"/>
      <c r="E397" s="2" t="s">
        <v>2720</v>
      </c>
      <c r="F397" s="2" t="s">
        <v>47</v>
      </c>
      <c r="G397" s="2" t="s">
        <v>19</v>
      </c>
      <c r="H397" s="2">
        <v>20420</v>
      </c>
      <c r="I397" t="s">
        <v>6190</v>
      </c>
    </row>
    <row r="398" spans="1:9" x14ac:dyDescent="0.3">
      <c r="A398" s="2" t="s">
        <v>2722</v>
      </c>
      <c r="B398" s="2" t="s">
        <v>2723</v>
      </c>
      <c r="C398" s="2" t="s">
        <v>2724</v>
      </c>
      <c r="D398" s="2" t="s">
        <v>2725</v>
      </c>
      <c r="E398" s="2" t="s">
        <v>2726</v>
      </c>
      <c r="F398" s="2" t="s">
        <v>272</v>
      </c>
      <c r="G398" s="2" t="s">
        <v>19</v>
      </c>
      <c r="H398" s="2">
        <v>92415</v>
      </c>
      <c r="I398" t="s">
        <v>6191</v>
      </c>
    </row>
    <row r="399" spans="1:9" x14ac:dyDescent="0.3">
      <c r="A399" s="2" t="s">
        <v>2728</v>
      </c>
      <c r="B399" s="2" t="s">
        <v>2729</v>
      </c>
      <c r="C399" s="2" t="s">
        <v>2730</v>
      </c>
      <c r="D399" s="2" t="s">
        <v>2731</v>
      </c>
      <c r="E399" s="2" t="s">
        <v>2732</v>
      </c>
      <c r="F399" s="2" t="s">
        <v>219</v>
      </c>
      <c r="G399" s="2" t="s">
        <v>19</v>
      </c>
      <c r="H399" s="2">
        <v>14609</v>
      </c>
      <c r="I399" t="s">
        <v>6190</v>
      </c>
    </row>
    <row r="400" spans="1:9" x14ac:dyDescent="0.3">
      <c r="A400" s="2" t="s">
        <v>2734</v>
      </c>
      <c r="B400" s="2" t="s">
        <v>2735</v>
      </c>
      <c r="C400" s="2" t="s">
        <v>2736</v>
      </c>
      <c r="D400" s="2" t="s">
        <v>2737</v>
      </c>
      <c r="E400" s="2" t="s">
        <v>2738</v>
      </c>
      <c r="F400" s="2" t="s">
        <v>91</v>
      </c>
      <c r="G400" s="2" t="s">
        <v>19</v>
      </c>
      <c r="H400" s="2">
        <v>98664</v>
      </c>
      <c r="I400" t="s">
        <v>6190</v>
      </c>
    </row>
    <row r="401" spans="1:9" x14ac:dyDescent="0.3">
      <c r="A401" s="2" t="s">
        <v>2740</v>
      </c>
      <c r="B401" s="2" t="s">
        <v>2741</v>
      </c>
      <c r="C401" s="2" t="s">
        <v>2742</v>
      </c>
      <c r="D401" s="2" t="s">
        <v>2743</v>
      </c>
      <c r="E401" s="2" t="s">
        <v>2744</v>
      </c>
      <c r="F401" s="2" t="s">
        <v>305</v>
      </c>
      <c r="G401" s="2" t="s">
        <v>28</v>
      </c>
      <c r="H401" s="2" t="s">
        <v>306</v>
      </c>
      <c r="I401" t="s">
        <v>6191</v>
      </c>
    </row>
    <row r="402" spans="1:9" x14ac:dyDescent="0.3">
      <c r="A402" s="2" t="s">
        <v>2746</v>
      </c>
      <c r="B402" s="2" t="s">
        <v>2747</v>
      </c>
      <c r="C402" s="2" t="s">
        <v>2748</v>
      </c>
      <c r="D402" s="2" t="s">
        <v>2749</v>
      </c>
      <c r="E402" s="2" t="s">
        <v>2750</v>
      </c>
      <c r="F402" s="2" t="s">
        <v>47</v>
      </c>
      <c r="G402" s="2" t="s">
        <v>19</v>
      </c>
      <c r="H402" s="2">
        <v>20057</v>
      </c>
      <c r="I402" t="s">
        <v>6191</v>
      </c>
    </row>
    <row r="403" spans="1:9" x14ac:dyDescent="0.3">
      <c r="A403" s="2" t="s">
        <v>2752</v>
      </c>
      <c r="B403" s="2" t="s">
        <v>2753</v>
      </c>
      <c r="C403" s="2" t="s">
        <v>2754</v>
      </c>
      <c r="D403" s="2" t="s">
        <v>2755</v>
      </c>
      <c r="E403" s="2" t="s">
        <v>2756</v>
      </c>
      <c r="F403" s="2" t="s">
        <v>49</v>
      </c>
      <c r="G403" s="2" t="s">
        <v>19</v>
      </c>
      <c r="H403" s="2">
        <v>37924</v>
      </c>
      <c r="I403" t="s">
        <v>6190</v>
      </c>
    </row>
    <row r="404" spans="1:9" x14ac:dyDescent="0.3">
      <c r="A404" s="2" t="s">
        <v>2758</v>
      </c>
      <c r="B404" s="2" t="s">
        <v>2759</v>
      </c>
      <c r="C404" s="2" t="s">
        <v>2760</v>
      </c>
      <c r="D404" s="2" t="s">
        <v>2761</v>
      </c>
      <c r="E404" s="2" t="s">
        <v>2762</v>
      </c>
      <c r="F404" s="2" t="s">
        <v>48</v>
      </c>
      <c r="G404" s="2" t="s">
        <v>19</v>
      </c>
      <c r="H404" s="2">
        <v>25336</v>
      </c>
      <c r="I404" t="s">
        <v>6190</v>
      </c>
    </row>
    <row r="405" spans="1:9" x14ac:dyDescent="0.3">
      <c r="A405" s="2" t="s">
        <v>2764</v>
      </c>
      <c r="B405" s="2" t="s">
        <v>2765</v>
      </c>
      <c r="C405" s="2" t="s">
        <v>2766</v>
      </c>
      <c r="D405" s="2" t="s">
        <v>2767</v>
      </c>
      <c r="E405" s="2" t="s">
        <v>2768</v>
      </c>
      <c r="F405" s="2" t="s">
        <v>52</v>
      </c>
      <c r="G405" s="2" t="s">
        <v>19</v>
      </c>
      <c r="H405" s="2">
        <v>75372</v>
      </c>
      <c r="I405" t="s">
        <v>6191</v>
      </c>
    </row>
    <row r="406" spans="1:9" x14ac:dyDescent="0.3">
      <c r="A406" s="2" t="s">
        <v>2770</v>
      </c>
      <c r="B406" s="2" t="s">
        <v>2771</v>
      </c>
      <c r="C406" s="2" t="s">
        <v>2772</v>
      </c>
      <c r="D406" s="2" t="s">
        <v>2773</v>
      </c>
      <c r="E406" s="2" t="s">
        <v>2774</v>
      </c>
      <c r="F406" s="2" t="s">
        <v>469</v>
      </c>
      <c r="G406" s="2" t="s">
        <v>318</v>
      </c>
      <c r="H406" s="2" t="s">
        <v>470</v>
      </c>
      <c r="I406" t="s">
        <v>6191</v>
      </c>
    </row>
    <row r="407" spans="1:9" x14ac:dyDescent="0.3">
      <c r="A407" s="2" t="s">
        <v>2776</v>
      </c>
      <c r="B407" s="2" t="s">
        <v>2777</v>
      </c>
      <c r="C407" s="2" t="s">
        <v>2778</v>
      </c>
      <c r="D407" s="2" t="s">
        <v>2779</v>
      </c>
      <c r="E407" s="2" t="s">
        <v>2780</v>
      </c>
      <c r="F407" s="2" t="s">
        <v>237</v>
      </c>
      <c r="G407" s="2" t="s">
        <v>19</v>
      </c>
      <c r="H407" s="2">
        <v>95973</v>
      </c>
      <c r="I407" t="s">
        <v>6190</v>
      </c>
    </row>
    <row r="408" spans="1:9" x14ac:dyDescent="0.3">
      <c r="A408" s="2" t="s">
        <v>2782</v>
      </c>
      <c r="B408" s="2" t="s">
        <v>2783</v>
      </c>
      <c r="C408" s="2" t="s">
        <v>2784</v>
      </c>
      <c r="D408" s="2" t="s">
        <v>2785</v>
      </c>
      <c r="E408" s="2" t="s">
        <v>2786</v>
      </c>
      <c r="F408" s="2" t="s">
        <v>88</v>
      </c>
      <c r="G408" s="2" t="s">
        <v>19</v>
      </c>
      <c r="H408" s="2">
        <v>72215</v>
      </c>
      <c r="I408" t="s">
        <v>6190</v>
      </c>
    </row>
    <row r="409" spans="1:9" x14ac:dyDescent="0.3">
      <c r="A409" s="2" t="s">
        <v>2788</v>
      </c>
      <c r="B409" s="2" t="s">
        <v>2789</v>
      </c>
      <c r="C409" s="2"/>
      <c r="D409" s="2" t="s">
        <v>2790</v>
      </c>
      <c r="E409" s="2" t="s">
        <v>2791</v>
      </c>
      <c r="F409" s="2" t="s">
        <v>373</v>
      </c>
      <c r="G409" s="2" t="s">
        <v>318</v>
      </c>
      <c r="H409" s="2" t="s">
        <v>374</v>
      </c>
      <c r="I409" t="s">
        <v>6191</v>
      </c>
    </row>
    <row r="410" spans="1:9" x14ac:dyDescent="0.3">
      <c r="A410" s="2" t="s">
        <v>2793</v>
      </c>
      <c r="B410" s="2" t="s">
        <v>2794</v>
      </c>
      <c r="C410" s="2" t="s">
        <v>2795</v>
      </c>
      <c r="D410" s="2" t="s">
        <v>2796</v>
      </c>
      <c r="E410" s="2" t="s">
        <v>2797</v>
      </c>
      <c r="F410" s="2" t="s">
        <v>304</v>
      </c>
      <c r="G410" s="2" t="s">
        <v>19</v>
      </c>
      <c r="H410" s="2">
        <v>8922</v>
      </c>
      <c r="I410" t="s">
        <v>6190</v>
      </c>
    </row>
    <row r="411" spans="1:9" x14ac:dyDescent="0.3">
      <c r="A411" s="2" t="s">
        <v>2799</v>
      </c>
      <c r="B411" s="2" t="s">
        <v>2800</v>
      </c>
      <c r="C411" s="2"/>
      <c r="D411" s="2" t="s">
        <v>2801</v>
      </c>
      <c r="E411" s="2" t="s">
        <v>2802</v>
      </c>
      <c r="F411" s="2" t="s">
        <v>486</v>
      </c>
      <c r="G411" s="2" t="s">
        <v>318</v>
      </c>
      <c r="H411" s="2" t="s">
        <v>487</v>
      </c>
      <c r="I411" t="s">
        <v>6190</v>
      </c>
    </row>
    <row r="412" spans="1:9" x14ac:dyDescent="0.3">
      <c r="A412" s="2" t="s">
        <v>2804</v>
      </c>
      <c r="B412" s="2" t="s">
        <v>2805</v>
      </c>
      <c r="C412" s="2"/>
      <c r="D412" s="2" t="s">
        <v>2806</v>
      </c>
      <c r="E412" s="2" t="s">
        <v>2807</v>
      </c>
      <c r="F412" s="2" t="s">
        <v>150</v>
      </c>
      <c r="G412" s="2" t="s">
        <v>19</v>
      </c>
      <c r="H412" s="2">
        <v>94132</v>
      </c>
      <c r="I412" t="s">
        <v>6191</v>
      </c>
    </row>
    <row r="413" spans="1:9" x14ac:dyDescent="0.3">
      <c r="A413" s="2" t="s">
        <v>2809</v>
      </c>
      <c r="B413" s="2" t="s">
        <v>2810</v>
      </c>
      <c r="C413" s="2"/>
      <c r="D413" s="2" t="s">
        <v>2811</v>
      </c>
      <c r="E413" s="2" t="s">
        <v>2812</v>
      </c>
      <c r="F413" s="2" t="s">
        <v>292</v>
      </c>
      <c r="G413" s="2" t="s">
        <v>19</v>
      </c>
      <c r="H413" s="2">
        <v>70505</v>
      </c>
      <c r="I413" t="s">
        <v>6190</v>
      </c>
    </row>
    <row r="414" spans="1:9" x14ac:dyDescent="0.3">
      <c r="A414" s="2" t="s">
        <v>2814</v>
      </c>
      <c r="B414" s="2" t="s">
        <v>2815</v>
      </c>
      <c r="C414" s="2"/>
      <c r="D414" s="2" t="s">
        <v>2816</v>
      </c>
      <c r="E414" s="2" t="s">
        <v>2817</v>
      </c>
      <c r="F414" s="2" t="s">
        <v>58</v>
      </c>
      <c r="G414" s="2" t="s">
        <v>19</v>
      </c>
      <c r="H414" s="2">
        <v>92191</v>
      </c>
      <c r="I414" t="s">
        <v>6190</v>
      </c>
    </row>
    <row r="415" spans="1:9" x14ac:dyDescent="0.3">
      <c r="A415" s="2" t="s">
        <v>2819</v>
      </c>
      <c r="B415" s="2" t="s">
        <v>2820</v>
      </c>
      <c r="C415" s="2" t="s">
        <v>2821</v>
      </c>
      <c r="D415" s="2" t="s">
        <v>2822</v>
      </c>
      <c r="E415" s="2" t="s">
        <v>2823</v>
      </c>
      <c r="F415" s="2" t="s">
        <v>109</v>
      </c>
      <c r="G415" s="2" t="s">
        <v>19</v>
      </c>
      <c r="H415" s="2">
        <v>91841</v>
      </c>
      <c r="I415" t="s">
        <v>6190</v>
      </c>
    </row>
    <row r="416" spans="1:9" x14ac:dyDescent="0.3">
      <c r="A416" s="2" t="s">
        <v>2825</v>
      </c>
      <c r="B416" s="2" t="s">
        <v>2826</v>
      </c>
      <c r="C416" s="2"/>
      <c r="D416" s="2" t="s">
        <v>2827</v>
      </c>
      <c r="E416" s="2" t="s">
        <v>2828</v>
      </c>
      <c r="F416" s="2" t="s">
        <v>185</v>
      </c>
      <c r="G416" s="2" t="s">
        <v>19</v>
      </c>
      <c r="H416" s="2">
        <v>75799</v>
      </c>
      <c r="I416" t="s">
        <v>6190</v>
      </c>
    </row>
    <row r="417" spans="1:9" x14ac:dyDescent="0.3">
      <c r="A417" s="2" t="s">
        <v>2830</v>
      </c>
      <c r="B417" s="2" t="s">
        <v>2831</v>
      </c>
      <c r="C417" s="2" t="s">
        <v>2832</v>
      </c>
      <c r="D417" s="2"/>
      <c r="E417" s="2" t="s">
        <v>2833</v>
      </c>
      <c r="F417" s="2" t="s">
        <v>292</v>
      </c>
      <c r="G417" s="2" t="s">
        <v>19</v>
      </c>
      <c r="H417" s="2">
        <v>70593</v>
      </c>
      <c r="I417" t="s">
        <v>6191</v>
      </c>
    </row>
    <row r="418" spans="1:9" x14ac:dyDescent="0.3">
      <c r="A418" s="2" t="s">
        <v>2835</v>
      </c>
      <c r="B418" s="2" t="s">
        <v>2836</v>
      </c>
      <c r="C418" s="2"/>
      <c r="D418" s="2" t="s">
        <v>2837</v>
      </c>
      <c r="E418" s="2" t="s">
        <v>2838</v>
      </c>
      <c r="F418" s="2" t="s">
        <v>203</v>
      </c>
      <c r="G418" s="2" t="s">
        <v>19</v>
      </c>
      <c r="H418" s="2">
        <v>45426</v>
      </c>
      <c r="I418" t="s">
        <v>6190</v>
      </c>
    </row>
    <row r="419" spans="1:9" x14ac:dyDescent="0.3">
      <c r="A419" s="2" t="s">
        <v>2840</v>
      </c>
      <c r="B419" s="2" t="s">
        <v>2841</v>
      </c>
      <c r="C419" s="2"/>
      <c r="D419" s="2" t="s">
        <v>2842</v>
      </c>
      <c r="E419" s="2" t="s">
        <v>2843</v>
      </c>
      <c r="F419" s="2" t="s">
        <v>184</v>
      </c>
      <c r="G419" s="2" t="s">
        <v>19</v>
      </c>
      <c r="H419" s="2">
        <v>85072</v>
      </c>
      <c r="I419" t="s">
        <v>6190</v>
      </c>
    </row>
    <row r="420" spans="1:9" x14ac:dyDescent="0.3">
      <c r="A420" s="2" t="s">
        <v>2845</v>
      </c>
      <c r="B420" s="2" t="s">
        <v>2846</v>
      </c>
      <c r="C420" s="2" t="s">
        <v>2847</v>
      </c>
      <c r="D420" s="2"/>
      <c r="E420" s="2" t="s">
        <v>2848</v>
      </c>
      <c r="F420" s="2" t="s">
        <v>131</v>
      </c>
      <c r="G420" s="2" t="s">
        <v>19</v>
      </c>
      <c r="H420" s="2">
        <v>94263</v>
      </c>
      <c r="I420" t="s">
        <v>6190</v>
      </c>
    </row>
    <row r="421" spans="1:9" x14ac:dyDescent="0.3">
      <c r="A421" s="2" t="s">
        <v>2850</v>
      </c>
      <c r="B421" s="2" t="s">
        <v>2851</v>
      </c>
      <c r="C421" s="2" t="s">
        <v>2852</v>
      </c>
      <c r="D421" s="2" t="s">
        <v>2853</v>
      </c>
      <c r="E421" s="2" t="s">
        <v>2854</v>
      </c>
      <c r="F421" s="2" t="s">
        <v>236</v>
      </c>
      <c r="G421" s="2" t="s">
        <v>19</v>
      </c>
      <c r="H421" s="2">
        <v>68505</v>
      </c>
      <c r="I421" t="s">
        <v>6190</v>
      </c>
    </row>
    <row r="422" spans="1:9" x14ac:dyDescent="0.3">
      <c r="A422" s="2" t="s">
        <v>2856</v>
      </c>
      <c r="B422" s="2" t="s">
        <v>2857</v>
      </c>
      <c r="C422" s="2" t="s">
        <v>2858</v>
      </c>
      <c r="D422" s="2" t="s">
        <v>2859</v>
      </c>
      <c r="E422" s="2" t="s">
        <v>2860</v>
      </c>
      <c r="F422" s="2" t="s">
        <v>172</v>
      </c>
      <c r="G422" s="2" t="s">
        <v>19</v>
      </c>
      <c r="H422" s="2">
        <v>17126</v>
      </c>
      <c r="I422" t="s">
        <v>6191</v>
      </c>
    </row>
    <row r="423" spans="1:9" x14ac:dyDescent="0.3">
      <c r="A423" s="2" t="s">
        <v>2861</v>
      </c>
      <c r="B423" s="2" t="s">
        <v>2862</v>
      </c>
      <c r="C423" s="2" t="s">
        <v>2863</v>
      </c>
      <c r="D423" s="2" t="s">
        <v>2864</v>
      </c>
      <c r="E423" s="2" t="s">
        <v>2865</v>
      </c>
      <c r="F423" s="2" t="s">
        <v>69</v>
      </c>
      <c r="G423" s="2" t="s">
        <v>19</v>
      </c>
      <c r="H423" s="2">
        <v>70174</v>
      </c>
      <c r="I423" t="s">
        <v>6190</v>
      </c>
    </row>
    <row r="424" spans="1:9" x14ac:dyDescent="0.3">
      <c r="A424" s="2" t="s">
        <v>2867</v>
      </c>
      <c r="B424" s="2" t="s">
        <v>2868</v>
      </c>
      <c r="C424" s="2"/>
      <c r="D424" s="2" t="s">
        <v>2869</v>
      </c>
      <c r="E424" s="2" t="s">
        <v>2870</v>
      </c>
      <c r="F424" s="2" t="s">
        <v>231</v>
      </c>
      <c r="G424" s="2" t="s">
        <v>19</v>
      </c>
      <c r="H424" s="2">
        <v>53726</v>
      </c>
      <c r="I424" t="s">
        <v>6191</v>
      </c>
    </row>
    <row r="425" spans="1:9" x14ac:dyDescent="0.3">
      <c r="A425" s="2" t="s">
        <v>2872</v>
      </c>
      <c r="B425" s="2" t="s">
        <v>2873</v>
      </c>
      <c r="C425" s="2"/>
      <c r="D425" s="2" t="s">
        <v>2874</v>
      </c>
      <c r="E425" s="2" t="s">
        <v>2875</v>
      </c>
      <c r="F425" s="2" t="s">
        <v>48</v>
      </c>
      <c r="G425" s="2" t="s">
        <v>19</v>
      </c>
      <c r="H425" s="2">
        <v>25336</v>
      </c>
      <c r="I425" t="s">
        <v>6191</v>
      </c>
    </row>
    <row r="426" spans="1:9" x14ac:dyDescent="0.3">
      <c r="A426" s="2" t="s">
        <v>2877</v>
      </c>
      <c r="B426" s="2" t="s">
        <v>2878</v>
      </c>
      <c r="C426" s="2" t="s">
        <v>2879</v>
      </c>
      <c r="D426" s="2" t="s">
        <v>2880</v>
      </c>
      <c r="E426" s="2" t="s">
        <v>2881</v>
      </c>
      <c r="F426" s="2" t="s">
        <v>88</v>
      </c>
      <c r="G426" s="2" t="s">
        <v>19</v>
      </c>
      <c r="H426" s="2">
        <v>72204</v>
      </c>
      <c r="I426" t="s">
        <v>6190</v>
      </c>
    </row>
    <row r="427" spans="1:9" x14ac:dyDescent="0.3">
      <c r="A427" s="2" t="s">
        <v>2883</v>
      </c>
      <c r="B427" s="2" t="s">
        <v>2884</v>
      </c>
      <c r="C427" s="2" t="s">
        <v>2885</v>
      </c>
      <c r="D427" s="2" t="s">
        <v>2886</v>
      </c>
      <c r="E427" s="2" t="s">
        <v>2887</v>
      </c>
      <c r="F427" s="2" t="s">
        <v>72</v>
      </c>
      <c r="G427" s="2" t="s">
        <v>19</v>
      </c>
      <c r="H427" s="2">
        <v>99507</v>
      </c>
      <c r="I427" t="s">
        <v>6191</v>
      </c>
    </row>
    <row r="428" spans="1:9" x14ac:dyDescent="0.3">
      <c r="A428" s="2" t="s">
        <v>2889</v>
      </c>
      <c r="B428" s="2" t="s">
        <v>2890</v>
      </c>
      <c r="C428" s="2" t="s">
        <v>2891</v>
      </c>
      <c r="D428" s="2" t="s">
        <v>2892</v>
      </c>
      <c r="E428" s="2" t="s">
        <v>2893</v>
      </c>
      <c r="F428" s="2" t="s">
        <v>380</v>
      </c>
      <c r="G428" s="2" t="s">
        <v>318</v>
      </c>
      <c r="H428" s="2" t="s">
        <v>381</v>
      </c>
      <c r="I428" t="s">
        <v>6190</v>
      </c>
    </row>
    <row r="429" spans="1:9" x14ac:dyDescent="0.3">
      <c r="A429" s="2" t="s">
        <v>2895</v>
      </c>
      <c r="B429" s="2" t="s">
        <v>2896</v>
      </c>
      <c r="C429" s="2"/>
      <c r="D429" s="2" t="s">
        <v>2897</v>
      </c>
      <c r="E429" s="2" t="s">
        <v>2898</v>
      </c>
      <c r="F429" s="2" t="s">
        <v>150</v>
      </c>
      <c r="G429" s="2" t="s">
        <v>19</v>
      </c>
      <c r="H429" s="2">
        <v>94110</v>
      </c>
      <c r="I429" t="s">
        <v>6190</v>
      </c>
    </row>
    <row r="430" spans="1:9" x14ac:dyDescent="0.3">
      <c r="A430" s="2" t="s">
        <v>2900</v>
      </c>
      <c r="B430" s="2" t="s">
        <v>2901</v>
      </c>
      <c r="C430" s="2" t="s">
        <v>2902</v>
      </c>
      <c r="D430" s="2" t="s">
        <v>2903</v>
      </c>
      <c r="E430" s="2" t="s">
        <v>2904</v>
      </c>
      <c r="F430" s="2" t="s">
        <v>181</v>
      </c>
      <c r="G430" s="2" t="s">
        <v>19</v>
      </c>
      <c r="H430" s="2">
        <v>44485</v>
      </c>
      <c r="I430" t="s">
        <v>6191</v>
      </c>
    </row>
    <row r="431" spans="1:9" x14ac:dyDescent="0.3">
      <c r="A431" s="2" t="s">
        <v>2906</v>
      </c>
      <c r="B431" s="2" t="s">
        <v>2907</v>
      </c>
      <c r="C431" s="2" t="s">
        <v>2908</v>
      </c>
      <c r="D431" s="2" t="s">
        <v>2909</v>
      </c>
      <c r="E431" s="2" t="s">
        <v>2910</v>
      </c>
      <c r="F431" s="2" t="s">
        <v>233</v>
      </c>
      <c r="G431" s="2" t="s">
        <v>19</v>
      </c>
      <c r="H431" s="2">
        <v>23324</v>
      </c>
      <c r="I431" t="s">
        <v>6191</v>
      </c>
    </row>
    <row r="432" spans="1:9" x14ac:dyDescent="0.3">
      <c r="A432" s="2" t="s">
        <v>2912</v>
      </c>
      <c r="B432" s="2" t="s">
        <v>2913</v>
      </c>
      <c r="C432" s="2" t="s">
        <v>2914</v>
      </c>
      <c r="D432" s="2" t="s">
        <v>2915</v>
      </c>
      <c r="E432" s="2" t="s">
        <v>2916</v>
      </c>
      <c r="F432" s="2" t="s">
        <v>93</v>
      </c>
      <c r="G432" s="2" t="s">
        <v>19</v>
      </c>
      <c r="H432" s="2">
        <v>39236</v>
      </c>
      <c r="I432" t="s">
        <v>6190</v>
      </c>
    </row>
    <row r="433" spans="1:9" x14ac:dyDescent="0.3">
      <c r="A433" s="2" t="s">
        <v>2918</v>
      </c>
      <c r="B433" s="2" t="s">
        <v>2919</v>
      </c>
      <c r="C433" s="2" t="s">
        <v>2920</v>
      </c>
      <c r="D433" s="2" t="s">
        <v>2921</v>
      </c>
      <c r="E433" s="2" t="s">
        <v>2922</v>
      </c>
      <c r="F433" s="2" t="s">
        <v>337</v>
      </c>
      <c r="G433" s="2" t="s">
        <v>318</v>
      </c>
      <c r="H433" s="2" t="s">
        <v>338</v>
      </c>
      <c r="I433" t="s">
        <v>6190</v>
      </c>
    </row>
    <row r="434" spans="1:9" x14ac:dyDescent="0.3">
      <c r="A434" s="2" t="s">
        <v>2924</v>
      </c>
      <c r="B434" s="2" t="s">
        <v>2925</v>
      </c>
      <c r="C434" s="2"/>
      <c r="D434" s="2" t="s">
        <v>2926</v>
      </c>
      <c r="E434" s="2" t="s">
        <v>2927</v>
      </c>
      <c r="F434" s="2" t="s">
        <v>45</v>
      </c>
      <c r="G434" s="2" t="s">
        <v>19</v>
      </c>
      <c r="H434" s="2">
        <v>53277</v>
      </c>
      <c r="I434" t="s">
        <v>6191</v>
      </c>
    </row>
    <row r="435" spans="1:9" x14ac:dyDescent="0.3">
      <c r="A435" s="2" t="s">
        <v>2929</v>
      </c>
      <c r="B435" s="2" t="s">
        <v>2930</v>
      </c>
      <c r="C435" s="2" t="s">
        <v>2931</v>
      </c>
      <c r="D435" s="2" t="s">
        <v>2932</v>
      </c>
      <c r="E435" s="2" t="s">
        <v>2933</v>
      </c>
      <c r="F435" s="2" t="s">
        <v>131</v>
      </c>
      <c r="G435" s="2" t="s">
        <v>19</v>
      </c>
      <c r="H435" s="2">
        <v>94250</v>
      </c>
      <c r="I435" t="s">
        <v>6190</v>
      </c>
    </row>
    <row r="436" spans="1:9" x14ac:dyDescent="0.3">
      <c r="A436" s="2" t="s">
        <v>2935</v>
      </c>
      <c r="B436" s="2" t="s">
        <v>2936</v>
      </c>
      <c r="C436" s="2"/>
      <c r="D436" s="2" t="s">
        <v>2937</v>
      </c>
      <c r="E436" s="2" t="s">
        <v>2938</v>
      </c>
      <c r="F436" s="2" t="s">
        <v>241</v>
      </c>
      <c r="G436" s="2" t="s">
        <v>19</v>
      </c>
      <c r="H436" s="2">
        <v>2298</v>
      </c>
      <c r="I436" t="s">
        <v>6191</v>
      </c>
    </row>
    <row r="437" spans="1:9" x14ac:dyDescent="0.3">
      <c r="A437" s="2" t="s">
        <v>2940</v>
      </c>
      <c r="B437" s="2" t="s">
        <v>2941</v>
      </c>
      <c r="C437" s="2" t="s">
        <v>2942</v>
      </c>
      <c r="D437" s="2" t="s">
        <v>2943</v>
      </c>
      <c r="E437" s="2" t="s">
        <v>2944</v>
      </c>
      <c r="F437" s="2" t="s">
        <v>148</v>
      </c>
      <c r="G437" s="2" t="s">
        <v>19</v>
      </c>
      <c r="H437" s="2">
        <v>66622</v>
      </c>
      <c r="I437" t="s">
        <v>6191</v>
      </c>
    </row>
    <row r="438" spans="1:9" x14ac:dyDescent="0.3">
      <c r="A438" s="2" t="s">
        <v>2946</v>
      </c>
      <c r="B438" s="2" t="s">
        <v>2947</v>
      </c>
      <c r="C438" s="2" t="s">
        <v>2948</v>
      </c>
      <c r="D438" s="2" t="s">
        <v>2949</v>
      </c>
      <c r="E438" s="2" t="s">
        <v>2950</v>
      </c>
      <c r="F438" s="2" t="s">
        <v>97</v>
      </c>
      <c r="G438" s="2" t="s">
        <v>19</v>
      </c>
      <c r="H438" s="2">
        <v>58122</v>
      </c>
      <c r="I438" t="s">
        <v>6190</v>
      </c>
    </row>
    <row r="439" spans="1:9" x14ac:dyDescent="0.3">
      <c r="A439" s="2" t="s">
        <v>2952</v>
      </c>
      <c r="B439" s="2" t="s">
        <v>2953</v>
      </c>
      <c r="C439" s="2"/>
      <c r="D439" s="2" t="s">
        <v>2954</v>
      </c>
      <c r="E439" s="2" t="s">
        <v>2955</v>
      </c>
      <c r="F439" s="2" t="s">
        <v>63</v>
      </c>
      <c r="G439" s="2" t="s">
        <v>19</v>
      </c>
      <c r="H439" s="2">
        <v>77095</v>
      </c>
      <c r="I439" t="s">
        <v>6191</v>
      </c>
    </row>
    <row r="440" spans="1:9" x14ac:dyDescent="0.3">
      <c r="A440" s="2" t="s">
        <v>2957</v>
      </c>
      <c r="B440" s="2" t="s">
        <v>2958</v>
      </c>
      <c r="C440" s="2" t="s">
        <v>2959</v>
      </c>
      <c r="D440" s="2" t="s">
        <v>2960</v>
      </c>
      <c r="E440" s="2" t="s">
        <v>2961</v>
      </c>
      <c r="F440" s="2" t="s">
        <v>77</v>
      </c>
      <c r="G440" s="2" t="s">
        <v>19</v>
      </c>
      <c r="H440" s="2">
        <v>73190</v>
      </c>
      <c r="I440" t="s">
        <v>6191</v>
      </c>
    </row>
    <row r="441" spans="1:9" x14ac:dyDescent="0.3">
      <c r="A441" s="2" t="s">
        <v>2963</v>
      </c>
      <c r="B441" s="2" t="s">
        <v>2964</v>
      </c>
      <c r="C441" s="2" t="s">
        <v>2965</v>
      </c>
      <c r="D441" s="2" t="s">
        <v>2966</v>
      </c>
      <c r="E441" s="2" t="s">
        <v>2967</v>
      </c>
      <c r="F441" s="2" t="s">
        <v>474</v>
      </c>
      <c r="G441" s="2" t="s">
        <v>318</v>
      </c>
      <c r="H441" s="2" t="s">
        <v>416</v>
      </c>
      <c r="I441" t="s">
        <v>6191</v>
      </c>
    </row>
    <row r="442" spans="1:9" x14ac:dyDescent="0.3">
      <c r="A442" s="2" t="s">
        <v>2969</v>
      </c>
      <c r="B442" s="2" t="s">
        <v>2970</v>
      </c>
      <c r="C442" s="2" t="s">
        <v>2971</v>
      </c>
      <c r="D442" s="2" t="s">
        <v>2972</v>
      </c>
      <c r="E442" s="2" t="s">
        <v>2973</v>
      </c>
      <c r="F442" s="2" t="s">
        <v>120</v>
      </c>
      <c r="G442" s="2" t="s">
        <v>19</v>
      </c>
      <c r="H442" s="2">
        <v>14205</v>
      </c>
      <c r="I442" t="s">
        <v>6190</v>
      </c>
    </row>
    <row r="443" spans="1:9" x14ac:dyDescent="0.3">
      <c r="A443" s="2" t="s">
        <v>2975</v>
      </c>
      <c r="B443" s="2" t="s">
        <v>2976</v>
      </c>
      <c r="C443" s="2" t="s">
        <v>2977</v>
      </c>
      <c r="D443" s="2" t="s">
        <v>2978</v>
      </c>
      <c r="E443" s="2" t="s">
        <v>2979</v>
      </c>
      <c r="F443" s="2" t="s">
        <v>2031</v>
      </c>
      <c r="G443" s="2" t="s">
        <v>318</v>
      </c>
      <c r="H443" s="2" t="s">
        <v>454</v>
      </c>
      <c r="I443" t="s">
        <v>6190</v>
      </c>
    </row>
    <row r="444" spans="1:9" x14ac:dyDescent="0.3">
      <c r="A444" s="2" t="s">
        <v>2981</v>
      </c>
      <c r="B444" s="2" t="s">
        <v>2982</v>
      </c>
      <c r="C444" s="2" t="s">
        <v>2983</v>
      </c>
      <c r="D444" s="2" t="s">
        <v>2984</v>
      </c>
      <c r="E444" s="2" t="s">
        <v>2985</v>
      </c>
      <c r="F444" s="2" t="s">
        <v>294</v>
      </c>
      <c r="G444" s="2" t="s">
        <v>19</v>
      </c>
      <c r="H444" s="2">
        <v>18018</v>
      </c>
      <c r="I444" t="s">
        <v>6191</v>
      </c>
    </row>
    <row r="445" spans="1:9" x14ac:dyDescent="0.3">
      <c r="A445" s="2" t="s">
        <v>2987</v>
      </c>
      <c r="B445" s="2" t="s">
        <v>2988</v>
      </c>
      <c r="C445" s="2" t="s">
        <v>2989</v>
      </c>
      <c r="D445" s="2" t="s">
        <v>2990</v>
      </c>
      <c r="E445" s="2" t="s">
        <v>2991</v>
      </c>
      <c r="F445" s="2" t="s">
        <v>465</v>
      </c>
      <c r="G445" s="2" t="s">
        <v>318</v>
      </c>
      <c r="H445" s="2" t="s">
        <v>383</v>
      </c>
      <c r="I445" t="s">
        <v>6190</v>
      </c>
    </row>
    <row r="446" spans="1:9" x14ac:dyDescent="0.3">
      <c r="A446" s="2" t="s">
        <v>2993</v>
      </c>
      <c r="B446" s="2" t="s">
        <v>2994</v>
      </c>
      <c r="C446" s="2" t="s">
        <v>2995</v>
      </c>
      <c r="D446" s="2" t="s">
        <v>2996</v>
      </c>
      <c r="E446" s="2" t="s">
        <v>2997</v>
      </c>
      <c r="F446" s="2" t="s">
        <v>2998</v>
      </c>
      <c r="G446" s="2" t="s">
        <v>318</v>
      </c>
      <c r="H446" s="2" t="s">
        <v>395</v>
      </c>
      <c r="I446" t="s">
        <v>6191</v>
      </c>
    </row>
    <row r="447" spans="1:9" x14ac:dyDescent="0.3">
      <c r="A447" s="2" t="s">
        <v>3000</v>
      </c>
      <c r="B447" s="2" t="s">
        <v>3001</v>
      </c>
      <c r="C447" s="2" t="s">
        <v>3002</v>
      </c>
      <c r="D447" s="2"/>
      <c r="E447" s="2" t="s">
        <v>3003</v>
      </c>
      <c r="F447" s="2" t="s">
        <v>390</v>
      </c>
      <c r="G447" s="2" t="s">
        <v>318</v>
      </c>
      <c r="H447" s="2" t="s">
        <v>348</v>
      </c>
      <c r="I447" t="s">
        <v>6190</v>
      </c>
    </row>
    <row r="448" spans="1:9" x14ac:dyDescent="0.3">
      <c r="A448" s="2" t="s">
        <v>3005</v>
      </c>
      <c r="B448" s="2" t="s">
        <v>3006</v>
      </c>
      <c r="C448" s="2" t="s">
        <v>3007</v>
      </c>
      <c r="D448" s="2" t="s">
        <v>3008</v>
      </c>
      <c r="E448" s="2" t="s">
        <v>3009</v>
      </c>
      <c r="F448" s="2" t="s">
        <v>144</v>
      </c>
      <c r="G448" s="2" t="s">
        <v>28</v>
      </c>
      <c r="H448" s="2" t="s">
        <v>215</v>
      </c>
      <c r="I448" t="s">
        <v>6190</v>
      </c>
    </row>
    <row r="449" spans="1:9" x14ac:dyDescent="0.3">
      <c r="A449" s="2" t="s">
        <v>3011</v>
      </c>
      <c r="B449" s="2" t="s">
        <v>3012</v>
      </c>
      <c r="C449" s="2" t="s">
        <v>3013</v>
      </c>
      <c r="D449" s="2"/>
      <c r="E449" s="2" t="s">
        <v>3014</v>
      </c>
      <c r="F449" s="2" t="s">
        <v>184</v>
      </c>
      <c r="G449" s="2" t="s">
        <v>19</v>
      </c>
      <c r="H449" s="2">
        <v>85099</v>
      </c>
      <c r="I449" t="s">
        <v>6191</v>
      </c>
    </row>
    <row r="450" spans="1:9" x14ac:dyDescent="0.3">
      <c r="A450" s="2" t="s">
        <v>3016</v>
      </c>
      <c r="B450" s="2" t="s">
        <v>3017</v>
      </c>
      <c r="C450" s="2" t="s">
        <v>3018</v>
      </c>
      <c r="D450" s="2" t="s">
        <v>3019</v>
      </c>
      <c r="E450" s="2" t="s">
        <v>3020</v>
      </c>
      <c r="F450" s="2" t="s">
        <v>344</v>
      </c>
      <c r="G450" s="2" t="s">
        <v>318</v>
      </c>
      <c r="H450" s="2" t="s">
        <v>345</v>
      </c>
      <c r="I450" t="s">
        <v>6191</v>
      </c>
    </row>
    <row r="451" spans="1:9" x14ac:dyDescent="0.3">
      <c r="A451" s="2" t="s">
        <v>3022</v>
      </c>
      <c r="B451" s="2" t="s">
        <v>3023</v>
      </c>
      <c r="C451" s="2" t="s">
        <v>3024</v>
      </c>
      <c r="D451" s="2" t="s">
        <v>3025</v>
      </c>
      <c r="E451" s="2" t="s">
        <v>3026</v>
      </c>
      <c r="F451" s="2" t="s">
        <v>260</v>
      </c>
      <c r="G451" s="2" t="s">
        <v>19</v>
      </c>
      <c r="H451" s="2">
        <v>43610</v>
      </c>
      <c r="I451" t="s">
        <v>6191</v>
      </c>
    </row>
    <row r="452" spans="1:9" x14ac:dyDescent="0.3">
      <c r="A452" s="2" t="s">
        <v>3028</v>
      </c>
      <c r="B452" s="2" t="s">
        <v>3029</v>
      </c>
      <c r="C452" s="2" t="s">
        <v>3030</v>
      </c>
      <c r="D452" s="2" t="s">
        <v>3031</v>
      </c>
      <c r="E452" s="2" t="s">
        <v>3032</v>
      </c>
      <c r="F452" s="2" t="s">
        <v>3033</v>
      </c>
      <c r="G452" s="2" t="s">
        <v>318</v>
      </c>
      <c r="H452" s="2" t="s">
        <v>3034</v>
      </c>
      <c r="I452" t="s">
        <v>6191</v>
      </c>
    </row>
    <row r="453" spans="1:9" x14ac:dyDescent="0.3">
      <c r="A453" s="2" t="s">
        <v>3036</v>
      </c>
      <c r="B453" s="2" t="s">
        <v>3037</v>
      </c>
      <c r="C453" s="2" t="s">
        <v>3038</v>
      </c>
      <c r="D453" s="2" t="s">
        <v>3039</v>
      </c>
      <c r="E453" s="2" t="s">
        <v>3040</v>
      </c>
      <c r="F453" s="2" t="s">
        <v>35</v>
      </c>
      <c r="G453" s="2" t="s">
        <v>19</v>
      </c>
      <c r="H453" s="2">
        <v>28210</v>
      </c>
      <c r="I453" t="s">
        <v>6190</v>
      </c>
    </row>
    <row r="454" spans="1:9" x14ac:dyDescent="0.3">
      <c r="A454" s="2" t="s">
        <v>3042</v>
      </c>
      <c r="B454" s="2" t="s">
        <v>3043</v>
      </c>
      <c r="C454" s="2" t="s">
        <v>3044</v>
      </c>
      <c r="D454" s="2" t="s">
        <v>3045</v>
      </c>
      <c r="E454" s="2" t="s">
        <v>3046</v>
      </c>
      <c r="F454" s="2" t="s">
        <v>105</v>
      </c>
      <c r="G454" s="2" t="s">
        <v>19</v>
      </c>
      <c r="H454" s="2">
        <v>98109</v>
      </c>
      <c r="I454" t="s">
        <v>6191</v>
      </c>
    </row>
    <row r="455" spans="1:9" x14ac:dyDescent="0.3">
      <c r="A455" s="2" t="s">
        <v>3048</v>
      </c>
      <c r="B455" s="2" t="s">
        <v>3049</v>
      </c>
      <c r="C455" s="2" t="s">
        <v>3050</v>
      </c>
      <c r="D455" s="2" t="s">
        <v>3051</v>
      </c>
      <c r="E455" s="2" t="s">
        <v>3052</v>
      </c>
      <c r="F455" s="2" t="s">
        <v>202</v>
      </c>
      <c r="G455" s="2" t="s">
        <v>19</v>
      </c>
      <c r="H455" s="2">
        <v>18706</v>
      </c>
      <c r="I455" t="s">
        <v>6191</v>
      </c>
    </row>
    <row r="456" spans="1:9" x14ac:dyDescent="0.3">
      <c r="A456" s="2" t="s">
        <v>3054</v>
      </c>
      <c r="B456" s="2" t="s">
        <v>3055</v>
      </c>
      <c r="C456" s="2" t="s">
        <v>3056</v>
      </c>
      <c r="D456" s="2"/>
      <c r="E456" s="2" t="s">
        <v>3057</v>
      </c>
      <c r="F456" s="2" t="s">
        <v>449</v>
      </c>
      <c r="G456" s="2" t="s">
        <v>318</v>
      </c>
      <c r="H456" s="2" t="s">
        <v>330</v>
      </c>
      <c r="I456" t="s">
        <v>6190</v>
      </c>
    </row>
    <row r="457" spans="1:9" x14ac:dyDescent="0.3">
      <c r="A457" s="2" t="s">
        <v>3059</v>
      </c>
      <c r="B457" s="2" t="s">
        <v>3060</v>
      </c>
      <c r="C457" s="2" t="s">
        <v>3061</v>
      </c>
      <c r="D457" s="2" t="s">
        <v>3062</v>
      </c>
      <c r="E457" s="2" t="s">
        <v>3063</v>
      </c>
      <c r="F457" s="2" t="s">
        <v>488</v>
      </c>
      <c r="G457" s="2" t="s">
        <v>318</v>
      </c>
      <c r="H457" s="2" t="s">
        <v>363</v>
      </c>
      <c r="I457" t="s">
        <v>6190</v>
      </c>
    </row>
    <row r="458" spans="1:9" x14ac:dyDescent="0.3">
      <c r="A458" s="2" t="s">
        <v>3065</v>
      </c>
      <c r="B458" s="2" t="s">
        <v>3066</v>
      </c>
      <c r="C458" s="2" t="s">
        <v>3067</v>
      </c>
      <c r="D458" s="2" t="s">
        <v>3068</v>
      </c>
      <c r="E458" s="2" t="s">
        <v>3069</v>
      </c>
      <c r="F458" s="2" t="s">
        <v>284</v>
      </c>
      <c r="G458" s="2" t="s">
        <v>28</v>
      </c>
      <c r="H458" s="2" t="s">
        <v>285</v>
      </c>
      <c r="I458" t="s">
        <v>6191</v>
      </c>
    </row>
    <row r="459" spans="1:9" x14ac:dyDescent="0.3">
      <c r="A459" s="2" t="s">
        <v>3071</v>
      </c>
      <c r="B459" s="2" t="s">
        <v>3072</v>
      </c>
      <c r="C459" s="2" t="s">
        <v>3073</v>
      </c>
      <c r="D459" s="2" t="s">
        <v>3074</v>
      </c>
      <c r="E459" s="2" t="s">
        <v>3075</v>
      </c>
      <c r="F459" s="2" t="s">
        <v>219</v>
      </c>
      <c r="G459" s="2" t="s">
        <v>19</v>
      </c>
      <c r="H459" s="2">
        <v>14652</v>
      </c>
      <c r="I459" t="s">
        <v>6191</v>
      </c>
    </row>
    <row r="460" spans="1:9" x14ac:dyDescent="0.3">
      <c r="A460" s="2" t="s">
        <v>3077</v>
      </c>
      <c r="B460" s="2" t="s">
        <v>3078</v>
      </c>
      <c r="C460" s="2" t="s">
        <v>3079</v>
      </c>
      <c r="D460" s="2" t="s">
        <v>3080</v>
      </c>
      <c r="E460" s="2" t="s">
        <v>3081</v>
      </c>
      <c r="F460" s="2" t="s">
        <v>126</v>
      </c>
      <c r="G460" s="2" t="s">
        <v>19</v>
      </c>
      <c r="H460" s="2">
        <v>85754</v>
      </c>
      <c r="I460" t="s">
        <v>6191</v>
      </c>
    </row>
    <row r="461" spans="1:9" x14ac:dyDescent="0.3">
      <c r="A461" s="2" t="s">
        <v>3083</v>
      </c>
      <c r="B461" s="2" t="s">
        <v>3084</v>
      </c>
      <c r="C461" s="2" t="s">
        <v>3085</v>
      </c>
      <c r="D461" s="2" t="s">
        <v>3086</v>
      </c>
      <c r="E461" s="2" t="s">
        <v>3087</v>
      </c>
      <c r="F461" s="2" t="s">
        <v>33</v>
      </c>
      <c r="G461" s="2" t="s">
        <v>19</v>
      </c>
      <c r="H461" s="2">
        <v>55480</v>
      </c>
      <c r="I461" t="s">
        <v>6191</v>
      </c>
    </row>
    <row r="462" spans="1:9" x14ac:dyDescent="0.3">
      <c r="A462" s="2" t="s">
        <v>3089</v>
      </c>
      <c r="B462" s="2" t="s">
        <v>3090</v>
      </c>
      <c r="C462" s="2" t="s">
        <v>3091</v>
      </c>
      <c r="D462" s="2" t="s">
        <v>3092</v>
      </c>
      <c r="E462" s="2" t="s">
        <v>3093</v>
      </c>
      <c r="F462" s="2" t="s">
        <v>399</v>
      </c>
      <c r="G462" s="2" t="s">
        <v>318</v>
      </c>
      <c r="H462" s="2" t="s">
        <v>400</v>
      </c>
      <c r="I462" t="s">
        <v>6190</v>
      </c>
    </row>
    <row r="463" spans="1:9" x14ac:dyDescent="0.3">
      <c r="A463" s="2" t="s">
        <v>3095</v>
      </c>
      <c r="B463" s="2" t="s">
        <v>3096</v>
      </c>
      <c r="C463" s="2" t="s">
        <v>3097</v>
      </c>
      <c r="D463" s="2" t="s">
        <v>3098</v>
      </c>
      <c r="E463" s="2" t="s">
        <v>3099</v>
      </c>
      <c r="F463" s="2" t="s">
        <v>85</v>
      </c>
      <c r="G463" s="2" t="s">
        <v>28</v>
      </c>
      <c r="H463" s="2" t="s">
        <v>86</v>
      </c>
      <c r="I463" t="s">
        <v>6190</v>
      </c>
    </row>
    <row r="464" spans="1:9" x14ac:dyDescent="0.3">
      <c r="A464" s="2" t="s">
        <v>3101</v>
      </c>
      <c r="B464" s="2" t="s">
        <v>3102</v>
      </c>
      <c r="C464" s="2" t="s">
        <v>3103</v>
      </c>
      <c r="D464" s="2" t="s">
        <v>3104</v>
      </c>
      <c r="E464" s="2" t="s">
        <v>3105</v>
      </c>
      <c r="F464" s="2" t="s">
        <v>84</v>
      </c>
      <c r="G464" s="2" t="s">
        <v>19</v>
      </c>
      <c r="H464" s="2">
        <v>31119</v>
      </c>
      <c r="I464" t="s">
        <v>6190</v>
      </c>
    </row>
    <row r="465" spans="1:9" x14ac:dyDescent="0.3">
      <c r="A465" s="2" t="s">
        <v>3107</v>
      </c>
      <c r="B465" s="2" t="s">
        <v>3108</v>
      </c>
      <c r="C465" s="2" t="s">
        <v>3109</v>
      </c>
      <c r="D465" s="2" t="s">
        <v>3110</v>
      </c>
      <c r="E465" s="2" t="s">
        <v>3111</v>
      </c>
      <c r="F465" s="2" t="s">
        <v>439</v>
      </c>
      <c r="G465" s="2" t="s">
        <v>318</v>
      </c>
      <c r="H465" s="2" t="s">
        <v>346</v>
      </c>
      <c r="I465" t="s">
        <v>6191</v>
      </c>
    </row>
    <row r="466" spans="1:9" x14ac:dyDescent="0.3">
      <c r="A466" s="2" t="s">
        <v>3113</v>
      </c>
      <c r="B466" s="2" t="s">
        <v>3114</v>
      </c>
      <c r="C466" s="2" t="s">
        <v>3115</v>
      </c>
      <c r="D466" s="2" t="s">
        <v>3116</v>
      </c>
      <c r="E466" s="2" t="s">
        <v>3117</v>
      </c>
      <c r="F466" s="2" t="s">
        <v>299</v>
      </c>
      <c r="G466" s="2" t="s">
        <v>28</v>
      </c>
      <c r="H466" s="2" t="s">
        <v>300</v>
      </c>
      <c r="I466" t="s">
        <v>6191</v>
      </c>
    </row>
    <row r="467" spans="1:9" x14ac:dyDescent="0.3">
      <c r="A467" s="2" t="s">
        <v>3119</v>
      </c>
      <c r="B467" s="2" t="s">
        <v>3120</v>
      </c>
      <c r="C467" s="2" t="s">
        <v>3121</v>
      </c>
      <c r="D467" s="2" t="s">
        <v>3122</v>
      </c>
      <c r="E467" s="2" t="s">
        <v>3123</v>
      </c>
      <c r="F467" s="2" t="s">
        <v>49</v>
      </c>
      <c r="G467" s="2" t="s">
        <v>19</v>
      </c>
      <c r="H467" s="2">
        <v>37939</v>
      </c>
      <c r="I467" t="s">
        <v>6190</v>
      </c>
    </row>
    <row r="468" spans="1:9" x14ac:dyDescent="0.3">
      <c r="A468" s="2" t="s">
        <v>3125</v>
      </c>
      <c r="B468" s="2" t="s">
        <v>3126</v>
      </c>
      <c r="C468" s="2" t="s">
        <v>3127</v>
      </c>
      <c r="D468" s="2" t="s">
        <v>3128</v>
      </c>
      <c r="E468" s="2" t="s">
        <v>3129</v>
      </c>
      <c r="F468" s="2" t="s">
        <v>158</v>
      </c>
      <c r="G468" s="2" t="s">
        <v>19</v>
      </c>
      <c r="H468" s="2">
        <v>48604</v>
      </c>
      <c r="I468" t="s">
        <v>6190</v>
      </c>
    </row>
    <row r="469" spans="1:9" x14ac:dyDescent="0.3">
      <c r="A469" s="2" t="s">
        <v>3131</v>
      </c>
      <c r="B469" s="2" t="s">
        <v>3132</v>
      </c>
      <c r="C469" s="2" t="s">
        <v>3133</v>
      </c>
      <c r="D469" s="2" t="s">
        <v>3134</v>
      </c>
      <c r="E469" s="2" t="s">
        <v>3135</v>
      </c>
      <c r="F469" s="2" t="s">
        <v>201</v>
      </c>
      <c r="G469" s="2" t="s">
        <v>19</v>
      </c>
      <c r="H469" s="2">
        <v>32092</v>
      </c>
      <c r="I469" t="s">
        <v>6191</v>
      </c>
    </row>
    <row r="470" spans="1:9" x14ac:dyDescent="0.3">
      <c r="A470" s="2" t="s">
        <v>3137</v>
      </c>
      <c r="B470" s="2" t="s">
        <v>3138</v>
      </c>
      <c r="C470" s="2" t="s">
        <v>3139</v>
      </c>
      <c r="D470" s="2"/>
      <c r="E470" s="2" t="s">
        <v>3140</v>
      </c>
      <c r="F470" s="2" t="s">
        <v>140</v>
      </c>
      <c r="G470" s="2" t="s">
        <v>19</v>
      </c>
      <c r="H470" s="2">
        <v>94913</v>
      </c>
      <c r="I470" t="s">
        <v>6190</v>
      </c>
    </row>
    <row r="471" spans="1:9" x14ac:dyDescent="0.3">
      <c r="A471" s="2" t="s">
        <v>3142</v>
      </c>
      <c r="B471" s="2" t="s">
        <v>3143</v>
      </c>
      <c r="C471" s="2" t="s">
        <v>3144</v>
      </c>
      <c r="D471" s="2" t="s">
        <v>3145</v>
      </c>
      <c r="E471" s="2" t="s">
        <v>3146</v>
      </c>
      <c r="F471" s="2" t="s">
        <v>98</v>
      </c>
      <c r="G471" s="2" t="s">
        <v>19</v>
      </c>
      <c r="H471" s="2">
        <v>95113</v>
      </c>
      <c r="I471" t="s">
        <v>6190</v>
      </c>
    </row>
    <row r="472" spans="1:9" x14ac:dyDescent="0.3">
      <c r="A472" s="2" t="s">
        <v>3148</v>
      </c>
      <c r="B472" s="2" t="s">
        <v>3149</v>
      </c>
      <c r="C472" s="2" t="s">
        <v>3150</v>
      </c>
      <c r="D472" s="2" t="s">
        <v>3151</v>
      </c>
      <c r="E472" s="2" t="s">
        <v>3152</v>
      </c>
      <c r="F472" s="2" t="s">
        <v>259</v>
      </c>
      <c r="G472" s="2" t="s">
        <v>19</v>
      </c>
      <c r="H472" s="2">
        <v>30045</v>
      </c>
      <c r="I472" t="s">
        <v>6190</v>
      </c>
    </row>
    <row r="473" spans="1:9" x14ac:dyDescent="0.3">
      <c r="A473" s="2" t="s">
        <v>3154</v>
      </c>
      <c r="B473" s="2" t="s">
        <v>3155</v>
      </c>
      <c r="C473" s="2"/>
      <c r="D473" s="2" t="s">
        <v>3156</v>
      </c>
      <c r="E473" s="2" t="s">
        <v>3157</v>
      </c>
      <c r="F473" s="2" t="s">
        <v>148</v>
      </c>
      <c r="G473" s="2" t="s">
        <v>19</v>
      </c>
      <c r="H473" s="2">
        <v>66622</v>
      </c>
      <c r="I473" t="s">
        <v>6190</v>
      </c>
    </row>
    <row r="474" spans="1:9" x14ac:dyDescent="0.3">
      <c r="A474" s="2" t="s">
        <v>3159</v>
      </c>
      <c r="B474" s="2" t="s">
        <v>3160</v>
      </c>
      <c r="C474" s="2" t="s">
        <v>3161</v>
      </c>
      <c r="D474" s="2" t="s">
        <v>3162</v>
      </c>
      <c r="E474" s="2" t="s">
        <v>3163</v>
      </c>
      <c r="F474" s="2" t="s">
        <v>67</v>
      </c>
      <c r="G474" s="2" t="s">
        <v>19</v>
      </c>
      <c r="H474" s="2">
        <v>66276</v>
      </c>
      <c r="I474" t="s">
        <v>6191</v>
      </c>
    </row>
    <row r="475" spans="1:9" x14ac:dyDescent="0.3">
      <c r="A475" s="2" t="s">
        <v>3165</v>
      </c>
      <c r="B475" s="2" t="s">
        <v>3166</v>
      </c>
      <c r="C475" s="2" t="s">
        <v>3167</v>
      </c>
      <c r="D475" s="2" t="s">
        <v>3168</v>
      </c>
      <c r="E475" s="2" t="s">
        <v>3169</v>
      </c>
      <c r="F475" s="2" t="s">
        <v>105</v>
      </c>
      <c r="G475" s="2" t="s">
        <v>19</v>
      </c>
      <c r="H475" s="2">
        <v>98148</v>
      </c>
      <c r="I475" t="s">
        <v>6191</v>
      </c>
    </row>
    <row r="476" spans="1:9" x14ac:dyDescent="0.3">
      <c r="A476" s="2" t="s">
        <v>3171</v>
      </c>
      <c r="B476" s="2" t="s">
        <v>3172</v>
      </c>
      <c r="C476" s="2" t="s">
        <v>3173</v>
      </c>
      <c r="D476" s="2" t="s">
        <v>3174</v>
      </c>
      <c r="E476" s="2" t="s">
        <v>3175</v>
      </c>
      <c r="F476" s="2" t="s">
        <v>393</v>
      </c>
      <c r="G476" s="2" t="s">
        <v>318</v>
      </c>
      <c r="H476" s="2" t="s">
        <v>394</v>
      </c>
      <c r="I476" t="s">
        <v>6190</v>
      </c>
    </row>
    <row r="477" spans="1:9" x14ac:dyDescent="0.3">
      <c r="A477" s="2" t="s">
        <v>3177</v>
      </c>
      <c r="B477" s="2" t="s">
        <v>3178</v>
      </c>
      <c r="C477" s="2" t="s">
        <v>3179</v>
      </c>
      <c r="D477" s="2"/>
      <c r="E477" s="2" t="s">
        <v>3180</v>
      </c>
      <c r="F477" s="2" t="s">
        <v>315</v>
      </c>
      <c r="G477" s="2" t="s">
        <v>19</v>
      </c>
      <c r="H477" s="2">
        <v>34745</v>
      </c>
      <c r="I477" t="s">
        <v>6191</v>
      </c>
    </row>
    <row r="478" spans="1:9" x14ac:dyDescent="0.3">
      <c r="A478" s="2" t="s">
        <v>3182</v>
      </c>
      <c r="B478" s="2" t="s">
        <v>3183</v>
      </c>
      <c r="C478" s="2" t="s">
        <v>3184</v>
      </c>
      <c r="D478" s="2" t="s">
        <v>3185</v>
      </c>
      <c r="E478" s="2" t="s">
        <v>3186</v>
      </c>
      <c r="F478" s="2" t="s">
        <v>219</v>
      </c>
      <c r="G478" s="2" t="s">
        <v>19</v>
      </c>
      <c r="H478" s="2">
        <v>14683</v>
      </c>
      <c r="I478" t="s">
        <v>6190</v>
      </c>
    </row>
    <row r="479" spans="1:9" x14ac:dyDescent="0.3">
      <c r="A479" s="2" t="s">
        <v>3188</v>
      </c>
      <c r="B479" s="2" t="s">
        <v>3189</v>
      </c>
      <c r="C479" s="2" t="s">
        <v>3190</v>
      </c>
      <c r="D479" s="2" t="s">
        <v>3191</v>
      </c>
      <c r="E479" s="2" t="s">
        <v>3192</v>
      </c>
      <c r="F479" s="2" t="s">
        <v>185</v>
      </c>
      <c r="G479" s="2" t="s">
        <v>19</v>
      </c>
      <c r="H479" s="2">
        <v>75799</v>
      </c>
      <c r="I479" t="s">
        <v>6191</v>
      </c>
    </row>
    <row r="480" spans="1:9" x14ac:dyDescent="0.3">
      <c r="A480" s="2" t="s">
        <v>3194</v>
      </c>
      <c r="B480" s="2" t="s">
        <v>3195</v>
      </c>
      <c r="C480" s="2" t="s">
        <v>3196</v>
      </c>
      <c r="D480" s="2" t="s">
        <v>3197</v>
      </c>
      <c r="E480" s="2" t="s">
        <v>3198</v>
      </c>
      <c r="F480" s="2" t="s">
        <v>89</v>
      </c>
      <c r="G480" s="2" t="s">
        <v>19</v>
      </c>
      <c r="H480" s="2">
        <v>11388</v>
      </c>
      <c r="I480" t="s">
        <v>6190</v>
      </c>
    </row>
    <row r="481" spans="1:9" x14ac:dyDescent="0.3">
      <c r="A481" s="2" t="s">
        <v>3199</v>
      </c>
      <c r="B481" s="2" t="s">
        <v>3200</v>
      </c>
      <c r="C481" s="2"/>
      <c r="D481" s="2" t="s">
        <v>3201</v>
      </c>
      <c r="E481" s="2" t="s">
        <v>3202</v>
      </c>
      <c r="F481" s="2" t="s">
        <v>34</v>
      </c>
      <c r="G481" s="2" t="s">
        <v>19</v>
      </c>
      <c r="H481" s="2">
        <v>20167</v>
      </c>
      <c r="I481" t="s">
        <v>6190</v>
      </c>
    </row>
    <row r="482" spans="1:9" x14ac:dyDescent="0.3">
      <c r="A482" s="2" t="s">
        <v>3203</v>
      </c>
      <c r="B482" s="2" t="s">
        <v>3204</v>
      </c>
      <c r="C482" s="2" t="s">
        <v>3205</v>
      </c>
      <c r="D482" s="2" t="s">
        <v>3206</v>
      </c>
      <c r="E482" s="2" t="s">
        <v>3207</v>
      </c>
      <c r="F482" s="2" t="s">
        <v>38</v>
      </c>
      <c r="G482" s="2" t="s">
        <v>19</v>
      </c>
      <c r="H482" s="2">
        <v>23203</v>
      </c>
      <c r="I482" t="s">
        <v>6191</v>
      </c>
    </row>
    <row r="483" spans="1:9" x14ac:dyDescent="0.3">
      <c r="A483" s="2" t="s">
        <v>3209</v>
      </c>
      <c r="B483" s="2" t="s">
        <v>3210</v>
      </c>
      <c r="C483" s="2" t="s">
        <v>3211</v>
      </c>
      <c r="D483" s="2" t="s">
        <v>3212</v>
      </c>
      <c r="E483" s="2" t="s">
        <v>3213</v>
      </c>
      <c r="F483" s="2" t="s">
        <v>251</v>
      </c>
      <c r="G483" s="2" t="s">
        <v>28</v>
      </c>
      <c r="H483" s="2" t="s">
        <v>114</v>
      </c>
      <c r="I483" t="s">
        <v>6191</v>
      </c>
    </row>
    <row r="484" spans="1:9" x14ac:dyDescent="0.3">
      <c r="A484" s="2" t="s">
        <v>3215</v>
      </c>
      <c r="B484" s="2" t="s">
        <v>3216</v>
      </c>
      <c r="C484" s="2" t="s">
        <v>3217</v>
      </c>
      <c r="D484" s="2" t="s">
        <v>3218</v>
      </c>
      <c r="E484" s="2" t="s">
        <v>3219</v>
      </c>
      <c r="F484" s="2" t="s">
        <v>164</v>
      </c>
      <c r="G484" s="2" t="s">
        <v>19</v>
      </c>
      <c r="H484" s="2">
        <v>22309</v>
      </c>
      <c r="I484" t="s">
        <v>6190</v>
      </c>
    </row>
    <row r="485" spans="1:9" x14ac:dyDescent="0.3">
      <c r="A485" s="2" t="s">
        <v>3221</v>
      </c>
      <c r="B485" s="2" t="s">
        <v>3222</v>
      </c>
      <c r="C485" s="2"/>
      <c r="D485" s="2" t="s">
        <v>3223</v>
      </c>
      <c r="E485" s="2" t="s">
        <v>3224</v>
      </c>
      <c r="F485" s="2" t="s">
        <v>216</v>
      </c>
      <c r="G485" s="2" t="s">
        <v>19</v>
      </c>
      <c r="H485" s="2">
        <v>84115</v>
      </c>
      <c r="I485" t="s">
        <v>6190</v>
      </c>
    </row>
    <row r="486" spans="1:9" x14ac:dyDescent="0.3">
      <c r="A486" s="2" t="s">
        <v>3226</v>
      </c>
      <c r="B486" s="2" t="s">
        <v>3227</v>
      </c>
      <c r="C486" s="2" t="s">
        <v>3228</v>
      </c>
      <c r="D486" s="2"/>
      <c r="E486" s="2" t="s">
        <v>3229</v>
      </c>
      <c r="F486" s="2" t="s">
        <v>98</v>
      </c>
      <c r="G486" s="2" t="s">
        <v>19</v>
      </c>
      <c r="H486" s="2">
        <v>95108</v>
      </c>
      <c r="I486" t="s">
        <v>6191</v>
      </c>
    </row>
    <row r="487" spans="1:9" x14ac:dyDescent="0.3">
      <c r="A487" s="2" t="s">
        <v>3231</v>
      </c>
      <c r="B487" s="2" t="s">
        <v>3232</v>
      </c>
      <c r="C487" s="2" t="s">
        <v>3233</v>
      </c>
      <c r="D487" s="2" t="s">
        <v>3234</v>
      </c>
      <c r="E487" s="2" t="s">
        <v>3235</v>
      </c>
      <c r="F487" s="2" t="s">
        <v>371</v>
      </c>
      <c r="G487" s="2" t="s">
        <v>318</v>
      </c>
      <c r="H487" s="2" t="s">
        <v>372</v>
      </c>
      <c r="I487" t="s">
        <v>6190</v>
      </c>
    </row>
    <row r="488" spans="1:9" x14ac:dyDescent="0.3">
      <c r="A488" s="2" t="s">
        <v>3237</v>
      </c>
      <c r="B488" s="2" t="s">
        <v>3238</v>
      </c>
      <c r="C488" s="2" t="s">
        <v>3239</v>
      </c>
      <c r="D488" s="2" t="s">
        <v>3240</v>
      </c>
      <c r="E488" s="2" t="s">
        <v>3241</v>
      </c>
      <c r="F488" s="2" t="s">
        <v>471</v>
      </c>
      <c r="G488" s="2" t="s">
        <v>318</v>
      </c>
      <c r="H488" s="2" t="s">
        <v>444</v>
      </c>
      <c r="I488" t="s">
        <v>6190</v>
      </c>
    </row>
    <row r="489" spans="1:9" x14ac:dyDescent="0.3">
      <c r="A489" s="2" t="s">
        <v>3243</v>
      </c>
      <c r="B489" s="2" t="s">
        <v>3244</v>
      </c>
      <c r="C489" s="2" t="s">
        <v>3245</v>
      </c>
      <c r="D489" s="2" t="s">
        <v>3246</v>
      </c>
      <c r="E489" s="2" t="s">
        <v>3247</v>
      </c>
      <c r="F489" s="2" t="s">
        <v>471</v>
      </c>
      <c r="G489" s="2" t="s">
        <v>318</v>
      </c>
      <c r="H489" s="2" t="s">
        <v>444</v>
      </c>
      <c r="I489" t="s">
        <v>6191</v>
      </c>
    </row>
    <row r="490" spans="1:9" x14ac:dyDescent="0.3">
      <c r="A490" s="2" t="s">
        <v>3249</v>
      </c>
      <c r="B490" s="2" t="s">
        <v>3250</v>
      </c>
      <c r="C490" s="2" t="s">
        <v>3251</v>
      </c>
      <c r="D490" s="2" t="s">
        <v>3252</v>
      </c>
      <c r="E490" s="2" t="s">
        <v>3253</v>
      </c>
      <c r="F490" s="2" t="s">
        <v>424</v>
      </c>
      <c r="G490" s="2" t="s">
        <v>318</v>
      </c>
      <c r="H490" s="2" t="s">
        <v>425</v>
      </c>
      <c r="I490" t="s">
        <v>6190</v>
      </c>
    </row>
    <row r="491" spans="1:9" x14ac:dyDescent="0.3">
      <c r="A491" s="2" t="s">
        <v>3255</v>
      </c>
      <c r="B491" s="2" t="s">
        <v>3256</v>
      </c>
      <c r="C491" s="2" t="s">
        <v>3257</v>
      </c>
      <c r="D491" s="2" t="s">
        <v>3258</v>
      </c>
      <c r="E491" s="2" t="s">
        <v>3259</v>
      </c>
      <c r="F491" s="2" t="s">
        <v>50</v>
      </c>
      <c r="G491" s="2" t="s">
        <v>19</v>
      </c>
      <c r="H491" s="2">
        <v>79945</v>
      </c>
      <c r="I491" t="s">
        <v>6191</v>
      </c>
    </row>
    <row r="492" spans="1:9" x14ac:dyDescent="0.3">
      <c r="A492" s="2" t="s">
        <v>3261</v>
      </c>
      <c r="B492" s="2" t="s">
        <v>3262</v>
      </c>
      <c r="C492" s="2" t="s">
        <v>3263</v>
      </c>
      <c r="D492" s="2" t="s">
        <v>3264</v>
      </c>
      <c r="E492" s="2" t="s">
        <v>3265</v>
      </c>
      <c r="F492" s="2" t="s">
        <v>271</v>
      </c>
      <c r="G492" s="2" t="s">
        <v>19</v>
      </c>
      <c r="H492" s="2">
        <v>33355</v>
      </c>
      <c r="I492" t="s">
        <v>6191</v>
      </c>
    </row>
    <row r="493" spans="1:9" x14ac:dyDescent="0.3">
      <c r="A493" s="2" t="s">
        <v>3267</v>
      </c>
      <c r="B493" s="2" t="s">
        <v>3268</v>
      </c>
      <c r="C493" s="2"/>
      <c r="D493" s="2" t="s">
        <v>3269</v>
      </c>
      <c r="E493" s="2" t="s">
        <v>3270</v>
      </c>
      <c r="F493" s="2" t="s">
        <v>36</v>
      </c>
      <c r="G493" s="2" t="s">
        <v>19</v>
      </c>
      <c r="H493" s="2">
        <v>46295</v>
      </c>
      <c r="I493" t="s">
        <v>6191</v>
      </c>
    </row>
    <row r="494" spans="1:9" x14ac:dyDescent="0.3">
      <c r="A494" s="2" t="s">
        <v>3272</v>
      </c>
      <c r="B494" s="2" t="s">
        <v>3273</v>
      </c>
      <c r="C494" s="2" t="s">
        <v>3274</v>
      </c>
      <c r="D494" s="2" t="s">
        <v>3275</v>
      </c>
      <c r="E494" s="2" t="s">
        <v>3276</v>
      </c>
      <c r="F494" s="2" t="s">
        <v>45</v>
      </c>
      <c r="G494" s="2" t="s">
        <v>19</v>
      </c>
      <c r="H494" s="2">
        <v>53234</v>
      </c>
      <c r="I494" t="s">
        <v>6190</v>
      </c>
    </row>
    <row r="495" spans="1:9" x14ac:dyDescent="0.3">
      <c r="A495" s="2" t="s">
        <v>3278</v>
      </c>
      <c r="B495" s="2" t="s">
        <v>3279</v>
      </c>
      <c r="C495" s="2" t="s">
        <v>3280</v>
      </c>
      <c r="D495" s="2" t="s">
        <v>3281</v>
      </c>
      <c r="E495" s="2" t="s">
        <v>3282</v>
      </c>
      <c r="F495" s="2" t="s">
        <v>273</v>
      </c>
      <c r="G495" s="2" t="s">
        <v>28</v>
      </c>
      <c r="H495" s="2" t="s">
        <v>274</v>
      </c>
      <c r="I495" t="s">
        <v>6191</v>
      </c>
    </row>
    <row r="496" spans="1:9" x14ac:dyDescent="0.3">
      <c r="A496" s="2" t="s">
        <v>3284</v>
      </c>
      <c r="B496" s="2" t="s">
        <v>3285</v>
      </c>
      <c r="C496" s="2" t="s">
        <v>3286</v>
      </c>
      <c r="D496" s="2" t="s">
        <v>3287</v>
      </c>
      <c r="E496" s="2" t="s">
        <v>3288</v>
      </c>
      <c r="F496" s="2" t="s">
        <v>32</v>
      </c>
      <c r="G496" s="2" t="s">
        <v>19</v>
      </c>
      <c r="H496" s="2">
        <v>70836</v>
      </c>
      <c r="I496" t="s">
        <v>6191</v>
      </c>
    </row>
    <row r="497" spans="1:9" x14ac:dyDescent="0.3">
      <c r="A497" s="2" t="s">
        <v>3290</v>
      </c>
      <c r="B497" s="2" t="s">
        <v>3291</v>
      </c>
      <c r="C497" s="2"/>
      <c r="D497" s="2" t="s">
        <v>3292</v>
      </c>
      <c r="E497" s="2" t="s">
        <v>3293</v>
      </c>
      <c r="F497" s="2" t="s">
        <v>170</v>
      </c>
      <c r="G497" s="2" t="s">
        <v>19</v>
      </c>
      <c r="H497" s="2">
        <v>6816</v>
      </c>
      <c r="I497" t="s">
        <v>6190</v>
      </c>
    </row>
    <row r="498" spans="1:9" x14ac:dyDescent="0.3">
      <c r="A498" s="2" t="s">
        <v>3295</v>
      </c>
      <c r="B498" s="2" t="s">
        <v>3296</v>
      </c>
      <c r="C498" s="2" t="s">
        <v>3297</v>
      </c>
      <c r="D498" s="2" t="s">
        <v>3298</v>
      </c>
      <c r="E498" s="2" t="s">
        <v>3299</v>
      </c>
      <c r="F498" s="2" t="s">
        <v>250</v>
      </c>
      <c r="G498" s="2" t="s">
        <v>19</v>
      </c>
      <c r="H498" s="2">
        <v>32590</v>
      </c>
      <c r="I498" t="s">
        <v>6191</v>
      </c>
    </row>
    <row r="499" spans="1:9" x14ac:dyDescent="0.3">
      <c r="A499" s="2" t="s">
        <v>3301</v>
      </c>
      <c r="B499" s="2" t="s">
        <v>3302</v>
      </c>
      <c r="C499" s="2" t="s">
        <v>3303</v>
      </c>
      <c r="D499" s="2" t="s">
        <v>3304</v>
      </c>
      <c r="E499" s="2" t="s">
        <v>3305</v>
      </c>
      <c r="F499" s="2" t="s">
        <v>3306</v>
      </c>
      <c r="G499" s="2" t="s">
        <v>318</v>
      </c>
      <c r="H499" s="2" t="s">
        <v>348</v>
      </c>
      <c r="I499" t="s">
        <v>6191</v>
      </c>
    </row>
    <row r="500" spans="1:9" x14ac:dyDescent="0.3">
      <c r="A500" s="2" t="s">
        <v>3308</v>
      </c>
      <c r="B500" s="2" t="s">
        <v>3309</v>
      </c>
      <c r="C500" s="2" t="s">
        <v>3310</v>
      </c>
      <c r="D500" s="2" t="s">
        <v>3311</v>
      </c>
      <c r="E500" s="2" t="s">
        <v>3312</v>
      </c>
      <c r="F500" s="2" t="s">
        <v>220</v>
      </c>
      <c r="G500" s="2" t="s">
        <v>28</v>
      </c>
      <c r="H500" s="2" t="s">
        <v>336</v>
      </c>
      <c r="I500" t="s">
        <v>6190</v>
      </c>
    </row>
    <row r="501" spans="1:9" x14ac:dyDescent="0.3">
      <c r="A501" s="2" t="s">
        <v>3314</v>
      </c>
      <c r="B501" s="2" t="s">
        <v>3315</v>
      </c>
      <c r="C501" s="2"/>
      <c r="D501" s="2" t="s">
        <v>3316</v>
      </c>
      <c r="E501" s="2" t="s">
        <v>3317</v>
      </c>
      <c r="F501" s="2" t="s">
        <v>1700</v>
      </c>
      <c r="G501" s="2" t="s">
        <v>318</v>
      </c>
      <c r="H501" s="2" t="s">
        <v>348</v>
      </c>
      <c r="I501" t="s">
        <v>6190</v>
      </c>
    </row>
    <row r="502" spans="1:9" x14ac:dyDescent="0.3">
      <c r="A502" s="2" t="s">
        <v>3319</v>
      </c>
      <c r="B502" s="2" t="s">
        <v>3320</v>
      </c>
      <c r="C502" s="2"/>
      <c r="D502" s="2" t="s">
        <v>3321</v>
      </c>
      <c r="E502" s="2" t="s">
        <v>3322</v>
      </c>
      <c r="F502" s="2" t="s">
        <v>183</v>
      </c>
      <c r="G502" s="2" t="s">
        <v>19</v>
      </c>
      <c r="H502" s="2">
        <v>49518</v>
      </c>
      <c r="I502" t="s">
        <v>6191</v>
      </c>
    </row>
    <row r="503" spans="1:9" x14ac:dyDescent="0.3">
      <c r="A503" s="2" t="s">
        <v>3324</v>
      </c>
      <c r="B503" s="2" t="s">
        <v>3325</v>
      </c>
      <c r="C503" s="2" t="s">
        <v>3326</v>
      </c>
      <c r="D503" s="2" t="s">
        <v>3327</v>
      </c>
      <c r="E503" s="2" t="s">
        <v>3328</v>
      </c>
      <c r="F503" s="2" t="s">
        <v>365</v>
      </c>
      <c r="G503" s="2" t="s">
        <v>28</v>
      </c>
      <c r="H503" s="2" t="s">
        <v>366</v>
      </c>
      <c r="I503" t="s">
        <v>6191</v>
      </c>
    </row>
    <row r="504" spans="1:9" x14ac:dyDescent="0.3">
      <c r="A504" s="2" t="s">
        <v>3329</v>
      </c>
      <c r="B504" s="2" t="s">
        <v>3330</v>
      </c>
      <c r="C504" s="2" t="s">
        <v>3331</v>
      </c>
      <c r="D504" s="2" t="s">
        <v>3332</v>
      </c>
      <c r="E504" s="2" t="s">
        <v>3333</v>
      </c>
      <c r="F504" s="2" t="s">
        <v>116</v>
      </c>
      <c r="G504" s="2" t="s">
        <v>19</v>
      </c>
      <c r="H504" s="2">
        <v>66160</v>
      </c>
      <c r="I504" t="s">
        <v>6191</v>
      </c>
    </row>
    <row r="505" spans="1:9" x14ac:dyDescent="0.3">
      <c r="A505" s="2" t="s">
        <v>3334</v>
      </c>
      <c r="B505" s="2" t="s">
        <v>3335</v>
      </c>
      <c r="C505" s="2"/>
      <c r="D505" s="2" t="s">
        <v>3336</v>
      </c>
      <c r="E505" s="2" t="s">
        <v>3337</v>
      </c>
      <c r="F505" s="2" t="s">
        <v>450</v>
      </c>
      <c r="G505" s="2" t="s">
        <v>19</v>
      </c>
      <c r="H505" s="2">
        <v>14905</v>
      </c>
      <c r="I505" t="s">
        <v>6191</v>
      </c>
    </row>
    <row r="506" spans="1:9" x14ac:dyDescent="0.3">
      <c r="A506" s="2" t="s">
        <v>3338</v>
      </c>
      <c r="B506" s="2" t="s">
        <v>3339</v>
      </c>
      <c r="C506" s="2" t="s">
        <v>3340</v>
      </c>
      <c r="D506" s="2" t="s">
        <v>3341</v>
      </c>
      <c r="E506" s="2" t="s">
        <v>3342</v>
      </c>
      <c r="F506" s="2" t="s">
        <v>45</v>
      </c>
      <c r="G506" s="2" t="s">
        <v>19</v>
      </c>
      <c r="H506" s="2">
        <v>53205</v>
      </c>
      <c r="I506" t="s">
        <v>6190</v>
      </c>
    </row>
    <row r="507" spans="1:9" x14ac:dyDescent="0.3">
      <c r="A507" s="2" t="s">
        <v>3344</v>
      </c>
      <c r="B507" s="2" t="s">
        <v>3345</v>
      </c>
      <c r="C507" s="2" t="s">
        <v>3346</v>
      </c>
      <c r="D507" s="2" t="s">
        <v>3347</v>
      </c>
      <c r="E507" s="2" t="s">
        <v>3348</v>
      </c>
      <c r="F507" s="2" t="s">
        <v>257</v>
      </c>
      <c r="G507" s="2" t="s">
        <v>19</v>
      </c>
      <c r="H507" s="2">
        <v>27264</v>
      </c>
      <c r="I507" t="s">
        <v>6191</v>
      </c>
    </row>
    <row r="508" spans="1:9" x14ac:dyDescent="0.3">
      <c r="A508" s="2" t="s">
        <v>3350</v>
      </c>
      <c r="B508" s="2" t="s">
        <v>3351</v>
      </c>
      <c r="C508" s="2" t="s">
        <v>3352</v>
      </c>
      <c r="D508" s="2" t="s">
        <v>3353</v>
      </c>
      <c r="E508" s="2" t="s">
        <v>3354</v>
      </c>
      <c r="F508" s="2" t="s">
        <v>50</v>
      </c>
      <c r="G508" s="2" t="s">
        <v>19</v>
      </c>
      <c r="H508" s="2">
        <v>88546</v>
      </c>
      <c r="I508" t="s">
        <v>6190</v>
      </c>
    </row>
    <row r="509" spans="1:9" x14ac:dyDescent="0.3">
      <c r="A509" s="2" t="s">
        <v>3356</v>
      </c>
      <c r="B509" s="2" t="s">
        <v>3357</v>
      </c>
      <c r="C509" s="2" t="s">
        <v>3358</v>
      </c>
      <c r="D509" s="2" t="s">
        <v>3359</v>
      </c>
      <c r="E509" s="2" t="s">
        <v>3360</v>
      </c>
      <c r="F509" s="2" t="s">
        <v>255</v>
      </c>
      <c r="G509" s="2" t="s">
        <v>19</v>
      </c>
      <c r="H509" s="2">
        <v>44185</v>
      </c>
      <c r="I509" t="s">
        <v>6190</v>
      </c>
    </row>
    <row r="510" spans="1:9" x14ac:dyDescent="0.3">
      <c r="A510" s="2" t="s">
        <v>3362</v>
      </c>
      <c r="B510" s="2" t="s">
        <v>3363</v>
      </c>
      <c r="C510" s="2" t="s">
        <v>3364</v>
      </c>
      <c r="D510" s="2" t="s">
        <v>3365</v>
      </c>
      <c r="E510" s="2" t="s">
        <v>3366</v>
      </c>
      <c r="F510" s="2" t="s">
        <v>377</v>
      </c>
      <c r="G510" s="2" t="s">
        <v>318</v>
      </c>
      <c r="H510" s="2" t="s">
        <v>378</v>
      </c>
      <c r="I510" t="s">
        <v>6191</v>
      </c>
    </row>
    <row r="511" spans="1:9" x14ac:dyDescent="0.3">
      <c r="A511" s="2" t="s">
        <v>3368</v>
      </c>
      <c r="B511" s="2" t="s">
        <v>3369</v>
      </c>
      <c r="C511" s="2" t="s">
        <v>3370</v>
      </c>
      <c r="D511" s="2" t="s">
        <v>3371</v>
      </c>
      <c r="E511" s="2" t="s">
        <v>3372</v>
      </c>
      <c r="F511" s="2" t="s">
        <v>466</v>
      </c>
      <c r="G511" s="2" t="s">
        <v>318</v>
      </c>
      <c r="H511" s="2" t="s">
        <v>385</v>
      </c>
      <c r="I511" t="s">
        <v>6190</v>
      </c>
    </row>
    <row r="512" spans="1:9" x14ac:dyDescent="0.3">
      <c r="A512" s="2" t="s">
        <v>3374</v>
      </c>
      <c r="B512" s="2" t="s">
        <v>3375</v>
      </c>
      <c r="C512" s="2" t="s">
        <v>3376</v>
      </c>
      <c r="D512" s="2" t="s">
        <v>3377</v>
      </c>
      <c r="E512" s="2" t="s">
        <v>3378</v>
      </c>
      <c r="F512" s="2" t="s">
        <v>469</v>
      </c>
      <c r="G512" s="2" t="s">
        <v>318</v>
      </c>
      <c r="H512" s="2" t="s">
        <v>470</v>
      </c>
      <c r="I512" t="s">
        <v>6190</v>
      </c>
    </row>
    <row r="513" spans="1:9" x14ac:dyDescent="0.3">
      <c r="A513" s="2" t="s">
        <v>3380</v>
      </c>
      <c r="B513" s="2" t="s">
        <v>3381</v>
      </c>
      <c r="C513" s="2" t="s">
        <v>3382</v>
      </c>
      <c r="D513" s="2" t="s">
        <v>3383</v>
      </c>
      <c r="E513" s="2" t="s">
        <v>3384</v>
      </c>
      <c r="F513" s="2" t="s">
        <v>144</v>
      </c>
      <c r="G513" s="2" t="s">
        <v>19</v>
      </c>
      <c r="H513" s="2">
        <v>35244</v>
      </c>
      <c r="I513" t="s">
        <v>6190</v>
      </c>
    </row>
    <row r="514" spans="1:9" x14ac:dyDescent="0.3">
      <c r="A514" s="2" t="s">
        <v>3386</v>
      </c>
      <c r="B514" s="2" t="s">
        <v>3387</v>
      </c>
      <c r="C514" s="2" t="s">
        <v>3388</v>
      </c>
      <c r="D514" s="2" t="s">
        <v>3389</v>
      </c>
      <c r="E514" s="2" t="s">
        <v>3390</v>
      </c>
      <c r="F514" s="2" t="s">
        <v>328</v>
      </c>
      <c r="G514" s="2" t="s">
        <v>19</v>
      </c>
      <c r="H514" s="2">
        <v>56372</v>
      </c>
      <c r="I514" t="s">
        <v>6191</v>
      </c>
    </row>
    <row r="515" spans="1:9" x14ac:dyDescent="0.3">
      <c r="A515" s="2" t="s">
        <v>3392</v>
      </c>
      <c r="B515" s="2" t="s">
        <v>3393</v>
      </c>
      <c r="C515" s="2" t="s">
        <v>3394</v>
      </c>
      <c r="D515" s="2"/>
      <c r="E515" s="2" t="s">
        <v>3395</v>
      </c>
      <c r="F515" s="2" t="s">
        <v>46</v>
      </c>
      <c r="G515" s="2" t="s">
        <v>19</v>
      </c>
      <c r="H515" s="2">
        <v>19191</v>
      </c>
      <c r="I515" t="s">
        <v>6191</v>
      </c>
    </row>
    <row r="516" spans="1:9" x14ac:dyDescent="0.3">
      <c r="A516" s="2" t="s">
        <v>3397</v>
      </c>
      <c r="B516" s="2" t="s">
        <v>3398</v>
      </c>
      <c r="C516" s="2" t="s">
        <v>3399</v>
      </c>
      <c r="D516" s="2" t="s">
        <v>3400</v>
      </c>
      <c r="E516" s="2" t="s">
        <v>3401</v>
      </c>
      <c r="F516" s="2" t="s">
        <v>41</v>
      </c>
      <c r="G516" s="2" t="s">
        <v>19</v>
      </c>
      <c r="H516" s="2">
        <v>48211</v>
      </c>
      <c r="I516" t="s">
        <v>6190</v>
      </c>
    </row>
    <row r="517" spans="1:9" x14ac:dyDescent="0.3">
      <c r="A517" s="2" t="s">
        <v>3403</v>
      </c>
      <c r="B517" s="2" t="s">
        <v>3404</v>
      </c>
      <c r="C517" s="2" t="s">
        <v>3405</v>
      </c>
      <c r="D517" s="2" t="s">
        <v>3406</v>
      </c>
      <c r="E517" s="2" t="s">
        <v>3407</v>
      </c>
      <c r="F517" s="2" t="s">
        <v>104</v>
      </c>
      <c r="G517" s="2" t="s">
        <v>19</v>
      </c>
      <c r="H517" s="2">
        <v>63180</v>
      </c>
      <c r="I517" t="s">
        <v>6191</v>
      </c>
    </row>
    <row r="518" spans="1:9" x14ac:dyDescent="0.3">
      <c r="A518" s="2" t="s">
        <v>3409</v>
      </c>
      <c r="B518" s="2" t="s">
        <v>3410</v>
      </c>
      <c r="C518" s="2"/>
      <c r="D518" s="2" t="s">
        <v>3411</v>
      </c>
      <c r="E518" s="2" t="s">
        <v>3412</v>
      </c>
      <c r="F518" s="2" t="s">
        <v>283</v>
      </c>
      <c r="G518" s="2" t="s">
        <v>19</v>
      </c>
      <c r="H518" s="2">
        <v>12305</v>
      </c>
      <c r="I518" t="s">
        <v>6190</v>
      </c>
    </row>
    <row r="519" spans="1:9" x14ac:dyDescent="0.3">
      <c r="A519" s="2" t="s">
        <v>3414</v>
      </c>
      <c r="B519" s="2" t="s">
        <v>3415</v>
      </c>
      <c r="C519" s="2"/>
      <c r="D519" s="2" t="s">
        <v>3416</v>
      </c>
      <c r="E519" s="2" t="s">
        <v>3417</v>
      </c>
      <c r="F519" s="2" t="s">
        <v>319</v>
      </c>
      <c r="G519" s="2" t="s">
        <v>19</v>
      </c>
      <c r="H519" s="2">
        <v>33805</v>
      </c>
      <c r="I519" t="s">
        <v>6191</v>
      </c>
    </row>
    <row r="520" spans="1:9" x14ac:dyDescent="0.3">
      <c r="A520" s="2" t="s">
        <v>3419</v>
      </c>
      <c r="B520" s="2" t="s">
        <v>3420</v>
      </c>
      <c r="C520" s="2" t="s">
        <v>3421</v>
      </c>
      <c r="D520" s="2" t="s">
        <v>3422</v>
      </c>
      <c r="E520" s="2" t="s">
        <v>3423</v>
      </c>
      <c r="F520" s="2" t="s">
        <v>356</v>
      </c>
      <c r="G520" s="2" t="s">
        <v>19</v>
      </c>
      <c r="H520" s="2">
        <v>32941</v>
      </c>
      <c r="I520" t="s">
        <v>6191</v>
      </c>
    </row>
    <row r="521" spans="1:9" x14ac:dyDescent="0.3">
      <c r="A521" s="2" t="s">
        <v>3425</v>
      </c>
      <c r="B521" s="2" t="s">
        <v>3426</v>
      </c>
      <c r="C521" s="2" t="s">
        <v>3427</v>
      </c>
      <c r="D521" s="2" t="s">
        <v>3428</v>
      </c>
      <c r="E521" s="2" t="s">
        <v>3429</v>
      </c>
      <c r="F521" s="2" t="s">
        <v>63</v>
      </c>
      <c r="G521" s="2" t="s">
        <v>19</v>
      </c>
      <c r="H521" s="2">
        <v>77075</v>
      </c>
      <c r="I521" t="s">
        <v>6191</v>
      </c>
    </row>
    <row r="522" spans="1:9" x14ac:dyDescent="0.3">
      <c r="A522" s="2" t="s">
        <v>3431</v>
      </c>
      <c r="B522" s="2" t="s">
        <v>3432</v>
      </c>
      <c r="C522" s="2" t="s">
        <v>3433</v>
      </c>
      <c r="D522" s="2" t="s">
        <v>3434</v>
      </c>
      <c r="E522" s="2" t="s">
        <v>3435</v>
      </c>
      <c r="F522" s="2" t="s">
        <v>69</v>
      </c>
      <c r="G522" s="2" t="s">
        <v>19</v>
      </c>
      <c r="H522" s="2">
        <v>70179</v>
      </c>
      <c r="I522" t="s">
        <v>6191</v>
      </c>
    </row>
    <row r="523" spans="1:9" x14ac:dyDescent="0.3">
      <c r="A523" s="2" t="s">
        <v>3436</v>
      </c>
      <c r="B523" s="2" t="s">
        <v>3437</v>
      </c>
      <c r="C523" s="2" t="s">
        <v>3438</v>
      </c>
      <c r="D523" s="2" t="s">
        <v>3439</v>
      </c>
      <c r="E523" s="2" t="s">
        <v>3440</v>
      </c>
      <c r="F523" s="2" t="s">
        <v>77</v>
      </c>
      <c r="G523" s="2" t="s">
        <v>19</v>
      </c>
      <c r="H523" s="2">
        <v>73142</v>
      </c>
      <c r="I523" t="s">
        <v>6191</v>
      </c>
    </row>
    <row r="524" spans="1:9" x14ac:dyDescent="0.3">
      <c r="A524" s="2" t="s">
        <v>3442</v>
      </c>
      <c r="B524" s="2" t="s">
        <v>3443</v>
      </c>
      <c r="C524" s="2" t="s">
        <v>3444</v>
      </c>
      <c r="D524" s="2" t="s">
        <v>3445</v>
      </c>
      <c r="E524" s="2" t="s">
        <v>3446</v>
      </c>
      <c r="F524" s="2" t="s">
        <v>148</v>
      </c>
      <c r="G524" s="2" t="s">
        <v>19</v>
      </c>
      <c r="H524" s="2">
        <v>66617</v>
      </c>
      <c r="I524" t="s">
        <v>6191</v>
      </c>
    </row>
    <row r="525" spans="1:9" x14ac:dyDescent="0.3">
      <c r="A525" s="2" t="s">
        <v>3448</v>
      </c>
      <c r="B525" s="2" t="s">
        <v>3449</v>
      </c>
      <c r="C525" s="2" t="s">
        <v>3450</v>
      </c>
      <c r="D525" s="2" t="s">
        <v>3451</v>
      </c>
      <c r="E525" s="2" t="s">
        <v>3452</v>
      </c>
      <c r="F525" s="2" t="s">
        <v>426</v>
      </c>
      <c r="G525" s="2" t="s">
        <v>318</v>
      </c>
      <c r="H525" s="2" t="s">
        <v>427</v>
      </c>
      <c r="I525" t="s">
        <v>6191</v>
      </c>
    </row>
    <row r="526" spans="1:9" x14ac:dyDescent="0.3">
      <c r="A526" s="2" t="s">
        <v>3454</v>
      </c>
      <c r="B526" s="2" t="s">
        <v>3455</v>
      </c>
      <c r="C526" s="2"/>
      <c r="D526" s="2" t="s">
        <v>3456</v>
      </c>
      <c r="E526" s="2" t="s">
        <v>3457</v>
      </c>
      <c r="F526" s="2" t="s">
        <v>83</v>
      </c>
      <c r="G526" s="2" t="s">
        <v>19</v>
      </c>
      <c r="H526" s="2">
        <v>62723</v>
      </c>
      <c r="I526" t="s">
        <v>6191</v>
      </c>
    </row>
    <row r="527" spans="1:9" x14ac:dyDescent="0.3">
      <c r="A527" s="2" t="s">
        <v>3459</v>
      </c>
      <c r="B527" s="2" t="s">
        <v>3460</v>
      </c>
      <c r="C527" s="2"/>
      <c r="D527" s="2" t="s">
        <v>3461</v>
      </c>
      <c r="E527" s="2" t="s">
        <v>3462</v>
      </c>
      <c r="F527" s="2" t="s">
        <v>21</v>
      </c>
      <c r="G527" s="2" t="s">
        <v>19</v>
      </c>
      <c r="H527" s="2">
        <v>8104</v>
      </c>
      <c r="I527" t="s">
        <v>6190</v>
      </c>
    </row>
    <row r="528" spans="1:9" x14ac:dyDescent="0.3">
      <c r="A528" s="2" t="s">
        <v>3464</v>
      </c>
      <c r="B528" s="2" t="s">
        <v>3465</v>
      </c>
      <c r="C528" s="2" t="s">
        <v>3466</v>
      </c>
      <c r="D528" s="2" t="s">
        <v>3467</v>
      </c>
      <c r="E528" s="2" t="s">
        <v>3468</v>
      </c>
      <c r="F528" s="2" t="s">
        <v>105</v>
      </c>
      <c r="G528" s="2" t="s">
        <v>19</v>
      </c>
      <c r="H528" s="2">
        <v>98185</v>
      </c>
      <c r="I528" t="s">
        <v>6190</v>
      </c>
    </row>
    <row r="529" spans="1:9" x14ac:dyDescent="0.3">
      <c r="A529" s="2" t="s">
        <v>3470</v>
      </c>
      <c r="B529" s="2" t="s">
        <v>3471</v>
      </c>
      <c r="C529" s="2" t="s">
        <v>3472</v>
      </c>
      <c r="D529" s="2" t="s">
        <v>3473</v>
      </c>
      <c r="E529" s="2" t="s">
        <v>3474</v>
      </c>
      <c r="F529" s="2" t="s">
        <v>151</v>
      </c>
      <c r="G529" s="2" t="s">
        <v>28</v>
      </c>
      <c r="H529" s="2" t="s">
        <v>152</v>
      </c>
      <c r="I529" t="s">
        <v>6191</v>
      </c>
    </row>
    <row r="530" spans="1:9" x14ac:dyDescent="0.3">
      <c r="A530" s="2" t="s">
        <v>3476</v>
      </c>
      <c r="B530" s="2" t="s">
        <v>3477</v>
      </c>
      <c r="C530" s="2" t="s">
        <v>3478</v>
      </c>
      <c r="D530" s="2" t="s">
        <v>3479</v>
      </c>
      <c r="E530" s="2" t="s">
        <v>3480</v>
      </c>
      <c r="F530" s="2" t="s">
        <v>96</v>
      </c>
      <c r="G530" s="2" t="s">
        <v>19</v>
      </c>
      <c r="H530" s="2">
        <v>76711</v>
      </c>
      <c r="I530" t="s">
        <v>6191</v>
      </c>
    </row>
    <row r="531" spans="1:9" x14ac:dyDescent="0.3">
      <c r="A531" s="2" t="s">
        <v>3482</v>
      </c>
      <c r="B531" s="2" t="s">
        <v>3483</v>
      </c>
      <c r="C531" s="2" t="s">
        <v>3484</v>
      </c>
      <c r="D531" s="2" t="s">
        <v>3485</v>
      </c>
      <c r="E531" s="2" t="s">
        <v>3486</v>
      </c>
      <c r="F531" s="2" t="s">
        <v>38</v>
      </c>
      <c r="G531" s="2" t="s">
        <v>19</v>
      </c>
      <c r="H531" s="2">
        <v>23242</v>
      </c>
      <c r="I531" t="s">
        <v>6191</v>
      </c>
    </row>
    <row r="532" spans="1:9" x14ac:dyDescent="0.3">
      <c r="A532" s="2" t="s">
        <v>3488</v>
      </c>
      <c r="B532" s="2" t="s">
        <v>3489</v>
      </c>
      <c r="C532" s="2" t="s">
        <v>3490</v>
      </c>
      <c r="D532" s="2" t="s">
        <v>3491</v>
      </c>
      <c r="E532" s="2" t="s">
        <v>3492</v>
      </c>
      <c r="F532" s="2" t="s">
        <v>260</v>
      </c>
      <c r="G532" s="2" t="s">
        <v>19</v>
      </c>
      <c r="H532" s="2">
        <v>43610</v>
      </c>
      <c r="I532" t="s">
        <v>6191</v>
      </c>
    </row>
    <row r="533" spans="1:9" x14ac:dyDescent="0.3">
      <c r="A533" s="2" t="s">
        <v>3494</v>
      </c>
      <c r="B533" s="2" t="s">
        <v>3495</v>
      </c>
      <c r="C533" s="2" t="s">
        <v>3496</v>
      </c>
      <c r="D533" s="2" t="s">
        <v>3497</v>
      </c>
      <c r="E533" s="2" t="s">
        <v>3498</v>
      </c>
      <c r="F533" s="2" t="s">
        <v>26</v>
      </c>
      <c r="G533" s="2" t="s">
        <v>19</v>
      </c>
      <c r="H533" s="2">
        <v>25705</v>
      </c>
      <c r="I533" t="s">
        <v>6191</v>
      </c>
    </row>
    <row r="534" spans="1:9" x14ac:dyDescent="0.3">
      <c r="A534" s="2" t="s">
        <v>3500</v>
      </c>
      <c r="B534" s="2" t="s">
        <v>3501</v>
      </c>
      <c r="C534" s="2" t="s">
        <v>3502</v>
      </c>
      <c r="D534" s="2" t="s">
        <v>3503</v>
      </c>
      <c r="E534" s="2" t="s">
        <v>3504</v>
      </c>
      <c r="F534" s="2" t="s">
        <v>413</v>
      </c>
      <c r="G534" s="2" t="s">
        <v>19</v>
      </c>
      <c r="H534" s="2">
        <v>33884</v>
      </c>
      <c r="I534" t="s">
        <v>6190</v>
      </c>
    </row>
    <row r="535" spans="1:9" x14ac:dyDescent="0.3">
      <c r="A535" s="2" t="s">
        <v>3506</v>
      </c>
      <c r="B535" s="2" t="s">
        <v>3507</v>
      </c>
      <c r="C535" s="2"/>
      <c r="D535" s="2" t="s">
        <v>3508</v>
      </c>
      <c r="E535" s="2" t="s">
        <v>3509</v>
      </c>
      <c r="F535" s="2" t="s">
        <v>52</v>
      </c>
      <c r="G535" s="2" t="s">
        <v>19</v>
      </c>
      <c r="H535" s="2">
        <v>75323</v>
      </c>
      <c r="I535" t="s">
        <v>6191</v>
      </c>
    </row>
    <row r="536" spans="1:9" x14ac:dyDescent="0.3">
      <c r="A536" s="2" t="s">
        <v>3511</v>
      </c>
      <c r="B536" s="2" t="s">
        <v>3512</v>
      </c>
      <c r="C536" s="2" t="s">
        <v>3513</v>
      </c>
      <c r="D536" s="2" t="s">
        <v>3514</v>
      </c>
      <c r="E536" s="2" t="s">
        <v>3515</v>
      </c>
      <c r="F536" s="2" t="s">
        <v>456</v>
      </c>
      <c r="G536" s="2" t="s">
        <v>318</v>
      </c>
      <c r="H536" s="2" t="s">
        <v>457</v>
      </c>
      <c r="I536" t="s">
        <v>6190</v>
      </c>
    </row>
    <row r="537" spans="1:9" x14ac:dyDescent="0.3">
      <c r="A537" s="2" t="s">
        <v>3517</v>
      </c>
      <c r="B537" s="2" t="s">
        <v>3518</v>
      </c>
      <c r="C537" s="2"/>
      <c r="D537" s="2" t="s">
        <v>3519</v>
      </c>
      <c r="E537" s="2" t="s">
        <v>3520</v>
      </c>
      <c r="F537" s="2" t="s">
        <v>1282</v>
      </c>
      <c r="G537" s="2" t="s">
        <v>318</v>
      </c>
      <c r="H537" s="2" t="s">
        <v>444</v>
      </c>
      <c r="I537" t="s">
        <v>6191</v>
      </c>
    </row>
    <row r="538" spans="1:9" x14ac:dyDescent="0.3">
      <c r="A538" s="2" t="s">
        <v>3522</v>
      </c>
      <c r="B538" s="2" t="s">
        <v>3523</v>
      </c>
      <c r="C538" s="2" t="s">
        <v>3524</v>
      </c>
      <c r="D538" s="2" t="s">
        <v>3525</v>
      </c>
      <c r="E538" s="2" t="s">
        <v>3526</v>
      </c>
      <c r="F538" s="2" t="s">
        <v>39</v>
      </c>
      <c r="G538" s="2" t="s">
        <v>19</v>
      </c>
      <c r="H538" s="2">
        <v>43231</v>
      </c>
      <c r="I538" t="s">
        <v>6191</v>
      </c>
    </row>
    <row r="539" spans="1:9" x14ac:dyDescent="0.3">
      <c r="A539" s="2" t="s">
        <v>3528</v>
      </c>
      <c r="B539" s="2" t="s">
        <v>3529</v>
      </c>
      <c r="C539" s="2" t="s">
        <v>3530</v>
      </c>
      <c r="D539" s="2"/>
      <c r="E539" s="2" t="s">
        <v>3531</v>
      </c>
      <c r="F539" s="2" t="s">
        <v>95</v>
      </c>
      <c r="G539" s="2" t="s">
        <v>19</v>
      </c>
      <c r="H539" s="2">
        <v>47747</v>
      </c>
      <c r="I539" t="s">
        <v>6190</v>
      </c>
    </row>
    <row r="540" spans="1:9" x14ac:dyDescent="0.3">
      <c r="A540" s="2" t="s">
        <v>3533</v>
      </c>
      <c r="B540" s="2" t="s">
        <v>3534</v>
      </c>
      <c r="C540" s="2" t="s">
        <v>3535</v>
      </c>
      <c r="D540" s="2"/>
      <c r="E540" s="2" t="s">
        <v>3536</v>
      </c>
      <c r="F540" s="2" t="s">
        <v>217</v>
      </c>
      <c r="G540" s="2" t="s">
        <v>19</v>
      </c>
      <c r="H540" s="2">
        <v>60567</v>
      </c>
      <c r="I540" t="s">
        <v>6190</v>
      </c>
    </row>
    <row r="541" spans="1:9" x14ac:dyDescent="0.3">
      <c r="A541" s="2" t="s">
        <v>3538</v>
      </c>
      <c r="B541" s="2" t="s">
        <v>3539</v>
      </c>
      <c r="C541" s="2" t="s">
        <v>3540</v>
      </c>
      <c r="D541" s="2"/>
      <c r="E541" s="2" t="s">
        <v>3541</v>
      </c>
      <c r="F541" s="2" t="s">
        <v>48</v>
      </c>
      <c r="G541" s="2" t="s">
        <v>19</v>
      </c>
      <c r="H541" s="2">
        <v>29424</v>
      </c>
      <c r="I541" t="s">
        <v>6191</v>
      </c>
    </row>
    <row r="542" spans="1:9" x14ac:dyDescent="0.3">
      <c r="A542" s="2" t="s">
        <v>3543</v>
      </c>
      <c r="B542" s="2" t="s">
        <v>3544</v>
      </c>
      <c r="C542" s="2" t="s">
        <v>3545</v>
      </c>
      <c r="D542" s="2" t="s">
        <v>3546</v>
      </c>
      <c r="E542" s="2" t="s">
        <v>3547</v>
      </c>
      <c r="F542" s="2" t="s">
        <v>174</v>
      </c>
      <c r="G542" s="2" t="s">
        <v>19</v>
      </c>
      <c r="H542" s="2">
        <v>48930</v>
      </c>
      <c r="I542" t="s">
        <v>6190</v>
      </c>
    </row>
    <row r="543" spans="1:9" x14ac:dyDescent="0.3">
      <c r="A543" s="2" t="s">
        <v>3549</v>
      </c>
      <c r="B543" s="2" t="s">
        <v>3550</v>
      </c>
      <c r="C543" s="2"/>
      <c r="D543" s="2" t="s">
        <v>3551</v>
      </c>
      <c r="E543" s="2" t="s">
        <v>3552</v>
      </c>
      <c r="F543" s="2" t="s">
        <v>443</v>
      </c>
      <c r="G543" s="2" t="s">
        <v>318</v>
      </c>
      <c r="H543" s="2" t="s">
        <v>378</v>
      </c>
      <c r="I543" t="s">
        <v>6190</v>
      </c>
    </row>
    <row r="544" spans="1:9" x14ac:dyDescent="0.3">
      <c r="A544" s="2" t="s">
        <v>3554</v>
      </c>
      <c r="B544" s="2" t="s">
        <v>3555</v>
      </c>
      <c r="C544" s="2" t="s">
        <v>3556</v>
      </c>
      <c r="D544" s="2" t="s">
        <v>3557</v>
      </c>
      <c r="E544" s="2" t="s">
        <v>3558</v>
      </c>
      <c r="F544" s="2" t="s">
        <v>175</v>
      </c>
      <c r="G544" s="2" t="s">
        <v>19</v>
      </c>
      <c r="H544" s="2">
        <v>71115</v>
      </c>
      <c r="I544" t="s">
        <v>6191</v>
      </c>
    </row>
    <row r="545" spans="1:9" x14ac:dyDescent="0.3">
      <c r="A545" s="2" t="s">
        <v>3560</v>
      </c>
      <c r="B545" s="2" t="s">
        <v>3561</v>
      </c>
      <c r="C545" s="2" t="s">
        <v>3562</v>
      </c>
      <c r="D545" s="2" t="s">
        <v>3563</v>
      </c>
      <c r="E545" s="2" t="s">
        <v>3564</v>
      </c>
      <c r="F545" s="2" t="s">
        <v>98</v>
      </c>
      <c r="G545" s="2" t="s">
        <v>19</v>
      </c>
      <c r="H545" s="2">
        <v>95194</v>
      </c>
      <c r="I545" t="s">
        <v>6191</v>
      </c>
    </row>
    <row r="546" spans="1:9" x14ac:dyDescent="0.3">
      <c r="A546" s="2" t="s">
        <v>3566</v>
      </c>
      <c r="B546" s="2" t="s">
        <v>3567</v>
      </c>
      <c r="C546" s="2" t="s">
        <v>3568</v>
      </c>
      <c r="D546" s="2" t="s">
        <v>3569</v>
      </c>
      <c r="E546" s="2" t="s">
        <v>3570</v>
      </c>
      <c r="F546" s="2" t="s">
        <v>46</v>
      </c>
      <c r="G546" s="2" t="s">
        <v>19</v>
      </c>
      <c r="H546" s="2">
        <v>19104</v>
      </c>
      <c r="I546" t="s">
        <v>6191</v>
      </c>
    </row>
    <row r="547" spans="1:9" x14ac:dyDescent="0.3">
      <c r="A547" s="2" t="s">
        <v>3572</v>
      </c>
      <c r="B547" s="2" t="s">
        <v>3573</v>
      </c>
      <c r="C547" s="2" t="s">
        <v>3574</v>
      </c>
      <c r="D547" s="2" t="s">
        <v>3575</v>
      </c>
      <c r="E547" s="2" t="s">
        <v>3576</v>
      </c>
      <c r="F547" s="2" t="s">
        <v>176</v>
      </c>
      <c r="G547" s="2" t="s">
        <v>28</v>
      </c>
      <c r="H547" s="2" t="s">
        <v>177</v>
      </c>
      <c r="I547" t="s">
        <v>6191</v>
      </c>
    </row>
    <row r="548" spans="1:9" x14ac:dyDescent="0.3">
      <c r="A548" s="2" t="s">
        <v>3578</v>
      </c>
      <c r="B548" s="2" t="s">
        <v>3579</v>
      </c>
      <c r="C548" s="2"/>
      <c r="D548" s="2" t="s">
        <v>3580</v>
      </c>
      <c r="E548" s="2" t="s">
        <v>3581</v>
      </c>
      <c r="F548" s="2" t="s">
        <v>375</v>
      </c>
      <c r="G548" s="2" t="s">
        <v>318</v>
      </c>
      <c r="H548" s="2" t="s">
        <v>376</v>
      </c>
      <c r="I548" t="s">
        <v>6191</v>
      </c>
    </row>
    <row r="549" spans="1:9" x14ac:dyDescent="0.3">
      <c r="A549" s="2" t="s">
        <v>3583</v>
      </c>
      <c r="B549" s="2" t="s">
        <v>3584</v>
      </c>
      <c r="C549" s="2"/>
      <c r="D549" s="2" t="s">
        <v>3585</v>
      </c>
      <c r="E549" s="2" t="s">
        <v>3586</v>
      </c>
      <c r="F549" s="2" t="s">
        <v>20</v>
      </c>
      <c r="G549" s="2" t="s">
        <v>19</v>
      </c>
      <c r="H549" s="2">
        <v>21229</v>
      </c>
      <c r="I549" t="s">
        <v>6190</v>
      </c>
    </row>
    <row r="550" spans="1:9" x14ac:dyDescent="0.3">
      <c r="A550" s="2" t="s">
        <v>3588</v>
      </c>
      <c r="B550" s="2" t="s">
        <v>3589</v>
      </c>
      <c r="C550" s="2" t="s">
        <v>3590</v>
      </c>
      <c r="D550" s="2" t="s">
        <v>3591</v>
      </c>
      <c r="E550" s="2" t="s">
        <v>3592</v>
      </c>
      <c r="F550" s="2" t="s">
        <v>77</v>
      </c>
      <c r="G550" s="2" t="s">
        <v>19</v>
      </c>
      <c r="H550" s="2">
        <v>73119</v>
      </c>
      <c r="I550" t="s">
        <v>6190</v>
      </c>
    </row>
    <row r="551" spans="1:9" x14ac:dyDescent="0.3">
      <c r="A551" s="2" t="s">
        <v>3594</v>
      </c>
      <c r="B551" s="2" t="s">
        <v>3595</v>
      </c>
      <c r="C551" s="2" t="s">
        <v>3596</v>
      </c>
      <c r="D551" s="2" t="s">
        <v>3597</v>
      </c>
      <c r="E551" s="2" t="s">
        <v>3598</v>
      </c>
      <c r="F551" s="2" t="s">
        <v>57</v>
      </c>
      <c r="G551" s="2" t="s">
        <v>19</v>
      </c>
      <c r="H551" s="2">
        <v>10060</v>
      </c>
      <c r="I551" t="s">
        <v>6190</v>
      </c>
    </row>
    <row r="552" spans="1:9" x14ac:dyDescent="0.3">
      <c r="A552" s="2" t="s">
        <v>3600</v>
      </c>
      <c r="B552" s="2" t="s">
        <v>3601</v>
      </c>
      <c r="C552" s="2" t="s">
        <v>3602</v>
      </c>
      <c r="D552" s="2" t="s">
        <v>3603</v>
      </c>
      <c r="E552" s="2" t="s">
        <v>3604</v>
      </c>
      <c r="F552" s="2" t="s">
        <v>199</v>
      </c>
      <c r="G552" s="2" t="s">
        <v>19</v>
      </c>
      <c r="H552" s="2">
        <v>7112</v>
      </c>
      <c r="I552" t="s">
        <v>6190</v>
      </c>
    </row>
    <row r="553" spans="1:9" x14ac:dyDescent="0.3">
      <c r="A553" s="2" t="s">
        <v>3606</v>
      </c>
      <c r="B553" s="2" t="s">
        <v>3607</v>
      </c>
      <c r="C553" s="2" t="s">
        <v>3608</v>
      </c>
      <c r="D553" s="2" t="s">
        <v>3609</v>
      </c>
      <c r="E553" s="2" t="s">
        <v>3610</v>
      </c>
      <c r="F553" s="2" t="s">
        <v>18</v>
      </c>
      <c r="G553" s="2" t="s">
        <v>19</v>
      </c>
      <c r="H553" s="2">
        <v>6510</v>
      </c>
      <c r="I553" t="s">
        <v>6191</v>
      </c>
    </row>
    <row r="554" spans="1:9" x14ac:dyDescent="0.3">
      <c r="A554" s="2" t="s">
        <v>3612</v>
      </c>
      <c r="B554" s="2" t="s">
        <v>3613</v>
      </c>
      <c r="C554" s="2" t="s">
        <v>3614</v>
      </c>
      <c r="D554" s="2" t="s">
        <v>3615</v>
      </c>
      <c r="E554" s="2" t="s">
        <v>3616</v>
      </c>
      <c r="F554" s="2" t="s">
        <v>365</v>
      </c>
      <c r="G554" s="2" t="s">
        <v>28</v>
      </c>
      <c r="H554" s="2" t="s">
        <v>366</v>
      </c>
      <c r="I554" t="s">
        <v>6190</v>
      </c>
    </row>
    <row r="555" spans="1:9" x14ac:dyDescent="0.3">
      <c r="A555" s="2" t="s">
        <v>3618</v>
      </c>
      <c r="B555" s="2" t="s">
        <v>3619</v>
      </c>
      <c r="C555" s="2" t="s">
        <v>3620</v>
      </c>
      <c r="D555" s="2"/>
      <c r="E555" s="2" t="s">
        <v>3621</v>
      </c>
      <c r="F555" s="2" t="s">
        <v>260</v>
      </c>
      <c r="G555" s="2" t="s">
        <v>19</v>
      </c>
      <c r="H555" s="2">
        <v>43610</v>
      </c>
      <c r="I555" t="s">
        <v>6191</v>
      </c>
    </row>
    <row r="556" spans="1:9" x14ac:dyDescent="0.3">
      <c r="A556" s="2" t="s">
        <v>3623</v>
      </c>
      <c r="B556" s="2" t="s">
        <v>3624</v>
      </c>
      <c r="C556" s="2"/>
      <c r="D556" s="2" t="s">
        <v>3625</v>
      </c>
      <c r="E556" s="2" t="s">
        <v>3626</v>
      </c>
      <c r="F556" s="2" t="s">
        <v>280</v>
      </c>
      <c r="G556" s="2" t="s">
        <v>28</v>
      </c>
      <c r="H556" s="2" t="s">
        <v>281</v>
      </c>
      <c r="I556" t="s">
        <v>6190</v>
      </c>
    </row>
    <row r="557" spans="1:9" x14ac:dyDescent="0.3">
      <c r="A557" s="2" t="s">
        <v>3628</v>
      </c>
      <c r="B557" s="2" t="s">
        <v>3629</v>
      </c>
      <c r="C557" s="2" t="s">
        <v>3630</v>
      </c>
      <c r="D557" s="2" t="s">
        <v>3631</v>
      </c>
      <c r="E557" s="2" t="s">
        <v>3632</v>
      </c>
      <c r="F557" s="2" t="s">
        <v>418</v>
      </c>
      <c r="G557" s="2" t="s">
        <v>318</v>
      </c>
      <c r="H557" s="2" t="s">
        <v>419</v>
      </c>
      <c r="I557" t="s">
        <v>6191</v>
      </c>
    </row>
    <row r="558" spans="1:9" x14ac:dyDescent="0.3">
      <c r="A558" s="2" t="s">
        <v>3634</v>
      </c>
      <c r="B558" s="2" t="s">
        <v>3635</v>
      </c>
      <c r="C558" s="2" t="s">
        <v>3636</v>
      </c>
      <c r="D558" s="2"/>
      <c r="E558" s="2" t="s">
        <v>3637</v>
      </c>
      <c r="F558" s="2" t="s">
        <v>175</v>
      </c>
      <c r="G558" s="2" t="s">
        <v>19</v>
      </c>
      <c r="H558" s="2">
        <v>71161</v>
      </c>
      <c r="I558" t="s">
        <v>6190</v>
      </c>
    </row>
    <row r="559" spans="1:9" x14ac:dyDescent="0.3">
      <c r="A559" s="2" t="s">
        <v>3639</v>
      </c>
      <c r="B559" s="2" t="s">
        <v>3640</v>
      </c>
      <c r="C559" s="2"/>
      <c r="D559" s="2" t="s">
        <v>3641</v>
      </c>
      <c r="E559" s="2" t="s">
        <v>3642</v>
      </c>
      <c r="F559" s="2" t="s">
        <v>80</v>
      </c>
      <c r="G559" s="2" t="s">
        <v>19</v>
      </c>
      <c r="H559" s="2">
        <v>32835</v>
      </c>
      <c r="I559" t="s">
        <v>6191</v>
      </c>
    </row>
    <row r="560" spans="1:9" x14ac:dyDescent="0.3">
      <c r="A560" s="2" t="s">
        <v>3644</v>
      </c>
      <c r="B560" s="2" t="s">
        <v>3645</v>
      </c>
      <c r="C560" s="2"/>
      <c r="D560" s="2" t="s">
        <v>3646</v>
      </c>
      <c r="E560" s="2" t="s">
        <v>3647</v>
      </c>
      <c r="F560" s="2" t="s">
        <v>43</v>
      </c>
      <c r="G560" s="2" t="s">
        <v>19</v>
      </c>
      <c r="H560" s="2">
        <v>40515</v>
      </c>
      <c r="I560" t="s">
        <v>6190</v>
      </c>
    </row>
    <row r="561" spans="1:9" x14ac:dyDescent="0.3">
      <c r="A561" s="2" t="s">
        <v>3649</v>
      </c>
      <c r="B561" s="2" t="s">
        <v>3650</v>
      </c>
      <c r="C561" s="2" t="s">
        <v>3651</v>
      </c>
      <c r="D561" s="2" t="s">
        <v>3652</v>
      </c>
      <c r="E561" s="2" t="s">
        <v>3653</v>
      </c>
      <c r="F561" s="2" t="s">
        <v>45</v>
      </c>
      <c r="G561" s="2" t="s">
        <v>19</v>
      </c>
      <c r="H561" s="2">
        <v>53263</v>
      </c>
      <c r="I561" t="s">
        <v>6190</v>
      </c>
    </row>
    <row r="562" spans="1:9" x14ac:dyDescent="0.3">
      <c r="A562" s="2" t="s">
        <v>3655</v>
      </c>
      <c r="B562" s="2" t="s">
        <v>3656</v>
      </c>
      <c r="C562" s="2"/>
      <c r="D562" s="2" t="s">
        <v>3657</v>
      </c>
      <c r="E562" s="2" t="s">
        <v>3658</v>
      </c>
      <c r="F562" s="2" t="s">
        <v>240</v>
      </c>
      <c r="G562" s="2" t="s">
        <v>19</v>
      </c>
      <c r="H562" s="2">
        <v>79176</v>
      </c>
      <c r="I562" t="s">
        <v>6190</v>
      </c>
    </row>
    <row r="563" spans="1:9" x14ac:dyDescent="0.3">
      <c r="A563" s="2" t="s">
        <v>3660</v>
      </c>
      <c r="B563" s="2" t="s">
        <v>3661</v>
      </c>
      <c r="C563" s="2"/>
      <c r="D563" s="2" t="s">
        <v>3662</v>
      </c>
      <c r="E563" s="2" t="s">
        <v>3663</v>
      </c>
      <c r="F563" s="2" t="s">
        <v>3664</v>
      </c>
      <c r="G563" s="2" t="s">
        <v>318</v>
      </c>
      <c r="H563" s="2" t="s">
        <v>398</v>
      </c>
      <c r="I563" t="s">
        <v>6190</v>
      </c>
    </row>
    <row r="564" spans="1:9" x14ac:dyDescent="0.3">
      <c r="A564" s="2" t="s">
        <v>3666</v>
      </c>
      <c r="B564" s="2" t="s">
        <v>3667</v>
      </c>
      <c r="C564" s="2" t="s">
        <v>3668</v>
      </c>
      <c r="D564" s="2" t="s">
        <v>3669</v>
      </c>
      <c r="E564" s="2" t="s">
        <v>3670</v>
      </c>
      <c r="F564" s="2" t="s">
        <v>159</v>
      </c>
      <c r="G564" s="2" t="s">
        <v>28</v>
      </c>
      <c r="H564" s="2" t="s">
        <v>160</v>
      </c>
      <c r="I564" t="s">
        <v>6191</v>
      </c>
    </row>
    <row r="565" spans="1:9" x14ac:dyDescent="0.3">
      <c r="A565" s="2" t="s">
        <v>3672</v>
      </c>
      <c r="B565" s="2" t="s">
        <v>3673</v>
      </c>
      <c r="C565" s="2" t="s">
        <v>3674</v>
      </c>
      <c r="D565" s="2" t="s">
        <v>3675</v>
      </c>
      <c r="E565" s="2" t="s">
        <v>3676</v>
      </c>
      <c r="F565" s="2" t="s">
        <v>84</v>
      </c>
      <c r="G565" s="2" t="s">
        <v>19</v>
      </c>
      <c r="H565" s="2">
        <v>30323</v>
      </c>
      <c r="I565" t="s">
        <v>6191</v>
      </c>
    </row>
    <row r="566" spans="1:9" x14ac:dyDescent="0.3">
      <c r="A566" s="2" t="s">
        <v>3678</v>
      </c>
      <c r="B566" s="2" t="s">
        <v>3679</v>
      </c>
      <c r="C566" s="2" t="s">
        <v>3680</v>
      </c>
      <c r="D566" s="2" t="s">
        <v>3681</v>
      </c>
      <c r="E566" s="2" t="s">
        <v>3682</v>
      </c>
      <c r="F566" s="2" t="s">
        <v>49</v>
      </c>
      <c r="G566" s="2" t="s">
        <v>19</v>
      </c>
      <c r="H566" s="2">
        <v>37924</v>
      </c>
      <c r="I566" t="s">
        <v>6191</v>
      </c>
    </row>
    <row r="567" spans="1:9" x14ac:dyDescent="0.3">
      <c r="A567" s="2" t="s">
        <v>3684</v>
      </c>
      <c r="B567" s="2" t="s">
        <v>3685</v>
      </c>
      <c r="C567" s="2" t="s">
        <v>3686</v>
      </c>
      <c r="D567" s="2" t="s">
        <v>3687</v>
      </c>
      <c r="E567" s="2" t="s">
        <v>3688</v>
      </c>
      <c r="F567" s="2" t="s">
        <v>67</v>
      </c>
      <c r="G567" s="2" t="s">
        <v>19</v>
      </c>
      <c r="H567" s="2">
        <v>66225</v>
      </c>
      <c r="I567" t="s">
        <v>6191</v>
      </c>
    </row>
    <row r="568" spans="1:9" x14ac:dyDescent="0.3">
      <c r="A568" s="2" t="s">
        <v>3690</v>
      </c>
      <c r="B568" s="2" t="s">
        <v>3691</v>
      </c>
      <c r="C568" s="2" t="s">
        <v>3692</v>
      </c>
      <c r="D568" s="2" t="s">
        <v>3693</v>
      </c>
      <c r="E568" s="2" t="s">
        <v>3694</v>
      </c>
      <c r="F568" s="2" t="s">
        <v>271</v>
      </c>
      <c r="G568" s="2" t="s">
        <v>19</v>
      </c>
      <c r="H568" s="2">
        <v>33330</v>
      </c>
      <c r="I568" t="s">
        <v>6190</v>
      </c>
    </row>
    <row r="569" spans="1:9" x14ac:dyDescent="0.3">
      <c r="A569" s="2" t="s">
        <v>3696</v>
      </c>
      <c r="B569" s="2" t="s">
        <v>3697</v>
      </c>
      <c r="C569" s="2"/>
      <c r="D569" s="2" t="s">
        <v>3698</v>
      </c>
      <c r="E569" s="2" t="s">
        <v>3699</v>
      </c>
      <c r="F569" s="2" t="s">
        <v>433</v>
      </c>
      <c r="G569" s="2" t="s">
        <v>318</v>
      </c>
      <c r="H569" s="2" t="s">
        <v>434</v>
      </c>
      <c r="I569" t="s">
        <v>6191</v>
      </c>
    </row>
    <row r="570" spans="1:9" x14ac:dyDescent="0.3">
      <c r="A570" s="2" t="s">
        <v>3701</v>
      </c>
      <c r="B570" s="2" t="s">
        <v>3702</v>
      </c>
      <c r="C570" s="2" t="s">
        <v>3703</v>
      </c>
      <c r="D570" s="2" t="s">
        <v>3704</v>
      </c>
      <c r="E570" s="2" t="s">
        <v>3705</v>
      </c>
      <c r="F570" s="2" t="s">
        <v>123</v>
      </c>
      <c r="G570" s="2" t="s">
        <v>19</v>
      </c>
      <c r="H570" s="2">
        <v>78715</v>
      </c>
      <c r="I570" t="s">
        <v>6190</v>
      </c>
    </row>
    <row r="571" spans="1:9" x14ac:dyDescent="0.3">
      <c r="A571" s="2" t="s">
        <v>3707</v>
      </c>
      <c r="B571" s="2" t="s">
        <v>3708</v>
      </c>
      <c r="C571" s="2" t="s">
        <v>3709</v>
      </c>
      <c r="D571" s="2" t="s">
        <v>3710</v>
      </c>
      <c r="E571" s="2" t="s">
        <v>3711</v>
      </c>
      <c r="F571" s="2" t="s">
        <v>255</v>
      </c>
      <c r="G571" s="2" t="s">
        <v>19</v>
      </c>
      <c r="H571" s="2">
        <v>44105</v>
      </c>
      <c r="I571" t="s">
        <v>6191</v>
      </c>
    </row>
    <row r="572" spans="1:9" x14ac:dyDescent="0.3">
      <c r="A572" s="2" t="s">
        <v>3713</v>
      </c>
      <c r="B572" s="2" t="s">
        <v>3714</v>
      </c>
      <c r="C572" s="2" t="s">
        <v>3715</v>
      </c>
      <c r="D572" s="2" t="s">
        <v>3716</v>
      </c>
      <c r="E572" s="2" t="s">
        <v>3717</v>
      </c>
      <c r="F572" s="2" t="s">
        <v>68</v>
      </c>
      <c r="G572" s="2" t="s">
        <v>19</v>
      </c>
      <c r="H572" s="2">
        <v>20784</v>
      </c>
      <c r="I572" t="s">
        <v>6191</v>
      </c>
    </row>
    <row r="573" spans="1:9" x14ac:dyDescent="0.3">
      <c r="A573" s="2" t="s">
        <v>3719</v>
      </c>
      <c r="B573" s="2" t="s">
        <v>3720</v>
      </c>
      <c r="C573" s="2" t="s">
        <v>3721</v>
      </c>
      <c r="D573" s="2" t="s">
        <v>3722</v>
      </c>
      <c r="E573" s="2" t="s">
        <v>3723</v>
      </c>
      <c r="F573" s="2" t="s">
        <v>244</v>
      </c>
      <c r="G573" s="2" t="s">
        <v>28</v>
      </c>
      <c r="H573" s="2" t="s">
        <v>245</v>
      </c>
      <c r="I573" t="s">
        <v>6191</v>
      </c>
    </row>
    <row r="574" spans="1:9" x14ac:dyDescent="0.3">
      <c r="A574" s="2" t="s">
        <v>3725</v>
      </c>
      <c r="B574" s="2" t="s">
        <v>3726</v>
      </c>
      <c r="C574" s="2"/>
      <c r="D574" s="2"/>
      <c r="E574" s="2" t="s">
        <v>3727</v>
      </c>
      <c r="F574" s="2" t="s">
        <v>87</v>
      </c>
      <c r="G574" s="2" t="s">
        <v>19</v>
      </c>
      <c r="H574" s="2">
        <v>91103</v>
      </c>
      <c r="I574" t="s">
        <v>6190</v>
      </c>
    </row>
    <row r="575" spans="1:9" x14ac:dyDescent="0.3">
      <c r="A575" s="2" t="s">
        <v>3729</v>
      </c>
      <c r="B575" s="2" t="s">
        <v>3730</v>
      </c>
      <c r="C575" s="2" t="s">
        <v>3731</v>
      </c>
      <c r="D575" s="2" t="s">
        <v>3732</v>
      </c>
      <c r="E575" s="2" t="s">
        <v>3733</v>
      </c>
      <c r="F575" s="2" t="s">
        <v>175</v>
      </c>
      <c r="G575" s="2" t="s">
        <v>19</v>
      </c>
      <c r="H575" s="2">
        <v>71161</v>
      </c>
      <c r="I575" t="s">
        <v>6191</v>
      </c>
    </row>
    <row r="576" spans="1:9" x14ac:dyDescent="0.3">
      <c r="A576" s="2" t="s">
        <v>3735</v>
      </c>
      <c r="B576" s="2" t="s">
        <v>3736</v>
      </c>
      <c r="C576" s="2" t="s">
        <v>3737</v>
      </c>
      <c r="D576" s="2"/>
      <c r="E576" s="2" t="s">
        <v>3738</v>
      </c>
      <c r="F576" s="2" t="s">
        <v>250</v>
      </c>
      <c r="G576" s="2" t="s">
        <v>19</v>
      </c>
      <c r="H576" s="2">
        <v>32590</v>
      </c>
      <c r="I576" t="s">
        <v>6190</v>
      </c>
    </row>
    <row r="577" spans="1:9" x14ac:dyDescent="0.3">
      <c r="A577" s="2" t="s">
        <v>3740</v>
      </c>
      <c r="B577" s="2" t="s">
        <v>3741</v>
      </c>
      <c r="C577" s="2" t="s">
        <v>3742</v>
      </c>
      <c r="D577" s="2" t="s">
        <v>3743</v>
      </c>
      <c r="E577" s="2" t="s">
        <v>3744</v>
      </c>
      <c r="F577" s="2" t="s">
        <v>27</v>
      </c>
      <c r="G577" s="2" t="s">
        <v>19</v>
      </c>
      <c r="H577" s="2">
        <v>90035</v>
      </c>
      <c r="I577" t="s">
        <v>6191</v>
      </c>
    </row>
    <row r="578" spans="1:9" x14ac:dyDescent="0.3">
      <c r="A578" s="2" t="s">
        <v>3746</v>
      </c>
      <c r="B578" s="2" t="s">
        <v>3747</v>
      </c>
      <c r="C578" s="2" t="s">
        <v>3748</v>
      </c>
      <c r="D578" s="2" t="s">
        <v>3749</v>
      </c>
      <c r="E578" s="2" t="s">
        <v>3750</v>
      </c>
      <c r="F578" s="2" t="s">
        <v>31</v>
      </c>
      <c r="G578" s="2" t="s">
        <v>19</v>
      </c>
      <c r="H578" s="2">
        <v>27705</v>
      </c>
      <c r="I578" t="s">
        <v>6191</v>
      </c>
    </row>
    <row r="579" spans="1:9" x14ac:dyDescent="0.3">
      <c r="A579" s="2" t="s">
        <v>3752</v>
      </c>
      <c r="B579" s="2" t="s">
        <v>3753</v>
      </c>
      <c r="C579" s="2" t="s">
        <v>3754</v>
      </c>
      <c r="D579" s="2"/>
      <c r="E579" s="2" t="s">
        <v>3755</v>
      </c>
      <c r="F579" s="2" t="s">
        <v>180</v>
      </c>
      <c r="G579" s="2" t="s">
        <v>28</v>
      </c>
      <c r="H579" s="2" t="s">
        <v>192</v>
      </c>
      <c r="I579" t="s">
        <v>6191</v>
      </c>
    </row>
    <row r="580" spans="1:9" x14ac:dyDescent="0.3">
      <c r="A580" s="2" t="s">
        <v>3757</v>
      </c>
      <c r="B580" s="2" t="s">
        <v>3758</v>
      </c>
      <c r="C580" s="2" t="s">
        <v>3759</v>
      </c>
      <c r="D580" s="2" t="s">
        <v>3760</v>
      </c>
      <c r="E580" s="2" t="s">
        <v>3761</v>
      </c>
      <c r="F580" s="2" t="s">
        <v>414</v>
      </c>
      <c r="G580" s="2" t="s">
        <v>318</v>
      </c>
      <c r="H580" s="2" t="s">
        <v>415</v>
      </c>
      <c r="I580" t="s">
        <v>6191</v>
      </c>
    </row>
    <row r="581" spans="1:9" x14ac:dyDescent="0.3">
      <c r="A581" s="2" t="s">
        <v>3762</v>
      </c>
      <c r="B581" s="2" t="s">
        <v>3763</v>
      </c>
      <c r="C581" s="2" t="s">
        <v>3764</v>
      </c>
      <c r="D581" s="2" t="s">
        <v>3765</v>
      </c>
      <c r="E581" s="2" t="s">
        <v>3766</v>
      </c>
      <c r="F581" s="2" t="s">
        <v>3664</v>
      </c>
      <c r="G581" s="2" t="s">
        <v>318</v>
      </c>
      <c r="H581" s="2" t="s">
        <v>398</v>
      </c>
      <c r="I581" t="s">
        <v>6191</v>
      </c>
    </row>
    <row r="582" spans="1:9" x14ac:dyDescent="0.3">
      <c r="A582" s="2" t="s">
        <v>3768</v>
      </c>
      <c r="B582" s="2" t="s">
        <v>3769</v>
      </c>
      <c r="C582" s="2" t="s">
        <v>3770</v>
      </c>
      <c r="D582" s="2" t="s">
        <v>3771</v>
      </c>
      <c r="E582" s="2" t="s">
        <v>3772</v>
      </c>
      <c r="F582" s="2" t="s">
        <v>146</v>
      </c>
      <c r="G582" s="2" t="s">
        <v>19</v>
      </c>
      <c r="H582" s="2">
        <v>90605</v>
      </c>
      <c r="I582" t="s">
        <v>6190</v>
      </c>
    </row>
    <row r="583" spans="1:9" x14ac:dyDescent="0.3">
      <c r="A583" s="2" t="s">
        <v>3774</v>
      </c>
      <c r="B583" s="2" t="s">
        <v>3775</v>
      </c>
      <c r="C583" s="2" t="s">
        <v>3776</v>
      </c>
      <c r="D583" s="2"/>
      <c r="E583" s="2" t="s">
        <v>3777</v>
      </c>
      <c r="F583" s="2" t="s">
        <v>144</v>
      </c>
      <c r="G583" s="2" t="s">
        <v>28</v>
      </c>
      <c r="H583" s="2" t="s">
        <v>145</v>
      </c>
      <c r="I583" t="s">
        <v>6190</v>
      </c>
    </row>
    <row r="584" spans="1:9" x14ac:dyDescent="0.3">
      <c r="A584" s="2" t="s">
        <v>3779</v>
      </c>
      <c r="B584" s="2" t="s">
        <v>3780</v>
      </c>
      <c r="C584" s="2" t="s">
        <v>3781</v>
      </c>
      <c r="D584" s="2" t="s">
        <v>3782</v>
      </c>
      <c r="E584" s="2" t="s">
        <v>3783</v>
      </c>
      <c r="F584" s="2" t="s">
        <v>38</v>
      </c>
      <c r="G584" s="2" t="s">
        <v>19</v>
      </c>
      <c r="H584" s="2">
        <v>23237</v>
      </c>
      <c r="I584" t="s">
        <v>6191</v>
      </c>
    </row>
    <row r="585" spans="1:9" x14ac:dyDescent="0.3">
      <c r="A585" s="2" t="s">
        <v>3785</v>
      </c>
      <c r="B585" s="2" t="s">
        <v>3786</v>
      </c>
      <c r="C585" s="2" t="s">
        <v>3787</v>
      </c>
      <c r="D585" s="2" t="s">
        <v>3788</v>
      </c>
      <c r="E585" s="2" t="s">
        <v>3789</v>
      </c>
      <c r="F585" s="2" t="s">
        <v>34</v>
      </c>
      <c r="G585" s="2" t="s">
        <v>19</v>
      </c>
      <c r="H585" s="2">
        <v>20167</v>
      </c>
      <c r="I585" t="s">
        <v>6190</v>
      </c>
    </row>
    <row r="586" spans="1:9" x14ac:dyDescent="0.3">
      <c r="A586" s="2" t="s">
        <v>3791</v>
      </c>
      <c r="B586" s="2" t="s">
        <v>3792</v>
      </c>
      <c r="C586" s="2" t="s">
        <v>3793</v>
      </c>
      <c r="D586" s="2" t="s">
        <v>3794</v>
      </c>
      <c r="E586" s="2" t="s">
        <v>3795</v>
      </c>
      <c r="F586" s="2" t="s">
        <v>352</v>
      </c>
      <c r="G586" s="2" t="s">
        <v>19</v>
      </c>
      <c r="H586" s="2">
        <v>89706</v>
      </c>
      <c r="I586" t="s">
        <v>6191</v>
      </c>
    </row>
    <row r="587" spans="1:9" x14ac:dyDescent="0.3">
      <c r="A587" s="2" t="s">
        <v>3797</v>
      </c>
      <c r="B587" s="2" t="s">
        <v>3798</v>
      </c>
      <c r="C587" s="2" t="s">
        <v>3799</v>
      </c>
      <c r="D587" s="2" t="s">
        <v>3800</v>
      </c>
      <c r="E587" s="2" t="s">
        <v>3801</v>
      </c>
      <c r="F587" s="2" t="s">
        <v>360</v>
      </c>
      <c r="G587" s="2" t="s">
        <v>318</v>
      </c>
      <c r="H587" s="2" t="s">
        <v>361</v>
      </c>
      <c r="I587" t="s">
        <v>6190</v>
      </c>
    </row>
    <row r="588" spans="1:9" x14ac:dyDescent="0.3">
      <c r="A588" s="2" t="s">
        <v>3803</v>
      </c>
      <c r="B588" s="2" t="s">
        <v>3804</v>
      </c>
      <c r="C588" s="2"/>
      <c r="D588" s="2" t="s">
        <v>3805</v>
      </c>
      <c r="E588" s="2" t="s">
        <v>3806</v>
      </c>
      <c r="F588" s="2" t="s">
        <v>173</v>
      </c>
      <c r="G588" s="2" t="s">
        <v>19</v>
      </c>
      <c r="H588" s="2">
        <v>55123</v>
      </c>
      <c r="I588" t="s">
        <v>6191</v>
      </c>
    </row>
    <row r="589" spans="1:9" x14ac:dyDescent="0.3">
      <c r="A589" s="2" t="s">
        <v>3808</v>
      </c>
      <c r="B589" s="2" t="s">
        <v>3809</v>
      </c>
      <c r="C589" s="2" t="s">
        <v>3810</v>
      </c>
      <c r="D589" s="2"/>
      <c r="E589" s="2" t="s">
        <v>3811</v>
      </c>
      <c r="F589" s="2" t="s">
        <v>223</v>
      </c>
      <c r="G589" s="2" t="s">
        <v>19</v>
      </c>
      <c r="H589" s="2">
        <v>35895</v>
      </c>
      <c r="I589" t="s">
        <v>6190</v>
      </c>
    </row>
    <row r="590" spans="1:9" x14ac:dyDescent="0.3">
      <c r="A590" s="2" t="s">
        <v>3813</v>
      </c>
      <c r="B590" s="2" t="s">
        <v>3814</v>
      </c>
      <c r="C590" s="2" t="s">
        <v>3815</v>
      </c>
      <c r="D590" s="2" t="s">
        <v>3816</v>
      </c>
      <c r="E590" s="2" t="s">
        <v>3817</v>
      </c>
      <c r="F590" s="2" t="s">
        <v>50</v>
      </c>
      <c r="G590" s="2" t="s">
        <v>19</v>
      </c>
      <c r="H590" s="2">
        <v>88553</v>
      </c>
      <c r="I590" t="s">
        <v>6190</v>
      </c>
    </row>
    <row r="591" spans="1:9" x14ac:dyDescent="0.3">
      <c r="A591" s="2" t="s">
        <v>3819</v>
      </c>
      <c r="B591" s="2" t="s">
        <v>3820</v>
      </c>
      <c r="C591" s="2" t="s">
        <v>3821</v>
      </c>
      <c r="D591" s="2"/>
      <c r="E591" s="2" t="s">
        <v>3822</v>
      </c>
      <c r="F591" s="2" t="s">
        <v>62</v>
      </c>
      <c r="G591" s="2" t="s">
        <v>19</v>
      </c>
      <c r="H591" s="2">
        <v>30033</v>
      </c>
      <c r="I591" t="s">
        <v>6191</v>
      </c>
    </row>
    <row r="592" spans="1:9" x14ac:dyDescent="0.3">
      <c r="A592" s="2" t="s">
        <v>3824</v>
      </c>
      <c r="B592" s="2" t="s">
        <v>3825</v>
      </c>
      <c r="C592" s="2" t="s">
        <v>3826</v>
      </c>
      <c r="D592" s="2" t="s">
        <v>3827</v>
      </c>
      <c r="E592" s="2" t="s">
        <v>3828</v>
      </c>
      <c r="F592" s="2" t="s">
        <v>161</v>
      </c>
      <c r="G592" s="2" t="s">
        <v>19</v>
      </c>
      <c r="H592" s="2">
        <v>92668</v>
      </c>
      <c r="I592" t="s">
        <v>6190</v>
      </c>
    </row>
    <row r="593" spans="1:9" x14ac:dyDescent="0.3">
      <c r="A593" s="2" t="s">
        <v>3830</v>
      </c>
      <c r="B593" s="2" t="s">
        <v>3831</v>
      </c>
      <c r="C593" s="2" t="s">
        <v>3832</v>
      </c>
      <c r="D593" s="2"/>
      <c r="E593" s="2" t="s">
        <v>3833</v>
      </c>
      <c r="F593" s="2" t="s">
        <v>25</v>
      </c>
      <c r="G593" s="2" t="s">
        <v>19</v>
      </c>
      <c r="H593" s="2">
        <v>92648</v>
      </c>
      <c r="I593" t="s">
        <v>6190</v>
      </c>
    </row>
    <row r="594" spans="1:9" x14ac:dyDescent="0.3">
      <c r="A594" s="2" t="s">
        <v>3835</v>
      </c>
      <c r="B594" s="2" t="s">
        <v>3836</v>
      </c>
      <c r="C594" s="2"/>
      <c r="D594" s="2" t="s">
        <v>3837</v>
      </c>
      <c r="E594" s="2" t="s">
        <v>3838</v>
      </c>
      <c r="F594" s="2" t="s">
        <v>45</v>
      </c>
      <c r="G594" s="2" t="s">
        <v>19</v>
      </c>
      <c r="H594" s="2">
        <v>53285</v>
      </c>
      <c r="I594" t="s">
        <v>6191</v>
      </c>
    </row>
    <row r="595" spans="1:9" x14ac:dyDescent="0.3">
      <c r="A595" s="2" t="s">
        <v>3840</v>
      </c>
      <c r="B595" s="2" t="s">
        <v>3841</v>
      </c>
      <c r="C595" s="2" t="s">
        <v>3842</v>
      </c>
      <c r="D595" s="2"/>
      <c r="E595" s="2" t="s">
        <v>3843</v>
      </c>
      <c r="F595" s="2" t="s">
        <v>81</v>
      </c>
      <c r="G595" s="2" t="s">
        <v>28</v>
      </c>
      <c r="H595" s="2" t="s">
        <v>258</v>
      </c>
      <c r="I595" t="s">
        <v>6190</v>
      </c>
    </row>
    <row r="596" spans="1:9" x14ac:dyDescent="0.3">
      <c r="A596" s="2" t="s">
        <v>3845</v>
      </c>
      <c r="B596" s="2" t="s">
        <v>3846</v>
      </c>
      <c r="C596" s="2" t="s">
        <v>3847</v>
      </c>
      <c r="D596" s="2" t="s">
        <v>3848</v>
      </c>
      <c r="E596" s="2" t="s">
        <v>3849</v>
      </c>
      <c r="F596" s="2" t="s">
        <v>65</v>
      </c>
      <c r="G596" s="2" t="s">
        <v>19</v>
      </c>
      <c r="H596" s="2">
        <v>37416</v>
      </c>
      <c r="I596" t="s">
        <v>6191</v>
      </c>
    </row>
    <row r="597" spans="1:9" x14ac:dyDescent="0.3">
      <c r="A597" s="2" t="s">
        <v>3851</v>
      </c>
      <c r="B597" s="2" t="s">
        <v>3852</v>
      </c>
      <c r="C597" s="2"/>
      <c r="D597" s="2"/>
      <c r="E597" s="2" t="s">
        <v>3853</v>
      </c>
      <c r="F597" s="2" t="s">
        <v>307</v>
      </c>
      <c r="G597" s="2" t="s">
        <v>28</v>
      </c>
      <c r="H597" s="2" t="s">
        <v>308</v>
      </c>
      <c r="I597" t="s">
        <v>6191</v>
      </c>
    </row>
    <row r="598" spans="1:9" x14ac:dyDescent="0.3">
      <c r="A598" s="2" t="s">
        <v>3855</v>
      </c>
      <c r="B598" s="2" t="s">
        <v>3856</v>
      </c>
      <c r="C598" s="2" t="s">
        <v>3857</v>
      </c>
      <c r="D598" s="2" t="s">
        <v>3858</v>
      </c>
      <c r="E598" s="2" t="s">
        <v>3859</v>
      </c>
      <c r="F598" s="2" t="s">
        <v>39</v>
      </c>
      <c r="G598" s="2" t="s">
        <v>19</v>
      </c>
      <c r="H598" s="2">
        <v>43268</v>
      </c>
      <c r="I598" t="s">
        <v>6191</v>
      </c>
    </row>
    <row r="599" spans="1:9" x14ac:dyDescent="0.3">
      <c r="A599" s="2" t="s">
        <v>3861</v>
      </c>
      <c r="B599" s="2" t="s">
        <v>3862</v>
      </c>
      <c r="C599" s="2" t="s">
        <v>3863</v>
      </c>
      <c r="D599" s="2" t="s">
        <v>3864</v>
      </c>
      <c r="E599" s="2" t="s">
        <v>3865</v>
      </c>
      <c r="F599" s="2" t="s">
        <v>87</v>
      </c>
      <c r="G599" s="2" t="s">
        <v>19</v>
      </c>
      <c r="H599" s="2">
        <v>91186</v>
      </c>
      <c r="I599" t="s">
        <v>6190</v>
      </c>
    </row>
    <row r="600" spans="1:9" x14ac:dyDescent="0.3">
      <c r="A600" s="2" t="s">
        <v>3867</v>
      </c>
      <c r="B600" s="2" t="s">
        <v>3868</v>
      </c>
      <c r="C600" s="2" t="s">
        <v>3869</v>
      </c>
      <c r="D600" s="2" t="s">
        <v>3870</v>
      </c>
      <c r="E600" s="2" t="s">
        <v>3871</v>
      </c>
      <c r="F600" s="2" t="s">
        <v>150</v>
      </c>
      <c r="G600" s="2" t="s">
        <v>19</v>
      </c>
      <c r="H600" s="2">
        <v>94159</v>
      </c>
      <c r="I600" t="s">
        <v>6190</v>
      </c>
    </row>
    <row r="601" spans="1:9" x14ac:dyDescent="0.3">
      <c r="A601" s="2" t="s">
        <v>3873</v>
      </c>
      <c r="B601" s="2" t="s">
        <v>3874</v>
      </c>
      <c r="C601" s="2" t="s">
        <v>3875</v>
      </c>
      <c r="D601" s="2"/>
      <c r="E601" s="2" t="s">
        <v>3876</v>
      </c>
      <c r="F601" s="2" t="s">
        <v>175</v>
      </c>
      <c r="G601" s="2" t="s">
        <v>19</v>
      </c>
      <c r="H601" s="2">
        <v>71137</v>
      </c>
      <c r="I601" t="s">
        <v>6190</v>
      </c>
    </row>
    <row r="602" spans="1:9" x14ac:dyDescent="0.3">
      <c r="A602" s="2" t="s">
        <v>3878</v>
      </c>
      <c r="B602" s="2" t="s">
        <v>3879</v>
      </c>
      <c r="C602" s="2" t="s">
        <v>3880</v>
      </c>
      <c r="D602" s="2" t="s">
        <v>3881</v>
      </c>
      <c r="E602" s="2" t="s">
        <v>3882</v>
      </c>
      <c r="F602" s="2" t="s">
        <v>46</v>
      </c>
      <c r="G602" s="2" t="s">
        <v>19</v>
      </c>
      <c r="H602" s="2">
        <v>19141</v>
      </c>
      <c r="I602" t="s">
        <v>6191</v>
      </c>
    </row>
    <row r="603" spans="1:9" x14ac:dyDescent="0.3">
      <c r="A603" s="2" t="s">
        <v>3884</v>
      </c>
      <c r="B603" s="2" t="s">
        <v>3885</v>
      </c>
      <c r="C603" s="2" t="s">
        <v>3886</v>
      </c>
      <c r="D603" s="2" t="s">
        <v>3887</v>
      </c>
      <c r="E603" s="2" t="s">
        <v>3888</v>
      </c>
      <c r="F603" s="2" t="s">
        <v>269</v>
      </c>
      <c r="G603" s="2" t="s">
        <v>19</v>
      </c>
      <c r="H603" s="2">
        <v>41905</v>
      </c>
      <c r="I603" t="s">
        <v>6190</v>
      </c>
    </row>
    <row r="604" spans="1:9" x14ac:dyDescent="0.3">
      <c r="A604" s="2" t="s">
        <v>3890</v>
      </c>
      <c r="B604" s="2" t="s">
        <v>3891</v>
      </c>
      <c r="C604" s="2" t="s">
        <v>3892</v>
      </c>
      <c r="D604" s="2" t="s">
        <v>3893</v>
      </c>
      <c r="E604" s="2" t="s">
        <v>3894</v>
      </c>
      <c r="F604" s="2" t="s">
        <v>260</v>
      </c>
      <c r="G604" s="2" t="s">
        <v>19</v>
      </c>
      <c r="H604" s="2">
        <v>43666</v>
      </c>
      <c r="I604" t="s">
        <v>6190</v>
      </c>
    </row>
    <row r="605" spans="1:9" x14ac:dyDescent="0.3">
      <c r="A605" s="2" t="s">
        <v>3896</v>
      </c>
      <c r="B605" s="2" t="s">
        <v>3897</v>
      </c>
      <c r="C605" s="2" t="s">
        <v>3898</v>
      </c>
      <c r="D605" s="2"/>
      <c r="E605" s="2" t="s">
        <v>3899</v>
      </c>
      <c r="F605" s="2" t="s">
        <v>78</v>
      </c>
      <c r="G605" s="2" t="s">
        <v>19</v>
      </c>
      <c r="H605" s="2">
        <v>80945</v>
      </c>
      <c r="I605" t="s">
        <v>6191</v>
      </c>
    </row>
    <row r="606" spans="1:9" x14ac:dyDescent="0.3">
      <c r="A606" s="2" t="s">
        <v>3901</v>
      </c>
      <c r="B606" s="2" t="s">
        <v>3902</v>
      </c>
      <c r="C606" s="2"/>
      <c r="D606" s="2" t="s">
        <v>3903</v>
      </c>
      <c r="E606" s="2" t="s">
        <v>3904</v>
      </c>
      <c r="F606" s="2" t="s">
        <v>380</v>
      </c>
      <c r="G606" s="2" t="s">
        <v>318</v>
      </c>
      <c r="H606" s="2" t="s">
        <v>381</v>
      </c>
      <c r="I606" t="s">
        <v>6191</v>
      </c>
    </row>
    <row r="607" spans="1:9" x14ac:dyDescent="0.3">
      <c r="A607" s="2" t="s">
        <v>3906</v>
      </c>
      <c r="B607" s="2" t="s">
        <v>3907</v>
      </c>
      <c r="C607" s="2" t="s">
        <v>3908</v>
      </c>
      <c r="D607" s="2" t="s">
        <v>3909</v>
      </c>
      <c r="E607" s="2" t="s">
        <v>3910</v>
      </c>
      <c r="F607" s="2" t="s">
        <v>108</v>
      </c>
      <c r="G607" s="2" t="s">
        <v>19</v>
      </c>
      <c r="H607" s="2">
        <v>15274</v>
      </c>
      <c r="I607" t="s">
        <v>6190</v>
      </c>
    </row>
    <row r="608" spans="1:9" x14ac:dyDescent="0.3">
      <c r="A608" s="2" t="s">
        <v>3912</v>
      </c>
      <c r="B608" s="2" t="s">
        <v>3913</v>
      </c>
      <c r="C608" s="2" t="s">
        <v>3914</v>
      </c>
      <c r="D608" s="2" t="s">
        <v>3915</v>
      </c>
      <c r="E608" s="2" t="s">
        <v>3916</v>
      </c>
      <c r="F608" s="2" t="s">
        <v>29</v>
      </c>
      <c r="G608" s="2" t="s">
        <v>19</v>
      </c>
      <c r="H608" s="2">
        <v>33411</v>
      </c>
      <c r="I608" t="s">
        <v>6191</v>
      </c>
    </row>
    <row r="609" spans="1:9" x14ac:dyDescent="0.3">
      <c r="A609" s="2" t="s">
        <v>3918</v>
      </c>
      <c r="B609" s="2" t="s">
        <v>3919</v>
      </c>
      <c r="C609" s="2" t="s">
        <v>3920</v>
      </c>
      <c r="D609" s="2" t="s">
        <v>3921</v>
      </c>
      <c r="E609" s="2" t="s">
        <v>3922</v>
      </c>
      <c r="F609" s="2" t="s">
        <v>175</v>
      </c>
      <c r="G609" s="2" t="s">
        <v>19</v>
      </c>
      <c r="H609" s="2">
        <v>71115</v>
      </c>
      <c r="I609" t="s">
        <v>6190</v>
      </c>
    </row>
    <row r="610" spans="1:9" x14ac:dyDescent="0.3">
      <c r="A610" s="2" t="s">
        <v>3924</v>
      </c>
      <c r="B610" s="2" t="s">
        <v>3925</v>
      </c>
      <c r="C610" s="2"/>
      <c r="D610" s="2"/>
      <c r="E610" s="2" t="s">
        <v>3926</v>
      </c>
      <c r="F610" s="2" t="s">
        <v>255</v>
      </c>
      <c r="G610" s="2" t="s">
        <v>19</v>
      </c>
      <c r="H610" s="2">
        <v>44105</v>
      </c>
      <c r="I610" t="s">
        <v>6191</v>
      </c>
    </row>
    <row r="611" spans="1:9" x14ac:dyDescent="0.3">
      <c r="A611" s="2" t="s">
        <v>3928</v>
      </c>
      <c r="B611" s="2" t="s">
        <v>3929</v>
      </c>
      <c r="C611" s="2" t="s">
        <v>3930</v>
      </c>
      <c r="D611" s="2" t="s">
        <v>3931</v>
      </c>
      <c r="E611" s="2" t="s">
        <v>3932</v>
      </c>
      <c r="F611" s="2" t="s">
        <v>45</v>
      </c>
      <c r="G611" s="2" t="s">
        <v>19</v>
      </c>
      <c r="H611" s="2">
        <v>53234</v>
      </c>
      <c r="I611" t="s">
        <v>6190</v>
      </c>
    </row>
    <row r="612" spans="1:9" x14ac:dyDescent="0.3">
      <c r="A612" s="2" t="s">
        <v>3934</v>
      </c>
      <c r="B612" s="2" t="s">
        <v>3935</v>
      </c>
      <c r="C612" s="2" t="s">
        <v>3936</v>
      </c>
      <c r="D612" s="2" t="s">
        <v>3937</v>
      </c>
      <c r="E612" s="2" t="s">
        <v>3938</v>
      </c>
      <c r="F612" s="2" t="s">
        <v>271</v>
      </c>
      <c r="G612" s="2" t="s">
        <v>19</v>
      </c>
      <c r="H612" s="2">
        <v>33345</v>
      </c>
      <c r="I612" t="s">
        <v>6191</v>
      </c>
    </row>
    <row r="613" spans="1:9" x14ac:dyDescent="0.3">
      <c r="A613" s="2" t="s">
        <v>3940</v>
      </c>
      <c r="B613" s="2" t="s">
        <v>3941</v>
      </c>
      <c r="C613" s="2" t="s">
        <v>3942</v>
      </c>
      <c r="D613" s="2" t="s">
        <v>3943</v>
      </c>
      <c r="E613" s="2" t="s">
        <v>3944</v>
      </c>
      <c r="F613" s="2" t="s">
        <v>175</v>
      </c>
      <c r="G613" s="2" t="s">
        <v>19</v>
      </c>
      <c r="H613" s="2">
        <v>71105</v>
      </c>
      <c r="I613" t="s">
        <v>6191</v>
      </c>
    </row>
    <row r="614" spans="1:9" x14ac:dyDescent="0.3">
      <c r="A614" s="2" t="s">
        <v>3946</v>
      </c>
      <c r="B614" s="2" t="s">
        <v>3947</v>
      </c>
      <c r="C614" s="2"/>
      <c r="D614" s="2" t="s">
        <v>3948</v>
      </c>
      <c r="E614" s="2" t="s">
        <v>3949</v>
      </c>
      <c r="F614" s="2" t="s">
        <v>289</v>
      </c>
      <c r="G614" s="2" t="s">
        <v>318</v>
      </c>
      <c r="H614" s="2" t="s">
        <v>444</v>
      </c>
      <c r="I614" t="s">
        <v>6191</v>
      </c>
    </row>
    <row r="615" spans="1:9" x14ac:dyDescent="0.3">
      <c r="A615" s="2" t="s">
        <v>3951</v>
      </c>
      <c r="B615" s="2" t="s">
        <v>3952</v>
      </c>
      <c r="C615" s="2"/>
      <c r="D615" s="2" t="s">
        <v>3953</v>
      </c>
      <c r="E615" s="2" t="s">
        <v>3954</v>
      </c>
      <c r="F615" s="2" t="s">
        <v>131</v>
      </c>
      <c r="G615" s="2" t="s">
        <v>19</v>
      </c>
      <c r="H615" s="2">
        <v>94207</v>
      </c>
      <c r="I615" t="s">
        <v>6191</v>
      </c>
    </row>
    <row r="616" spans="1:9" x14ac:dyDescent="0.3">
      <c r="A616" s="2" t="s">
        <v>3956</v>
      </c>
      <c r="B616" s="2" t="s">
        <v>3957</v>
      </c>
      <c r="C616" s="2"/>
      <c r="D616" s="2" t="s">
        <v>3958</v>
      </c>
      <c r="E616" s="2" t="s">
        <v>3959</v>
      </c>
      <c r="F616" s="2" t="s">
        <v>130</v>
      </c>
      <c r="G616" s="2" t="s">
        <v>19</v>
      </c>
      <c r="H616" s="2">
        <v>37240</v>
      </c>
      <c r="I616" t="s">
        <v>6191</v>
      </c>
    </row>
    <row r="617" spans="1:9" x14ac:dyDescent="0.3">
      <c r="A617" s="2" t="s">
        <v>3961</v>
      </c>
      <c r="B617" s="2" t="s">
        <v>3962</v>
      </c>
      <c r="C617" s="2" t="s">
        <v>3963</v>
      </c>
      <c r="D617" s="2" t="s">
        <v>3964</v>
      </c>
      <c r="E617" s="2" t="s">
        <v>3965</v>
      </c>
      <c r="F617" s="2" t="s">
        <v>97</v>
      </c>
      <c r="G617" s="2" t="s">
        <v>19</v>
      </c>
      <c r="H617" s="2">
        <v>58122</v>
      </c>
      <c r="I617" t="s">
        <v>6190</v>
      </c>
    </row>
    <row r="618" spans="1:9" x14ac:dyDescent="0.3">
      <c r="A618" s="2" t="s">
        <v>3967</v>
      </c>
      <c r="B618" s="2" t="s">
        <v>3968</v>
      </c>
      <c r="C618" s="2" t="s">
        <v>3969</v>
      </c>
      <c r="D618" s="2" t="s">
        <v>3970</v>
      </c>
      <c r="E618" s="2" t="s">
        <v>3971</v>
      </c>
      <c r="F618" s="2" t="s">
        <v>54</v>
      </c>
      <c r="G618" s="2" t="s">
        <v>28</v>
      </c>
      <c r="H618" s="2" t="s">
        <v>55</v>
      </c>
      <c r="I618" t="s">
        <v>6191</v>
      </c>
    </row>
    <row r="619" spans="1:9" x14ac:dyDescent="0.3">
      <c r="A619" s="2" t="s">
        <v>3973</v>
      </c>
      <c r="B619" s="2" t="s">
        <v>3974</v>
      </c>
      <c r="C619" s="2" t="s">
        <v>3975</v>
      </c>
      <c r="D619" s="2" t="s">
        <v>3976</v>
      </c>
      <c r="E619" s="2" t="s">
        <v>3977</v>
      </c>
      <c r="F619" s="2" t="s">
        <v>90</v>
      </c>
      <c r="G619" s="2" t="s">
        <v>19</v>
      </c>
      <c r="H619" s="2">
        <v>74184</v>
      </c>
      <c r="I619" t="s">
        <v>6191</v>
      </c>
    </row>
    <row r="620" spans="1:9" x14ac:dyDescent="0.3">
      <c r="A620" s="2" t="s">
        <v>3979</v>
      </c>
      <c r="B620" s="2" t="s">
        <v>3980</v>
      </c>
      <c r="C620" s="2" t="s">
        <v>3981</v>
      </c>
      <c r="D620" s="2" t="s">
        <v>3982</v>
      </c>
      <c r="E620" s="2" t="s">
        <v>3983</v>
      </c>
      <c r="F620" s="2" t="s">
        <v>57</v>
      </c>
      <c r="G620" s="2" t="s">
        <v>19</v>
      </c>
      <c r="H620" s="2">
        <v>10045</v>
      </c>
      <c r="I620" t="s">
        <v>6190</v>
      </c>
    </row>
    <row r="621" spans="1:9" x14ac:dyDescent="0.3">
      <c r="A621" s="2" t="s">
        <v>3985</v>
      </c>
      <c r="B621" s="2" t="s">
        <v>3986</v>
      </c>
      <c r="C621" s="2" t="s">
        <v>3987</v>
      </c>
      <c r="D621" s="2" t="s">
        <v>3988</v>
      </c>
      <c r="E621" s="2" t="s">
        <v>3989</v>
      </c>
      <c r="F621" s="2" t="s">
        <v>53</v>
      </c>
      <c r="G621" s="2" t="s">
        <v>19</v>
      </c>
      <c r="H621" s="2">
        <v>34642</v>
      </c>
      <c r="I621" t="s">
        <v>6190</v>
      </c>
    </row>
    <row r="622" spans="1:9" x14ac:dyDescent="0.3">
      <c r="A622" s="2" t="s">
        <v>3991</v>
      </c>
      <c r="B622" s="2" t="s">
        <v>3992</v>
      </c>
      <c r="C622" s="2" t="s">
        <v>3993</v>
      </c>
      <c r="D622" s="2" t="s">
        <v>3994</v>
      </c>
      <c r="E622" s="2" t="s">
        <v>3995</v>
      </c>
      <c r="F622" s="2" t="s">
        <v>2998</v>
      </c>
      <c r="G622" s="2" t="s">
        <v>318</v>
      </c>
      <c r="H622" s="2" t="s">
        <v>395</v>
      </c>
      <c r="I622" t="s">
        <v>6191</v>
      </c>
    </row>
    <row r="623" spans="1:9" x14ac:dyDescent="0.3">
      <c r="A623" s="2" t="s">
        <v>3997</v>
      </c>
      <c r="B623" s="2" t="s">
        <v>3998</v>
      </c>
      <c r="C623" s="2" t="s">
        <v>3999</v>
      </c>
      <c r="D623" s="2" t="s">
        <v>4000</v>
      </c>
      <c r="E623" s="2" t="s">
        <v>4001</v>
      </c>
      <c r="F623" s="2" t="s">
        <v>189</v>
      </c>
      <c r="G623" s="2" t="s">
        <v>19</v>
      </c>
      <c r="H623" s="2">
        <v>97296</v>
      </c>
      <c r="I623" t="s">
        <v>6191</v>
      </c>
    </row>
    <row r="624" spans="1:9" x14ac:dyDescent="0.3">
      <c r="A624" s="2" t="s">
        <v>4003</v>
      </c>
      <c r="B624" s="2" t="s">
        <v>4004</v>
      </c>
      <c r="C624" s="2" t="s">
        <v>4005</v>
      </c>
      <c r="D624" s="2"/>
      <c r="E624" s="2" t="s">
        <v>4006</v>
      </c>
      <c r="F624" s="2" t="s">
        <v>107</v>
      </c>
      <c r="G624" s="2" t="s">
        <v>19</v>
      </c>
      <c r="H624" s="2">
        <v>89115</v>
      </c>
      <c r="I624" t="s">
        <v>6191</v>
      </c>
    </row>
    <row r="625" spans="1:9" x14ac:dyDescent="0.3">
      <c r="A625" s="2" t="s">
        <v>4008</v>
      </c>
      <c r="B625" s="2" t="s">
        <v>4009</v>
      </c>
      <c r="C625" s="2"/>
      <c r="D625" s="2" t="s">
        <v>4010</v>
      </c>
      <c r="E625" s="2" t="s">
        <v>4011</v>
      </c>
      <c r="F625" s="2" t="s">
        <v>100</v>
      </c>
      <c r="G625" s="2" t="s">
        <v>28</v>
      </c>
      <c r="H625" s="2" t="s">
        <v>101</v>
      </c>
      <c r="I625" t="s">
        <v>6191</v>
      </c>
    </row>
    <row r="626" spans="1:9" x14ac:dyDescent="0.3">
      <c r="A626" s="2" t="s">
        <v>4013</v>
      </c>
      <c r="B626" s="2" t="s">
        <v>4014</v>
      </c>
      <c r="C626" s="2" t="s">
        <v>4015</v>
      </c>
      <c r="D626" s="2"/>
      <c r="E626" s="2" t="s">
        <v>4016</v>
      </c>
      <c r="F626" s="2" t="s">
        <v>339</v>
      </c>
      <c r="G626" s="2" t="s">
        <v>318</v>
      </c>
      <c r="H626" s="2" t="s">
        <v>340</v>
      </c>
      <c r="I626" t="s">
        <v>6190</v>
      </c>
    </row>
    <row r="627" spans="1:9" x14ac:dyDescent="0.3">
      <c r="A627" s="2" t="s">
        <v>4018</v>
      </c>
      <c r="B627" s="2" t="s">
        <v>4019</v>
      </c>
      <c r="C627" s="2" t="s">
        <v>4020</v>
      </c>
      <c r="D627" s="2" t="s">
        <v>4021</v>
      </c>
      <c r="E627" s="2" t="s">
        <v>4022</v>
      </c>
      <c r="F627" s="2" t="s">
        <v>150</v>
      </c>
      <c r="G627" s="2" t="s">
        <v>19</v>
      </c>
      <c r="H627" s="2">
        <v>94159</v>
      </c>
      <c r="I627" t="s">
        <v>6191</v>
      </c>
    </row>
    <row r="628" spans="1:9" x14ac:dyDescent="0.3">
      <c r="A628" s="2" t="s">
        <v>4024</v>
      </c>
      <c r="B628" s="2" t="s">
        <v>4025</v>
      </c>
      <c r="C628" s="2" t="s">
        <v>4026</v>
      </c>
      <c r="D628" s="2" t="s">
        <v>4027</v>
      </c>
      <c r="E628" s="2" t="s">
        <v>4028</v>
      </c>
      <c r="F628" s="2" t="s">
        <v>108</v>
      </c>
      <c r="G628" s="2" t="s">
        <v>19</v>
      </c>
      <c r="H628" s="2">
        <v>15274</v>
      </c>
      <c r="I628" t="s">
        <v>6191</v>
      </c>
    </row>
    <row r="629" spans="1:9" x14ac:dyDescent="0.3">
      <c r="A629" s="2" t="s">
        <v>4030</v>
      </c>
      <c r="B629" s="2" t="s">
        <v>4031</v>
      </c>
      <c r="C629" s="2" t="s">
        <v>4032</v>
      </c>
      <c r="D629" s="2" t="s">
        <v>4033</v>
      </c>
      <c r="E629" s="2" t="s">
        <v>4034</v>
      </c>
      <c r="F629" s="2" t="s">
        <v>63</v>
      </c>
      <c r="G629" s="2" t="s">
        <v>19</v>
      </c>
      <c r="H629" s="2">
        <v>77281</v>
      </c>
      <c r="I629" t="s">
        <v>6190</v>
      </c>
    </row>
    <row r="630" spans="1:9" x14ac:dyDescent="0.3">
      <c r="A630" s="2" t="s">
        <v>4036</v>
      </c>
      <c r="B630" s="2" t="s">
        <v>4037</v>
      </c>
      <c r="C630" s="2" t="s">
        <v>4038</v>
      </c>
      <c r="D630" s="2" t="s">
        <v>4039</v>
      </c>
      <c r="E630" s="2" t="s">
        <v>4040</v>
      </c>
      <c r="F630" s="2" t="s">
        <v>4041</v>
      </c>
      <c r="G630" s="2" t="s">
        <v>318</v>
      </c>
      <c r="H630" s="2" t="s">
        <v>416</v>
      </c>
      <c r="I630" t="s">
        <v>6190</v>
      </c>
    </row>
    <row r="631" spans="1:9" x14ac:dyDescent="0.3">
      <c r="A631" s="2" t="s">
        <v>4042</v>
      </c>
      <c r="B631" s="2" t="s">
        <v>4043</v>
      </c>
      <c r="C631" s="2" t="s">
        <v>4044</v>
      </c>
      <c r="D631" s="2"/>
      <c r="E631" s="2" t="s">
        <v>4045</v>
      </c>
      <c r="F631" s="2" t="s">
        <v>271</v>
      </c>
      <c r="G631" s="2" t="s">
        <v>19</v>
      </c>
      <c r="H631" s="2">
        <v>33345</v>
      </c>
      <c r="I631" t="s">
        <v>6191</v>
      </c>
    </row>
    <row r="632" spans="1:9" x14ac:dyDescent="0.3">
      <c r="A632" s="2" t="s">
        <v>4046</v>
      </c>
      <c r="B632" s="2" t="s">
        <v>4047</v>
      </c>
      <c r="C632" s="2" t="s">
        <v>4048</v>
      </c>
      <c r="D632" s="2" t="s">
        <v>4049</v>
      </c>
      <c r="E632" s="2" t="s">
        <v>4050</v>
      </c>
      <c r="F632" s="2" t="s">
        <v>190</v>
      </c>
      <c r="G632" s="2" t="s">
        <v>19</v>
      </c>
      <c r="H632" s="2">
        <v>76210</v>
      </c>
      <c r="I632" t="s">
        <v>6191</v>
      </c>
    </row>
    <row r="633" spans="1:9" x14ac:dyDescent="0.3">
      <c r="A633" s="2" t="s">
        <v>4051</v>
      </c>
      <c r="B633" s="2" t="s">
        <v>4052</v>
      </c>
      <c r="C633" s="2" t="s">
        <v>4053</v>
      </c>
      <c r="D633" s="2" t="s">
        <v>4054</v>
      </c>
      <c r="E633" s="2" t="s">
        <v>4055</v>
      </c>
      <c r="F633" s="2" t="s">
        <v>488</v>
      </c>
      <c r="G633" s="2" t="s">
        <v>318</v>
      </c>
      <c r="H633" s="2" t="s">
        <v>363</v>
      </c>
      <c r="I633" t="s">
        <v>6190</v>
      </c>
    </row>
    <row r="634" spans="1:9" x14ac:dyDescent="0.3">
      <c r="A634" s="2" t="s">
        <v>4057</v>
      </c>
      <c r="B634" s="2" t="s">
        <v>4058</v>
      </c>
      <c r="C634" s="2" t="s">
        <v>4059</v>
      </c>
      <c r="D634" s="2" t="s">
        <v>4060</v>
      </c>
      <c r="E634" s="2" t="s">
        <v>4061</v>
      </c>
      <c r="F634" s="2" t="s">
        <v>27</v>
      </c>
      <c r="G634" s="2" t="s">
        <v>19</v>
      </c>
      <c r="H634" s="2">
        <v>90005</v>
      </c>
      <c r="I634" t="s">
        <v>6191</v>
      </c>
    </row>
    <row r="635" spans="1:9" x14ac:dyDescent="0.3">
      <c r="A635" s="2" t="s">
        <v>4063</v>
      </c>
      <c r="B635" s="2" t="s">
        <v>4064</v>
      </c>
      <c r="C635" s="2" t="s">
        <v>4065</v>
      </c>
      <c r="D635" s="2" t="s">
        <v>4066</v>
      </c>
      <c r="E635" s="2" t="s">
        <v>4067</v>
      </c>
      <c r="F635" s="2" t="s">
        <v>202</v>
      </c>
      <c r="G635" s="2" t="s">
        <v>19</v>
      </c>
      <c r="H635" s="2">
        <v>18706</v>
      </c>
      <c r="I635" t="s">
        <v>6191</v>
      </c>
    </row>
    <row r="636" spans="1:9" x14ac:dyDescent="0.3">
      <c r="A636" s="2" t="s">
        <v>4069</v>
      </c>
      <c r="B636" s="2" t="s">
        <v>4070</v>
      </c>
      <c r="C636" s="2" t="s">
        <v>4071</v>
      </c>
      <c r="D636" s="2" t="s">
        <v>4072</v>
      </c>
      <c r="E636" s="2" t="s">
        <v>4073</v>
      </c>
      <c r="F636" s="2" t="s">
        <v>190</v>
      </c>
      <c r="G636" s="2" t="s">
        <v>19</v>
      </c>
      <c r="H636" s="2">
        <v>76205</v>
      </c>
      <c r="I636" t="s">
        <v>6191</v>
      </c>
    </row>
    <row r="637" spans="1:9" x14ac:dyDescent="0.3">
      <c r="A637" s="2" t="s">
        <v>4075</v>
      </c>
      <c r="B637" s="2" t="s">
        <v>4076</v>
      </c>
      <c r="C637" s="2" t="s">
        <v>4077</v>
      </c>
      <c r="D637" s="2" t="s">
        <v>4078</v>
      </c>
      <c r="E637" s="2" t="s">
        <v>4079</v>
      </c>
      <c r="F637" s="2" t="s">
        <v>37</v>
      </c>
      <c r="G637" s="2" t="s">
        <v>19</v>
      </c>
      <c r="H637" s="2">
        <v>64082</v>
      </c>
      <c r="I637" t="s">
        <v>6190</v>
      </c>
    </row>
    <row r="638" spans="1:9" x14ac:dyDescent="0.3">
      <c r="A638" s="2" t="s">
        <v>4081</v>
      </c>
      <c r="B638" s="2" t="s">
        <v>4082</v>
      </c>
      <c r="C638" s="2" t="s">
        <v>4083</v>
      </c>
      <c r="D638" s="2" t="s">
        <v>4084</v>
      </c>
      <c r="E638" s="2" t="s">
        <v>4085</v>
      </c>
      <c r="F638" s="2" t="s">
        <v>88</v>
      </c>
      <c r="G638" s="2" t="s">
        <v>19</v>
      </c>
      <c r="H638" s="2">
        <v>72209</v>
      </c>
      <c r="I638" t="s">
        <v>6190</v>
      </c>
    </row>
    <row r="639" spans="1:9" x14ac:dyDescent="0.3">
      <c r="A639" s="2" t="s">
        <v>4087</v>
      </c>
      <c r="B639" s="2" t="s">
        <v>4088</v>
      </c>
      <c r="C639" s="2" t="s">
        <v>4089</v>
      </c>
      <c r="D639" s="2" t="s">
        <v>4090</v>
      </c>
      <c r="E639" s="2" t="s">
        <v>4091</v>
      </c>
      <c r="F639" s="2" t="s">
        <v>4092</v>
      </c>
      <c r="G639" s="2" t="s">
        <v>318</v>
      </c>
      <c r="H639" s="2" t="s">
        <v>324</v>
      </c>
      <c r="I639" t="s">
        <v>6190</v>
      </c>
    </row>
    <row r="640" spans="1:9" x14ac:dyDescent="0.3">
      <c r="A640" s="2" t="s">
        <v>4094</v>
      </c>
      <c r="B640" s="2" t="s">
        <v>4095</v>
      </c>
      <c r="C640" s="2"/>
      <c r="D640" s="2" t="s">
        <v>4096</v>
      </c>
      <c r="E640" s="2" t="s">
        <v>4097</v>
      </c>
      <c r="F640" s="2" t="s">
        <v>3664</v>
      </c>
      <c r="G640" s="2" t="s">
        <v>318</v>
      </c>
      <c r="H640" s="2" t="s">
        <v>398</v>
      </c>
      <c r="I640" t="s">
        <v>6190</v>
      </c>
    </row>
    <row r="641" spans="1:9" x14ac:dyDescent="0.3">
      <c r="A641" s="2" t="s">
        <v>4099</v>
      </c>
      <c r="B641" s="2" t="s">
        <v>4100</v>
      </c>
      <c r="C641" s="2" t="s">
        <v>4101</v>
      </c>
      <c r="D641" s="2" t="s">
        <v>4102</v>
      </c>
      <c r="E641" s="2" t="s">
        <v>4103</v>
      </c>
      <c r="F641" s="2" t="s">
        <v>179</v>
      </c>
      <c r="G641" s="2" t="s">
        <v>19</v>
      </c>
      <c r="H641" s="2">
        <v>16534</v>
      </c>
      <c r="I641" t="s">
        <v>6190</v>
      </c>
    </row>
    <row r="642" spans="1:9" x14ac:dyDescent="0.3">
      <c r="A642" s="2" t="s">
        <v>4105</v>
      </c>
      <c r="B642" s="2" t="s">
        <v>4106</v>
      </c>
      <c r="C642" s="2"/>
      <c r="D642" s="2" t="s">
        <v>4107</v>
      </c>
      <c r="E642" s="2" t="s">
        <v>4108</v>
      </c>
      <c r="F642" s="2" t="s">
        <v>280</v>
      </c>
      <c r="G642" s="2" t="s">
        <v>28</v>
      </c>
      <c r="H642" s="2" t="s">
        <v>310</v>
      </c>
      <c r="I642" t="s">
        <v>6191</v>
      </c>
    </row>
    <row r="643" spans="1:9" x14ac:dyDescent="0.3">
      <c r="A643" s="2" t="s">
        <v>4110</v>
      </c>
      <c r="B643" s="2" t="s">
        <v>4111</v>
      </c>
      <c r="C643" s="2" t="s">
        <v>4112</v>
      </c>
      <c r="D643" s="2" t="s">
        <v>4113</v>
      </c>
      <c r="E643" s="2" t="s">
        <v>4114</v>
      </c>
      <c r="F643" s="2" t="s">
        <v>108</v>
      </c>
      <c r="G643" s="2" t="s">
        <v>19</v>
      </c>
      <c r="H643" s="2">
        <v>15255</v>
      </c>
      <c r="I643" t="s">
        <v>6190</v>
      </c>
    </row>
    <row r="644" spans="1:9" x14ac:dyDescent="0.3">
      <c r="A644" s="2" t="s">
        <v>4116</v>
      </c>
      <c r="B644" s="2" t="s">
        <v>4117</v>
      </c>
      <c r="C644" s="2" t="s">
        <v>4118</v>
      </c>
      <c r="D644" s="2" t="s">
        <v>4119</v>
      </c>
      <c r="E644" s="2" t="s">
        <v>4120</v>
      </c>
      <c r="F644" s="2" t="s">
        <v>4121</v>
      </c>
      <c r="G644" s="2" t="s">
        <v>28</v>
      </c>
      <c r="H644" s="2" t="s">
        <v>4122</v>
      </c>
      <c r="I644" t="s">
        <v>6190</v>
      </c>
    </row>
    <row r="645" spans="1:9" x14ac:dyDescent="0.3">
      <c r="A645" s="2" t="s">
        <v>4124</v>
      </c>
      <c r="B645" s="2" t="s">
        <v>4125</v>
      </c>
      <c r="C645" s="2" t="s">
        <v>4126</v>
      </c>
      <c r="D645" s="2"/>
      <c r="E645" s="2" t="s">
        <v>4127</v>
      </c>
      <c r="F645" s="2" t="s">
        <v>52</v>
      </c>
      <c r="G645" s="2" t="s">
        <v>19</v>
      </c>
      <c r="H645" s="2">
        <v>75260</v>
      </c>
      <c r="I645" t="s">
        <v>6190</v>
      </c>
    </row>
    <row r="646" spans="1:9" x14ac:dyDescent="0.3">
      <c r="A646" s="2" t="s">
        <v>4129</v>
      </c>
      <c r="B646" s="2" t="s">
        <v>4130</v>
      </c>
      <c r="C646" s="2"/>
      <c r="D646" s="2" t="s">
        <v>4131</v>
      </c>
      <c r="E646" s="2" t="s">
        <v>4132</v>
      </c>
      <c r="F646" s="2" t="s">
        <v>92</v>
      </c>
      <c r="G646" s="2" t="s">
        <v>19</v>
      </c>
      <c r="H646" s="2">
        <v>33233</v>
      </c>
      <c r="I646" t="s">
        <v>6191</v>
      </c>
    </row>
    <row r="647" spans="1:9" x14ac:dyDescent="0.3">
      <c r="A647" s="2" t="s">
        <v>4134</v>
      </c>
      <c r="B647" s="2" t="s">
        <v>4135</v>
      </c>
      <c r="C647" s="2" t="s">
        <v>4136</v>
      </c>
      <c r="D647" s="2" t="s">
        <v>4137</v>
      </c>
      <c r="E647" s="2" t="s">
        <v>4138</v>
      </c>
      <c r="F647" s="2" t="s">
        <v>467</v>
      </c>
      <c r="G647" s="2" t="s">
        <v>19</v>
      </c>
      <c r="H647" s="2">
        <v>76905</v>
      </c>
      <c r="I647" t="s">
        <v>6190</v>
      </c>
    </row>
    <row r="648" spans="1:9" x14ac:dyDescent="0.3">
      <c r="A648" s="2" t="s">
        <v>4140</v>
      </c>
      <c r="B648" s="2" t="s">
        <v>4141</v>
      </c>
      <c r="C648" s="2" t="s">
        <v>4142</v>
      </c>
      <c r="D648" s="2" t="s">
        <v>4143</v>
      </c>
      <c r="E648" s="2" t="s">
        <v>4144</v>
      </c>
      <c r="F648" s="2" t="s">
        <v>198</v>
      </c>
      <c r="G648" s="2" t="s">
        <v>19</v>
      </c>
      <c r="H648" s="2">
        <v>12205</v>
      </c>
      <c r="I648" t="s">
        <v>6190</v>
      </c>
    </row>
    <row r="649" spans="1:9" x14ac:dyDescent="0.3">
      <c r="A649" s="2" t="s">
        <v>4146</v>
      </c>
      <c r="B649" s="2" t="s">
        <v>4147</v>
      </c>
      <c r="C649" s="2" t="s">
        <v>4148</v>
      </c>
      <c r="D649" s="2" t="s">
        <v>4149</v>
      </c>
      <c r="E649" s="2" t="s">
        <v>4150</v>
      </c>
      <c r="F649" s="2" t="s">
        <v>279</v>
      </c>
      <c r="G649" s="2" t="s">
        <v>28</v>
      </c>
      <c r="H649" s="2" t="s">
        <v>210</v>
      </c>
      <c r="I649" t="s">
        <v>6190</v>
      </c>
    </row>
    <row r="650" spans="1:9" x14ac:dyDescent="0.3">
      <c r="A650" s="2" t="s">
        <v>4152</v>
      </c>
      <c r="B650" s="2" t="s">
        <v>4153</v>
      </c>
      <c r="C650" s="2" t="s">
        <v>4154</v>
      </c>
      <c r="D650" s="2" t="s">
        <v>4155</v>
      </c>
      <c r="E650" s="2" t="s">
        <v>4156</v>
      </c>
      <c r="F650" s="2" t="s">
        <v>39</v>
      </c>
      <c r="G650" s="2" t="s">
        <v>19</v>
      </c>
      <c r="H650" s="2">
        <v>43240</v>
      </c>
      <c r="I650" t="s">
        <v>6191</v>
      </c>
    </row>
    <row r="651" spans="1:9" x14ac:dyDescent="0.3">
      <c r="A651" s="2" t="s">
        <v>4158</v>
      </c>
      <c r="B651" s="2" t="s">
        <v>4159</v>
      </c>
      <c r="C651" s="2" t="s">
        <v>4160</v>
      </c>
      <c r="D651" s="2" t="s">
        <v>4161</v>
      </c>
      <c r="E651" s="2" t="s">
        <v>4162</v>
      </c>
      <c r="F651" s="2" t="s">
        <v>354</v>
      </c>
      <c r="G651" s="2" t="s">
        <v>28</v>
      </c>
      <c r="H651" s="2" t="s">
        <v>355</v>
      </c>
      <c r="I651" t="s">
        <v>6191</v>
      </c>
    </row>
    <row r="652" spans="1:9" x14ac:dyDescent="0.3">
      <c r="A652" s="2" t="s">
        <v>4164</v>
      </c>
      <c r="B652" s="2" t="s">
        <v>4165</v>
      </c>
      <c r="C652" s="2" t="s">
        <v>4166</v>
      </c>
      <c r="D652" s="2" t="s">
        <v>4167</v>
      </c>
      <c r="E652" s="2" t="s">
        <v>4168</v>
      </c>
      <c r="F652" s="2" t="s">
        <v>153</v>
      </c>
      <c r="G652" s="2" t="s">
        <v>19</v>
      </c>
      <c r="H652" s="2">
        <v>92883</v>
      </c>
      <c r="I652" t="s">
        <v>6190</v>
      </c>
    </row>
    <row r="653" spans="1:9" x14ac:dyDescent="0.3">
      <c r="A653" s="2" t="s">
        <v>4170</v>
      </c>
      <c r="B653" s="2" t="s">
        <v>4171</v>
      </c>
      <c r="C653" s="2"/>
      <c r="D653" s="2" t="s">
        <v>4172</v>
      </c>
      <c r="E653" s="2" t="s">
        <v>4173</v>
      </c>
      <c r="F653" s="2" t="s">
        <v>47</v>
      </c>
      <c r="G653" s="2" t="s">
        <v>19</v>
      </c>
      <c r="H653" s="2">
        <v>20436</v>
      </c>
      <c r="I653" t="s">
        <v>6191</v>
      </c>
    </row>
    <row r="654" spans="1:9" x14ac:dyDescent="0.3">
      <c r="A654" s="2" t="s">
        <v>4175</v>
      </c>
      <c r="B654" s="2" t="s">
        <v>4176</v>
      </c>
      <c r="C654" s="2" t="s">
        <v>4177</v>
      </c>
      <c r="D654" s="2"/>
      <c r="E654" s="2" t="s">
        <v>4178</v>
      </c>
      <c r="F654" s="2" t="s">
        <v>461</v>
      </c>
      <c r="G654" s="2" t="s">
        <v>318</v>
      </c>
      <c r="H654" s="2" t="s">
        <v>330</v>
      </c>
      <c r="I654" t="s">
        <v>6191</v>
      </c>
    </row>
    <row r="655" spans="1:9" x14ac:dyDescent="0.3">
      <c r="A655" s="2" t="s">
        <v>4180</v>
      </c>
      <c r="B655" s="2" t="s">
        <v>4181</v>
      </c>
      <c r="C655" s="2" t="s">
        <v>4182</v>
      </c>
      <c r="D655" s="2" t="s">
        <v>4183</v>
      </c>
      <c r="E655" s="2" t="s">
        <v>4184</v>
      </c>
      <c r="F655" s="2" t="s">
        <v>260</v>
      </c>
      <c r="G655" s="2" t="s">
        <v>19</v>
      </c>
      <c r="H655" s="2">
        <v>43610</v>
      </c>
      <c r="I655" t="s">
        <v>6191</v>
      </c>
    </row>
    <row r="656" spans="1:9" x14ac:dyDescent="0.3">
      <c r="A656" s="2" t="s">
        <v>4186</v>
      </c>
      <c r="B656" s="2" t="s">
        <v>4187</v>
      </c>
      <c r="C656" s="2" t="s">
        <v>4188</v>
      </c>
      <c r="D656" s="2" t="s">
        <v>4189</v>
      </c>
      <c r="E656" s="2" t="s">
        <v>4190</v>
      </c>
      <c r="F656" s="2" t="s">
        <v>47</v>
      </c>
      <c r="G656" s="2" t="s">
        <v>19</v>
      </c>
      <c r="H656" s="2">
        <v>20088</v>
      </c>
      <c r="I656" t="s">
        <v>6191</v>
      </c>
    </row>
    <row r="657" spans="1:9" x14ac:dyDescent="0.3">
      <c r="A657" s="2" t="s">
        <v>4192</v>
      </c>
      <c r="B657" s="2" t="s">
        <v>4193</v>
      </c>
      <c r="C657" s="2" t="s">
        <v>4194</v>
      </c>
      <c r="D657" s="2"/>
      <c r="E657" s="2" t="s">
        <v>4195</v>
      </c>
      <c r="F657" s="2" t="s">
        <v>186</v>
      </c>
      <c r="G657" s="2" t="s">
        <v>19</v>
      </c>
      <c r="H657" s="2">
        <v>52405</v>
      </c>
      <c r="I657" t="s">
        <v>6190</v>
      </c>
    </row>
    <row r="658" spans="1:9" x14ac:dyDescent="0.3">
      <c r="A658" s="2" t="s">
        <v>4197</v>
      </c>
      <c r="B658" s="2" t="s">
        <v>4198</v>
      </c>
      <c r="C658" s="2" t="s">
        <v>4199</v>
      </c>
      <c r="D658" s="2"/>
      <c r="E658" s="2" t="s">
        <v>4200</v>
      </c>
      <c r="F658" s="2" t="s">
        <v>133</v>
      </c>
      <c r="G658" s="2" t="s">
        <v>19</v>
      </c>
      <c r="H658" s="2">
        <v>80045</v>
      </c>
      <c r="I658" t="s">
        <v>6191</v>
      </c>
    </row>
    <row r="659" spans="1:9" x14ac:dyDescent="0.3">
      <c r="A659" s="2" t="s">
        <v>4202</v>
      </c>
      <c r="B659" s="2" t="s">
        <v>4203</v>
      </c>
      <c r="C659" s="2" t="s">
        <v>4204</v>
      </c>
      <c r="D659" s="2" t="s">
        <v>4205</v>
      </c>
      <c r="E659" s="2" t="s">
        <v>4206</v>
      </c>
      <c r="F659" s="2" t="s">
        <v>256</v>
      </c>
      <c r="G659" s="2" t="s">
        <v>19</v>
      </c>
      <c r="H659" s="2">
        <v>94089</v>
      </c>
      <c r="I659" t="s">
        <v>6190</v>
      </c>
    </row>
    <row r="660" spans="1:9" x14ac:dyDescent="0.3">
      <c r="A660" s="2" t="s">
        <v>4208</v>
      </c>
      <c r="B660" s="2" t="s">
        <v>4209</v>
      </c>
      <c r="C660" s="2"/>
      <c r="D660" s="2"/>
      <c r="E660" s="2" t="s">
        <v>4210</v>
      </c>
      <c r="F660" s="2" t="s">
        <v>375</v>
      </c>
      <c r="G660" s="2" t="s">
        <v>318</v>
      </c>
      <c r="H660" s="2" t="s">
        <v>376</v>
      </c>
      <c r="I660" t="s">
        <v>6190</v>
      </c>
    </row>
    <row r="661" spans="1:9" x14ac:dyDescent="0.3">
      <c r="A661" s="2" t="s">
        <v>4212</v>
      </c>
      <c r="B661" s="2" t="s">
        <v>4213</v>
      </c>
      <c r="C661" s="2" t="s">
        <v>4214</v>
      </c>
      <c r="D661" s="2" t="s">
        <v>4215</v>
      </c>
      <c r="E661" s="2" t="s">
        <v>4216</v>
      </c>
      <c r="F661" s="2" t="s">
        <v>397</v>
      </c>
      <c r="G661" s="2" t="s">
        <v>318</v>
      </c>
      <c r="H661" s="2" t="s">
        <v>398</v>
      </c>
      <c r="I661" t="s">
        <v>6190</v>
      </c>
    </row>
    <row r="662" spans="1:9" x14ac:dyDescent="0.3">
      <c r="A662" s="2" t="s">
        <v>4218</v>
      </c>
      <c r="B662" s="2" t="s">
        <v>4219</v>
      </c>
      <c r="C662" s="2" t="s">
        <v>4220</v>
      </c>
      <c r="D662" s="2" t="s">
        <v>4221</v>
      </c>
      <c r="E662" s="2" t="s">
        <v>4222</v>
      </c>
      <c r="F662" s="2" t="s">
        <v>174</v>
      </c>
      <c r="G662" s="2" t="s">
        <v>19</v>
      </c>
      <c r="H662" s="2">
        <v>48930</v>
      </c>
      <c r="I662" t="s">
        <v>6191</v>
      </c>
    </row>
    <row r="663" spans="1:9" x14ac:dyDescent="0.3">
      <c r="A663" s="2" t="s">
        <v>4224</v>
      </c>
      <c r="B663" s="2" t="s">
        <v>4225</v>
      </c>
      <c r="C663" s="2" t="s">
        <v>4226</v>
      </c>
      <c r="D663" s="2" t="s">
        <v>4227</v>
      </c>
      <c r="E663" s="2" t="s">
        <v>4228</v>
      </c>
      <c r="F663" s="2" t="s">
        <v>63</v>
      </c>
      <c r="G663" s="2" t="s">
        <v>19</v>
      </c>
      <c r="H663" s="2">
        <v>77281</v>
      </c>
      <c r="I663" t="s">
        <v>6190</v>
      </c>
    </row>
    <row r="664" spans="1:9" x14ac:dyDescent="0.3">
      <c r="A664" s="2" t="s">
        <v>4230</v>
      </c>
      <c r="B664" s="2" t="s">
        <v>4231</v>
      </c>
      <c r="C664" s="2" t="s">
        <v>4232</v>
      </c>
      <c r="D664" s="2"/>
      <c r="E664" s="2" t="s">
        <v>4233</v>
      </c>
      <c r="F664" s="2" t="s">
        <v>61</v>
      </c>
      <c r="G664" s="2" t="s">
        <v>19</v>
      </c>
      <c r="H664" s="2">
        <v>37131</v>
      </c>
      <c r="I664" t="s">
        <v>6191</v>
      </c>
    </row>
    <row r="665" spans="1:9" x14ac:dyDescent="0.3">
      <c r="A665" s="2" t="s">
        <v>4235</v>
      </c>
      <c r="B665" s="2" t="s">
        <v>4236</v>
      </c>
      <c r="C665" s="2" t="s">
        <v>4237</v>
      </c>
      <c r="D665" s="2"/>
      <c r="E665" s="2" t="s">
        <v>4238</v>
      </c>
      <c r="F665" s="2" t="s">
        <v>48</v>
      </c>
      <c r="G665" s="2" t="s">
        <v>19</v>
      </c>
      <c r="H665" s="2">
        <v>25362</v>
      </c>
      <c r="I665" t="s">
        <v>6191</v>
      </c>
    </row>
    <row r="666" spans="1:9" x14ac:dyDescent="0.3">
      <c r="A666" s="2" t="s">
        <v>4240</v>
      </c>
      <c r="B666" s="2" t="s">
        <v>4241</v>
      </c>
      <c r="C666" s="2" t="s">
        <v>4242</v>
      </c>
      <c r="D666" s="2" t="s">
        <v>4243</v>
      </c>
      <c r="E666" s="2" t="s">
        <v>4244</v>
      </c>
      <c r="F666" s="2" t="s">
        <v>179</v>
      </c>
      <c r="G666" s="2" t="s">
        <v>19</v>
      </c>
      <c r="H666" s="2">
        <v>16534</v>
      </c>
      <c r="I666" t="s">
        <v>6191</v>
      </c>
    </row>
    <row r="667" spans="1:9" x14ac:dyDescent="0.3">
      <c r="A667" s="2" t="s">
        <v>4245</v>
      </c>
      <c r="B667" s="2" t="s">
        <v>4246</v>
      </c>
      <c r="C667" s="2" t="s">
        <v>4247</v>
      </c>
      <c r="D667" s="2" t="s">
        <v>4248</v>
      </c>
      <c r="E667" s="2" t="s">
        <v>4249</v>
      </c>
      <c r="F667" s="2" t="s">
        <v>93</v>
      </c>
      <c r="G667" s="2" t="s">
        <v>19</v>
      </c>
      <c r="H667" s="2">
        <v>39204</v>
      </c>
      <c r="I667" t="s">
        <v>6190</v>
      </c>
    </row>
    <row r="668" spans="1:9" x14ac:dyDescent="0.3">
      <c r="A668" s="2" t="s">
        <v>4251</v>
      </c>
      <c r="B668" s="2" t="s">
        <v>4252</v>
      </c>
      <c r="C668" s="2" t="s">
        <v>4253</v>
      </c>
      <c r="D668" s="2" t="s">
        <v>4254</v>
      </c>
      <c r="E668" s="2" t="s">
        <v>4255</v>
      </c>
      <c r="F668" s="2" t="s">
        <v>297</v>
      </c>
      <c r="G668" s="2" t="s">
        <v>19</v>
      </c>
      <c r="H668" s="2">
        <v>79491</v>
      </c>
      <c r="I668" t="s">
        <v>6191</v>
      </c>
    </row>
    <row r="669" spans="1:9" x14ac:dyDescent="0.3">
      <c r="A669" s="2" t="s">
        <v>4257</v>
      </c>
      <c r="B669" s="2" t="s">
        <v>4258</v>
      </c>
      <c r="C669" s="2" t="s">
        <v>4259</v>
      </c>
      <c r="D669" s="2" t="s">
        <v>4260</v>
      </c>
      <c r="E669" s="2" t="s">
        <v>4261</v>
      </c>
      <c r="F669" s="2" t="s">
        <v>401</v>
      </c>
      <c r="G669" s="2" t="s">
        <v>318</v>
      </c>
      <c r="H669" s="2" t="s">
        <v>402</v>
      </c>
      <c r="I669" t="s">
        <v>6191</v>
      </c>
    </row>
    <row r="670" spans="1:9" x14ac:dyDescent="0.3">
      <c r="A670" s="2" t="s">
        <v>4263</v>
      </c>
      <c r="B670" s="2" t="s">
        <v>4264</v>
      </c>
      <c r="C670" s="2" t="s">
        <v>4265</v>
      </c>
      <c r="D670" s="2" t="s">
        <v>4266</v>
      </c>
      <c r="E670" s="2" t="s">
        <v>4267</v>
      </c>
      <c r="F670" s="2" t="s">
        <v>31</v>
      </c>
      <c r="G670" s="2" t="s">
        <v>19</v>
      </c>
      <c r="H670" s="2">
        <v>27717</v>
      </c>
      <c r="I670" t="s">
        <v>6190</v>
      </c>
    </row>
    <row r="671" spans="1:9" x14ac:dyDescent="0.3">
      <c r="A671" s="2" t="s">
        <v>4269</v>
      </c>
      <c r="B671" s="2" t="s">
        <v>4270</v>
      </c>
      <c r="C671" s="2" t="s">
        <v>4271</v>
      </c>
      <c r="D671" s="2" t="s">
        <v>4272</v>
      </c>
      <c r="E671" s="2" t="s">
        <v>4273</v>
      </c>
      <c r="F671" s="2" t="s">
        <v>275</v>
      </c>
      <c r="G671" s="2" t="s">
        <v>19</v>
      </c>
      <c r="H671" s="2">
        <v>29505</v>
      </c>
      <c r="I671" t="s">
        <v>6191</v>
      </c>
    </row>
    <row r="672" spans="1:9" x14ac:dyDescent="0.3">
      <c r="A672" s="2" t="s">
        <v>4275</v>
      </c>
      <c r="B672" s="2" t="s">
        <v>4276</v>
      </c>
      <c r="C672" s="2" t="s">
        <v>4277</v>
      </c>
      <c r="D672" s="2" t="s">
        <v>4278</v>
      </c>
      <c r="E672" s="2" t="s">
        <v>4279</v>
      </c>
      <c r="F672" s="2" t="s">
        <v>79</v>
      </c>
      <c r="G672" s="2" t="s">
        <v>19</v>
      </c>
      <c r="H672" s="2">
        <v>13205</v>
      </c>
      <c r="I672" t="s">
        <v>6190</v>
      </c>
    </row>
    <row r="673" spans="1:9" x14ac:dyDescent="0.3">
      <c r="A673" s="2" t="s">
        <v>4281</v>
      </c>
      <c r="B673" s="2" t="s">
        <v>4282</v>
      </c>
      <c r="C673" s="2" t="s">
        <v>4283</v>
      </c>
      <c r="D673" s="2" t="s">
        <v>4284</v>
      </c>
      <c r="E673" s="2" t="s">
        <v>4285</v>
      </c>
      <c r="F673" s="2" t="s">
        <v>259</v>
      </c>
      <c r="G673" s="2" t="s">
        <v>19</v>
      </c>
      <c r="H673" s="2">
        <v>30245</v>
      </c>
      <c r="I673" t="s">
        <v>6191</v>
      </c>
    </row>
    <row r="674" spans="1:9" x14ac:dyDescent="0.3">
      <c r="A674" s="2" t="s">
        <v>4287</v>
      </c>
      <c r="B674" s="2" t="s">
        <v>4288</v>
      </c>
      <c r="C674" s="2" t="s">
        <v>4289</v>
      </c>
      <c r="D674" s="2"/>
      <c r="E674" s="2" t="s">
        <v>4290</v>
      </c>
      <c r="F674" s="2" t="s">
        <v>63</v>
      </c>
      <c r="G674" s="2" t="s">
        <v>19</v>
      </c>
      <c r="H674" s="2">
        <v>77070</v>
      </c>
      <c r="I674" t="s">
        <v>6190</v>
      </c>
    </row>
    <row r="675" spans="1:9" x14ac:dyDescent="0.3">
      <c r="A675" s="2" t="s">
        <v>4292</v>
      </c>
      <c r="B675" s="2" t="s">
        <v>4293</v>
      </c>
      <c r="C675" s="2" t="s">
        <v>4294</v>
      </c>
      <c r="D675" s="2" t="s">
        <v>4295</v>
      </c>
      <c r="E675" s="2" t="s">
        <v>4296</v>
      </c>
      <c r="F675" s="2" t="s">
        <v>116</v>
      </c>
      <c r="G675" s="2" t="s">
        <v>19</v>
      </c>
      <c r="H675" s="2">
        <v>66160</v>
      </c>
      <c r="I675" t="s">
        <v>6190</v>
      </c>
    </row>
    <row r="676" spans="1:9" x14ac:dyDescent="0.3">
      <c r="A676" s="2" t="s">
        <v>4298</v>
      </c>
      <c r="B676" s="2" t="s">
        <v>4299</v>
      </c>
      <c r="C676" s="2" t="s">
        <v>4300</v>
      </c>
      <c r="D676" s="2" t="s">
        <v>4301</v>
      </c>
      <c r="E676" s="2" t="s">
        <v>4302</v>
      </c>
      <c r="F676" s="2" t="s">
        <v>396</v>
      </c>
      <c r="G676" s="2" t="s">
        <v>19</v>
      </c>
      <c r="H676" s="2">
        <v>34282</v>
      </c>
      <c r="I676" t="s">
        <v>6190</v>
      </c>
    </row>
    <row r="677" spans="1:9" x14ac:dyDescent="0.3">
      <c r="A677" s="2" t="s">
        <v>4304</v>
      </c>
      <c r="B677" s="2" t="s">
        <v>4305</v>
      </c>
      <c r="C677" s="2"/>
      <c r="D677" s="2" t="s">
        <v>4306</v>
      </c>
      <c r="E677" s="2" t="s">
        <v>4307</v>
      </c>
      <c r="F677" s="2" t="s">
        <v>313</v>
      </c>
      <c r="G677" s="2" t="s">
        <v>19</v>
      </c>
      <c r="H677" s="2">
        <v>18105</v>
      </c>
      <c r="I677" t="s">
        <v>6190</v>
      </c>
    </row>
    <row r="678" spans="1:9" x14ac:dyDescent="0.3">
      <c r="A678" s="2" t="s">
        <v>4309</v>
      </c>
      <c r="B678" s="2" t="s">
        <v>4310</v>
      </c>
      <c r="C678" s="2"/>
      <c r="D678" s="2" t="s">
        <v>4311</v>
      </c>
      <c r="E678" s="2" t="s">
        <v>4312</v>
      </c>
      <c r="F678" s="2" t="s">
        <v>214</v>
      </c>
      <c r="G678" s="2" t="s">
        <v>19</v>
      </c>
      <c r="H678" s="2">
        <v>23663</v>
      </c>
      <c r="I678" t="s">
        <v>6191</v>
      </c>
    </row>
    <row r="679" spans="1:9" x14ac:dyDescent="0.3">
      <c r="A679" s="2" t="s">
        <v>4314</v>
      </c>
      <c r="B679" s="2" t="s">
        <v>4315</v>
      </c>
      <c r="C679" s="2" t="s">
        <v>4316</v>
      </c>
      <c r="D679" s="2" t="s">
        <v>4317</v>
      </c>
      <c r="E679" s="2" t="s">
        <v>4318</v>
      </c>
      <c r="F679" s="2" t="s">
        <v>469</v>
      </c>
      <c r="G679" s="2" t="s">
        <v>318</v>
      </c>
      <c r="H679" s="2" t="s">
        <v>470</v>
      </c>
      <c r="I679" t="s">
        <v>6191</v>
      </c>
    </row>
    <row r="680" spans="1:9" x14ac:dyDescent="0.3">
      <c r="A680" s="2" t="s">
        <v>4320</v>
      </c>
      <c r="B680" s="2" t="s">
        <v>4321</v>
      </c>
      <c r="C680" s="2" t="s">
        <v>4322</v>
      </c>
      <c r="D680" s="2" t="s">
        <v>4323</v>
      </c>
      <c r="E680" s="2" t="s">
        <v>4324</v>
      </c>
      <c r="F680" s="2" t="s">
        <v>191</v>
      </c>
      <c r="G680" s="2" t="s">
        <v>19</v>
      </c>
      <c r="H680" s="2">
        <v>67260</v>
      </c>
      <c r="I680" t="s">
        <v>6190</v>
      </c>
    </row>
    <row r="681" spans="1:9" x14ac:dyDescent="0.3">
      <c r="A681" s="2" t="s">
        <v>4326</v>
      </c>
      <c r="B681" s="2" t="s">
        <v>4327</v>
      </c>
      <c r="C681" s="2" t="s">
        <v>4328</v>
      </c>
      <c r="D681" s="2" t="s">
        <v>4329</v>
      </c>
      <c r="E681" s="2" t="s">
        <v>4330</v>
      </c>
      <c r="F681" s="2" t="s">
        <v>279</v>
      </c>
      <c r="G681" s="2" t="s">
        <v>28</v>
      </c>
      <c r="H681" s="2" t="s">
        <v>210</v>
      </c>
      <c r="I681" t="s">
        <v>6191</v>
      </c>
    </row>
    <row r="682" spans="1:9" x14ac:dyDescent="0.3">
      <c r="A682" s="2" t="s">
        <v>4332</v>
      </c>
      <c r="B682" s="2" t="s">
        <v>4333</v>
      </c>
      <c r="C682" s="2" t="s">
        <v>4334</v>
      </c>
      <c r="D682" s="2"/>
      <c r="E682" s="2" t="s">
        <v>4335</v>
      </c>
      <c r="F682" s="2" t="s">
        <v>170</v>
      </c>
      <c r="G682" s="2" t="s">
        <v>19</v>
      </c>
      <c r="H682" s="2">
        <v>6816</v>
      </c>
      <c r="I682" t="s">
        <v>6191</v>
      </c>
    </row>
    <row r="683" spans="1:9" x14ac:dyDescent="0.3">
      <c r="A683" s="2" t="s">
        <v>4337</v>
      </c>
      <c r="B683" s="2" t="s">
        <v>4338</v>
      </c>
      <c r="C683" s="2" t="s">
        <v>4339</v>
      </c>
      <c r="D683" s="2" t="s">
        <v>4340</v>
      </c>
      <c r="E683" s="2" t="s">
        <v>4341</v>
      </c>
      <c r="F683" s="2" t="s">
        <v>248</v>
      </c>
      <c r="G683" s="2" t="s">
        <v>28</v>
      </c>
      <c r="H683" s="2" t="s">
        <v>249</v>
      </c>
      <c r="I683" t="s">
        <v>6190</v>
      </c>
    </row>
    <row r="684" spans="1:9" x14ac:dyDescent="0.3">
      <c r="A684" s="2" t="s">
        <v>4343</v>
      </c>
      <c r="B684" s="2" t="s">
        <v>4344</v>
      </c>
      <c r="C684" s="2" t="s">
        <v>4345</v>
      </c>
      <c r="D684" s="2" t="s">
        <v>4346</v>
      </c>
      <c r="E684" s="2" t="s">
        <v>4347</v>
      </c>
      <c r="F684" s="2" t="s">
        <v>22</v>
      </c>
      <c r="G684" s="2" t="s">
        <v>19</v>
      </c>
      <c r="H684" s="2">
        <v>32209</v>
      </c>
      <c r="I684" t="s">
        <v>6190</v>
      </c>
    </row>
    <row r="685" spans="1:9" x14ac:dyDescent="0.3">
      <c r="A685" s="2" t="s">
        <v>4349</v>
      </c>
      <c r="B685" s="2" t="s">
        <v>4350</v>
      </c>
      <c r="C685" s="2" t="s">
        <v>4351</v>
      </c>
      <c r="D685" s="2" t="s">
        <v>4352</v>
      </c>
      <c r="E685" s="2" t="s">
        <v>4353</v>
      </c>
      <c r="F685" s="2" t="s">
        <v>63</v>
      </c>
      <c r="G685" s="2" t="s">
        <v>19</v>
      </c>
      <c r="H685" s="2">
        <v>77299</v>
      </c>
      <c r="I685" t="s">
        <v>6191</v>
      </c>
    </row>
    <row r="686" spans="1:9" x14ac:dyDescent="0.3">
      <c r="A686" s="2" t="s">
        <v>4355</v>
      </c>
      <c r="B686" s="2" t="s">
        <v>4356</v>
      </c>
      <c r="C686" s="2"/>
      <c r="D686" s="2" t="s">
        <v>4357</v>
      </c>
      <c r="E686" s="2" t="s">
        <v>4358</v>
      </c>
      <c r="F686" s="2" t="s">
        <v>189</v>
      </c>
      <c r="G686" s="2" t="s">
        <v>19</v>
      </c>
      <c r="H686" s="2">
        <v>97255</v>
      </c>
      <c r="I686" t="s">
        <v>6191</v>
      </c>
    </row>
    <row r="687" spans="1:9" x14ac:dyDescent="0.3">
      <c r="A687" s="2" t="s">
        <v>4360</v>
      </c>
      <c r="B687" s="2" t="s">
        <v>4361</v>
      </c>
      <c r="C687" s="2" t="s">
        <v>4362</v>
      </c>
      <c r="D687" s="2" t="s">
        <v>4363</v>
      </c>
      <c r="E687" s="2" t="s">
        <v>4364</v>
      </c>
      <c r="F687" s="2" t="s">
        <v>87</v>
      </c>
      <c r="G687" s="2" t="s">
        <v>19</v>
      </c>
      <c r="H687" s="2">
        <v>91186</v>
      </c>
      <c r="I687" t="s">
        <v>6190</v>
      </c>
    </row>
    <row r="688" spans="1:9" x14ac:dyDescent="0.3">
      <c r="A688" s="2" t="s">
        <v>4366</v>
      </c>
      <c r="B688" s="2" t="s">
        <v>4367</v>
      </c>
      <c r="C688" s="2" t="s">
        <v>4368</v>
      </c>
      <c r="D688" s="2" t="s">
        <v>4369</v>
      </c>
      <c r="E688" s="2" t="s">
        <v>4370</v>
      </c>
      <c r="F688" s="2" t="s">
        <v>178</v>
      </c>
      <c r="G688" s="2" t="s">
        <v>19</v>
      </c>
      <c r="H688" s="2">
        <v>92725</v>
      </c>
      <c r="I688" t="s">
        <v>6190</v>
      </c>
    </row>
    <row r="689" spans="1:9" x14ac:dyDescent="0.3">
      <c r="A689" s="2" t="s">
        <v>4372</v>
      </c>
      <c r="B689" s="2" t="s">
        <v>4373</v>
      </c>
      <c r="C689" s="2" t="s">
        <v>4374</v>
      </c>
      <c r="D689" s="2" t="s">
        <v>4375</v>
      </c>
      <c r="E689" s="2" t="s">
        <v>4376</v>
      </c>
      <c r="F689" s="2" t="s">
        <v>98</v>
      </c>
      <c r="G689" s="2" t="s">
        <v>19</v>
      </c>
      <c r="H689" s="2">
        <v>95160</v>
      </c>
      <c r="I689" t="s">
        <v>6191</v>
      </c>
    </row>
    <row r="690" spans="1:9" x14ac:dyDescent="0.3">
      <c r="A690" s="2" t="s">
        <v>4378</v>
      </c>
      <c r="B690" s="2" t="s">
        <v>4379</v>
      </c>
      <c r="C690" s="2" t="s">
        <v>4380</v>
      </c>
      <c r="D690" s="2" t="s">
        <v>4381</v>
      </c>
      <c r="E690" s="2" t="s">
        <v>4382</v>
      </c>
      <c r="F690" s="2" t="s">
        <v>333</v>
      </c>
      <c r="G690" s="2" t="s">
        <v>318</v>
      </c>
      <c r="H690" s="2" t="s">
        <v>334</v>
      </c>
      <c r="I690" t="s">
        <v>6191</v>
      </c>
    </row>
    <row r="691" spans="1:9" x14ac:dyDescent="0.3">
      <c r="A691" s="2" t="s">
        <v>4384</v>
      </c>
      <c r="B691" s="2" t="s">
        <v>4385</v>
      </c>
      <c r="C691" s="2" t="s">
        <v>4386</v>
      </c>
      <c r="D691" s="2" t="s">
        <v>4387</v>
      </c>
      <c r="E691" s="2" t="s">
        <v>4388</v>
      </c>
      <c r="F691" s="2" t="s">
        <v>78</v>
      </c>
      <c r="G691" s="2" t="s">
        <v>19</v>
      </c>
      <c r="H691" s="2">
        <v>80935</v>
      </c>
      <c r="I691" t="s">
        <v>6191</v>
      </c>
    </row>
    <row r="692" spans="1:9" x14ac:dyDescent="0.3">
      <c r="A692" s="2" t="s">
        <v>4390</v>
      </c>
      <c r="B692" s="2" t="s">
        <v>4391</v>
      </c>
      <c r="C692" s="2"/>
      <c r="D692" s="2"/>
      <c r="E692" s="2" t="s">
        <v>4392</v>
      </c>
      <c r="F692" s="2" t="s">
        <v>260</v>
      </c>
      <c r="G692" s="2" t="s">
        <v>19</v>
      </c>
      <c r="H692" s="2">
        <v>43605</v>
      </c>
      <c r="I692" t="s">
        <v>6191</v>
      </c>
    </row>
    <row r="693" spans="1:9" x14ac:dyDescent="0.3">
      <c r="A693" s="2" t="s">
        <v>4394</v>
      </c>
      <c r="B693" s="2" t="s">
        <v>4395</v>
      </c>
      <c r="C693" s="2" t="s">
        <v>4396</v>
      </c>
      <c r="D693" s="2" t="s">
        <v>4397</v>
      </c>
      <c r="E693" s="2" t="s">
        <v>4398</v>
      </c>
      <c r="F693" s="2" t="s">
        <v>117</v>
      </c>
      <c r="G693" s="2" t="s">
        <v>19</v>
      </c>
      <c r="H693" s="2">
        <v>33436</v>
      </c>
      <c r="I693" t="s">
        <v>6190</v>
      </c>
    </row>
    <row r="694" spans="1:9" x14ac:dyDescent="0.3">
      <c r="A694" s="2" t="s">
        <v>4400</v>
      </c>
      <c r="B694" s="2" t="s">
        <v>4401</v>
      </c>
      <c r="C694" s="2" t="s">
        <v>4402</v>
      </c>
      <c r="D694" s="2" t="s">
        <v>4403</v>
      </c>
      <c r="E694" s="2" t="s">
        <v>4404</v>
      </c>
      <c r="F694" s="2" t="s">
        <v>51</v>
      </c>
      <c r="G694" s="2" t="s">
        <v>19</v>
      </c>
      <c r="H694" s="2">
        <v>45999</v>
      </c>
      <c r="I694" t="s">
        <v>6191</v>
      </c>
    </row>
    <row r="695" spans="1:9" x14ac:dyDescent="0.3">
      <c r="A695" s="2" t="s">
        <v>4406</v>
      </c>
      <c r="B695" s="2" t="s">
        <v>4407</v>
      </c>
      <c r="C695" s="2" t="s">
        <v>4408</v>
      </c>
      <c r="D695" s="2" t="s">
        <v>4409</v>
      </c>
      <c r="E695" s="2" t="s">
        <v>4410</v>
      </c>
      <c r="F695" s="2" t="s">
        <v>104</v>
      </c>
      <c r="G695" s="2" t="s">
        <v>19</v>
      </c>
      <c r="H695" s="2">
        <v>63121</v>
      </c>
      <c r="I695" t="s">
        <v>6190</v>
      </c>
    </row>
    <row r="696" spans="1:9" x14ac:dyDescent="0.3">
      <c r="A696" s="2" t="s">
        <v>4412</v>
      </c>
      <c r="B696" s="2" t="s">
        <v>4413</v>
      </c>
      <c r="C696" s="2" t="s">
        <v>4414</v>
      </c>
      <c r="D696" s="2" t="s">
        <v>4415</v>
      </c>
      <c r="E696" s="2" t="s">
        <v>4416</v>
      </c>
      <c r="F696" s="2" t="s">
        <v>243</v>
      </c>
      <c r="G696" s="2" t="s">
        <v>19</v>
      </c>
      <c r="H696" s="2">
        <v>10705</v>
      </c>
      <c r="I696" t="s">
        <v>6191</v>
      </c>
    </row>
    <row r="697" spans="1:9" x14ac:dyDescent="0.3">
      <c r="A697" s="2" t="s">
        <v>4418</v>
      </c>
      <c r="B697" s="2" t="s">
        <v>4419</v>
      </c>
      <c r="C697" s="2" t="s">
        <v>4420</v>
      </c>
      <c r="D697" s="2" t="s">
        <v>4421</v>
      </c>
      <c r="E697" s="2" t="s">
        <v>4422</v>
      </c>
      <c r="F697" s="2" t="s">
        <v>20</v>
      </c>
      <c r="G697" s="2" t="s">
        <v>19</v>
      </c>
      <c r="H697" s="2">
        <v>21290</v>
      </c>
      <c r="I697" t="s">
        <v>6190</v>
      </c>
    </row>
    <row r="698" spans="1:9" x14ac:dyDescent="0.3">
      <c r="A698" s="2" t="s">
        <v>4424</v>
      </c>
      <c r="B698" s="2" t="s">
        <v>4425</v>
      </c>
      <c r="C698" s="2" t="s">
        <v>4426</v>
      </c>
      <c r="D698" s="2" t="s">
        <v>4427</v>
      </c>
      <c r="E698" s="2" t="s">
        <v>4428</v>
      </c>
      <c r="F698" s="2" t="s">
        <v>22</v>
      </c>
      <c r="G698" s="2" t="s">
        <v>19</v>
      </c>
      <c r="H698" s="2">
        <v>32230</v>
      </c>
      <c r="I698" t="s">
        <v>6191</v>
      </c>
    </row>
    <row r="699" spans="1:9" x14ac:dyDescent="0.3">
      <c r="A699" s="2" t="s">
        <v>4430</v>
      </c>
      <c r="B699" s="2" t="s">
        <v>4431</v>
      </c>
      <c r="C699" s="2"/>
      <c r="D699" s="2"/>
      <c r="E699" s="2" t="s">
        <v>4432</v>
      </c>
      <c r="F699" s="2" t="s">
        <v>391</v>
      </c>
      <c r="G699" s="2" t="s">
        <v>318</v>
      </c>
      <c r="H699" s="2" t="s">
        <v>392</v>
      </c>
      <c r="I699" t="s">
        <v>6191</v>
      </c>
    </row>
    <row r="700" spans="1:9" x14ac:dyDescent="0.3">
      <c r="A700" s="2" t="s">
        <v>4434</v>
      </c>
      <c r="B700" s="2" t="s">
        <v>4435</v>
      </c>
      <c r="C700" s="2" t="s">
        <v>4436</v>
      </c>
      <c r="D700" s="2" t="s">
        <v>4437</v>
      </c>
      <c r="E700" s="2" t="s">
        <v>4438</v>
      </c>
      <c r="F700" s="2" t="s">
        <v>289</v>
      </c>
      <c r="G700" s="2" t="s">
        <v>318</v>
      </c>
      <c r="H700" s="2" t="s">
        <v>444</v>
      </c>
      <c r="I700" t="s">
        <v>6191</v>
      </c>
    </row>
    <row r="701" spans="1:9" x14ac:dyDescent="0.3">
      <c r="A701" s="2" t="s">
        <v>4440</v>
      </c>
      <c r="B701" s="2" t="s">
        <v>4441</v>
      </c>
      <c r="C701" s="2" t="s">
        <v>4442</v>
      </c>
      <c r="D701" s="2" t="s">
        <v>4443</v>
      </c>
      <c r="E701" s="2" t="s">
        <v>4444</v>
      </c>
      <c r="F701" s="2" t="s">
        <v>92</v>
      </c>
      <c r="G701" s="2" t="s">
        <v>19</v>
      </c>
      <c r="H701" s="2">
        <v>33196</v>
      </c>
      <c r="I701" t="s">
        <v>6190</v>
      </c>
    </row>
    <row r="702" spans="1:9" x14ac:dyDescent="0.3">
      <c r="A702" s="2" t="s">
        <v>4446</v>
      </c>
      <c r="B702" s="2" t="s">
        <v>4447</v>
      </c>
      <c r="C702" s="2" t="s">
        <v>4448</v>
      </c>
      <c r="D702" s="2"/>
      <c r="E702" s="2" t="s">
        <v>4449</v>
      </c>
      <c r="F702" s="2" t="s">
        <v>150</v>
      </c>
      <c r="G702" s="2" t="s">
        <v>19</v>
      </c>
      <c r="H702" s="2">
        <v>94121</v>
      </c>
      <c r="I702" t="s">
        <v>6191</v>
      </c>
    </row>
    <row r="703" spans="1:9" x14ac:dyDescent="0.3">
      <c r="A703" s="2" t="s">
        <v>4451</v>
      </c>
      <c r="B703" s="2" t="s">
        <v>4452</v>
      </c>
      <c r="C703" s="2" t="s">
        <v>4453</v>
      </c>
      <c r="D703" s="2" t="s">
        <v>4454</v>
      </c>
      <c r="E703" s="2" t="s">
        <v>4455</v>
      </c>
      <c r="F703" s="2" t="s">
        <v>390</v>
      </c>
      <c r="G703" s="2" t="s">
        <v>318</v>
      </c>
      <c r="H703" s="2" t="s">
        <v>348</v>
      </c>
      <c r="I703" t="s">
        <v>6190</v>
      </c>
    </row>
    <row r="704" spans="1:9" x14ac:dyDescent="0.3">
      <c r="A704" s="2" t="s">
        <v>4457</v>
      </c>
      <c r="B704" s="2" t="s">
        <v>4458</v>
      </c>
      <c r="C704" s="2" t="s">
        <v>4459</v>
      </c>
      <c r="D704" s="2"/>
      <c r="E704" s="2" t="s">
        <v>4460</v>
      </c>
      <c r="F704" s="2" t="s">
        <v>211</v>
      </c>
      <c r="G704" s="2" t="s">
        <v>19</v>
      </c>
      <c r="H704" s="2">
        <v>33982</v>
      </c>
      <c r="I704" t="s">
        <v>6190</v>
      </c>
    </row>
    <row r="705" spans="1:9" x14ac:dyDescent="0.3">
      <c r="A705" s="2" t="s">
        <v>4462</v>
      </c>
      <c r="B705" s="2" t="s">
        <v>4463</v>
      </c>
      <c r="C705" s="2"/>
      <c r="D705" s="2" t="s">
        <v>4464</v>
      </c>
      <c r="E705" s="2" t="s">
        <v>4465</v>
      </c>
      <c r="F705" s="2" t="s">
        <v>1282</v>
      </c>
      <c r="G705" s="2" t="s">
        <v>318</v>
      </c>
      <c r="H705" s="2" t="s">
        <v>444</v>
      </c>
      <c r="I705" t="s">
        <v>6190</v>
      </c>
    </row>
    <row r="706" spans="1:9" x14ac:dyDescent="0.3">
      <c r="A706" s="2" t="s">
        <v>4467</v>
      </c>
      <c r="B706" s="2" t="s">
        <v>4468</v>
      </c>
      <c r="C706" s="2"/>
      <c r="D706" s="2" t="s">
        <v>4469</v>
      </c>
      <c r="E706" s="2" t="s">
        <v>4470</v>
      </c>
      <c r="F706" s="2" t="s">
        <v>57</v>
      </c>
      <c r="G706" s="2" t="s">
        <v>19</v>
      </c>
      <c r="H706" s="2">
        <v>10125</v>
      </c>
      <c r="I706" t="s">
        <v>6190</v>
      </c>
    </row>
    <row r="707" spans="1:9" x14ac:dyDescent="0.3">
      <c r="A707" s="2" t="s">
        <v>4472</v>
      </c>
      <c r="B707" s="2" t="s">
        <v>4473</v>
      </c>
      <c r="C707" s="2" t="s">
        <v>4474</v>
      </c>
      <c r="D707" s="2" t="s">
        <v>4475</v>
      </c>
      <c r="E707" s="2" t="s">
        <v>4476</v>
      </c>
      <c r="F707" s="2" t="s">
        <v>295</v>
      </c>
      <c r="G707" s="2" t="s">
        <v>19</v>
      </c>
      <c r="H707" s="2">
        <v>29305</v>
      </c>
      <c r="I707" t="s">
        <v>6191</v>
      </c>
    </row>
    <row r="708" spans="1:9" x14ac:dyDescent="0.3">
      <c r="A708" s="2" t="s">
        <v>4478</v>
      </c>
      <c r="B708" s="2" t="s">
        <v>4479</v>
      </c>
      <c r="C708" s="2" t="s">
        <v>4480</v>
      </c>
      <c r="D708" s="2" t="s">
        <v>4481</v>
      </c>
      <c r="E708" s="2" t="s">
        <v>4482</v>
      </c>
      <c r="F708" s="2" t="s">
        <v>208</v>
      </c>
      <c r="G708" s="2" t="s">
        <v>19</v>
      </c>
      <c r="H708" s="2">
        <v>93305</v>
      </c>
      <c r="I708" t="s">
        <v>6191</v>
      </c>
    </row>
    <row r="709" spans="1:9" x14ac:dyDescent="0.3">
      <c r="A709" s="2" t="s">
        <v>4484</v>
      </c>
      <c r="B709" s="2" t="s">
        <v>4485</v>
      </c>
      <c r="C709" s="2"/>
      <c r="D709" s="2" t="s">
        <v>4486</v>
      </c>
      <c r="E709" s="2" t="s">
        <v>4487</v>
      </c>
      <c r="F709" s="2" t="s">
        <v>382</v>
      </c>
      <c r="G709" s="2" t="s">
        <v>318</v>
      </c>
      <c r="H709" s="2" t="s">
        <v>383</v>
      </c>
      <c r="I709" t="s">
        <v>6191</v>
      </c>
    </row>
    <row r="710" spans="1:9" x14ac:dyDescent="0.3">
      <c r="A710" s="2" t="s">
        <v>4489</v>
      </c>
      <c r="B710" s="2" t="s">
        <v>4490</v>
      </c>
      <c r="C710" s="2" t="s">
        <v>4491</v>
      </c>
      <c r="D710" s="2" t="s">
        <v>4492</v>
      </c>
      <c r="E710" s="2" t="s">
        <v>4493</v>
      </c>
      <c r="F710" s="2" t="s">
        <v>104</v>
      </c>
      <c r="G710" s="2" t="s">
        <v>19</v>
      </c>
      <c r="H710" s="2">
        <v>63169</v>
      </c>
      <c r="I710" t="s">
        <v>6190</v>
      </c>
    </row>
    <row r="711" spans="1:9" x14ac:dyDescent="0.3">
      <c r="A711" s="2" t="s">
        <v>4495</v>
      </c>
      <c r="B711" s="2" t="s">
        <v>4496</v>
      </c>
      <c r="C711" s="2"/>
      <c r="D711" s="2" t="s">
        <v>4497</v>
      </c>
      <c r="E711" s="2" t="s">
        <v>4498</v>
      </c>
      <c r="F711" s="2" t="s">
        <v>66</v>
      </c>
      <c r="G711" s="2" t="s">
        <v>19</v>
      </c>
      <c r="H711" s="2">
        <v>46896</v>
      </c>
      <c r="I711" t="s">
        <v>6190</v>
      </c>
    </row>
    <row r="712" spans="1:9" x14ac:dyDescent="0.3">
      <c r="A712" s="2" t="s">
        <v>4500</v>
      </c>
      <c r="B712" s="2" t="s">
        <v>4501</v>
      </c>
      <c r="C712" s="2" t="s">
        <v>4502</v>
      </c>
      <c r="D712" s="2" t="s">
        <v>4503</v>
      </c>
      <c r="E712" s="2" t="s">
        <v>4504</v>
      </c>
      <c r="F712" s="2" t="s">
        <v>200</v>
      </c>
      <c r="G712" s="2" t="s">
        <v>19</v>
      </c>
      <c r="H712" s="2">
        <v>55564</v>
      </c>
      <c r="I712" t="s">
        <v>6191</v>
      </c>
    </row>
    <row r="713" spans="1:9" x14ac:dyDescent="0.3">
      <c r="A713" s="2" t="s">
        <v>4506</v>
      </c>
      <c r="B713" s="2" t="s">
        <v>4507</v>
      </c>
      <c r="C713" s="2" t="s">
        <v>4508</v>
      </c>
      <c r="D713" s="2" t="s">
        <v>4509</v>
      </c>
      <c r="E713" s="2" t="s">
        <v>4510</v>
      </c>
      <c r="F713" s="2" t="s">
        <v>4511</v>
      </c>
      <c r="G713" s="2" t="s">
        <v>19</v>
      </c>
      <c r="H713" s="2">
        <v>72905</v>
      </c>
      <c r="I713" t="s">
        <v>6191</v>
      </c>
    </row>
    <row r="714" spans="1:9" x14ac:dyDescent="0.3">
      <c r="A714" s="2" t="s">
        <v>4513</v>
      </c>
      <c r="B714" s="2" t="s">
        <v>4514</v>
      </c>
      <c r="C714" s="2"/>
      <c r="D714" s="2"/>
      <c r="E714" s="2" t="s">
        <v>4515</v>
      </c>
      <c r="F714" s="2" t="s">
        <v>286</v>
      </c>
      <c r="G714" s="2" t="s">
        <v>28</v>
      </c>
      <c r="H714" s="2" t="s">
        <v>287</v>
      </c>
      <c r="I714" t="s">
        <v>6191</v>
      </c>
    </row>
    <row r="715" spans="1:9" x14ac:dyDescent="0.3">
      <c r="A715" s="2" t="s">
        <v>4517</v>
      </c>
      <c r="B715" s="2" t="s">
        <v>4518</v>
      </c>
      <c r="C715" s="2" t="s">
        <v>4519</v>
      </c>
      <c r="D715" s="2" t="s">
        <v>4520</v>
      </c>
      <c r="E715" s="2" t="s">
        <v>4521</v>
      </c>
      <c r="F715" s="2" t="s">
        <v>291</v>
      </c>
      <c r="G715" s="2" t="s">
        <v>19</v>
      </c>
      <c r="H715" s="2">
        <v>95210</v>
      </c>
      <c r="I715" t="s">
        <v>6191</v>
      </c>
    </row>
    <row r="716" spans="1:9" x14ac:dyDescent="0.3">
      <c r="A716" s="2" t="s">
        <v>4523</v>
      </c>
      <c r="B716" s="2" t="s">
        <v>4524</v>
      </c>
      <c r="C716" s="2" t="s">
        <v>4525</v>
      </c>
      <c r="D716" s="2" t="s">
        <v>4526</v>
      </c>
      <c r="E716" s="2" t="s">
        <v>4527</v>
      </c>
      <c r="F716" s="2" t="s">
        <v>436</v>
      </c>
      <c r="G716" s="2" t="s">
        <v>318</v>
      </c>
      <c r="H716" s="2" t="s">
        <v>410</v>
      </c>
      <c r="I716" t="s">
        <v>6190</v>
      </c>
    </row>
    <row r="717" spans="1:9" x14ac:dyDescent="0.3">
      <c r="A717" s="2" t="s">
        <v>4529</v>
      </c>
      <c r="B717" s="2" t="s">
        <v>4530</v>
      </c>
      <c r="C717" s="2" t="s">
        <v>4531</v>
      </c>
      <c r="D717" s="2"/>
      <c r="E717" s="2" t="s">
        <v>4532</v>
      </c>
      <c r="F717" s="2" t="s">
        <v>137</v>
      </c>
      <c r="G717" s="2" t="s">
        <v>19</v>
      </c>
      <c r="H717" s="2">
        <v>33686</v>
      </c>
      <c r="I717" t="s">
        <v>6191</v>
      </c>
    </row>
    <row r="718" spans="1:9" x14ac:dyDescent="0.3">
      <c r="A718" s="2" t="s">
        <v>4534</v>
      </c>
      <c r="B718" s="2" t="s">
        <v>4535</v>
      </c>
      <c r="C718" s="2" t="s">
        <v>4536</v>
      </c>
      <c r="D718" s="2" t="s">
        <v>4537</v>
      </c>
      <c r="E718" s="2" t="s">
        <v>4538</v>
      </c>
      <c r="F718" s="2" t="s">
        <v>1447</v>
      </c>
      <c r="G718" s="2" t="s">
        <v>318</v>
      </c>
      <c r="H718" s="2" t="s">
        <v>460</v>
      </c>
      <c r="I718" t="s">
        <v>6191</v>
      </c>
    </row>
    <row r="719" spans="1:9" x14ac:dyDescent="0.3">
      <c r="A719" s="2" t="s">
        <v>4540</v>
      </c>
      <c r="B719" s="2" t="s">
        <v>4541</v>
      </c>
      <c r="C719" s="2" t="s">
        <v>4542</v>
      </c>
      <c r="D719" s="2" t="s">
        <v>4543</v>
      </c>
      <c r="E719" s="2" t="s">
        <v>4544</v>
      </c>
      <c r="F719" s="2" t="s">
        <v>46</v>
      </c>
      <c r="G719" s="2" t="s">
        <v>19</v>
      </c>
      <c r="H719" s="2">
        <v>19104</v>
      </c>
      <c r="I719" t="s">
        <v>6191</v>
      </c>
    </row>
    <row r="720" spans="1:9" x14ac:dyDescent="0.3">
      <c r="A720" s="2" t="s">
        <v>4546</v>
      </c>
      <c r="B720" s="2" t="s">
        <v>4547</v>
      </c>
      <c r="C720" s="2" t="s">
        <v>4548</v>
      </c>
      <c r="D720" s="2" t="s">
        <v>4549</v>
      </c>
      <c r="E720" s="2" t="s">
        <v>4550</v>
      </c>
      <c r="F720" s="2" t="s">
        <v>467</v>
      </c>
      <c r="G720" s="2" t="s">
        <v>19</v>
      </c>
      <c r="H720" s="2">
        <v>76905</v>
      </c>
      <c r="I720" t="s">
        <v>6191</v>
      </c>
    </row>
    <row r="721" spans="1:9" x14ac:dyDescent="0.3">
      <c r="A721" s="2" t="s">
        <v>4552</v>
      </c>
      <c r="B721" s="2" t="s">
        <v>4553</v>
      </c>
      <c r="C721" s="2" t="s">
        <v>4554</v>
      </c>
      <c r="D721" s="2" t="s">
        <v>4555</v>
      </c>
      <c r="E721" s="2" t="s">
        <v>4556</v>
      </c>
      <c r="F721" s="2" t="s">
        <v>27</v>
      </c>
      <c r="G721" s="2" t="s">
        <v>19</v>
      </c>
      <c r="H721" s="2">
        <v>90035</v>
      </c>
      <c r="I721" t="s">
        <v>6190</v>
      </c>
    </row>
    <row r="722" spans="1:9" x14ac:dyDescent="0.3">
      <c r="A722" s="2" t="s">
        <v>4558</v>
      </c>
      <c r="B722" s="2" t="s">
        <v>4559</v>
      </c>
      <c r="C722" s="2" t="s">
        <v>4560</v>
      </c>
      <c r="D722" s="2" t="s">
        <v>4561</v>
      </c>
      <c r="E722" s="2" t="s">
        <v>4562</v>
      </c>
      <c r="F722" s="2" t="s">
        <v>174</v>
      </c>
      <c r="G722" s="2" t="s">
        <v>19</v>
      </c>
      <c r="H722" s="2">
        <v>48912</v>
      </c>
      <c r="I722" t="s">
        <v>6190</v>
      </c>
    </row>
    <row r="723" spans="1:9" x14ac:dyDescent="0.3">
      <c r="A723" s="2" t="s">
        <v>4564</v>
      </c>
      <c r="B723" s="2" t="s">
        <v>4565</v>
      </c>
      <c r="C723" s="2" t="s">
        <v>4566</v>
      </c>
      <c r="D723" s="2" t="s">
        <v>4567</v>
      </c>
      <c r="E723" s="2" t="s">
        <v>4568</v>
      </c>
      <c r="F723" s="2" t="s">
        <v>209</v>
      </c>
      <c r="G723" s="2" t="s">
        <v>19</v>
      </c>
      <c r="H723" s="2">
        <v>34615</v>
      </c>
      <c r="I723" t="s">
        <v>6190</v>
      </c>
    </row>
    <row r="724" spans="1:9" x14ac:dyDescent="0.3">
      <c r="A724" s="2" t="s">
        <v>4570</v>
      </c>
      <c r="B724" s="2" t="s">
        <v>4571</v>
      </c>
      <c r="C724" s="2"/>
      <c r="D724" s="2" t="s">
        <v>4572</v>
      </c>
      <c r="E724" s="2" t="s">
        <v>4573</v>
      </c>
      <c r="F724" s="2" t="s">
        <v>146</v>
      </c>
      <c r="G724" s="2" t="s">
        <v>19</v>
      </c>
      <c r="H724" s="2">
        <v>90605</v>
      </c>
      <c r="I724" t="s">
        <v>6191</v>
      </c>
    </row>
    <row r="725" spans="1:9" x14ac:dyDescent="0.3">
      <c r="A725" s="2" t="s">
        <v>4575</v>
      </c>
      <c r="B725" s="2" t="s">
        <v>4576</v>
      </c>
      <c r="C725" s="2" t="s">
        <v>4577</v>
      </c>
      <c r="D725" s="2" t="s">
        <v>4578</v>
      </c>
      <c r="E725" s="2" t="s">
        <v>4579</v>
      </c>
      <c r="F725" s="2" t="s">
        <v>30</v>
      </c>
      <c r="G725" s="2" t="s">
        <v>19</v>
      </c>
      <c r="H725" s="2">
        <v>93773</v>
      </c>
      <c r="I725" t="s">
        <v>6191</v>
      </c>
    </row>
    <row r="726" spans="1:9" x14ac:dyDescent="0.3">
      <c r="A726" s="2" t="s">
        <v>4581</v>
      </c>
      <c r="B726" s="2" t="s">
        <v>4582</v>
      </c>
      <c r="C726" s="2"/>
      <c r="D726" s="2" t="s">
        <v>4583</v>
      </c>
      <c r="E726" s="2" t="s">
        <v>4584</v>
      </c>
      <c r="F726" s="2" t="s">
        <v>57</v>
      </c>
      <c r="G726" s="2" t="s">
        <v>19</v>
      </c>
      <c r="H726" s="2">
        <v>10155</v>
      </c>
      <c r="I726" t="s">
        <v>6190</v>
      </c>
    </row>
    <row r="727" spans="1:9" x14ac:dyDescent="0.3">
      <c r="A727" s="2" t="s">
        <v>4586</v>
      </c>
      <c r="B727" s="2" t="s">
        <v>4587</v>
      </c>
      <c r="C727" s="2" t="s">
        <v>4588</v>
      </c>
      <c r="D727" s="2" t="s">
        <v>4589</v>
      </c>
      <c r="E727" s="2" t="s">
        <v>4590</v>
      </c>
      <c r="F727" s="2" t="s">
        <v>78</v>
      </c>
      <c r="G727" s="2" t="s">
        <v>19</v>
      </c>
      <c r="H727" s="2">
        <v>80935</v>
      </c>
      <c r="I727" t="s">
        <v>6191</v>
      </c>
    </row>
    <row r="728" spans="1:9" x14ac:dyDescent="0.3">
      <c r="A728" s="2" t="s">
        <v>4592</v>
      </c>
      <c r="B728" s="2" t="s">
        <v>4593</v>
      </c>
      <c r="C728" s="2"/>
      <c r="D728" s="2" t="s">
        <v>4594</v>
      </c>
      <c r="E728" s="2" t="s">
        <v>4595</v>
      </c>
      <c r="F728" s="2" t="s">
        <v>277</v>
      </c>
      <c r="G728" s="2" t="s">
        <v>19</v>
      </c>
      <c r="H728" s="2">
        <v>90831</v>
      </c>
      <c r="I728" t="s">
        <v>6191</v>
      </c>
    </row>
    <row r="729" spans="1:9" x14ac:dyDescent="0.3">
      <c r="A729" s="2" t="s">
        <v>4597</v>
      </c>
      <c r="B729" s="2" t="s">
        <v>4598</v>
      </c>
      <c r="C729" s="2" t="s">
        <v>4599</v>
      </c>
      <c r="D729" s="2" t="s">
        <v>4600</v>
      </c>
      <c r="E729" s="2" t="s">
        <v>4601</v>
      </c>
      <c r="F729" s="2" t="s">
        <v>331</v>
      </c>
      <c r="G729" s="2" t="s">
        <v>318</v>
      </c>
      <c r="H729" s="2" t="s">
        <v>332</v>
      </c>
      <c r="I729" t="s">
        <v>6190</v>
      </c>
    </row>
    <row r="730" spans="1:9" x14ac:dyDescent="0.3">
      <c r="A730" s="2" t="s">
        <v>4603</v>
      </c>
      <c r="B730" s="2" t="s">
        <v>4604</v>
      </c>
      <c r="C730" s="2" t="s">
        <v>4605</v>
      </c>
      <c r="D730" s="2" t="s">
        <v>4606</v>
      </c>
      <c r="E730" s="2" t="s">
        <v>4607</v>
      </c>
      <c r="F730" s="2" t="s">
        <v>122</v>
      </c>
      <c r="G730" s="2" t="s">
        <v>19</v>
      </c>
      <c r="H730" s="2">
        <v>89510</v>
      </c>
      <c r="I730" t="s">
        <v>6190</v>
      </c>
    </row>
    <row r="731" spans="1:9" x14ac:dyDescent="0.3">
      <c r="A731" s="2" t="s">
        <v>4609</v>
      </c>
      <c r="B731" s="2" t="s">
        <v>4610</v>
      </c>
      <c r="C731" s="2" t="s">
        <v>4611</v>
      </c>
      <c r="D731" s="2" t="s">
        <v>4612</v>
      </c>
      <c r="E731" s="2" t="s">
        <v>4613</v>
      </c>
      <c r="F731" s="2" t="s">
        <v>81</v>
      </c>
      <c r="G731" s="2" t="s">
        <v>28</v>
      </c>
      <c r="H731" s="2" t="s">
        <v>258</v>
      </c>
      <c r="I731" t="s">
        <v>6191</v>
      </c>
    </row>
    <row r="732" spans="1:9" x14ac:dyDescent="0.3">
      <c r="A732" s="2" t="s">
        <v>4615</v>
      </c>
      <c r="B732" s="2" t="s">
        <v>4616</v>
      </c>
      <c r="C732" s="2" t="s">
        <v>4617</v>
      </c>
      <c r="D732" s="2" t="s">
        <v>4618</v>
      </c>
      <c r="E732" s="2" t="s">
        <v>4619</v>
      </c>
      <c r="F732" s="2" t="s">
        <v>107</v>
      </c>
      <c r="G732" s="2" t="s">
        <v>19</v>
      </c>
      <c r="H732" s="2">
        <v>89155</v>
      </c>
      <c r="I732" t="s">
        <v>6191</v>
      </c>
    </row>
    <row r="733" spans="1:9" x14ac:dyDescent="0.3">
      <c r="A733" s="2" t="s">
        <v>4621</v>
      </c>
      <c r="B733" s="2" t="s">
        <v>4622</v>
      </c>
      <c r="C733" s="2"/>
      <c r="D733" s="2" t="s">
        <v>4623</v>
      </c>
      <c r="E733" s="2" t="s">
        <v>4624</v>
      </c>
      <c r="F733" s="2" t="s">
        <v>168</v>
      </c>
      <c r="G733" s="2" t="s">
        <v>19</v>
      </c>
      <c r="H733" s="2">
        <v>19805</v>
      </c>
      <c r="I733" t="s">
        <v>6190</v>
      </c>
    </row>
    <row r="734" spans="1:9" x14ac:dyDescent="0.3">
      <c r="A734" s="2" t="s">
        <v>4626</v>
      </c>
      <c r="B734" s="2" t="s">
        <v>4627</v>
      </c>
      <c r="C734" s="2" t="s">
        <v>4628</v>
      </c>
      <c r="D734" s="2" t="s">
        <v>4629</v>
      </c>
      <c r="E734" s="2" t="s">
        <v>4630</v>
      </c>
      <c r="F734" s="2" t="s">
        <v>122</v>
      </c>
      <c r="G734" s="2" t="s">
        <v>19</v>
      </c>
      <c r="H734" s="2">
        <v>89550</v>
      </c>
      <c r="I734" t="s">
        <v>6191</v>
      </c>
    </row>
    <row r="735" spans="1:9" x14ac:dyDescent="0.3">
      <c r="A735" s="2" t="s">
        <v>4632</v>
      </c>
      <c r="B735" s="2" t="s">
        <v>4633</v>
      </c>
      <c r="C735" s="2" t="s">
        <v>4634</v>
      </c>
      <c r="D735" s="2" t="s">
        <v>4635</v>
      </c>
      <c r="E735" s="2" t="s">
        <v>4636</v>
      </c>
      <c r="F735" s="2" t="s">
        <v>142</v>
      </c>
      <c r="G735" s="2" t="s">
        <v>19</v>
      </c>
      <c r="H735" s="2">
        <v>35487</v>
      </c>
      <c r="I735" t="s">
        <v>6190</v>
      </c>
    </row>
    <row r="736" spans="1:9" x14ac:dyDescent="0.3">
      <c r="A736" s="2" t="s">
        <v>4638</v>
      </c>
      <c r="B736" s="2" t="s">
        <v>4639</v>
      </c>
      <c r="C736" s="2"/>
      <c r="D736" s="2" t="s">
        <v>4640</v>
      </c>
      <c r="E736" s="2" t="s">
        <v>4641</v>
      </c>
      <c r="F736" s="2" t="s">
        <v>206</v>
      </c>
      <c r="G736" s="2" t="s">
        <v>19</v>
      </c>
      <c r="H736" s="2">
        <v>92645</v>
      </c>
      <c r="I736" t="s">
        <v>6191</v>
      </c>
    </row>
    <row r="737" spans="1:9" x14ac:dyDescent="0.3">
      <c r="A737" s="2" t="s">
        <v>4643</v>
      </c>
      <c r="B737" s="2" t="s">
        <v>4644</v>
      </c>
      <c r="C737" s="2" t="s">
        <v>4645</v>
      </c>
      <c r="D737" s="2"/>
      <c r="E737" s="2" t="s">
        <v>4646</v>
      </c>
      <c r="F737" s="2" t="s">
        <v>67</v>
      </c>
      <c r="G737" s="2" t="s">
        <v>19</v>
      </c>
      <c r="H737" s="2">
        <v>66225</v>
      </c>
      <c r="I737" t="s">
        <v>6191</v>
      </c>
    </row>
    <row r="738" spans="1:9" x14ac:dyDescent="0.3">
      <c r="A738" s="2" t="s">
        <v>4648</v>
      </c>
      <c r="B738" s="2" t="s">
        <v>4649</v>
      </c>
      <c r="C738" s="2" t="s">
        <v>4650</v>
      </c>
      <c r="D738" s="2" t="s">
        <v>4651</v>
      </c>
      <c r="E738" s="2" t="s">
        <v>4652</v>
      </c>
      <c r="F738" s="2" t="s">
        <v>1282</v>
      </c>
      <c r="G738" s="2" t="s">
        <v>318</v>
      </c>
      <c r="H738" s="2" t="s">
        <v>444</v>
      </c>
      <c r="I738" t="s">
        <v>6190</v>
      </c>
    </row>
    <row r="739" spans="1:9" x14ac:dyDescent="0.3">
      <c r="A739" s="2" t="s">
        <v>4654</v>
      </c>
      <c r="B739" s="2" t="s">
        <v>4655</v>
      </c>
      <c r="C739" s="2" t="s">
        <v>4656</v>
      </c>
      <c r="D739" s="2" t="s">
        <v>4657</v>
      </c>
      <c r="E739" s="2" t="s">
        <v>4658</v>
      </c>
      <c r="F739" s="2" t="s">
        <v>51</v>
      </c>
      <c r="G739" s="2" t="s">
        <v>19</v>
      </c>
      <c r="H739" s="2">
        <v>45228</v>
      </c>
      <c r="I739" t="s">
        <v>6191</v>
      </c>
    </row>
    <row r="740" spans="1:9" x14ac:dyDescent="0.3">
      <c r="A740" s="2" t="s">
        <v>4660</v>
      </c>
      <c r="B740" s="2" t="s">
        <v>4661</v>
      </c>
      <c r="C740" s="2" t="s">
        <v>4662</v>
      </c>
      <c r="D740" s="2" t="s">
        <v>4663</v>
      </c>
      <c r="E740" s="2" t="s">
        <v>4664</v>
      </c>
      <c r="F740" s="2" t="s">
        <v>264</v>
      </c>
      <c r="G740" s="2" t="s">
        <v>28</v>
      </c>
      <c r="H740" s="2" t="s">
        <v>265</v>
      </c>
      <c r="I740" t="s">
        <v>6191</v>
      </c>
    </row>
    <row r="741" spans="1:9" x14ac:dyDescent="0.3">
      <c r="A741" s="2" t="s">
        <v>4666</v>
      </c>
      <c r="B741" s="2" t="s">
        <v>4667</v>
      </c>
      <c r="C741" s="2"/>
      <c r="D741" s="2" t="s">
        <v>4668</v>
      </c>
      <c r="E741" s="2" t="s">
        <v>4669</v>
      </c>
      <c r="F741" s="2" t="s">
        <v>189</v>
      </c>
      <c r="G741" s="2" t="s">
        <v>19</v>
      </c>
      <c r="H741" s="2">
        <v>97296</v>
      </c>
      <c r="I741" t="s">
        <v>6190</v>
      </c>
    </row>
    <row r="742" spans="1:9" x14ac:dyDescent="0.3">
      <c r="A742" s="2" t="s">
        <v>4671</v>
      </c>
      <c r="B742" s="2" t="s">
        <v>4672</v>
      </c>
      <c r="C742" s="2" t="s">
        <v>4673</v>
      </c>
      <c r="D742" s="2" t="s">
        <v>4674</v>
      </c>
      <c r="E742" s="2" t="s">
        <v>4675</v>
      </c>
      <c r="F742" s="2" t="s">
        <v>382</v>
      </c>
      <c r="G742" s="2" t="s">
        <v>318</v>
      </c>
      <c r="H742" s="2" t="s">
        <v>383</v>
      </c>
      <c r="I742" t="s">
        <v>6191</v>
      </c>
    </row>
    <row r="743" spans="1:9" x14ac:dyDescent="0.3">
      <c r="A743" s="2" t="s">
        <v>4677</v>
      </c>
      <c r="B743" s="2" t="s">
        <v>4678</v>
      </c>
      <c r="C743" s="2" t="s">
        <v>4679</v>
      </c>
      <c r="D743" s="2" t="s">
        <v>4680</v>
      </c>
      <c r="E743" s="2" t="s">
        <v>4681</v>
      </c>
      <c r="F743" s="2" t="s">
        <v>256</v>
      </c>
      <c r="G743" s="2" t="s">
        <v>19</v>
      </c>
      <c r="H743" s="2">
        <v>94089</v>
      </c>
      <c r="I743" t="s">
        <v>6191</v>
      </c>
    </row>
    <row r="744" spans="1:9" x14ac:dyDescent="0.3">
      <c r="A744" s="2" t="s">
        <v>4683</v>
      </c>
      <c r="B744" s="2" t="s">
        <v>4684</v>
      </c>
      <c r="C744" s="2" t="s">
        <v>4685</v>
      </c>
      <c r="D744" s="2" t="s">
        <v>4686</v>
      </c>
      <c r="E744" s="2" t="s">
        <v>4687</v>
      </c>
      <c r="F744" s="2" t="s">
        <v>23</v>
      </c>
      <c r="G744" s="2" t="s">
        <v>19</v>
      </c>
      <c r="H744" s="2">
        <v>38188</v>
      </c>
      <c r="I744" t="s">
        <v>6191</v>
      </c>
    </row>
    <row r="745" spans="1:9" x14ac:dyDescent="0.3">
      <c r="A745" s="2" t="s">
        <v>4689</v>
      </c>
      <c r="B745" s="2" t="s">
        <v>4690</v>
      </c>
      <c r="C745" s="2" t="s">
        <v>4691</v>
      </c>
      <c r="D745" s="2" t="s">
        <v>4692</v>
      </c>
      <c r="E745" s="2" t="s">
        <v>4693</v>
      </c>
      <c r="F745" s="2" t="s">
        <v>80</v>
      </c>
      <c r="G745" s="2" t="s">
        <v>19</v>
      </c>
      <c r="H745" s="2">
        <v>32868</v>
      </c>
      <c r="I745" t="s">
        <v>6191</v>
      </c>
    </row>
    <row r="746" spans="1:9" x14ac:dyDescent="0.3">
      <c r="A746" s="2" t="s">
        <v>4695</v>
      </c>
      <c r="B746" s="2" t="s">
        <v>4696</v>
      </c>
      <c r="C746" s="2"/>
      <c r="D746" s="2" t="s">
        <v>4697</v>
      </c>
      <c r="E746" s="2" t="s">
        <v>4698</v>
      </c>
      <c r="F746" s="2" t="s">
        <v>41</v>
      </c>
      <c r="G746" s="2" t="s">
        <v>19</v>
      </c>
      <c r="H746" s="2">
        <v>48232</v>
      </c>
      <c r="I746" t="s">
        <v>6190</v>
      </c>
    </row>
    <row r="747" spans="1:9" x14ac:dyDescent="0.3">
      <c r="A747" s="2" t="s">
        <v>4700</v>
      </c>
      <c r="B747" s="2" t="s">
        <v>4701</v>
      </c>
      <c r="C747" s="2" t="s">
        <v>4702</v>
      </c>
      <c r="D747" s="2" t="s">
        <v>4703</v>
      </c>
      <c r="E747" s="2" t="s">
        <v>4704</v>
      </c>
      <c r="F747" s="2" t="s">
        <v>483</v>
      </c>
      <c r="G747" s="2" t="s">
        <v>318</v>
      </c>
      <c r="H747" s="2" t="s">
        <v>484</v>
      </c>
      <c r="I747" t="s">
        <v>6191</v>
      </c>
    </row>
    <row r="748" spans="1:9" x14ac:dyDescent="0.3">
      <c r="A748" s="2" t="s">
        <v>4706</v>
      </c>
      <c r="B748" s="2" t="s">
        <v>4707</v>
      </c>
      <c r="C748" s="2" t="s">
        <v>4708</v>
      </c>
      <c r="D748" s="2" t="s">
        <v>4709</v>
      </c>
      <c r="E748" s="2" t="s">
        <v>4710</v>
      </c>
      <c r="F748" s="2" t="s">
        <v>459</v>
      </c>
      <c r="G748" s="2" t="s">
        <v>318</v>
      </c>
      <c r="H748" s="2" t="s">
        <v>460</v>
      </c>
      <c r="I748" t="s">
        <v>6191</v>
      </c>
    </row>
    <row r="749" spans="1:9" x14ac:dyDescent="0.3">
      <c r="A749" s="2" t="s">
        <v>4712</v>
      </c>
      <c r="B749" s="2" t="s">
        <v>4713</v>
      </c>
      <c r="C749" s="2" t="s">
        <v>4714</v>
      </c>
      <c r="D749" s="2" t="s">
        <v>4715</v>
      </c>
      <c r="E749" s="2" t="s">
        <v>4716</v>
      </c>
      <c r="F749" s="2" t="s">
        <v>430</v>
      </c>
      <c r="G749" s="2" t="s">
        <v>318</v>
      </c>
      <c r="H749" s="2" t="s">
        <v>431</v>
      </c>
      <c r="I749" t="s">
        <v>6190</v>
      </c>
    </row>
    <row r="750" spans="1:9" x14ac:dyDescent="0.3">
      <c r="A750" s="2" t="s">
        <v>4718</v>
      </c>
      <c r="B750" s="2" t="s">
        <v>4719</v>
      </c>
      <c r="C750" s="2" t="s">
        <v>4720</v>
      </c>
      <c r="D750" s="2" t="s">
        <v>4721</v>
      </c>
      <c r="E750" s="2" t="s">
        <v>4722</v>
      </c>
      <c r="F750" s="2" t="s">
        <v>38</v>
      </c>
      <c r="G750" s="2" t="s">
        <v>19</v>
      </c>
      <c r="H750" s="2">
        <v>23203</v>
      </c>
      <c r="I750" t="s">
        <v>6191</v>
      </c>
    </row>
    <row r="751" spans="1:9" x14ac:dyDescent="0.3">
      <c r="A751" s="2" t="s">
        <v>4724</v>
      </c>
      <c r="B751" s="2" t="s">
        <v>4725</v>
      </c>
      <c r="C751" s="2" t="s">
        <v>4726</v>
      </c>
      <c r="D751" s="2" t="s">
        <v>4727</v>
      </c>
      <c r="E751" s="2" t="s">
        <v>4728</v>
      </c>
      <c r="F751" s="2" t="s">
        <v>4729</v>
      </c>
      <c r="G751" s="2" t="s">
        <v>318</v>
      </c>
      <c r="H751" s="2" t="s">
        <v>410</v>
      </c>
      <c r="I751" t="s">
        <v>6190</v>
      </c>
    </row>
    <row r="752" spans="1:9" x14ac:dyDescent="0.3">
      <c r="A752" s="2" t="s">
        <v>4731</v>
      </c>
      <c r="B752" s="2" t="s">
        <v>4732</v>
      </c>
      <c r="C752" s="2"/>
      <c r="D752" s="2" t="s">
        <v>4733</v>
      </c>
      <c r="E752" s="2" t="s">
        <v>4734</v>
      </c>
      <c r="F752" s="2" t="s">
        <v>106</v>
      </c>
      <c r="G752" s="2" t="s">
        <v>19</v>
      </c>
      <c r="H752" s="2">
        <v>76178</v>
      </c>
      <c r="I752" t="s">
        <v>6190</v>
      </c>
    </row>
    <row r="753" spans="1:9" x14ac:dyDescent="0.3">
      <c r="A753" s="2" t="s">
        <v>4736</v>
      </c>
      <c r="B753" s="2" t="s">
        <v>4737</v>
      </c>
      <c r="C753" s="2" t="s">
        <v>4738</v>
      </c>
      <c r="D753" s="2" t="s">
        <v>4739</v>
      </c>
      <c r="E753" s="2" t="s">
        <v>4740</v>
      </c>
      <c r="F753" s="2" t="s">
        <v>139</v>
      </c>
      <c r="G753" s="2" t="s">
        <v>19</v>
      </c>
      <c r="H753" s="2">
        <v>11254</v>
      </c>
      <c r="I753" t="s">
        <v>6191</v>
      </c>
    </row>
    <row r="754" spans="1:9" x14ac:dyDescent="0.3">
      <c r="A754" s="2" t="s">
        <v>4742</v>
      </c>
      <c r="B754" s="2" t="s">
        <v>4743</v>
      </c>
      <c r="C754" s="2" t="s">
        <v>4744</v>
      </c>
      <c r="D754" s="2" t="s">
        <v>4745</v>
      </c>
      <c r="E754" s="2" t="s">
        <v>4746</v>
      </c>
      <c r="F754" s="2" t="s">
        <v>106</v>
      </c>
      <c r="G754" s="2" t="s">
        <v>19</v>
      </c>
      <c r="H754" s="2">
        <v>76198</v>
      </c>
      <c r="I754" t="s">
        <v>6190</v>
      </c>
    </row>
    <row r="755" spans="1:9" x14ac:dyDescent="0.3">
      <c r="A755" s="2" t="s">
        <v>4748</v>
      </c>
      <c r="B755" s="2" t="s">
        <v>4749</v>
      </c>
      <c r="C755" s="2" t="s">
        <v>4750</v>
      </c>
      <c r="D755" s="2" t="s">
        <v>4751</v>
      </c>
      <c r="E755" s="2" t="s">
        <v>4752</v>
      </c>
      <c r="F755" s="2" t="s">
        <v>184</v>
      </c>
      <c r="G755" s="2" t="s">
        <v>19</v>
      </c>
      <c r="H755" s="2">
        <v>85053</v>
      </c>
      <c r="I755" t="s">
        <v>6191</v>
      </c>
    </row>
    <row r="756" spans="1:9" x14ac:dyDescent="0.3">
      <c r="A756" s="2" t="s">
        <v>4754</v>
      </c>
      <c r="B756" s="2" t="s">
        <v>4755</v>
      </c>
      <c r="C756" s="2" t="s">
        <v>4756</v>
      </c>
      <c r="D756" s="2"/>
      <c r="E756" s="2" t="s">
        <v>4757</v>
      </c>
      <c r="F756" s="2" t="s">
        <v>47</v>
      </c>
      <c r="G756" s="2" t="s">
        <v>19</v>
      </c>
      <c r="H756" s="2">
        <v>20470</v>
      </c>
      <c r="I756" t="s">
        <v>6191</v>
      </c>
    </row>
    <row r="757" spans="1:9" x14ac:dyDescent="0.3">
      <c r="A757" s="2" t="s">
        <v>4759</v>
      </c>
      <c r="B757" s="2" t="s">
        <v>4760</v>
      </c>
      <c r="C757" s="2" t="s">
        <v>4761</v>
      </c>
      <c r="D757" s="2" t="s">
        <v>4762</v>
      </c>
      <c r="E757" s="2" t="s">
        <v>4763</v>
      </c>
      <c r="F757" s="2" t="s">
        <v>52</v>
      </c>
      <c r="G757" s="2" t="s">
        <v>19</v>
      </c>
      <c r="H757" s="2">
        <v>75287</v>
      </c>
      <c r="I757" t="s">
        <v>6191</v>
      </c>
    </row>
    <row r="758" spans="1:9" x14ac:dyDescent="0.3">
      <c r="A758" s="2" t="s">
        <v>4765</v>
      </c>
      <c r="B758" s="2" t="s">
        <v>4766</v>
      </c>
      <c r="C758" s="2" t="s">
        <v>4767</v>
      </c>
      <c r="D758" s="2" t="s">
        <v>4768</v>
      </c>
      <c r="E758" s="2" t="s">
        <v>4769</v>
      </c>
      <c r="F758" s="2" t="s">
        <v>171</v>
      </c>
      <c r="G758" s="2" t="s">
        <v>19</v>
      </c>
      <c r="H758" s="2">
        <v>28805</v>
      </c>
      <c r="I758" t="s">
        <v>6190</v>
      </c>
    </row>
    <row r="759" spans="1:9" x14ac:dyDescent="0.3">
      <c r="A759" s="2" t="s">
        <v>4771</v>
      </c>
      <c r="B759" s="2" t="s">
        <v>4772</v>
      </c>
      <c r="C759" s="2" t="s">
        <v>4773</v>
      </c>
      <c r="D759" s="2" t="s">
        <v>4774</v>
      </c>
      <c r="E759" s="2" t="s">
        <v>4775</v>
      </c>
      <c r="F759" s="2" t="s">
        <v>252</v>
      </c>
      <c r="G759" s="2" t="s">
        <v>19</v>
      </c>
      <c r="H759" s="2">
        <v>59112</v>
      </c>
      <c r="I759" t="s">
        <v>6190</v>
      </c>
    </row>
    <row r="760" spans="1:9" x14ac:dyDescent="0.3">
      <c r="A760" s="2" t="s">
        <v>4777</v>
      </c>
      <c r="B760" s="2" t="s">
        <v>4778</v>
      </c>
      <c r="C760" s="2" t="s">
        <v>4779</v>
      </c>
      <c r="D760" s="2"/>
      <c r="E760" s="2" t="s">
        <v>4780</v>
      </c>
      <c r="F760" s="2" t="s">
        <v>104</v>
      </c>
      <c r="G760" s="2" t="s">
        <v>19</v>
      </c>
      <c r="H760" s="2">
        <v>63126</v>
      </c>
      <c r="I760" t="s">
        <v>6191</v>
      </c>
    </row>
    <row r="761" spans="1:9" x14ac:dyDescent="0.3">
      <c r="A761" s="2" t="s">
        <v>4782</v>
      </c>
      <c r="B761" s="2" t="s">
        <v>4783</v>
      </c>
      <c r="C761" s="2" t="s">
        <v>4784</v>
      </c>
      <c r="D761" s="2" t="s">
        <v>4785</v>
      </c>
      <c r="E761" s="2" t="s">
        <v>4786</v>
      </c>
      <c r="F761" s="2" t="s">
        <v>155</v>
      </c>
      <c r="G761" s="2" t="s">
        <v>19</v>
      </c>
      <c r="H761" s="2">
        <v>64054</v>
      </c>
      <c r="I761" t="s">
        <v>6190</v>
      </c>
    </row>
    <row r="762" spans="1:9" x14ac:dyDescent="0.3">
      <c r="A762" s="2" t="s">
        <v>4788</v>
      </c>
      <c r="B762" s="2" t="s">
        <v>4789</v>
      </c>
      <c r="C762" s="2" t="s">
        <v>4790</v>
      </c>
      <c r="D762" s="2"/>
      <c r="E762" s="2" t="s">
        <v>4791</v>
      </c>
      <c r="F762" s="2" t="s">
        <v>82</v>
      </c>
      <c r="G762" s="2" t="s">
        <v>19</v>
      </c>
      <c r="H762" s="2">
        <v>27404</v>
      </c>
      <c r="I762" t="s">
        <v>6191</v>
      </c>
    </row>
    <row r="763" spans="1:9" x14ac:dyDescent="0.3">
      <c r="A763" s="2" t="s">
        <v>4793</v>
      </c>
      <c r="B763" s="2" t="s">
        <v>4794</v>
      </c>
      <c r="C763" s="2" t="s">
        <v>4795</v>
      </c>
      <c r="D763" s="2"/>
      <c r="E763" s="2" t="s">
        <v>4796</v>
      </c>
      <c r="F763" s="2" t="s">
        <v>99</v>
      </c>
      <c r="G763" s="2" t="s">
        <v>19</v>
      </c>
      <c r="H763" s="2">
        <v>71213</v>
      </c>
      <c r="I763" t="s">
        <v>6190</v>
      </c>
    </row>
    <row r="764" spans="1:9" x14ac:dyDescent="0.3">
      <c r="A764" s="2" t="s">
        <v>4798</v>
      </c>
      <c r="B764" s="2" t="s">
        <v>4799</v>
      </c>
      <c r="C764" s="2" t="s">
        <v>4800</v>
      </c>
      <c r="D764" s="2" t="s">
        <v>4801</v>
      </c>
      <c r="E764" s="2" t="s">
        <v>4802</v>
      </c>
      <c r="F764" s="2" t="s">
        <v>159</v>
      </c>
      <c r="G764" s="2" t="s">
        <v>28</v>
      </c>
      <c r="H764" s="2" t="s">
        <v>160</v>
      </c>
      <c r="I764" t="s">
        <v>6191</v>
      </c>
    </row>
    <row r="765" spans="1:9" x14ac:dyDescent="0.3">
      <c r="A765" s="2" t="s">
        <v>4804</v>
      </c>
      <c r="B765" s="2" t="s">
        <v>4805</v>
      </c>
      <c r="C765" s="2"/>
      <c r="D765" s="2" t="s">
        <v>4806</v>
      </c>
      <c r="E765" s="2" t="s">
        <v>4807</v>
      </c>
      <c r="F765" s="2" t="s">
        <v>106</v>
      </c>
      <c r="G765" s="2" t="s">
        <v>19</v>
      </c>
      <c r="H765" s="2">
        <v>76129</v>
      </c>
      <c r="I765" t="s">
        <v>6191</v>
      </c>
    </row>
    <row r="766" spans="1:9" x14ac:dyDescent="0.3">
      <c r="A766" s="2" t="s">
        <v>4809</v>
      </c>
      <c r="B766" s="2" t="s">
        <v>4810</v>
      </c>
      <c r="C766" s="2" t="s">
        <v>4811</v>
      </c>
      <c r="D766" s="2" t="s">
        <v>4812</v>
      </c>
      <c r="E766" s="2" t="s">
        <v>4813</v>
      </c>
      <c r="F766" s="2" t="s">
        <v>97</v>
      </c>
      <c r="G766" s="2" t="s">
        <v>19</v>
      </c>
      <c r="H766" s="2">
        <v>58122</v>
      </c>
      <c r="I766" t="s">
        <v>6190</v>
      </c>
    </row>
    <row r="767" spans="1:9" x14ac:dyDescent="0.3">
      <c r="A767" s="2" t="s">
        <v>4815</v>
      </c>
      <c r="B767" s="2" t="s">
        <v>4816</v>
      </c>
      <c r="C767" s="2" t="s">
        <v>4817</v>
      </c>
      <c r="D767" s="2" t="s">
        <v>4818</v>
      </c>
      <c r="E767" s="2" t="s">
        <v>4819</v>
      </c>
      <c r="F767" s="2" t="s">
        <v>115</v>
      </c>
      <c r="G767" s="2" t="s">
        <v>19</v>
      </c>
      <c r="H767" s="2">
        <v>75044</v>
      </c>
      <c r="I767" t="s">
        <v>6190</v>
      </c>
    </row>
    <row r="768" spans="1:9" x14ac:dyDescent="0.3">
      <c r="A768" s="2" t="s">
        <v>4820</v>
      </c>
      <c r="B768" s="2" t="s">
        <v>4821</v>
      </c>
      <c r="C768" s="2" t="s">
        <v>4822</v>
      </c>
      <c r="D768" s="2" t="s">
        <v>4823</v>
      </c>
      <c r="E768" s="2" t="s">
        <v>4824</v>
      </c>
      <c r="F768" s="2" t="s">
        <v>39</v>
      </c>
      <c r="G768" s="2" t="s">
        <v>19</v>
      </c>
      <c r="H768" s="2">
        <v>43231</v>
      </c>
      <c r="I768" t="s">
        <v>6191</v>
      </c>
    </row>
    <row r="769" spans="1:9" x14ac:dyDescent="0.3">
      <c r="A769" s="2" t="s">
        <v>4826</v>
      </c>
      <c r="B769" s="2" t="s">
        <v>4827</v>
      </c>
      <c r="C769" s="2" t="s">
        <v>4828</v>
      </c>
      <c r="D769" s="2" t="s">
        <v>4829</v>
      </c>
      <c r="E769" s="2" t="s">
        <v>4830</v>
      </c>
      <c r="F769" s="2" t="s">
        <v>123</v>
      </c>
      <c r="G769" s="2" t="s">
        <v>19</v>
      </c>
      <c r="H769" s="2">
        <v>78737</v>
      </c>
      <c r="I769" t="s">
        <v>6191</v>
      </c>
    </row>
    <row r="770" spans="1:9" x14ac:dyDescent="0.3">
      <c r="A770" s="2" t="s">
        <v>4832</v>
      </c>
      <c r="B770" s="2" t="s">
        <v>4833</v>
      </c>
      <c r="C770" s="2"/>
      <c r="D770" s="2" t="s">
        <v>4834</v>
      </c>
      <c r="E770" s="2" t="s">
        <v>4835</v>
      </c>
      <c r="F770" s="2" t="s">
        <v>187</v>
      </c>
      <c r="G770" s="2" t="s">
        <v>19</v>
      </c>
      <c r="H770" s="2">
        <v>36104</v>
      </c>
      <c r="I770" t="s">
        <v>6190</v>
      </c>
    </row>
    <row r="771" spans="1:9" x14ac:dyDescent="0.3">
      <c r="A771" s="2" t="s">
        <v>4837</v>
      </c>
      <c r="B771" s="2" t="s">
        <v>4838</v>
      </c>
      <c r="C771" s="2" t="s">
        <v>4839</v>
      </c>
      <c r="D771" s="2" t="s">
        <v>4840</v>
      </c>
      <c r="E771" s="2" t="s">
        <v>4841</v>
      </c>
      <c r="F771" s="2" t="s">
        <v>144</v>
      </c>
      <c r="G771" s="2" t="s">
        <v>28</v>
      </c>
      <c r="H771" s="2" t="s">
        <v>215</v>
      </c>
      <c r="I771" t="s">
        <v>6191</v>
      </c>
    </row>
    <row r="772" spans="1:9" x14ac:dyDescent="0.3">
      <c r="A772" s="2" t="s">
        <v>4843</v>
      </c>
      <c r="B772" s="2" t="s">
        <v>4844</v>
      </c>
      <c r="C772" s="2" t="s">
        <v>4845</v>
      </c>
      <c r="D772" s="2"/>
      <c r="E772" s="2" t="s">
        <v>4846</v>
      </c>
      <c r="F772" s="2" t="s">
        <v>83</v>
      </c>
      <c r="G772" s="2" t="s">
        <v>19</v>
      </c>
      <c r="H772" s="2">
        <v>22156</v>
      </c>
      <c r="I772" t="s">
        <v>6191</v>
      </c>
    </row>
    <row r="773" spans="1:9" x14ac:dyDescent="0.3">
      <c r="A773" s="2" t="s">
        <v>4848</v>
      </c>
      <c r="B773" s="2" t="s">
        <v>4849</v>
      </c>
      <c r="C773" s="2" t="s">
        <v>4850</v>
      </c>
      <c r="D773" s="2" t="s">
        <v>4851</v>
      </c>
      <c r="E773" s="2" t="s">
        <v>4852</v>
      </c>
      <c r="F773" s="2" t="s">
        <v>204</v>
      </c>
      <c r="G773" s="2" t="s">
        <v>19</v>
      </c>
      <c r="H773" s="2">
        <v>80126</v>
      </c>
      <c r="I773" t="s">
        <v>6191</v>
      </c>
    </row>
    <row r="774" spans="1:9" x14ac:dyDescent="0.3">
      <c r="A774" s="2" t="s">
        <v>4854</v>
      </c>
      <c r="B774" s="2" t="s">
        <v>4855</v>
      </c>
      <c r="C774" s="2"/>
      <c r="D774" s="2" t="s">
        <v>4856</v>
      </c>
      <c r="E774" s="2" t="s">
        <v>4857</v>
      </c>
      <c r="F774" s="2" t="s">
        <v>20</v>
      </c>
      <c r="G774" s="2" t="s">
        <v>19</v>
      </c>
      <c r="H774" s="2">
        <v>21275</v>
      </c>
      <c r="I774" t="s">
        <v>6191</v>
      </c>
    </row>
    <row r="775" spans="1:9" x14ac:dyDescent="0.3">
      <c r="A775" s="2" t="s">
        <v>4859</v>
      </c>
      <c r="B775" s="2" t="s">
        <v>4860</v>
      </c>
      <c r="C775" s="2" t="s">
        <v>4861</v>
      </c>
      <c r="D775" s="2" t="s">
        <v>4862</v>
      </c>
      <c r="E775" s="2" t="s">
        <v>4863</v>
      </c>
      <c r="F775" s="2" t="s">
        <v>482</v>
      </c>
      <c r="G775" s="2" t="s">
        <v>318</v>
      </c>
      <c r="H775" s="2" t="s">
        <v>359</v>
      </c>
      <c r="I775" t="s">
        <v>6191</v>
      </c>
    </row>
    <row r="776" spans="1:9" x14ac:dyDescent="0.3">
      <c r="A776" s="2" t="s">
        <v>4865</v>
      </c>
      <c r="B776" s="2" t="s">
        <v>4866</v>
      </c>
      <c r="C776" s="2"/>
      <c r="D776" s="2" t="s">
        <v>4867</v>
      </c>
      <c r="E776" s="2" t="s">
        <v>4868</v>
      </c>
      <c r="F776" s="2" t="s">
        <v>271</v>
      </c>
      <c r="G776" s="2" t="s">
        <v>19</v>
      </c>
      <c r="H776" s="2">
        <v>33345</v>
      </c>
      <c r="I776" t="s">
        <v>6190</v>
      </c>
    </row>
    <row r="777" spans="1:9" x14ac:dyDescent="0.3">
      <c r="A777" s="2" t="s">
        <v>4870</v>
      </c>
      <c r="B777" s="2" t="s">
        <v>4871</v>
      </c>
      <c r="C777" s="2" t="s">
        <v>4872</v>
      </c>
      <c r="D777" s="2" t="s">
        <v>4873</v>
      </c>
      <c r="E777" s="2" t="s">
        <v>4874</v>
      </c>
      <c r="F777" s="2" t="s">
        <v>58</v>
      </c>
      <c r="G777" s="2" t="s">
        <v>19</v>
      </c>
      <c r="H777" s="2">
        <v>92191</v>
      </c>
      <c r="I777" t="s">
        <v>6190</v>
      </c>
    </row>
    <row r="778" spans="1:9" x14ac:dyDescent="0.3">
      <c r="A778" s="2" t="s">
        <v>4876</v>
      </c>
      <c r="B778" s="2" t="s">
        <v>4877</v>
      </c>
      <c r="C778" s="2" t="s">
        <v>4878</v>
      </c>
      <c r="D778" s="2" t="s">
        <v>4879</v>
      </c>
      <c r="E778" s="2" t="s">
        <v>4880</v>
      </c>
      <c r="F778" s="2" t="s">
        <v>52</v>
      </c>
      <c r="G778" s="2" t="s">
        <v>19</v>
      </c>
      <c r="H778" s="2">
        <v>75216</v>
      </c>
      <c r="I778" t="s">
        <v>6191</v>
      </c>
    </row>
    <row r="779" spans="1:9" x14ac:dyDescent="0.3">
      <c r="A779" s="2" t="s">
        <v>4882</v>
      </c>
      <c r="B779" s="2" t="s">
        <v>4883</v>
      </c>
      <c r="C779" s="2" t="s">
        <v>4884</v>
      </c>
      <c r="D779" s="2"/>
      <c r="E779" s="2" t="s">
        <v>4885</v>
      </c>
      <c r="F779" s="2" t="s">
        <v>316</v>
      </c>
      <c r="G779" s="2" t="s">
        <v>19</v>
      </c>
      <c r="H779" s="2">
        <v>60435</v>
      </c>
      <c r="I779" t="s">
        <v>6191</v>
      </c>
    </row>
    <row r="780" spans="1:9" x14ac:dyDescent="0.3">
      <c r="A780" s="2" t="s">
        <v>4887</v>
      </c>
      <c r="B780" s="2" t="s">
        <v>4888</v>
      </c>
      <c r="C780" s="2" t="s">
        <v>4889</v>
      </c>
      <c r="D780" s="2" t="s">
        <v>4890</v>
      </c>
      <c r="E780" s="2" t="s">
        <v>4891</v>
      </c>
      <c r="F780" s="2" t="s">
        <v>183</v>
      </c>
      <c r="G780" s="2" t="s">
        <v>19</v>
      </c>
      <c r="H780" s="2">
        <v>49510</v>
      </c>
      <c r="I780" t="s">
        <v>6190</v>
      </c>
    </row>
    <row r="781" spans="1:9" x14ac:dyDescent="0.3">
      <c r="A781" s="2" t="s">
        <v>4893</v>
      </c>
      <c r="B781" s="2" t="s">
        <v>4894</v>
      </c>
      <c r="C781" s="2" t="s">
        <v>4895</v>
      </c>
      <c r="D781" s="2" t="s">
        <v>4896</v>
      </c>
      <c r="E781" s="2" t="s">
        <v>4897</v>
      </c>
      <c r="F781" s="2" t="s">
        <v>209</v>
      </c>
      <c r="G781" s="2" t="s">
        <v>19</v>
      </c>
      <c r="H781" s="2">
        <v>34620</v>
      </c>
      <c r="I781" t="s">
        <v>6190</v>
      </c>
    </row>
    <row r="782" spans="1:9" x14ac:dyDescent="0.3">
      <c r="A782" s="2" t="s">
        <v>4899</v>
      </c>
      <c r="B782" s="2" t="s">
        <v>4900</v>
      </c>
      <c r="C782" s="2"/>
      <c r="D782" s="2" t="s">
        <v>4901</v>
      </c>
      <c r="E782" s="2" t="s">
        <v>4902</v>
      </c>
      <c r="F782" s="2" t="s">
        <v>33</v>
      </c>
      <c r="G782" s="2" t="s">
        <v>19</v>
      </c>
      <c r="H782" s="2">
        <v>55441</v>
      </c>
      <c r="I782" t="s">
        <v>6191</v>
      </c>
    </row>
    <row r="783" spans="1:9" x14ac:dyDescent="0.3">
      <c r="A783" s="2" t="s">
        <v>4904</v>
      </c>
      <c r="B783" s="2" t="s">
        <v>4905</v>
      </c>
      <c r="C783" s="2" t="s">
        <v>4906</v>
      </c>
      <c r="D783" s="2" t="s">
        <v>4907</v>
      </c>
      <c r="E783" s="2" t="s">
        <v>4908</v>
      </c>
      <c r="F783" s="2" t="s">
        <v>259</v>
      </c>
      <c r="G783" s="2" t="s">
        <v>19</v>
      </c>
      <c r="H783" s="2">
        <v>30045</v>
      </c>
      <c r="I783" t="s">
        <v>6191</v>
      </c>
    </row>
    <row r="784" spans="1:9" x14ac:dyDescent="0.3">
      <c r="A784" s="2" t="s">
        <v>4910</v>
      </c>
      <c r="B784" s="2" t="s">
        <v>4911</v>
      </c>
      <c r="C784" s="2" t="s">
        <v>4912</v>
      </c>
      <c r="D784" s="2" t="s">
        <v>4913</v>
      </c>
      <c r="E784" s="2" t="s">
        <v>4914</v>
      </c>
      <c r="F784" s="2" t="s">
        <v>480</v>
      </c>
      <c r="G784" s="2" t="s">
        <v>318</v>
      </c>
      <c r="H784" s="2" t="s">
        <v>341</v>
      </c>
      <c r="I784" t="s">
        <v>6191</v>
      </c>
    </row>
    <row r="785" spans="1:9" x14ac:dyDescent="0.3">
      <c r="A785" s="2" t="s">
        <v>4916</v>
      </c>
      <c r="B785" s="2" t="s">
        <v>4917</v>
      </c>
      <c r="C785" s="2" t="s">
        <v>4918</v>
      </c>
      <c r="D785" s="2" t="s">
        <v>4919</v>
      </c>
      <c r="E785" s="2" t="s">
        <v>4920</v>
      </c>
      <c r="F785" s="2" t="s">
        <v>137</v>
      </c>
      <c r="G785" s="2" t="s">
        <v>19</v>
      </c>
      <c r="H785" s="2">
        <v>33673</v>
      </c>
      <c r="I785" t="s">
        <v>6190</v>
      </c>
    </row>
    <row r="786" spans="1:9" x14ac:dyDescent="0.3">
      <c r="A786" s="2" t="s">
        <v>4922</v>
      </c>
      <c r="B786" s="2" t="s">
        <v>4923</v>
      </c>
      <c r="C786" s="2" t="s">
        <v>4924</v>
      </c>
      <c r="D786" s="2"/>
      <c r="E786" s="2" t="s">
        <v>4925</v>
      </c>
      <c r="F786" s="2" t="s">
        <v>130</v>
      </c>
      <c r="G786" s="2" t="s">
        <v>19</v>
      </c>
      <c r="H786" s="2">
        <v>37240</v>
      </c>
      <c r="I786" t="s">
        <v>6191</v>
      </c>
    </row>
    <row r="787" spans="1:9" x14ac:dyDescent="0.3">
      <c r="A787" s="2" t="s">
        <v>4927</v>
      </c>
      <c r="B787" s="2" t="s">
        <v>4928</v>
      </c>
      <c r="C787" s="2" t="s">
        <v>4929</v>
      </c>
      <c r="D787" s="2" t="s">
        <v>4930</v>
      </c>
      <c r="E787" s="2" t="s">
        <v>4931</v>
      </c>
      <c r="F787" s="2" t="s">
        <v>92</v>
      </c>
      <c r="G787" s="2" t="s">
        <v>19</v>
      </c>
      <c r="H787" s="2">
        <v>33175</v>
      </c>
      <c r="I787" t="s">
        <v>6191</v>
      </c>
    </row>
    <row r="788" spans="1:9" x14ac:dyDescent="0.3">
      <c r="A788" s="2" t="s">
        <v>4933</v>
      </c>
      <c r="B788" s="2" t="s">
        <v>4934</v>
      </c>
      <c r="C788" s="2" t="s">
        <v>4935</v>
      </c>
      <c r="D788" s="2" t="s">
        <v>4936</v>
      </c>
      <c r="E788" s="2" t="s">
        <v>4937</v>
      </c>
      <c r="F788" s="2" t="s">
        <v>203</v>
      </c>
      <c r="G788" s="2" t="s">
        <v>19</v>
      </c>
      <c r="H788" s="2">
        <v>45426</v>
      </c>
      <c r="I788" t="s">
        <v>6190</v>
      </c>
    </row>
    <row r="789" spans="1:9" x14ac:dyDescent="0.3">
      <c r="A789" s="2" t="s">
        <v>4939</v>
      </c>
      <c r="B789" s="2" t="s">
        <v>4940</v>
      </c>
      <c r="C789" s="2"/>
      <c r="D789" s="2" t="s">
        <v>4941</v>
      </c>
      <c r="E789" s="2" t="s">
        <v>4942</v>
      </c>
      <c r="F789" s="2" t="s">
        <v>56</v>
      </c>
      <c r="G789" s="2" t="s">
        <v>19</v>
      </c>
      <c r="H789" s="2">
        <v>60686</v>
      </c>
      <c r="I789" t="s">
        <v>6190</v>
      </c>
    </row>
    <row r="790" spans="1:9" x14ac:dyDescent="0.3">
      <c r="A790" s="2" t="s">
        <v>4944</v>
      </c>
      <c r="B790" s="2" t="s">
        <v>4945</v>
      </c>
      <c r="C790" s="2" t="s">
        <v>4946</v>
      </c>
      <c r="D790" s="2" t="s">
        <v>4947</v>
      </c>
      <c r="E790" s="2" t="s">
        <v>4948</v>
      </c>
      <c r="F790" s="2" t="s">
        <v>405</v>
      </c>
      <c r="G790" s="2" t="s">
        <v>318</v>
      </c>
      <c r="H790" s="2" t="s">
        <v>406</v>
      </c>
      <c r="I790" t="s">
        <v>6190</v>
      </c>
    </row>
    <row r="791" spans="1:9" x14ac:dyDescent="0.3">
      <c r="A791" s="2" t="s">
        <v>4950</v>
      </c>
      <c r="B791" s="2" t="s">
        <v>4951</v>
      </c>
      <c r="C791" s="2" t="s">
        <v>4952</v>
      </c>
      <c r="D791" s="2" t="s">
        <v>4953</v>
      </c>
      <c r="E791" s="2" t="s">
        <v>4954</v>
      </c>
      <c r="F791" s="2" t="s">
        <v>38</v>
      </c>
      <c r="G791" s="2" t="s">
        <v>19</v>
      </c>
      <c r="H791" s="2">
        <v>94807</v>
      </c>
      <c r="I791" t="s">
        <v>6191</v>
      </c>
    </row>
    <row r="792" spans="1:9" x14ac:dyDescent="0.3">
      <c r="A792" s="2" t="s">
        <v>4956</v>
      </c>
      <c r="B792" s="2" t="s">
        <v>4957</v>
      </c>
      <c r="C792" s="2" t="s">
        <v>4958</v>
      </c>
      <c r="D792" s="2" t="s">
        <v>4959</v>
      </c>
      <c r="E792" s="2" t="s">
        <v>4960</v>
      </c>
      <c r="F792" s="2" t="s">
        <v>76</v>
      </c>
      <c r="G792" s="2" t="s">
        <v>19</v>
      </c>
      <c r="H792" s="2">
        <v>98506</v>
      </c>
      <c r="I792" t="s">
        <v>6191</v>
      </c>
    </row>
    <row r="793" spans="1:9" x14ac:dyDescent="0.3">
      <c r="A793" s="2" t="s">
        <v>4962</v>
      </c>
      <c r="B793" s="2" t="s">
        <v>4963</v>
      </c>
      <c r="C793" s="2" t="s">
        <v>4964</v>
      </c>
      <c r="D793" s="2" t="s">
        <v>4965</v>
      </c>
      <c r="E793" s="2" t="s">
        <v>4966</v>
      </c>
      <c r="F793" s="2" t="s">
        <v>59</v>
      </c>
      <c r="G793" s="2" t="s">
        <v>19</v>
      </c>
      <c r="H793" s="2">
        <v>76011</v>
      </c>
      <c r="I793" t="s">
        <v>6190</v>
      </c>
    </row>
    <row r="794" spans="1:9" x14ac:dyDescent="0.3">
      <c r="A794" s="2" t="s">
        <v>4968</v>
      </c>
      <c r="B794" s="2" t="s">
        <v>4969</v>
      </c>
      <c r="C794" s="2" t="s">
        <v>4970</v>
      </c>
      <c r="D794" s="2" t="s">
        <v>4971</v>
      </c>
      <c r="E794" s="2" t="s">
        <v>4972</v>
      </c>
      <c r="F794" s="2" t="s">
        <v>357</v>
      </c>
      <c r="G794" s="2" t="s">
        <v>28</v>
      </c>
      <c r="H794" s="2" t="s">
        <v>358</v>
      </c>
      <c r="I794" t="s">
        <v>6190</v>
      </c>
    </row>
    <row r="795" spans="1:9" x14ac:dyDescent="0.3">
      <c r="A795" s="2" t="s">
        <v>4974</v>
      </c>
      <c r="B795" s="2" t="s">
        <v>4975</v>
      </c>
      <c r="C795" s="2" t="s">
        <v>4976</v>
      </c>
      <c r="D795" s="2" t="s">
        <v>4977</v>
      </c>
      <c r="E795" s="2" t="s">
        <v>4978</v>
      </c>
      <c r="F795" s="2" t="s">
        <v>24</v>
      </c>
      <c r="G795" s="2" t="s">
        <v>19</v>
      </c>
      <c r="H795" s="2">
        <v>24009</v>
      </c>
      <c r="I795" t="s">
        <v>6191</v>
      </c>
    </row>
    <row r="796" spans="1:9" x14ac:dyDescent="0.3">
      <c r="A796" s="2" t="s">
        <v>4980</v>
      </c>
      <c r="B796" s="2" t="s">
        <v>4981</v>
      </c>
      <c r="C796" s="2" t="s">
        <v>4982</v>
      </c>
      <c r="D796" s="2" t="s">
        <v>4983</v>
      </c>
      <c r="E796" s="2" t="s">
        <v>4984</v>
      </c>
      <c r="F796" s="2" t="s">
        <v>278</v>
      </c>
      <c r="G796" s="2" t="s">
        <v>19</v>
      </c>
      <c r="H796" s="2">
        <v>11044</v>
      </c>
      <c r="I796" t="s">
        <v>6191</v>
      </c>
    </row>
    <row r="797" spans="1:9" x14ac:dyDescent="0.3">
      <c r="A797" s="2" t="s">
        <v>4986</v>
      </c>
      <c r="B797" s="2" t="s">
        <v>4987</v>
      </c>
      <c r="C797" s="2" t="s">
        <v>4988</v>
      </c>
      <c r="D797" s="2" t="s">
        <v>4989</v>
      </c>
      <c r="E797" s="2" t="s">
        <v>4990</v>
      </c>
      <c r="F797" s="2" t="s">
        <v>282</v>
      </c>
      <c r="G797" s="2" t="s">
        <v>19</v>
      </c>
      <c r="H797" s="2">
        <v>92825</v>
      </c>
      <c r="I797" t="s">
        <v>6191</v>
      </c>
    </row>
    <row r="798" spans="1:9" x14ac:dyDescent="0.3">
      <c r="A798" s="2" t="s">
        <v>4992</v>
      </c>
      <c r="B798" s="2" t="s">
        <v>4993</v>
      </c>
      <c r="C798" s="2"/>
      <c r="D798" s="2" t="s">
        <v>4994</v>
      </c>
      <c r="E798" s="2" t="s">
        <v>4995</v>
      </c>
      <c r="F798" s="2" t="s">
        <v>43</v>
      </c>
      <c r="G798" s="2" t="s">
        <v>19</v>
      </c>
      <c r="H798" s="2">
        <v>40596</v>
      </c>
      <c r="I798" t="s">
        <v>6191</v>
      </c>
    </row>
    <row r="799" spans="1:9" x14ac:dyDescent="0.3">
      <c r="A799" s="2" t="s">
        <v>4997</v>
      </c>
      <c r="B799" s="2" t="s">
        <v>4998</v>
      </c>
      <c r="C799" s="2" t="s">
        <v>4999</v>
      </c>
      <c r="D799" s="2" t="s">
        <v>5000</v>
      </c>
      <c r="E799" s="2" t="s">
        <v>5001</v>
      </c>
      <c r="F799" s="2" t="s">
        <v>137</v>
      </c>
      <c r="G799" s="2" t="s">
        <v>19</v>
      </c>
      <c r="H799" s="2">
        <v>33673</v>
      </c>
      <c r="I799" t="s">
        <v>6191</v>
      </c>
    </row>
    <row r="800" spans="1:9" x14ac:dyDescent="0.3">
      <c r="A800" s="2" t="s">
        <v>5003</v>
      </c>
      <c r="B800" s="2" t="s">
        <v>5004</v>
      </c>
      <c r="C800" s="2" t="s">
        <v>5005</v>
      </c>
      <c r="D800" s="2" t="s">
        <v>5006</v>
      </c>
      <c r="E800" s="2" t="s">
        <v>5007</v>
      </c>
      <c r="F800" s="2" t="s">
        <v>98</v>
      </c>
      <c r="G800" s="2" t="s">
        <v>19</v>
      </c>
      <c r="H800" s="2">
        <v>95138</v>
      </c>
      <c r="I800" t="s">
        <v>6190</v>
      </c>
    </row>
    <row r="801" spans="1:9" x14ac:dyDescent="0.3">
      <c r="A801" s="2" t="s">
        <v>5009</v>
      </c>
      <c r="B801" s="2" t="s">
        <v>5010</v>
      </c>
      <c r="C801" s="2"/>
      <c r="D801" s="2"/>
      <c r="E801" s="2" t="s">
        <v>5011</v>
      </c>
      <c r="F801" s="2" t="s">
        <v>47</v>
      </c>
      <c r="G801" s="2" t="s">
        <v>19</v>
      </c>
      <c r="H801" s="2">
        <v>20470</v>
      </c>
      <c r="I801" t="s">
        <v>6190</v>
      </c>
    </row>
    <row r="802" spans="1:9" x14ac:dyDescent="0.3">
      <c r="A802" s="2" t="s">
        <v>5013</v>
      </c>
      <c r="B802" s="2" t="s">
        <v>5014</v>
      </c>
      <c r="C802" s="2" t="s">
        <v>5015</v>
      </c>
      <c r="D802" s="2" t="s">
        <v>5016</v>
      </c>
      <c r="E802" s="2" t="s">
        <v>5017</v>
      </c>
      <c r="F802" s="2" t="s">
        <v>3664</v>
      </c>
      <c r="G802" s="2" t="s">
        <v>318</v>
      </c>
      <c r="H802" s="2" t="s">
        <v>398</v>
      </c>
      <c r="I802" t="s">
        <v>6191</v>
      </c>
    </row>
    <row r="803" spans="1:9" x14ac:dyDescent="0.3">
      <c r="A803" s="2" t="s">
        <v>5019</v>
      </c>
      <c r="B803" s="2" t="s">
        <v>5020</v>
      </c>
      <c r="C803" s="2" t="s">
        <v>5021</v>
      </c>
      <c r="D803" s="2" t="s">
        <v>5022</v>
      </c>
      <c r="E803" s="2" t="s">
        <v>5023</v>
      </c>
      <c r="F803" s="2" t="s">
        <v>76</v>
      </c>
      <c r="G803" s="2" t="s">
        <v>19</v>
      </c>
      <c r="H803" s="2">
        <v>98506</v>
      </c>
      <c r="I803" t="s">
        <v>6190</v>
      </c>
    </row>
    <row r="804" spans="1:9" x14ac:dyDescent="0.3">
      <c r="A804" s="2" t="s">
        <v>5025</v>
      </c>
      <c r="B804" s="2" t="s">
        <v>5026</v>
      </c>
      <c r="C804" s="2" t="s">
        <v>5027</v>
      </c>
      <c r="D804" s="2" t="s">
        <v>5028</v>
      </c>
      <c r="E804" s="2" t="s">
        <v>5029</v>
      </c>
      <c r="F804" s="2" t="s">
        <v>458</v>
      </c>
      <c r="G804" s="2" t="s">
        <v>19</v>
      </c>
      <c r="H804" s="2">
        <v>75185</v>
      </c>
      <c r="I804" t="s">
        <v>6191</v>
      </c>
    </row>
    <row r="805" spans="1:9" x14ac:dyDescent="0.3">
      <c r="A805" s="2" t="s">
        <v>5031</v>
      </c>
      <c r="B805" s="2" t="s">
        <v>5032</v>
      </c>
      <c r="C805" s="2" t="s">
        <v>5033</v>
      </c>
      <c r="D805" s="2"/>
      <c r="E805" s="2" t="s">
        <v>5034</v>
      </c>
      <c r="F805" s="2" t="s">
        <v>131</v>
      </c>
      <c r="G805" s="2" t="s">
        <v>19</v>
      </c>
      <c r="H805" s="2">
        <v>94207</v>
      </c>
      <c r="I805" t="s">
        <v>6191</v>
      </c>
    </row>
    <row r="806" spans="1:9" x14ac:dyDescent="0.3">
      <c r="A806" s="2" t="s">
        <v>5036</v>
      </c>
      <c r="B806" s="2" t="s">
        <v>5037</v>
      </c>
      <c r="C806" s="2"/>
      <c r="D806" s="2" t="s">
        <v>5038</v>
      </c>
      <c r="E806" s="2" t="s">
        <v>5039</v>
      </c>
      <c r="F806" s="2" t="s">
        <v>280</v>
      </c>
      <c r="G806" s="2" t="s">
        <v>28</v>
      </c>
      <c r="H806" s="2" t="s">
        <v>310</v>
      </c>
      <c r="I806" t="s">
        <v>6191</v>
      </c>
    </row>
    <row r="807" spans="1:9" x14ac:dyDescent="0.3">
      <c r="A807" s="2" t="s">
        <v>5041</v>
      </c>
      <c r="B807" s="2" t="s">
        <v>5042</v>
      </c>
      <c r="C807" s="2"/>
      <c r="D807" s="2" t="s">
        <v>5043</v>
      </c>
      <c r="E807" s="2" t="s">
        <v>5044</v>
      </c>
      <c r="F807" s="2" t="s">
        <v>5045</v>
      </c>
      <c r="G807" s="2" t="s">
        <v>19</v>
      </c>
      <c r="H807" s="2">
        <v>55590</v>
      </c>
      <c r="I807" t="s">
        <v>6191</v>
      </c>
    </row>
    <row r="808" spans="1:9" x14ac:dyDescent="0.3">
      <c r="A808" s="2" t="s">
        <v>5047</v>
      </c>
      <c r="B808" s="2" t="s">
        <v>5048</v>
      </c>
      <c r="C808" s="2"/>
      <c r="D808" s="2"/>
      <c r="E808" s="2" t="s">
        <v>5049</v>
      </c>
      <c r="F808" s="2" t="s">
        <v>248</v>
      </c>
      <c r="G808" s="2" t="s">
        <v>28</v>
      </c>
      <c r="H808" s="2" t="s">
        <v>249</v>
      </c>
      <c r="I808" t="s">
        <v>6190</v>
      </c>
    </row>
    <row r="809" spans="1:9" x14ac:dyDescent="0.3">
      <c r="A809" s="2" t="s">
        <v>5051</v>
      </c>
      <c r="B809" s="2" t="s">
        <v>5052</v>
      </c>
      <c r="C809" s="2" t="s">
        <v>5053</v>
      </c>
      <c r="D809" s="2" t="s">
        <v>5054</v>
      </c>
      <c r="E809" s="2" t="s">
        <v>5055</v>
      </c>
      <c r="F809" s="2" t="s">
        <v>373</v>
      </c>
      <c r="G809" s="2" t="s">
        <v>318</v>
      </c>
      <c r="H809" s="2" t="s">
        <v>374</v>
      </c>
      <c r="I809" t="s">
        <v>6191</v>
      </c>
    </row>
    <row r="810" spans="1:9" x14ac:dyDescent="0.3">
      <c r="A810" s="2" t="s">
        <v>5057</v>
      </c>
      <c r="B810" s="2" t="s">
        <v>5058</v>
      </c>
      <c r="C810" s="2" t="s">
        <v>5059</v>
      </c>
      <c r="D810" s="2" t="s">
        <v>5060</v>
      </c>
      <c r="E810" s="2" t="s">
        <v>5061</v>
      </c>
      <c r="F810" s="2" t="s">
        <v>132</v>
      </c>
      <c r="G810" s="2" t="s">
        <v>19</v>
      </c>
      <c r="H810" s="2">
        <v>11499</v>
      </c>
      <c r="I810" t="s">
        <v>6190</v>
      </c>
    </row>
    <row r="811" spans="1:9" x14ac:dyDescent="0.3">
      <c r="A811" s="2" t="s">
        <v>5063</v>
      </c>
      <c r="B811" s="2" t="s">
        <v>5064</v>
      </c>
      <c r="C811" s="2"/>
      <c r="D811" s="2" t="s">
        <v>5065</v>
      </c>
      <c r="E811" s="2" t="s">
        <v>5066</v>
      </c>
      <c r="F811" s="2" t="s">
        <v>50</v>
      </c>
      <c r="G811" s="2" t="s">
        <v>19</v>
      </c>
      <c r="H811" s="2">
        <v>79934</v>
      </c>
      <c r="I811" t="s">
        <v>6190</v>
      </c>
    </row>
    <row r="812" spans="1:9" x14ac:dyDescent="0.3">
      <c r="A812" s="2" t="s">
        <v>5068</v>
      </c>
      <c r="B812" s="2" t="s">
        <v>5069</v>
      </c>
      <c r="C812" s="2" t="s">
        <v>5070</v>
      </c>
      <c r="D812" s="2" t="s">
        <v>5071</v>
      </c>
      <c r="E812" s="2" t="s">
        <v>5072</v>
      </c>
      <c r="F812" s="2" t="s">
        <v>309</v>
      </c>
      <c r="G812" s="2" t="s">
        <v>19</v>
      </c>
      <c r="H812" s="2">
        <v>34643</v>
      </c>
      <c r="I812" t="s">
        <v>6191</v>
      </c>
    </row>
    <row r="813" spans="1:9" x14ac:dyDescent="0.3">
      <c r="A813" s="2" t="s">
        <v>5074</v>
      </c>
      <c r="B813" s="2" t="s">
        <v>5075</v>
      </c>
      <c r="C813" s="2" t="s">
        <v>5076</v>
      </c>
      <c r="D813" s="2" t="s">
        <v>5077</v>
      </c>
      <c r="E813" s="2" t="s">
        <v>5078</v>
      </c>
      <c r="F813" s="2" t="s">
        <v>421</v>
      </c>
      <c r="G813" s="2" t="s">
        <v>318</v>
      </c>
      <c r="H813" s="2" t="s">
        <v>348</v>
      </c>
      <c r="I813" t="s">
        <v>6190</v>
      </c>
    </row>
    <row r="814" spans="1:9" x14ac:dyDescent="0.3">
      <c r="A814" s="2" t="s">
        <v>5079</v>
      </c>
      <c r="B814" s="2" t="s">
        <v>5080</v>
      </c>
      <c r="C814" s="2" t="s">
        <v>5081</v>
      </c>
      <c r="D814" s="2" t="s">
        <v>5082</v>
      </c>
      <c r="E814" s="2" t="s">
        <v>5083</v>
      </c>
      <c r="F814" s="2" t="s">
        <v>224</v>
      </c>
      <c r="G814" s="2" t="s">
        <v>28</v>
      </c>
      <c r="H814" s="2" t="s">
        <v>225</v>
      </c>
      <c r="I814" t="s">
        <v>6190</v>
      </c>
    </row>
    <row r="815" spans="1:9" x14ac:dyDescent="0.3">
      <c r="A815" s="2" t="s">
        <v>5085</v>
      </c>
      <c r="B815" s="2" t="s">
        <v>5086</v>
      </c>
      <c r="C815" s="2" t="s">
        <v>5087</v>
      </c>
      <c r="D815" s="2" t="s">
        <v>5088</v>
      </c>
      <c r="E815" s="2" t="s">
        <v>5089</v>
      </c>
      <c r="F815" s="2" t="s">
        <v>77</v>
      </c>
      <c r="G815" s="2" t="s">
        <v>19</v>
      </c>
      <c r="H815" s="2">
        <v>73179</v>
      </c>
      <c r="I815" t="s">
        <v>6190</v>
      </c>
    </row>
    <row r="816" spans="1:9" x14ac:dyDescent="0.3">
      <c r="A816" s="2" t="s">
        <v>5091</v>
      </c>
      <c r="B816" s="2" t="s">
        <v>5092</v>
      </c>
      <c r="C816" s="2" t="s">
        <v>5093</v>
      </c>
      <c r="D816" s="2" t="s">
        <v>5094</v>
      </c>
      <c r="E816" s="2" t="s">
        <v>5095</v>
      </c>
      <c r="F816" s="2" t="s">
        <v>47</v>
      </c>
      <c r="G816" s="2" t="s">
        <v>19</v>
      </c>
      <c r="H816" s="2">
        <v>20051</v>
      </c>
      <c r="I816" t="s">
        <v>6191</v>
      </c>
    </row>
    <row r="817" spans="1:9" x14ac:dyDescent="0.3">
      <c r="A817" s="2" t="s">
        <v>5097</v>
      </c>
      <c r="B817" s="2" t="s">
        <v>5098</v>
      </c>
      <c r="C817" s="2" t="s">
        <v>5099</v>
      </c>
      <c r="D817" s="2" t="s">
        <v>5100</v>
      </c>
      <c r="E817" s="2" t="s">
        <v>5101</v>
      </c>
      <c r="F817" s="2" t="s">
        <v>84</v>
      </c>
      <c r="G817" s="2" t="s">
        <v>19</v>
      </c>
      <c r="H817" s="2">
        <v>30351</v>
      </c>
      <c r="I817" t="s">
        <v>6191</v>
      </c>
    </row>
    <row r="818" spans="1:9" x14ac:dyDescent="0.3">
      <c r="A818" s="2" t="s">
        <v>5103</v>
      </c>
      <c r="B818" s="2" t="s">
        <v>5104</v>
      </c>
      <c r="C818" s="2" t="s">
        <v>5105</v>
      </c>
      <c r="D818" s="2" t="s">
        <v>5106</v>
      </c>
      <c r="E818" s="2" t="s">
        <v>298</v>
      </c>
      <c r="F818" s="2" t="s">
        <v>1419</v>
      </c>
      <c r="G818" s="2" t="s">
        <v>318</v>
      </c>
      <c r="H818" s="2" t="s">
        <v>370</v>
      </c>
      <c r="I818" t="s">
        <v>6191</v>
      </c>
    </row>
    <row r="819" spans="1:9" x14ac:dyDescent="0.3">
      <c r="A819" s="2" t="s">
        <v>5108</v>
      </c>
      <c r="B819" s="2" t="s">
        <v>5109</v>
      </c>
      <c r="C819" s="2" t="s">
        <v>5110</v>
      </c>
      <c r="D819" s="2"/>
      <c r="E819" s="2" t="s">
        <v>5111</v>
      </c>
      <c r="F819" s="2" t="s">
        <v>120</v>
      </c>
      <c r="G819" s="2" t="s">
        <v>19</v>
      </c>
      <c r="H819" s="2">
        <v>14276</v>
      </c>
      <c r="I819" t="s">
        <v>6191</v>
      </c>
    </row>
    <row r="820" spans="1:9" x14ac:dyDescent="0.3">
      <c r="A820" s="2" t="s">
        <v>5113</v>
      </c>
      <c r="B820" s="2" t="s">
        <v>5114</v>
      </c>
      <c r="C820" s="2"/>
      <c r="D820" s="2" t="s">
        <v>5115</v>
      </c>
      <c r="E820" s="2" t="s">
        <v>5116</v>
      </c>
      <c r="F820" s="2" t="s">
        <v>63</v>
      </c>
      <c r="G820" s="2" t="s">
        <v>19</v>
      </c>
      <c r="H820" s="2">
        <v>77260</v>
      </c>
      <c r="I820" t="s">
        <v>6191</v>
      </c>
    </row>
    <row r="821" spans="1:9" x14ac:dyDescent="0.3">
      <c r="A821" s="2" t="s">
        <v>5118</v>
      </c>
      <c r="B821" s="2" t="s">
        <v>5119</v>
      </c>
      <c r="C821" s="2" t="s">
        <v>5120</v>
      </c>
      <c r="D821" s="2" t="s">
        <v>5121</v>
      </c>
      <c r="E821" s="2" t="s">
        <v>5122</v>
      </c>
      <c r="F821" s="2" t="s">
        <v>47</v>
      </c>
      <c r="G821" s="2" t="s">
        <v>19</v>
      </c>
      <c r="H821" s="2">
        <v>20470</v>
      </c>
      <c r="I821" t="s">
        <v>6190</v>
      </c>
    </row>
    <row r="822" spans="1:9" x14ac:dyDescent="0.3">
      <c r="A822" s="2" t="s">
        <v>5124</v>
      </c>
      <c r="B822" s="2" t="s">
        <v>5125</v>
      </c>
      <c r="C822" s="2" t="s">
        <v>5126</v>
      </c>
      <c r="D822" s="2" t="s">
        <v>5127</v>
      </c>
      <c r="E822" s="2" t="s">
        <v>5128</v>
      </c>
      <c r="F822" s="2" t="s">
        <v>123</v>
      </c>
      <c r="G822" s="2" t="s">
        <v>19</v>
      </c>
      <c r="H822" s="2">
        <v>78764</v>
      </c>
      <c r="I822" t="s">
        <v>6190</v>
      </c>
    </row>
    <row r="823" spans="1:9" x14ac:dyDescent="0.3">
      <c r="A823" s="2" t="s">
        <v>5130</v>
      </c>
      <c r="B823" s="2" t="s">
        <v>5131</v>
      </c>
      <c r="C823" s="2" t="s">
        <v>5132</v>
      </c>
      <c r="D823" s="2" t="s">
        <v>5133</v>
      </c>
      <c r="E823" s="2" t="s">
        <v>5134</v>
      </c>
      <c r="F823" s="2" t="s">
        <v>188</v>
      </c>
      <c r="G823" s="2" t="s">
        <v>19</v>
      </c>
      <c r="H823" s="2">
        <v>85205</v>
      </c>
      <c r="I823" t="s">
        <v>6191</v>
      </c>
    </row>
    <row r="824" spans="1:9" x14ac:dyDescent="0.3">
      <c r="A824" s="2" t="s">
        <v>5136</v>
      </c>
      <c r="B824" s="2" t="s">
        <v>5137</v>
      </c>
      <c r="C824" s="2" t="s">
        <v>5138</v>
      </c>
      <c r="D824" s="2" t="s">
        <v>5139</v>
      </c>
      <c r="E824" s="2" t="s">
        <v>5140</v>
      </c>
      <c r="F824" s="2" t="s">
        <v>129</v>
      </c>
      <c r="G824" s="2" t="s">
        <v>19</v>
      </c>
      <c r="H824" s="2">
        <v>31416</v>
      </c>
      <c r="I824" t="s">
        <v>6191</v>
      </c>
    </row>
    <row r="825" spans="1:9" x14ac:dyDescent="0.3">
      <c r="A825" s="2" t="s">
        <v>5142</v>
      </c>
      <c r="B825" s="2" t="s">
        <v>5143</v>
      </c>
      <c r="C825" s="2" t="s">
        <v>5144</v>
      </c>
      <c r="D825" s="2" t="s">
        <v>5145</v>
      </c>
      <c r="E825" s="2" t="s">
        <v>5146</v>
      </c>
      <c r="F825" s="2" t="s">
        <v>74</v>
      </c>
      <c r="G825" s="2" t="s">
        <v>19</v>
      </c>
      <c r="H825" s="2">
        <v>87140</v>
      </c>
      <c r="I825" t="s">
        <v>6190</v>
      </c>
    </row>
    <row r="826" spans="1:9" x14ac:dyDescent="0.3">
      <c r="A826" s="2" t="s">
        <v>5148</v>
      </c>
      <c r="B826" s="2" t="s">
        <v>5149</v>
      </c>
      <c r="C826" s="2" t="s">
        <v>5150</v>
      </c>
      <c r="D826" s="2"/>
      <c r="E826" s="2" t="s">
        <v>5151</v>
      </c>
      <c r="F826" s="2" t="s">
        <v>35</v>
      </c>
      <c r="G826" s="2" t="s">
        <v>19</v>
      </c>
      <c r="H826" s="2">
        <v>28299</v>
      </c>
      <c r="I826" t="s">
        <v>6190</v>
      </c>
    </row>
    <row r="827" spans="1:9" x14ac:dyDescent="0.3">
      <c r="A827" s="2" t="s">
        <v>5153</v>
      </c>
      <c r="B827" s="2" t="s">
        <v>5154</v>
      </c>
      <c r="C827" s="2" t="s">
        <v>5155</v>
      </c>
      <c r="D827" s="2" t="s">
        <v>5156</v>
      </c>
      <c r="E827" s="2" t="s">
        <v>5157</v>
      </c>
      <c r="F827" s="2" t="s">
        <v>58</v>
      </c>
      <c r="G827" s="2" t="s">
        <v>19</v>
      </c>
      <c r="H827" s="2">
        <v>92191</v>
      </c>
      <c r="I827" t="s">
        <v>6190</v>
      </c>
    </row>
    <row r="828" spans="1:9" x14ac:dyDescent="0.3">
      <c r="A828" s="2" t="s">
        <v>5159</v>
      </c>
      <c r="B828" s="2" t="s">
        <v>5160</v>
      </c>
      <c r="C828" s="2" t="s">
        <v>5161</v>
      </c>
      <c r="D828" s="2" t="s">
        <v>5162</v>
      </c>
      <c r="E828" s="2" t="s">
        <v>5163</v>
      </c>
      <c r="F828" s="2" t="s">
        <v>250</v>
      </c>
      <c r="G828" s="2" t="s">
        <v>19</v>
      </c>
      <c r="H828" s="2">
        <v>32575</v>
      </c>
      <c r="I828" t="s">
        <v>6190</v>
      </c>
    </row>
    <row r="829" spans="1:9" x14ac:dyDescent="0.3">
      <c r="A829" s="2" t="s">
        <v>5165</v>
      </c>
      <c r="B829" s="2" t="s">
        <v>5166</v>
      </c>
      <c r="C829" s="2" t="s">
        <v>5167</v>
      </c>
      <c r="D829" s="2" t="s">
        <v>5168</v>
      </c>
      <c r="E829" s="2" t="s">
        <v>5169</v>
      </c>
      <c r="F829" s="2" t="s">
        <v>47</v>
      </c>
      <c r="G829" s="2" t="s">
        <v>19</v>
      </c>
      <c r="H829" s="2">
        <v>20470</v>
      </c>
      <c r="I829" t="s">
        <v>6191</v>
      </c>
    </row>
    <row r="830" spans="1:9" x14ac:dyDescent="0.3">
      <c r="A830" s="2" t="s">
        <v>5171</v>
      </c>
      <c r="B830" s="2" t="s">
        <v>5172</v>
      </c>
      <c r="C830" s="2" t="s">
        <v>5173</v>
      </c>
      <c r="D830" s="2" t="s">
        <v>5174</v>
      </c>
      <c r="E830" s="2" t="s">
        <v>5175</v>
      </c>
      <c r="F830" s="2" t="s">
        <v>263</v>
      </c>
      <c r="G830" s="2" t="s">
        <v>19</v>
      </c>
      <c r="H830" s="2">
        <v>34985</v>
      </c>
      <c r="I830" t="s">
        <v>6190</v>
      </c>
    </row>
    <row r="831" spans="1:9" x14ac:dyDescent="0.3">
      <c r="A831" s="2" t="s">
        <v>5177</v>
      </c>
      <c r="B831" s="2" t="s">
        <v>5178</v>
      </c>
      <c r="C831" s="2" t="s">
        <v>5179</v>
      </c>
      <c r="D831" s="2" t="s">
        <v>5180</v>
      </c>
      <c r="E831" s="2" t="s">
        <v>5181</v>
      </c>
      <c r="F831" s="2" t="s">
        <v>26</v>
      </c>
      <c r="G831" s="2" t="s">
        <v>19</v>
      </c>
      <c r="H831" s="2">
        <v>25705</v>
      </c>
      <c r="I831" t="s">
        <v>6191</v>
      </c>
    </row>
    <row r="832" spans="1:9" x14ac:dyDescent="0.3">
      <c r="A832" s="2" t="s">
        <v>5183</v>
      </c>
      <c r="B832" s="2" t="s">
        <v>5184</v>
      </c>
      <c r="C832" s="2" t="s">
        <v>5185</v>
      </c>
      <c r="D832" s="2" t="s">
        <v>5186</v>
      </c>
      <c r="E832" s="2" t="s">
        <v>5187</v>
      </c>
      <c r="F832" s="2" t="s">
        <v>46</v>
      </c>
      <c r="G832" s="2" t="s">
        <v>19</v>
      </c>
      <c r="H832" s="2">
        <v>19172</v>
      </c>
      <c r="I832" t="s">
        <v>6191</v>
      </c>
    </row>
    <row r="833" spans="1:9" x14ac:dyDescent="0.3">
      <c r="A833" s="2" t="s">
        <v>5188</v>
      </c>
      <c r="B833" s="2" t="s">
        <v>5189</v>
      </c>
      <c r="C833" s="2" t="s">
        <v>5190</v>
      </c>
      <c r="D833" s="2" t="s">
        <v>5191</v>
      </c>
      <c r="E833" s="2" t="s">
        <v>5192</v>
      </c>
      <c r="F833" s="2" t="s">
        <v>77</v>
      </c>
      <c r="G833" s="2" t="s">
        <v>19</v>
      </c>
      <c r="H833" s="2">
        <v>73167</v>
      </c>
      <c r="I833" t="s">
        <v>6190</v>
      </c>
    </row>
    <row r="834" spans="1:9" x14ac:dyDescent="0.3">
      <c r="A834" s="2" t="s">
        <v>5194</v>
      </c>
      <c r="B834" s="2" t="s">
        <v>5195</v>
      </c>
      <c r="C834" s="2" t="s">
        <v>5196</v>
      </c>
      <c r="D834" s="2" t="s">
        <v>5197</v>
      </c>
      <c r="E834" s="2" t="s">
        <v>5198</v>
      </c>
      <c r="F834" s="2" t="s">
        <v>267</v>
      </c>
      <c r="G834" s="2" t="s">
        <v>19</v>
      </c>
      <c r="H834" s="2">
        <v>34114</v>
      </c>
      <c r="I834" t="s">
        <v>6191</v>
      </c>
    </row>
    <row r="835" spans="1:9" x14ac:dyDescent="0.3">
      <c r="A835" s="2" t="s">
        <v>5200</v>
      </c>
      <c r="B835" s="2" t="s">
        <v>5201</v>
      </c>
      <c r="C835" s="2" t="s">
        <v>5202</v>
      </c>
      <c r="D835" s="2" t="s">
        <v>5203</v>
      </c>
      <c r="E835" s="2" t="s">
        <v>5204</v>
      </c>
      <c r="F835" s="2" t="s">
        <v>106</v>
      </c>
      <c r="G835" s="2" t="s">
        <v>19</v>
      </c>
      <c r="H835" s="2">
        <v>76105</v>
      </c>
      <c r="I835" t="s">
        <v>6190</v>
      </c>
    </row>
    <row r="836" spans="1:9" x14ac:dyDescent="0.3">
      <c r="A836" s="2" t="s">
        <v>5206</v>
      </c>
      <c r="B836" s="2" t="s">
        <v>5207</v>
      </c>
      <c r="C836" s="2" t="s">
        <v>5208</v>
      </c>
      <c r="D836" s="2" t="s">
        <v>5209</v>
      </c>
      <c r="E836" s="2" t="s">
        <v>5210</v>
      </c>
      <c r="F836" s="2" t="s">
        <v>127</v>
      </c>
      <c r="G836" s="2" t="s">
        <v>19</v>
      </c>
      <c r="H836" s="2">
        <v>68117</v>
      </c>
      <c r="I836" t="s">
        <v>6191</v>
      </c>
    </row>
    <row r="837" spans="1:9" x14ac:dyDescent="0.3">
      <c r="A837" s="2" t="s">
        <v>5212</v>
      </c>
      <c r="B837" s="2" t="s">
        <v>5213</v>
      </c>
      <c r="C837" s="2" t="s">
        <v>5214</v>
      </c>
      <c r="D837" s="2"/>
      <c r="E837" s="2" t="s">
        <v>5215</v>
      </c>
      <c r="F837" s="2" t="s">
        <v>126</v>
      </c>
      <c r="G837" s="2" t="s">
        <v>19</v>
      </c>
      <c r="H837" s="2">
        <v>85732</v>
      </c>
      <c r="I837" t="s">
        <v>6190</v>
      </c>
    </row>
    <row r="838" spans="1:9" x14ac:dyDescent="0.3">
      <c r="A838" s="2" t="s">
        <v>5217</v>
      </c>
      <c r="B838" s="2" t="s">
        <v>5218</v>
      </c>
      <c r="C838" s="2" t="s">
        <v>5219</v>
      </c>
      <c r="D838" s="2" t="s">
        <v>5220</v>
      </c>
      <c r="E838" s="2" t="s">
        <v>5221</v>
      </c>
      <c r="F838" s="2" t="s">
        <v>351</v>
      </c>
      <c r="G838" s="2" t="s">
        <v>19</v>
      </c>
      <c r="H838" s="2">
        <v>89436</v>
      </c>
      <c r="I838" t="s">
        <v>6191</v>
      </c>
    </row>
    <row r="839" spans="1:9" x14ac:dyDescent="0.3">
      <c r="A839" s="2" t="s">
        <v>5223</v>
      </c>
      <c r="B839" s="2" t="s">
        <v>5224</v>
      </c>
      <c r="C839" s="2" t="s">
        <v>5225</v>
      </c>
      <c r="D839" s="2" t="s">
        <v>5226</v>
      </c>
      <c r="E839" s="2" t="s">
        <v>5227</v>
      </c>
      <c r="F839" s="2" t="s">
        <v>80</v>
      </c>
      <c r="G839" s="2" t="s">
        <v>19</v>
      </c>
      <c r="H839" s="2">
        <v>32835</v>
      </c>
      <c r="I839" t="s">
        <v>6190</v>
      </c>
    </row>
    <row r="840" spans="1:9" x14ac:dyDescent="0.3">
      <c r="A840" s="2" t="s">
        <v>5229</v>
      </c>
      <c r="B840" s="2" t="s">
        <v>5230</v>
      </c>
      <c r="C840" s="2" t="s">
        <v>5231</v>
      </c>
      <c r="D840" s="2" t="s">
        <v>5232</v>
      </c>
      <c r="E840" s="2" t="s">
        <v>5233</v>
      </c>
      <c r="F840" s="2" t="s">
        <v>47</v>
      </c>
      <c r="G840" s="2" t="s">
        <v>19</v>
      </c>
      <c r="H840" s="2">
        <v>20067</v>
      </c>
      <c r="I840" t="s">
        <v>6191</v>
      </c>
    </row>
    <row r="841" spans="1:9" x14ac:dyDescent="0.3">
      <c r="A841" s="2" t="s">
        <v>5235</v>
      </c>
      <c r="B841" s="2" t="s">
        <v>5236</v>
      </c>
      <c r="C841" s="2" t="s">
        <v>5237</v>
      </c>
      <c r="D841" s="2" t="s">
        <v>5238</v>
      </c>
      <c r="E841" s="2" t="s">
        <v>5239</v>
      </c>
      <c r="F841" s="2" t="s">
        <v>207</v>
      </c>
      <c r="G841" s="2" t="s">
        <v>19</v>
      </c>
      <c r="H841" s="2">
        <v>93907</v>
      </c>
      <c r="I841" t="s">
        <v>6191</v>
      </c>
    </row>
    <row r="842" spans="1:9" x14ac:dyDescent="0.3">
      <c r="A842" s="2" t="s">
        <v>5241</v>
      </c>
      <c r="B842" s="2" t="s">
        <v>5242</v>
      </c>
      <c r="C842" s="2" t="s">
        <v>5243</v>
      </c>
      <c r="D842" s="2" t="s">
        <v>5244</v>
      </c>
      <c r="E842" s="2" t="s">
        <v>5245</v>
      </c>
      <c r="F842" s="2" t="s">
        <v>271</v>
      </c>
      <c r="G842" s="2" t="s">
        <v>19</v>
      </c>
      <c r="H842" s="2">
        <v>33345</v>
      </c>
      <c r="I842" t="s">
        <v>6190</v>
      </c>
    </row>
    <row r="843" spans="1:9" x14ac:dyDescent="0.3">
      <c r="A843" s="2" t="s">
        <v>5247</v>
      </c>
      <c r="B843" s="2" t="s">
        <v>5248</v>
      </c>
      <c r="C843" s="2" t="s">
        <v>5249</v>
      </c>
      <c r="D843" s="2"/>
      <c r="E843" s="2" t="s">
        <v>5250</v>
      </c>
      <c r="F843" s="2" t="s">
        <v>50</v>
      </c>
      <c r="G843" s="2" t="s">
        <v>19</v>
      </c>
      <c r="H843" s="2">
        <v>88553</v>
      </c>
      <c r="I843" t="s">
        <v>6191</v>
      </c>
    </row>
    <row r="844" spans="1:9" x14ac:dyDescent="0.3">
      <c r="A844" s="2" t="s">
        <v>5252</v>
      </c>
      <c r="B844" s="2" t="s">
        <v>5253</v>
      </c>
      <c r="C844" s="2" t="s">
        <v>5254</v>
      </c>
      <c r="D844" s="2"/>
      <c r="E844" s="2" t="s">
        <v>5255</v>
      </c>
      <c r="F844" s="2" t="s">
        <v>446</v>
      </c>
      <c r="G844" s="2" t="s">
        <v>19</v>
      </c>
      <c r="H844" s="2">
        <v>91210</v>
      </c>
      <c r="I844" t="s">
        <v>6190</v>
      </c>
    </row>
    <row r="845" spans="1:9" x14ac:dyDescent="0.3">
      <c r="A845" s="2" t="s">
        <v>5257</v>
      </c>
      <c r="B845" s="2" t="s">
        <v>5258</v>
      </c>
      <c r="C845" s="2" t="s">
        <v>5259</v>
      </c>
      <c r="D845" s="2" t="s">
        <v>5260</v>
      </c>
      <c r="E845" s="2" t="s">
        <v>5261</v>
      </c>
      <c r="F845" s="2" t="s">
        <v>164</v>
      </c>
      <c r="G845" s="2" t="s">
        <v>19</v>
      </c>
      <c r="H845" s="2">
        <v>22313</v>
      </c>
      <c r="I845" t="s">
        <v>6190</v>
      </c>
    </row>
    <row r="846" spans="1:9" x14ac:dyDescent="0.3">
      <c r="A846" s="2" t="s">
        <v>5263</v>
      </c>
      <c r="B846" s="2" t="s">
        <v>5264</v>
      </c>
      <c r="C846" s="2" t="s">
        <v>5265</v>
      </c>
      <c r="D846" s="2" t="s">
        <v>5266</v>
      </c>
      <c r="E846" s="2" t="s">
        <v>5267</v>
      </c>
      <c r="F846" s="2" t="s">
        <v>20</v>
      </c>
      <c r="G846" s="2" t="s">
        <v>19</v>
      </c>
      <c r="H846" s="2">
        <v>21290</v>
      </c>
      <c r="I846" t="s">
        <v>6190</v>
      </c>
    </row>
    <row r="847" spans="1:9" x14ac:dyDescent="0.3">
      <c r="A847" s="2" t="s">
        <v>5269</v>
      </c>
      <c r="B847" s="2" t="s">
        <v>5270</v>
      </c>
      <c r="C847" s="2" t="s">
        <v>5271</v>
      </c>
      <c r="D847" s="2"/>
      <c r="E847" s="2" t="s">
        <v>5272</v>
      </c>
      <c r="F847" s="2" t="s">
        <v>95</v>
      </c>
      <c r="G847" s="2" t="s">
        <v>19</v>
      </c>
      <c r="H847" s="2">
        <v>47732</v>
      </c>
      <c r="I847" t="s">
        <v>6191</v>
      </c>
    </row>
    <row r="848" spans="1:9" x14ac:dyDescent="0.3">
      <c r="A848" s="2" t="s">
        <v>5274</v>
      </c>
      <c r="B848" s="2" t="s">
        <v>5275</v>
      </c>
      <c r="C848" s="2"/>
      <c r="D848" s="2" t="s">
        <v>5276</v>
      </c>
      <c r="E848" s="2" t="s">
        <v>5277</v>
      </c>
      <c r="F848" s="2" t="s">
        <v>259</v>
      </c>
      <c r="G848" s="2" t="s">
        <v>19</v>
      </c>
      <c r="H848" s="2">
        <v>30045</v>
      </c>
      <c r="I848" t="s">
        <v>6190</v>
      </c>
    </row>
    <row r="849" spans="1:9" x14ac:dyDescent="0.3">
      <c r="A849" s="2" t="s">
        <v>5279</v>
      </c>
      <c r="B849" s="2" t="s">
        <v>5280</v>
      </c>
      <c r="C849" s="2" t="s">
        <v>5281</v>
      </c>
      <c r="D849" s="2"/>
      <c r="E849" s="2" t="s">
        <v>5282</v>
      </c>
      <c r="F849" s="2" t="s">
        <v>119</v>
      </c>
      <c r="G849" s="2" t="s">
        <v>19</v>
      </c>
      <c r="H849" s="2">
        <v>36670</v>
      </c>
      <c r="I849" t="s">
        <v>6190</v>
      </c>
    </row>
    <row r="850" spans="1:9" x14ac:dyDescent="0.3">
      <c r="A850" s="2" t="s">
        <v>5284</v>
      </c>
      <c r="B850" s="2" t="s">
        <v>5285</v>
      </c>
      <c r="C850" s="2"/>
      <c r="D850" s="2" t="s">
        <v>5286</v>
      </c>
      <c r="E850" s="2" t="s">
        <v>5287</v>
      </c>
      <c r="F850" s="2" t="s">
        <v>212</v>
      </c>
      <c r="G850" s="2" t="s">
        <v>19</v>
      </c>
      <c r="H850" s="2">
        <v>79705</v>
      </c>
      <c r="I850" t="s">
        <v>6191</v>
      </c>
    </row>
    <row r="851" spans="1:9" x14ac:dyDescent="0.3">
      <c r="A851" s="2" t="s">
        <v>5289</v>
      </c>
      <c r="B851" s="2" t="s">
        <v>5290</v>
      </c>
      <c r="C851" s="2" t="s">
        <v>5291</v>
      </c>
      <c r="D851" s="2" t="s">
        <v>5292</v>
      </c>
      <c r="E851" s="2" t="s">
        <v>5293</v>
      </c>
      <c r="F851" s="2" t="s">
        <v>136</v>
      </c>
      <c r="G851" s="2" t="s">
        <v>19</v>
      </c>
      <c r="H851" s="2">
        <v>33023</v>
      </c>
      <c r="I851" t="s">
        <v>6190</v>
      </c>
    </row>
    <row r="852" spans="1:9" x14ac:dyDescent="0.3">
      <c r="A852" s="2" t="s">
        <v>5294</v>
      </c>
      <c r="B852" s="2" t="s">
        <v>5295</v>
      </c>
      <c r="C852" s="2" t="s">
        <v>5296</v>
      </c>
      <c r="D852" s="2" t="s">
        <v>5297</v>
      </c>
      <c r="E852" s="2" t="s">
        <v>5298</v>
      </c>
      <c r="F852" s="2" t="s">
        <v>148</v>
      </c>
      <c r="G852" s="2" t="s">
        <v>19</v>
      </c>
      <c r="H852" s="2">
        <v>66611</v>
      </c>
      <c r="I852" t="s">
        <v>6190</v>
      </c>
    </row>
    <row r="853" spans="1:9" x14ac:dyDescent="0.3">
      <c r="A853" s="2" t="s">
        <v>5300</v>
      </c>
      <c r="B853" s="2" t="s">
        <v>5301</v>
      </c>
      <c r="C853" s="2" t="s">
        <v>5302</v>
      </c>
      <c r="D853" s="2" t="s">
        <v>5303</v>
      </c>
      <c r="E853" s="2" t="s">
        <v>5304</v>
      </c>
      <c r="F853" s="2" t="s">
        <v>237</v>
      </c>
      <c r="G853" s="2" t="s">
        <v>19</v>
      </c>
      <c r="H853" s="2">
        <v>95973</v>
      </c>
      <c r="I853" t="s">
        <v>6190</v>
      </c>
    </row>
    <row r="854" spans="1:9" x14ac:dyDescent="0.3">
      <c r="A854" s="2" t="s">
        <v>5306</v>
      </c>
      <c r="B854" s="2" t="s">
        <v>5307</v>
      </c>
      <c r="C854" s="2" t="s">
        <v>5308</v>
      </c>
      <c r="D854" s="2"/>
      <c r="E854" s="2" t="s">
        <v>5309</v>
      </c>
      <c r="F854" s="2" t="s">
        <v>123</v>
      </c>
      <c r="G854" s="2" t="s">
        <v>19</v>
      </c>
      <c r="H854" s="2">
        <v>78737</v>
      </c>
      <c r="I854" t="s">
        <v>6190</v>
      </c>
    </row>
    <row r="855" spans="1:9" x14ac:dyDescent="0.3">
      <c r="A855" s="2" t="s">
        <v>5311</v>
      </c>
      <c r="B855" s="2" t="s">
        <v>5312</v>
      </c>
      <c r="C855" s="2" t="s">
        <v>5313</v>
      </c>
      <c r="D855" s="2"/>
      <c r="E855" s="2" t="s">
        <v>5314</v>
      </c>
      <c r="F855" s="2" t="s">
        <v>50</v>
      </c>
      <c r="G855" s="2" t="s">
        <v>19</v>
      </c>
      <c r="H855" s="2">
        <v>88546</v>
      </c>
      <c r="I855" t="s">
        <v>6191</v>
      </c>
    </row>
    <row r="856" spans="1:9" x14ac:dyDescent="0.3">
      <c r="A856" s="2" t="s">
        <v>5316</v>
      </c>
      <c r="B856" s="2" t="s">
        <v>5317</v>
      </c>
      <c r="C856" s="2" t="s">
        <v>5318</v>
      </c>
      <c r="D856" s="2" t="s">
        <v>5319</v>
      </c>
      <c r="E856" s="2" t="s">
        <v>5320</v>
      </c>
      <c r="F856" s="2" t="s">
        <v>48</v>
      </c>
      <c r="G856" s="2" t="s">
        <v>19</v>
      </c>
      <c r="H856" s="2">
        <v>25326</v>
      </c>
      <c r="I856" t="s">
        <v>6190</v>
      </c>
    </row>
    <row r="857" spans="1:9" x14ac:dyDescent="0.3">
      <c r="A857" s="2" t="s">
        <v>5322</v>
      </c>
      <c r="B857" s="2" t="s">
        <v>5323</v>
      </c>
      <c r="C857" s="2" t="s">
        <v>5324</v>
      </c>
      <c r="D857" s="2" t="s">
        <v>5325</v>
      </c>
      <c r="E857" s="2" t="s">
        <v>5326</v>
      </c>
      <c r="F857" s="2" t="s">
        <v>313</v>
      </c>
      <c r="G857" s="2" t="s">
        <v>19</v>
      </c>
      <c r="H857" s="2">
        <v>18105</v>
      </c>
      <c r="I857" t="s">
        <v>6191</v>
      </c>
    </row>
    <row r="858" spans="1:9" x14ac:dyDescent="0.3">
      <c r="A858" s="2" t="s">
        <v>5328</v>
      </c>
      <c r="B858" s="2" t="s">
        <v>5329</v>
      </c>
      <c r="C858" s="2" t="s">
        <v>5330</v>
      </c>
      <c r="D858" s="2" t="s">
        <v>5331</v>
      </c>
      <c r="E858" s="2" t="s">
        <v>5332</v>
      </c>
      <c r="F858" s="2" t="s">
        <v>180</v>
      </c>
      <c r="G858" s="2" t="s">
        <v>28</v>
      </c>
      <c r="H858" s="2" t="s">
        <v>314</v>
      </c>
      <c r="I858" t="s">
        <v>6190</v>
      </c>
    </row>
    <row r="859" spans="1:9" x14ac:dyDescent="0.3">
      <c r="A859" s="2" t="s">
        <v>5334</v>
      </c>
      <c r="B859" s="2" t="s">
        <v>5335</v>
      </c>
      <c r="C859" s="2" t="s">
        <v>5336</v>
      </c>
      <c r="D859" s="2" t="s">
        <v>5337</v>
      </c>
      <c r="E859" s="2" t="s">
        <v>5338</v>
      </c>
      <c r="F859" s="2" t="s">
        <v>309</v>
      </c>
      <c r="G859" s="2" t="s">
        <v>19</v>
      </c>
      <c r="H859" s="2">
        <v>34643</v>
      </c>
      <c r="I859" t="s">
        <v>6191</v>
      </c>
    </row>
    <row r="860" spans="1:9" x14ac:dyDescent="0.3">
      <c r="A860" s="2" t="s">
        <v>5340</v>
      </c>
      <c r="B860" s="2" t="s">
        <v>5341</v>
      </c>
      <c r="C860" s="2" t="s">
        <v>5342</v>
      </c>
      <c r="D860" s="2" t="s">
        <v>5343</v>
      </c>
      <c r="E860" s="2" t="s">
        <v>5344</v>
      </c>
      <c r="F860" s="2" t="s">
        <v>97</v>
      </c>
      <c r="G860" s="2" t="s">
        <v>19</v>
      </c>
      <c r="H860" s="2">
        <v>58122</v>
      </c>
      <c r="I860" t="s">
        <v>6191</v>
      </c>
    </row>
    <row r="861" spans="1:9" x14ac:dyDescent="0.3">
      <c r="A861" s="2" t="s">
        <v>5346</v>
      </c>
      <c r="B861" s="2" t="s">
        <v>5347</v>
      </c>
      <c r="C861" s="2" t="s">
        <v>5348</v>
      </c>
      <c r="D861" s="2" t="s">
        <v>5349</v>
      </c>
      <c r="E861" s="2" t="s">
        <v>5350</v>
      </c>
      <c r="F861" s="2" t="s">
        <v>4511</v>
      </c>
      <c r="G861" s="2" t="s">
        <v>19</v>
      </c>
      <c r="H861" s="2">
        <v>72905</v>
      </c>
      <c r="I861" t="s">
        <v>6191</v>
      </c>
    </row>
    <row r="862" spans="1:9" x14ac:dyDescent="0.3">
      <c r="A862" s="2" t="s">
        <v>5352</v>
      </c>
      <c r="B862" s="2" t="s">
        <v>5353</v>
      </c>
      <c r="C862" s="2"/>
      <c r="D862" s="2" t="s">
        <v>5354</v>
      </c>
      <c r="E862" s="2" t="s">
        <v>5355</v>
      </c>
      <c r="F862" s="2" t="s">
        <v>319</v>
      </c>
      <c r="G862" s="2" t="s">
        <v>19</v>
      </c>
      <c r="H862" s="2">
        <v>33811</v>
      </c>
      <c r="I862" t="s">
        <v>6191</v>
      </c>
    </row>
    <row r="863" spans="1:9" x14ac:dyDescent="0.3">
      <c r="A863" s="2" t="s">
        <v>5357</v>
      </c>
      <c r="B863" s="2" t="s">
        <v>5358</v>
      </c>
      <c r="C863" s="2" t="s">
        <v>5359</v>
      </c>
      <c r="D863" s="2" t="s">
        <v>5360</v>
      </c>
      <c r="E863" s="2" t="s">
        <v>5361</v>
      </c>
      <c r="F863" s="2" t="s">
        <v>49</v>
      </c>
      <c r="G863" s="2" t="s">
        <v>19</v>
      </c>
      <c r="H863" s="2">
        <v>37924</v>
      </c>
      <c r="I863" t="s">
        <v>6190</v>
      </c>
    </row>
    <row r="864" spans="1:9" x14ac:dyDescent="0.3">
      <c r="A864" s="2" t="s">
        <v>5363</v>
      </c>
      <c r="B864" s="2" t="s">
        <v>5364</v>
      </c>
      <c r="C864" s="2" t="s">
        <v>5365</v>
      </c>
      <c r="D864" s="2" t="s">
        <v>5366</v>
      </c>
      <c r="E864" s="2" t="s">
        <v>5367</v>
      </c>
      <c r="F864" s="2" t="s">
        <v>27</v>
      </c>
      <c r="G864" s="2" t="s">
        <v>19</v>
      </c>
      <c r="H864" s="2">
        <v>90030</v>
      </c>
      <c r="I864" t="s">
        <v>6190</v>
      </c>
    </row>
    <row r="865" spans="1:9" x14ac:dyDescent="0.3">
      <c r="A865" s="2" t="s">
        <v>5369</v>
      </c>
      <c r="B865" s="2" t="s">
        <v>5370</v>
      </c>
      <c r="C865" s="2" t="s">
        <v>5371</v>
      </c>
      <c r="D865" s="2" t="s">
        <v>5372</v>
      </c>
      <c r="E865" s="2" t="s">
        <v>5373</v>
      </c>
      <c r="F865" s="2" t="s">
        <v>92</v>
      </c>
      <c r="G865" s="2" t="s">
        <v>19</v>
      </c>
      <c r="H865" s="2">
        <v>33169</v>
      </c>
      <c r="I865" t="s">
        <v>6190</v>
      </c>
    </row>
    <row r="866" spans="1:9" x14ac:dyDescent="0.3">
      <c r="A866" s="2" t="s">
        <v>5375</v>
      </c>
      <c r="B866" s="2" t="s">
        <v>5376</v>
      </c>
      <c r="C866" s="2" t="s">
        <v>5377</v>
      </c>
      <c r="D866" s="2" t="s">
        <v>5378</v>
      </c>
      <c r="E866" s="2" t="s">
        <v>5379</v>
      </c>
      <c r="F866" s="2" t="s">
        <v>483</v>
      </c>
      <c r="G866" s="2" t="s">
        <v>318</v>
      </c>
      <c r="H866" s="2" t="s">
        <v>484</v>
      </c>
      <c r="I866" t="s">
        <v>6191</v>
      </c>
    </row>
    <row r="867" spans="1:9" x14ac:dyDescent="0.3">
      <c r="A867" s="2" t="s">
        <v>5381</v>
      </c>
      <c r="B867" s="2" t="s">
        <v>5382</v>
      </c>
      <c r="C867" s="2"/>
      <c r="D867" s="2" t="s">
        <v>5383</v>
      </c>
      <c r="E867" s="2" t="s">
        <v>5384</v>
      </c>
      <c r="F867" s="2" t="s">
        <v>56</v>
      </c>
      <c r="G867" s="2" t="s">
        <v>19</v>
      </c>
      <c r="H867" s="2">
        <v>60604</v>
      </c>
      <c r="I867" t="s">
        <v>6190</v>
      </c>
    </row>
    <row r="868" spans="1:9" x14ac:dyDescent="0.3">
      <c r="A868" s="2" t="s">
        <v>5386</v>
      </c>
      <c r="B868" s="2" t="s">
        <v>5387</v>
      </c>
      <c r="C868" s="2" t="s">
        <v>5388</v>
      </c>
      <c r="D868" s="2" t="s">
        <v>5389</v>
      </c>
      <c r="E868" s="2" t="s">
        <v>5390</v>
      </c>
      <c r="F868" s="2" t="s">
        <v>445</v>
      </c>
      <c r="G868" s="2" t="s">
        <v>318</v>
      </c>
      <c r="H868" s="2" t="s">
        <v>388</v>
      </c>
      <c r="I868" t="s">
        <v>6191</v>
      </c>
    </row>
    <row r="869" spans="1:9" x14ac:dyDescent="0.3">
      <c r="A869" s="2" t="s">
        <v>5392</v>
      </c>
      <c r="B869" s="2" t="s">
        <v>5393</v>
      </c>
      <c r="C869" s="2" t="s">
        <v>5394</v>
      </c>
      <c r="D869" s="2"/>
      <c r="E869" s="2" t="s">
        <v>5395</v>
      </c>
      <c r="F869" s="2" t="s">
        <v>478</v>
      </c>
      <c r="G869" s="2" t="s">
        <v>318</v>
      </c>
      <c r="H869" s="2" t="s">
        <v>479</v>
      </c>
      <c r="I869" t="s">
        <v>6190</v>
      </c>
    </row>
    <row r="870" spans="1:9" x14ac:dyDescent="0.3">
      <c r="A870" s="2" t="s">
        <v>5397</v>
      </c>
      <c r="B870" s="2" t="s">
        <v>5398</v>
      </c>
      <c r="C870" s="2" t="s">
        <v>5399</v>
      </c>
      <c r="D870" s="2" t="s">
        <v>5400</v>
      </c>
      <c r="E870" s="2" t="s">
        <v>5401</v>
      </c>
      <c r="F870" s="2" t="s">
        <v>121</v>
      </c>
      <c r="G870" s="2" t="s">
        <v>19</v>
      </c>
      <c r="H870" s="2">
        <v>33064</v>
      </c>
      <c r="I870" t="s">
        <v>6190</v>
      </c>
    </row>
    <row r="871" spans="1:9" x14ac:dyDescent="0.3">
      <c r="A871" s="2" t="s">
        <v>5403</v>
      </c>
      <c r="B871" s="2" t="s">
        <v>5404</v>
      </c>
      <c r="C871" s="2"/>
      <c r="D871" s="2" t="s">
        <v>5405</v>
      </c>
      <c r="E871" s="2" t="s">
        <v>5406</v>
      </c>
      <c r="F871" s="2" t="s">
        <v>131</v>
      </c>
      <c r="G871" s="2" t="s">
        <v>19</v>
      </c>
      <c r="H871" s="2">
        <v>94297</v>
      </c>
      <c r="I871" t="s">
        <v>6190</v>
      </c>
    </row>
    <row r="872" spans="1:9" x14ac:dyDescent="0.3">
      <c r="A872" s="2" t="s">
        <v>5408</v>
      </c>
      <c r="B872" s="2" t="s">
        <v>5409</v>
      </c>
      <c r="C872" s="2" t="s">
        <v>5410</v>
      </c>
      <c r="D872" s="2" t="s">
        <v>5411</v>
      </c>
      <c r="E872" s="2" t="s">
        <v>5412</v>
      </c>
      <c r="F872" s="2" t="s">
        <v>347</v>
      </c>
      <c r="G872" s="2" t="s">
        <v>318</v>
      </c>
      <c r="H872" s="2" t="s">
        <v>348</v>
      </c>
      <c r="I872" t="s">
        <v>6190</v>
      </c>
    </row>
    <row r="873" spans="1:9" x14ac:dyDescent="0.3">
      <c r="A873" s="2" t="s">
        <v>5414</v>
      </c>
      <c r="B873" s="2" t="s">
        <v>5415</v>
      </c>
      <c r="C873" s="2" t="s">
        <v>5416</v>
      </c>
      <c r="D873" s="2" t="s">
        <v>5417</v>
      </c>
      <c r="E873" s="2" t="s">
        <v>5418</v>
      </c>
      <c r="F873" s="2" t="s">
        <v>5419</v>
      </c>
      <c r="G873" s="2" t="s">
        <v>28</v>
      </c>
      <c r="H873" s="2" t="s">
        <v>5420</v>
      </c>
      <c r="I873" t="s">
        <v>6190</v>
      </c>
    </row>
    <row r="874" spans="1:9" x14ac:dyDescent="0.3">
      <c r="A874" s="2" t="s">
        <v>5422</v>
      </c>
      <c r="B874" s="2" t="s">
        <v>5423</v>
      </c>
      <c r="C874" s="2" t="s">
        <v>5424</v>
      </c>
      <c r="D874" s="2" t="s">
        <v>5425</v>
      </c>
      <c r="E874" s="2" t="s">
        <v>5426</v>
      </c>
      <c r="F874" s="2" t="s">
        <v>171</v>
      </c>
      <c r="G874" s="2" t="s">
        <v>19</v>
      </c>
      <c r="H874" s="2">
        <v>28805</v>
      </c>
      <c r="I874" t="s">
        <v>6191</v>
      </c>
    </row>
    <row r="875" spans="1:9" x14ac:dyDescent="0.3">
      <c r="A875" s="2" t="s">
        <v>5428</v>
      </c>
      <c r="B875" s="2" t="s">
        <v>5429</v>
      </c>
      <c r="C875" s="2" t="s">
        <v>5430</v>
      </c>
      <c r="D875" s="2" t="s">
        <v>5431</v>
      </c>
      <c r="E875" s="2" t="s">
        <v>5432</v>
      </c>
      <c r="F875" s="2" t="s">
        <v>48</v>
      </c>
      <c r="G875" s="2" t="s">
        <v>19</v>
      </c>
      <c r="H875" s="2">
        <v>25362</v>
      </c>
      <c r="I875" t="s">
        <v>6190</v>
      </c>
    </row>
    <row r="876" spans="1:9" x14ac:dyDescent="0.3">
      <c r="A876" s="2" t="s">
        <v>5434</v>
      </c>
      <c r="B876" s="2" t="s">
        <v>5435</v>
      </c>
      <c r="C876" s="2" t="s">
        <v>5436</v>
      </c>
      <c r="D876" s="2" t="s">
        <v>5437</v>
      </c>
      <c r="E876" s="2" t="s">
        <v>5438</v>
      </c>
      <c r="F876" s="2" t="s">
        <v>63</v>
      </c>
      <c r="G876" s="2" t="s">
        <v>19</v>
      </c>
      <c r="H876" s="2">
        <v>77281</v>
      </c>
      <c r="I876" t="s">
        <v>6191</v>
      </c>
    </row>
    <row r="877" spans="1:9" x14ac:dyDescent="0.3">
      <c r="A877" s="2" t="s">
        <v>5440</v>
      </c>
      <c r="B877" s="2" t="s">
        <v>5441</v>
      </c>
      <c r="C877" s="2" t="s">
        <v>5442</v>
      </c>
      <c r="D877" s="2" t="s">
        <v>5443</v>
      </c>
      <c r="E877" s="2" t="s">
        <v>5444</v>
      </c>
      <c r="F877" s="2" t="s">
        <v>384</v>
      </c>
      <c r="G877" s="2" t="s">
        <v>318</v>
      </c>
      <c r="H877" s="2" t="s">
        <v>369</v>
      </c>
      <c r="I877" t="s">
        <v>6191</v>
      </c>
    </row>
    <row r="878" spans="1:9" x14ac:dyDescent="0.3">
      <c r="A878" s="2" t="s">
        <v>5445</v>
      </c>
      <c r="B878" s="2" t="s">
        <v>5446</v>
      </c>
      <c r="C878" s="2" t="s">
        <v>5447</v>
      </c>
      <c r="D878" s="2" t="s">
        <v>5448</v>
      </c>
      <c r="E878" s="2" t="s">
        <v>5449</v>
      </c>
      <c r="F878" s="2" t="s">
        <v>47</v>
      </c>
      <c r="G878" s="2" t="s">
        <v>19</v>
      </c>
      <c r="H878" s="2">
        <v>20575</v>
      </c>
      <c r="I878" t="s">
        <v>6190</v>
      </c>
    </row>
    <row r="879" spans="1:9" x14ac:dyDescent="0.3">
      <c r="A879" s="2" t="s">
        <v>5451</v>
      </c>
      <c r="B879" s="2" t="s">
        <v>5452</v>
      </c>
      <c r="C879" s="2" t="s">
        <v>5453</v>
      </c>
      <c r="D879" s="2" t="s">
        <v>5454</v>
      </c>
      <c r="E879" s="2" t="s">
        <v>5455</v>
      </c>
      <c r="F879" s="2" t="s">
        <v>199</v>
      </c>
      <c r="G879" s="2" t="s">
        <v>19</v>
      </c>
      <c r="H879" s="2">
        <v>7195</v>
      </c>
      <c r="I879" t="s">
        <v>6191</v>
      </c>
    </row>
    <row r="880" spans="1:9" x14ac:dyDescent="0.3">
      <c r="A880" s="2" t="s">
        <v>5457</v>
      </c>
      <c r="B880" s="2" t="s">
        <v>5458</v>
      </c>
      <c r="C880" s="2"/>
      <c r="D880" s="2" t="s">
        <v>5459</v>
      </c>
      <c r="E880" s="2" t="s">
        <v>5460</v>
      </c>
      <c r="F880" s="2" t="s">
        <v>105</v>
      </c>
      <c r="G880" s="2" t="s">
        <v>19</v>
      </c>
      <c r="H880" s="2">
        <v>98195</v>
      </c>
      <c r="I880" t="s">
        <v>6190</v>
      </c>
    </row>
    <row r="881" spans="1:9" x14ac:dyDescent="0.3">
      <c r="A881" s="2" t="s">
        <v>5462</v>
      </c>
      <c r="B881" s="2" t="s">
        <v>5463</v>
      </c>
      <c r="C881" s="2"/>
      <c r="D881" s="2" t="s">
        <v>5464</v>
      </c>
      <c r="E881" s="2" t="s">
        <v>5465</v>
      </c>
      <c r="F881" s="2" t="s">
        <v>157</v>
      </c>
      <c r="G881" s="2" t="s">
        <v>19</v>
      </c>
      <c r="H881" s="2">
        <v>80150</v>
      </c>
      <c r="I881" t="s">
        <v>6191</v>
      </c>
    </row>
    <row r="882" spans="1:9" x14ac:dyDescent="0.3">
      <c r="A882" s="2" t="s">
        <v>5467</v>
      </c>
      <c r="B882" s="2" t="s">
        <v>5468</v>
      </c>
      <c r="C882" s="2" t="s">
        <v>5469</v>
      </c>
      <c r="D882" s="2" t="s">
        <v>5470</v>
      </c>
      <c r="E882" s="2" t="s">
        <v>5471</v>
      </c>
      <c r="F882" s="2" t="s">
        <v>156</v>
      </c>
      <c r="G882" s="2" t="s">
        <v>19</v>
      </c>
      <c r="H882" s="2">
        <v>61105</v>
      </c>
      <c r="I882" t="s">
        <v>6191</v>
      </c>
    </row>
    <row r="883" spans="1:9" x14ac:dyDescent="0.3">
      <c r="A883" s="2" t="s">
        <v>5473</v>
      </c>
      <c r="B883" s="2" t="s">
        <v>5474</v>
      </c>
      <c r="C883" s="2"/>
      <c r="D883" s="2" t="s">
        <v>5475</v>
      </c>
      <c r="E883" s="2" t="s">
        <v>5476</v>
      </c>
      <c r="F883" s="2" t="s">
        <v>252</v>
      </c>
      <c r="G883" s="2" t="s">
        <v>19</v>
      </c>
      <c r="H883" s="2">
        <v>59112</v>
      </c>
      <c r="I883" t="s">
        <v>6190</v>
      </c>
    </row>
    <row r="884" spans="1:9" x14ac:dyDescent="0.3">
      <c r="A884" s="2" t="s">
        <v>5478</v>
      </c>
      <c r="B884" s="2" t="s">
        <v>5479</v>
      </c>
      <c r="C884" s="2" t="s">
        <v>5480</v>
      </c>
      <c r="D884" s="2" t="s">
        <v>5481</v>
      </c>
      <c r="E884" s="2" t="s">
        <v>5482</v>
      </c>
      <c r="F884" s="2" t="s">
        <v>84</v>
      </c>
      <c r="G884" s="2" t="s">
        <v>19</v>
      </c>
      <c r="H884" s="2">
        <v>31165</v>
      </c>
      <c r="I884" t="s">
        <v>6191</v>
      </c>
    </row>
    <row r="885" spans="1:9" x14ac:dyDescent="0.3">
      <c r="A885" s="2" t="s">
        <v>5484</v>
      </c>
      <c r="B885" s="2" t="s">
        <v>5485</v>
      </c>
      <c r="C885" s="2" t="s">
        <v>5486</v>
      </c>
      <c r="D885" s="2" t="s">
        <v>5487</v>
      </c>
      <c r="E885" s="2" t="s">
        <v>5488</v>
      </c>
      <c r="F885" s="2" t="s">
        <v>90</v>
      </c>
      <c r="G885" s="2" t="s">
        <v>19</v>
      </c>
      <c r="H885" s="2">
        <v>74108</v>
      </c>
      <c r="I885" t="s">
        <v>6190</v>
      </c>
    </row>
    <row r="886" spans="1:9" x14ac:dyDescent="0.3">
      <c r="A886" s="2" t="s">
        <v>5490</v>
      </c>
      <c r="B886" s="2" t="s">
        <v>5491</v>
      </c>
      <c r="C886" s="2" t="s">
        <v>5492</v>
      </c>
      <c r="D886" s="2" t="s">
        <v>5493</v>
      </c>
      <c r="E886" s="2" t="s">
        <v>5494</v>
      </c>
      <c r="F886" s="2" t="s">
        <v>30</v>
      </c>
      <c r="G886" s="2" t="s">
        <v>19</v>
      </c>
      <c r="H886" s="2">
        <v>93704</v>
      </c>
      <c r="I886" t="s">
        <v>6190</v>
      </c>
    </row>
    <row r="887" spans="1:9" x14ac:dyDescent="0.3">
      <c r="A887" s="2" t="s">
        <v>5496</v>
      </c>
      <c r="B887" s="2" t="s">
        <v>5497</v>
      </c>
      <c r="C887" s="2" t="s">
        <v>5498</v>
      </c>
      <c r="D887" s="2" t="s">
        <v>5499</v>
      </c>
      <c r="E887" s="2" t="s">
        <v>5500</v>
      </c>
      <c r="F887" s="2" t="s">
        <v>464</v>
      </c>
      <c r="G887" s="2" t="s">
        <v>318</v>
      </c>
      <c r="H887" s="2" t="s">
        <v>321</v>
      </c>
      <c r="I887" t="s">
        <v>6191</v>
      </c>
    </row>
    <row r="888" spans="1:9" x14ac:dyDescent="0.3">
      <c r="A888" s="2" t="s">
        <v>5502</v>
      </c>
      <c r="B888" s="2" t="s">
        <v>5503</v>
      </c>
      <c r="C888" s="2" t="s">
        <v>5504</v>
      </c>
      <c r="D888" s="2" t="s">
        <v>5505</v>
      </c>
      <c r="E888" s="2" t="s">
        <v>5506</v>
      </c>
      <c r="F888" s="2" t="s">
        <v>150</v>
      </c>
      <c r="G888" s="2" t="s">
        <v>19</v>
      </c>
      <c r="H888" s="2">
        <v>94154</v>
      </c>
      <c r="I888" t="s">
        <v>6191</v>
      </c>
    </row>
    <row r="889" spans="1:9" x14ac:dyDescent="0.3">
      <c r="A889" s="2" t="s">
        <v>5508</v>
      </c>
      <c r="B889" s="2" t="s">
        <v>5509</v>
      </c>
      <c r="C889" s="2" t="s">
        <v>5510</v>
      </c>
      <c r="D889" s="2" t="s">
        <v>5511</v>
      </c>
      <c r="E889" s="2" t="s">
        <v>5512</v>
      </c>
      <c r="F889" s="2" t="s">
        <v>119</v>
      </c>
      <c r="G889" s="2" t="s">
        <v>19</v>
      </c>
      <c r="H889" s="2">
        <v>36689</v>
      </c>
      <c r="I889" t="s">
        <v>6191</v>
      </c>
    </row>
    <row r="890" spans="1:9" x14ac:dyDescent="0.3">
      <c r="A890" s="2" t="s">
        <v>5514</v>
      </c>
      <c r="B890" s="2" t="s">
        <v>5515</v>
      </c>
      <c r="C890" s="2" t="s">
        <v>5516</v>
      </c>
      <c r="D890" s="2" t="s">
        <v>5517</v>
      </c>
      <c r="E890" s="2" t="s">
        <v>5518</v>
      </c>
      <c r="F890" s="2" t="s">
        <v>150</v>
      </c>
      <c r="G890" s="2" t="s">
        <v>19</v>
      </c>
      <c r="H890" s="2">
        <v>94110</v>
      </c>
      <c r="I890" t="s">
        <v>6190</v>
      </c>
    </row>
    <row r="891" spans="1:9" x14ac:dyDescent="0.3">
      <c r="A891" s="2" t="s">
        <v>5520</v>
      </c>
      <c r="B891" s="2" t="s">
        <v>5521</v>
      </c>
      <c r="C891" s="2" t="s">
        <v>5522</v>
      </c>
      <c r="D891" s="2" t="s">
        <v>5523</v>
      </c>
      <c r="E891" s="2" t="s">
        <v>5524</v>
      </c>
      <c r="F891" s="2" t="s">
        <v>132</v>
      </c>
      <c r="G891" s="2" t="s">
        <v>19</v>
      </c>
      <c r="H891" s="2">
        <v>11470</v>
      </c>
      <c r="I891" t="s">
        <v>6190</v>
      </c>
    </row>
    <row r="892" spans="1:9" x14ac:dyDescent="0.3">
      <c r="A892" s="2" t="s">
        <v>5526</v>
      </c>
      <c r="B892" s="2" t="s">
        <v>5527</v>
      </c>
      <c r="C892" s="2" t="s">
        <v>5528</v>
      </c>
      <c r="D892" s="2" t="s">
        <v>5529</v>
      </c>
      <c r="E892" s="2" t="s">
        <v>5530</v>
      </c>
      <c r="F892" s="2" t="s">
        <v>42</v>
      </c>
      <c r="G892" s="2" t="s">
        <v>19</v>
      </c>
      <c r="H892" s="2">
        <v>80243</v>
      </c>
      <c r="I892" t="s">
        <v>6190</v>
      </c>
    </row>
    <row r="893" spans="1:9" x14ac:dyDescent="0.3">
      <c r="A893" s="2" t="s">
        <v>5532</v>
      </c>
      <c r="B893" s="2" t="s">
        <v>5533</v>
      </c>
      <c r="C893" s="2" t="s">
        <v>5534</v>
      </c>
      <c r="D893" s="2" t="s">
        <v>5535</v>
      </c>
      <c r="E893" s="2" t="s">
        <v>5536</v>
      </c>
      <c r="F893" s="2" t="s">
        <v>58</v>
      </c>
      <c r="G893" s="2" t="s">
        <v>19</v>
      </c>
      <c r="H893" s="2">
        <v>92165</v>
      </c>
      <c r="I893" t="s">
        <v>6190</v>
      </c>
    </row>
    <row r="894" spans="1:9" x14ac:dyDescent="0.3">
      <c r="A894" s="2" t="s">
        <v>5538</v>
      </c>
      <c r="B894" s="2" t="s">
        <v>5539</v>
      </c>
      <c r="C894" s="2" t="s">
        <v>5540</v>
      </c>
      <c r="D894" s="2" t="s">
        <v>5541</v>
      </c>
      <c r="E894" s="2" t="s">
        <v>5542</v>
      </c>
      <c r="F894" s="2" t="s">
        <v>305</v>
      </c>
      <c r="G894" s="2" t="s">
        <v>28</v>
      </c>
      <c r="H894" s="2" t="s">
        <v>306</v>
      </c>
      <c r="I894" t="s">
        <v>6191</v>
      </c>
    </row>
    <row r="895" spans="1:9" x14ac:dyDescent="0.3">
      <c r="A895" s="2" t="s">
        <v>5544</v>
      </c>
      <c r="B895" s="2" t="s">
        <v>5545</v>
      </c>
      <c r="C895" s="2" t="s">
        <v>5546</v>
      </c>
      <c r="D895" s="2"/>
      <c r="E895" s="2" t="s">
        <v>5547</v>
      </c>
      <c r="F895" s="2" t="s">
        <v>108</v>
      </c>
      <c r="G895" s="2" t="s">
        <v>19</v>
      </c>
      <c r="H895" s="2">
        <v>15250</v>
      </c>
      <c r="I895" t="s">
        <v>6190</v>
      </c>
    </row>
    <row r="896" spans="1:9" x14ac:dyDescent="0.3">
      <c r="A896" s="2" t="s">
        <v>5549</v>
      </c>
      <c r="B896" s="2" t="s">
        <v>5550</v>
      </c>
      <c r="C896" s="2"/>
      <c r="D896" s="2" t="s">
        <v>5551</v>
      </c>
      <c r="E896" s="2" t="s">
        <v>5552</v>
      </c>
      <c r="F896" s="2" t="s">
        <v>481</v>
      </c>
      <c r="G896" s="2" t="s">
        <v>318</v>
      </c>
      <c r="H896" s="2" t="s">
        <v>361</v>
      </c>
      <c r="I896" t="s">
        <v>6190</v>
      </c>
    </row>
    <row r="897" spans="1:9" x14ac:dyDescent="0.3">
      <c r="A897" s="2" t="s">
        <v>5554</v>
      </c>
      <c r="B897" s="2" t="s">
        <v>5555</v>
      </c>
      <c r="C897" s="2"/>
      <c r="D897" s="2" t="s">
        <v>5556</v>
      </c>
      <c r="E897" s="2" t="s">
        <v>5557</v>
      </c>
      <c r="F897" s="2" t="s">
        <v>57</v>
      </c>
      <c r="G897" s="2" t="s">
        <v>19</v>
      </c>
      <c r="H897" s="2">
        <v>10004</v>
      </c>
      <c r="I897" t="s">
        <v>6191</v>
      </c>
    </row>
    <row r="898" spans="1:9" x14ac:dyDescent="0.3">
      <c r="A898" s="2" t="s">
        <v>5559</v>
      </c>
      <c r="B898" s="2" t="s">
        <v>5560</v>
      </c>
      <c r="C898" s="2" t="s">
        <v>5561</v>
      </c>
      <c r="D898" s="2" t="s">
        <v>5562</v>
      </c>
      <c r="E898" s="2" t="s">
        <v>5563</v>
      </c>
      <c r="F898" s="2" t="s">
        <v>105</v>
      </c>
      <c r="G898" s="2" t="s">
        <v>19</v>
      </c>
      <c r="H898" s="2">
        <v>98148</v>
      </c>
      <c r="I898" t="s">
        <v>6190</v>
      </c>
    </row>
    <row r="899" spans="1:9" x14ac:dyDescent="0.3">
      <c r="A899" s="2" t="s">
        <v>5565</v>
      </c>
      <c r="B899" s="2" t="s">
        <v>5566</v>
      </c>
      <c r="C899" s="2" t="s">
        <v>5567</v>
      </c>
      <c r="D899" s="2" t="s">
        <v>5568</v>
      </c>
      <c r="E899" s="2" t="s">
        <v>5569</v>
      </c>
      <c r="F899" s="2" t="s">
        <v>144</v>
      </c>
      <c r="G899" s="2" t="s">
        <v>28</v>
      </c>
      <c r="H899" s="2" t="s">
        <v>145</v>
      </c>
      <c r="I899" t="s">
        <v>6191</v>
      </c>
    </row>
    <row r="900" spans="1:9" x14ac:dyDescent="0.3">
      <c r="A900" s="2" t="s">
        <v>5571</v>
      </c>
      <c r="B900" s="2" t="s">
        <v>5572</v>
      </c>
      <c r="C900" s="2"/>
      <c r="D900" s="2" t="s">
        <v>5573</v>
      </c>
      <c r="E900" s="2" t="s">
        <v>5574</v>
      </c>
      <c r="F900" s="2" t="s">
        <v>276</v>
      </c>
      <c r="G900" s="2" t="s">
        <v>19</v>
      </c>
      <c r="H900" s="2">
        <v>49018</v>
      </c>
      <c r="I900" t="s">
        <v>6191</v>
      </c>
    </row>
    <row r="901" spans="1:9" x14ac:dyDescent="0.3">
      <c r="A901" s="2" t="s">
        <v>5576</v>
      </c>
      <c r="B901" s="2" t="s">
        <v>5577</v>
      </c>
      <c r="C901" s="2" t="s">
        <v>5578</v>
      </c>
      <c r="D901" s="2"/>
      <c r="E901" s="2" t="s">
        <v>5579</v>
      </c>
      <c r="F901" s="2" t="s">
        <v>437</v>
      </c>
      <c r="G901" s="2" t="s">
        <v>318</v>
      </c>
      <c r="H901" s="2" t="s">
        <v>438</v>
      </c>
      <c r="I901" t="s">
        <v>6190</v>
      </c>
    </row>
    <row r="902" spans="1:9" x14ac:dyDescent="0.3">
      <c r="A902" s="2" t="s">
        <v>5581</v>
      </c>
      <c r="B902" s="2" t="s">
        <v>5582</v>
      </c>
      <c r="C902" s="2"/>
      <c r="D902" s="2" t="s">
        <v>5583</v>
      </c>
      <c r="E902" s="2" t="s">
        <v>5584</v>
      </c>
      <c r="F902" s="2" t="s">
        <v>409</v>
      </c>
      <c r="G902" s="2" t="s">
        <v>318</v>
      </c>
      <c r="H902" s="2" t="s">
        <v>410</v>
      </c>
      <c r="I902" t="s">
        <v>6191</v>
      </c>
    </row>
    <row r="903" spans="1:9" x14ac:dyDescent="0.3">
      <c r="A903" s="2" t="s">
        <v>5586</v>
      </c>
      <c r="B903" s="2" t="s">
        <v>5587</v>
      </c>
      <c r="C903" s="2" t="s">
        <v>5588</v>
      </c>
      <c r="D903" s="2" t="s">
        <v>5589</v>
      </c>
      <c r="E903" s="2" t="s">
        <v>5590</v>
      </c>
      <c r="F903" s="2" t="s">
        <v>63</v>
      </c>
      <c r="G903" s="2" t="s">
        <v>19</v>
      </c>
      <c r="H903" s="2">
        <v>77070</v>
      </c>
      <c r="I903" t="s">
        <v>6190</v>
      </c>
    </row>
    <row r="904" spans="1:9" x14ac:dyDescent="0.3">
      <c r="A904" s="2" t="s">
        <v>5592</v>
      </c>
      <c r="B904" s="2" t="s">
        <v>5593</v>
      </c>
      <c r="C904" s="2" t="s">
        <v>5594</v>
      </c>
      <c r="D904" s="2" t="s">
        <v>5595</v>
      </c>
      <c r="E904" s="2" t="s">
        <v>5596</v>
      </c>
      <c r="F904" s="2" t="s">
        <v>51</v>
      </c>
      <c r="G904" s="2" t="s">
        <v>19</v>
      </c>
      <c r="H904" s="2">
        <v>45249</v>
      </c>
      <c r="I904" t="s">
        <v>6191</v>
      </c>
    </row>
    <row r="905" spans="1:9" x14ac:dyDescent="0.3">
      <c r="A905" s="2" t="s">
        <v>5598</v>
      </c>
      <c r="B905" s="2" t="s">
        <v>5599</v>
      </c>
      <c r="C905" s="2" t="s">
        <v>5600</v>
      </c>
      <c r="D905" s="2" t="s">
        <v>5601</v>
      </c>
      <c r="E905" s="2" t="s">
        <v>5602</v>
      </c>
      <c r="F905" s="2" t="s">
        <v>30</v>
      </c>
      <c r="G905" s="2" t="s">
        <v>19</v>
      </c>
      <c r="H905" s="2">
        <v>93704</v>
      </c>
      <c r="I905" t="s">
        <v>6191</v>
      </c>
    </row>
    <row r="906" spans="1:9" x14ac:dyDescent="0.3">
      <c r="A906" s="2" t="s">
        <v>5604</v>
      </c>
      <c r="B906" s="2" t="s">
        <v>5605</v>
      </c>
      <c r="C906" s="2" t="s">
        <v>5606</v>
      </c>
      <c r="D906" s="2" t="s">
        <v>5607</v>
      </c>
      <c r="E906" s="2" t="s">
        <v>5608</v>
      </c>
      <c r="F906" s="2" t="s">
        <v>173</v>
      </c>
      <c r="G906" s="2" t="s">
        <v>19</v>
      </c>
      <c r="H906" s="2">
        <v>55123</v>
      </c>
      <c r="I906" t="s">
        <v>6191</v>
      </c>
    </row>
    <row r="907" spans="1:9" x14ac:dyDescent="0.3">
      <c r="A907" s="2" t="s">
        <v>5610</v>
      </c>
      <c r="B907" s="2" t="s">
        <v>5611</v>
      </c>
      <c r="C907" s="2"/>
      <c r="D907" s="2" t="s">
        <v>5612</v>
      </c>
      <c r="E907" s="2" t="s">
        <v>5613</v>
      </c>
      <c r="F907" s="2" t="s">
        <v>50</v>
      </c>
      <c r="G907" s="2" t="s">
        <v>19</v>
      </c>
      <c r="H907" s="2">
        <v>88519</v>
      </c>
      <c r="I907" t="s">
        <v>6190</v>
      </c>
    </row>
    <row r="908" spans="1:9" x14ac:dyDescent="0.3">
      <c r="A908" s="2" t="s">
        <v>5615</v>
      </c>
      <c r="B908" s="2" t="s">
        <v>5616</v>
      </c>
      <c r="C908" s="2" t="s">
        <v>5617</v>
      </c>
      <c r="D908" s="2" t="s">
        <v>5618</v>
      </c>
      <c r="E908" s="2" t="s">
        <v>5619</v>
      </c>
      <c r="F908" s="2" t="s">
        <v>169</v>
      </c>
      <c r="G908" s="2" t="s">
        <v>19</v>
      </c>
      <c r="H908" s="2">
        <v>50981</v>
      </c>
      <c r="I908" t="s">
        <v>6190</v>
      </c>
    </row>
    <row r="909" spans="1:9" x14ac:dyDescent="0.3">
      <c r="A909" s="2" t="s">
        <v>5621</v>
      </c>
      <c r="B909" s="2" t="s">
        <v>5622</v>
      </c>
      <c r="C909" s="2" t="s">
        <v>5623</v>
      </c>
      <c r="D909" s="2" t="s">
        <v>5624</v>
      </c>
      <c r="E909" s="2" t="s">
        <v>5625</v>
      </c>
      <c r="F909" s="2" t="s">
        <v>189</v>
      </c>
      <c r="G909" s="2" t="s">
        <v>19</v>
      </c>
      <c r="H909" s="2">
        <v>97240</v>
      </c>
      <c r="I909" t="s">
        <v>6191</v>
      </c>
    </row>
    <row r="910" spans="1:9" x14ac:dyDescent="0.3">
      <c r="A910" s="2" t="s">
        <v>5627</v>
      </c>
      <c r="B910" s="2" t="s">
        <v>5628</v>
      </c>
      <c r="C910" s="2" t="s">
        <v>5629</v>
      </c>
      <c r="D910" s="2" t="s">
        <v>5630</v>
      </c>
      <c r="E910" s="2" t="s">
        <v>5631</v>
      </c>
      <c r="F910" s="2" t="s">
        <v>63</v>
      </c>
      <c r="G910" s="2" t="s">
        <v>19</v>
      </c>
      <c r="H910" s="2">
        <v>77070</v>
      </c>
      <c r="I910" t="s">
        <v>6191</v>
      </c>
    </row>
    <row r="911" spans="1:9" x14ac:dyDescent="0.3">
      <c r="A911" s="2" t="s">
        <v>5633</v>
      </c>
      <c r="B911" s="2" t="s">
        <v>5634</v>
      </c>
      <c r="C911" s="2"/>
      <c r="D911" s="2" t="s">
        <v>5635</v>
      </c>
      <c r="E911" s="2" t="s">
        <v>5636</v>
      </c>
      <c r="F911" s="2" t="s">
        <v>31</v>
      </c>
      <c r="G911" s="2" t="s">
        <v>19</v>
      </c>
      <c r="H911" s="2">
        <v>27705</v>
      </c>
      <c r="I911" t="s">
        <v>6191</v>
      </c>
    </row>
    <row r="912" spans="1:9" x14ac:dyDescent="0.3">
      <c r="A912" s="2" t="s">
        <v>5638</v>
      </c>
      <c r="B912" s="2" t="s">
        <v>5639</v>
      </c>
      <c r="C912" s="2" t="s">
        <v>5640</v>
      </c>
      <c r="D912" s="2" t="s">
        <v>5641</v>
      </c>
      <c r="E912" s="2" t="s">
        <v>5642</v>
      </c>
      <c r="F912" s="2" t="s">
        <v>241</v>
      </c>
      <c r="G912" s="2" t="s">
        <v>19</v>
      </c>
      <c r="H912" s="2">
        <v>2298</v>
      </c>
      <c r="I912" t="s">
        <v>6191</v>
      </c>
    </row>
    <row r="913" spans="1:9" x14ac:dyDescent="0.3">
      <c r="A913" s="2" t="s">
        <v>5644</v>
      </c>
      <c r="B913" s="2" t="s">
        <v>5645</v>
      </c>
      <c r="C913" s="2" t="s">
        <v>5646</v>
      </c>
      <c r="D913" s="2" t="s">
        <v>5647</v>
      </c>
      <c r="E913" s="2" t="s">
        <v>5648</v>
      </c>
      <c r="F913" s="2" t="s">
        <v>47</v>
      </c>
      <c r="G913" s="2" t="s">
        <v>19</v>
      </c>
      <c r="H913" s="2">
        <v>20226</v>
      </c>
      <c r="I913" t="s">
        <v>6190</v>
      </c>
    </row>
    <row r="914" spans="1:9" x14ac:dyDescent="0.3">
      <c r="A914" s="2" t="s">
        <v>5650</v>
      </c>
      <c r="B914" s="2" t="s">
        <v>5651</v>
      </c>
      <c r="C914" s="2"/>
      <c r="D914" s="2" t="s">
        <v>5652</v>
      </c>
      <c r="E914" s="2" t="s">
        <v>5653</v>
      </c>
      <c r="F914" s="2" t="s">
        <v>198</v>
      </c>
      <c r="G914" s="2" t="s">
        <v>19</v>
      </c>
      <c r="H914" s="2">
        <v>12205</v>
      </c>
      <c r="I914" t="s">
        <v>6190</v>
      </c>
    </row>
    <row r="915" spans="1:9" x14ac:dyDescent="0.3">
      <c r="A915" s="2" t="s">
        <v>5655</v>
      </c>
      <c r="B915" s="2" t="s">
        <v>5656</v>
      </c>
      <c r="C915" s="2" t="s">
        <v>5657</v>
      </c>
      <c r="D915" s="2" t="s">
        <v>5658</v>
      </c>
      <c r="E915" s="2" t="s">
        <v>5659</v>
      </c>
      <c r="F915" s="2" t="s">
        <v>126</v>
      </c>
      <c r="G915" s="2" t="s">
        <v>19</v>
      </c>
      <c r="H915" s="2">
        <v>85732</v>
      </c>
      <c r="I915" t="s">
        <v>6191</v>
      </c>
    </row>
    <row r="916" spans="1:9" x14ac:dyDescent="0.3">
      <c r="A916" s="2" t="s">
        <v>5661</v>
      </c>
      <c r="B916" s="2" t="s">
        <v>5662</v>
      </c>
      <c r="C916" s="2" t="s">
        <v>5663</v>
      </c>
      <c r="D916" s="2" t="s">
        <v>5664</v>
      </c>
      <c r="E916" s="2" t="s">
        <v>5665</v>
      </c>
      <c r="F916" s="2" t="s">
        <v>187</v>
      </c>
      <c r="G916" s="2" t="s">
        <v>19</v>
      </c>
      <c r="H916" s="2">
        <v>36195</v>
      </c>
      <c r="I916" t="s">
        <v>6191</v>
      </c>
    </row>
    <row r="917" spans="1:9" x14ac:dyDescent="0.3">
      <c r="A917" s="2" t="s">
        <v>5667</v>
      </c>
      <c r="B917" s="2" t="s">
        <v>5668</v>
      </c>
      <c r="C917" s="2" t="s">
        <v>5669</v>
      </c>
      <c r="D917" s="2" t="s">
        <v>5670</v>
      </c>
      <c r="E917" s="2" t="s">
        <v>5671</v>
      </c>
      <c r="F917" s="2" t="s">
        <v>205</v>
      </c>
      <c r="G917" s="2" t="s">
        <v>19</v>
      </c>
      <c r="H917" s="2">
        <v>99709</v>
      </c>
      <c r="I917" t="s">
        <v>6190</v>
      </c>
    </row>
    <row r="918" spans="1:9" x14ac:dyDescent="0.3">
      <c r="A918" s="2" t="s">
        <v>5673</v>
      </c>
      <c r="B918" s="2" t="s">
        <v>5674</v>
      </c>
      <c r="C918" s="2"/>
      <c r="D918" s="2"/>
      <c r="E918" s="2" t="s">
        <v>5675</v>
      </c>
      <c r="F918" s="2" t="s">
        <v>2998</v>
      </c>
      <c r="G918" s="2" t="s">
        <v>318</v>
      </c>
      <c r="H918" s="2" t="s">
        <v>395</v>
      </c>
      <c r="I918" t="s">
        <v>6190</v>
      </c>
    </row>
    <row r="919" spans="1:9" x14ac:dyDescent="0.3">
      <c r="A919" s="2" t="s">
        <v>5677</v>
      </c>
      <c r="B919" s="2" t="s">
        <v>5678</v>
      </c>
      <c r="C919" s="2" t="s">
        <v>5679</v>
      </c>
      <c r="D919" s="2" t="s">
        <v>5680</v>
      </c>
      <c r="E919" s="2" t="s">
        <v>5681</v>
      </c>
      <c r="F919" s="2" t="s">
        <v>220</v>
      </c>
      <c r="G919" s="2" t="s">
        <v>28</v>
      </c>
      <c r="H919" s="2" t="s">
        <v>221</v>
      </c>
      <c r="I919" t="s">
        <v>6191</v>
      </c>
    </row>
    <row r="920" spans="1:9" x14ac:dyDescent="0.3">
      <c r="A920" s="2" t="s">
        <v>5682</v>
      </c>
      <c r="B920" s="2" t="s">
        <v>5683</v>
      </c>
      <c r="C920" s="2" t="s">
        <v>5684</v>
      </c>
      <c r="D920" s="2" t="s">
        <v>5685</v>
      </c>
      <c r="E920" s="2" t="s">
        <v>5686</v>
      </c>
      <c r="F920" s="2" t="s">
        <v>209</v>
      </c>
      <c r="G920" s="2" t="s">
        <v>19</v>
      </c>
      <c r="H920" s="2">
        <v>34615</v>
      </c>
      <c r="I920" t="s">
        <v>6191</v>
      </c>
    </row>
    <row r="921" spans="1:9" x14ac:dyDescent="0.3">
      <c r="A921" s="2" t="s">
        <v>5688</v>
      </c>
      <c r="B921" s="2" t="s">
        <v>5689</v>
      </c>
      <c r="C921" s="2" t="s">
        <v>5690</v>
      </c>
      <c r="D921" s="2" t="s">
        <v>5691</v>
      </c>
      <c r="E921" s="2" t="s">
        <v>5692</v>
      </c>
      <c r="F921" s="2" t="s">
        <v>43</v>
      </c>
      <c r="G921" s="2" t="s">
        <v>19</v>
      </c>
      <c r="H921" s="2">
        <v>40515</v>
      </c>
      <c r="I921" t="s">
        <v>6190</v>
      </c>
    </row>
    <row r="922" spans="1:9" x14ac:dyDescent="0.3">
      <c r="A922" s="2" t="s">
        <v>5694</v>
      </c>
      <c r="B922" s="2" t="s">
        <v>5695</v>
      </c>
      <c r="C922" s="2" t="s">
        <v>5696</v>
      </c>
      <c r="D922" s="2" t="s">
        <v>5697</v>
      </c>
      <c r="E922" s="2" t="s">
        <v>5698</v>
      </c>
      <c r="F922" s="2" t="s">
        <v>183</v>
      </c>
      <c r="G922" s="2" t="s">
        <v>19</v>
      </c>
      <c r="H922" s="2">
        <v>49560</v>
      </c>
      <c r="I922" t="s">
        <v>6191</v>
      </c>
    </row>
    <row r="923" spans="1:9" x14ac:dyDescent="0.3">
      <c r="A923" s="2" t="s">
        <v>5700</v>
      </c>
      <c r="B923" s="2" t="s">
        <v>5701</v>
      </c>
      <c r="C923" s="2" t="s">
        <v>5702</v>
      </c>
      <c r="D923" s="2" t="s">
        <v>5703</v>
      </c>
      <c r="E923" s="2" t="s">
        <v>5704</v>
      </c>
      <c r="F923" s="2" t="s">
        <v>169</v>
      </c>
      <c r="G923" s="2" t="s">
        <v>19</v>
      </c>
      <c r="H923" s="2">
        <v>50369</v>
      </c>
      <c r="I923" t="s">
        <v>6191</v>
      </c>
    </row>
    <row r="924" spans="1:9" x14ac:dyDescent="0.3">
      <c r="A924" s="2" t="s">
        <v>5706</v>
      </c>
      <c r="B924" s="2" t="s">
        <v>5707</v>
      </c>
      <c r="C924" s="2"/>
      <c r="D924" s="2"/>
      <c r="E924" s="2" t="s">
        <v>5708</v>
      </c>
      <c r="F924" s="2" t="s">
        <v>168</v>
      </c>
      <c r="G924" s="2" t="s">
        <v>19</v>
      </c>
      <c r="H924" s="2">
        <v>19810</v>
      </c>
      <c r="I924" t="s">
        <v>6190</v>
      </c>
    </row>
    <row r="925" spans="1:9" x14ac:dyDescent="0.3">
      <c r="A925" s="2" t="s">
        <v>5710</v>
      </c>
      <c r="B925" s="2" t="s">
        <v>5711</v>
      </c>
      <c r="C925" s="2" t="s">
        <v>5712</v>
      </c>
      <c r="D925" s="2" t="s">
        <v>5713</v>
      </c>
      <c r="E925" s="2" t="s">
        <v>5714</v>
      </c>
      <c r="F925" s="2" t="s">
        <v>123</v>
      </c>
      <c r="G925" s="2" t="s">
        <v>19</v>
      </c>
      <c r="H925" s="2">
        <v>78726</v>
      </c>
      <c r="I925" t="s">
        <v>6191</v>
      </c>
    </row>
    <row r="926" spans="1:9" x14ac:dyDescent="0.3">
      <c r="A926" s="2" t="s">
        <v>5716</v>
      </c>
      <c r="B926" s="2" t="s">
        <v>5717</v>
      </c>
      <c r="C926" s="2" t="s">
        <v>5718</v>
      </c>
      <c r="D926" s="2"/>
      <c r="E926" s="2" t="s">
        <v>5719</v>
      </c>
      <c r="F926" s="2" t="s">
        <v>80</v>
      </c>
      <c r="G926" s="2" t="s">
        <v>19</v>
      </c>
      <c r="H926" s="2">
        <v>32835</v>
      </c>
      <c r="I926" t="s">
        <v>6191</v>
      </c>
    </row>
    <row r="927" spans="1:9" x14ac:dyDescent="0.3">
      <c r="A927" s="2" t="s">
        <v>5721</v>
      </c>
      <c r="B927" s="2" t="s">
        <v>5722</v>
      </c>
      <c r="C927" s="2"/>
      <c r="D927" s="2" t="s">
        <v>5723</v>
      </c>
      <c r="E927" s="2" t="s">
        <v>5724</v>
      </c>
      <c r="F927" s="2" t="s">
        <v>87</v>
      </c>
      <c r="G927" s="2" t="s">
        <v>19</v>
      </c>
      <c r="H927" s="2">
        <v>91199</v>
      </c>
      <c r="I927" t="s">
        <v>6190</v>
      </c>
    </row>
    <row r="928" spans="1:9" x14ac:dyDescent="0.3">
      <c r="A928" s="2" t="s">
        <v>5726</v>
      </c>
      <c r="B928" s="2" t="s">
        <v>5727</v>
      </c>
      <c r="C928" s="2" t="s">
        <v>5728</v>
      </c>
      <c r="D928" s="2" t="s">
        <v>5729</v>
      </c>
      <c r="E928" s="2" t="s">
        <v>5730</v>
      </c>
      <c r="F928" s="2" t="s">
        <v>47</v>
      </c>
      <c r="G928" s="2" t="s">
        <v>19</v>
      </c>
      <c r="H928" s="2">
        <v>20238</v>
      </c>
      <c r="I928" t="s">
        <v>6190</v>
      </c>
    </row>
    <row r="929" spans="1:9" x14ac:dyDescent="0.3">
      <c r="A929" s="2" t="s">
        <v>5732</v>
      </c>
      <c r="B929" s="2" t="s">
        <v>5733</v>
      </c>
      <c r="C929" s="2" t="s">
        <v>5734</v>
      </c>
      <c r="D929" s="2" t="s">
        <v>5735</v>
      </c>
      <c r="E929" s="2" t="s">
        <v>5736</v>
      </c>
      <c r="F929" s="2" t="s">
        <v>189</v>
      </c>
      <c r="G929" s="2" t="s">
        <v>19</v>
      </c>
      <c r="H929" s="2">
        <v>97271</v>
      </c>
      <c r="I929" t="s">
        <v>6191</v>
      </c>
    </row>
    <row r="930" spans="1:9" x14ac:dyDescent="0.3">
      <c r="A930" s="2" t="s">
        <v>5738</v>
      </c>
      <c r="B930" s="2" t="s">
        <v>5739</v>
      </c>
      <c r="C930" s="2" t="s">
        <v>5740</v>
      </c>
      <c r="D930" s="2"/>
      <c r="E930" s="2" t="s">
        <v>5741</v>
      </c>
      <c r="F930" s="2" t="s">
        <v>57</v>
      </c>
      <c r="G930" s="2" t="s">
        <v>19</v>
      </c>
      <c r="H930" s="2">
        <v>10004</v>
      </c>
      <c r="I930" t="s">
        <v>6190</v>
      </c>
    </row>
    <row r="931" spans="1:9" x14ac:dyDescent="0.3">
      <c r="A931" s="2" t="s">
        <v>5743</v>
      </c>
      <c r="B931" s="2" t="s">
        <v>5744</v>
      </c>
      <c r="C931" s="2" t="s">
        <v>5745</v>
      </c>
      <c r="D931" s="2" t="s">
        <v>5746</v>
      </c>
      <c r="E931" s="2" t="s">
        <v>5747</v>
      </c>
      <c r="F931" s="2" t="s">
        <v>47</v>
      </c>
      <c r="G931" s="2" t="s">
        <v>19</v>
      </c>
      <c r="H931" s="2">
        <v>20404</v>
      </c>
      <c r="I931" t="s">
        <v>6190</v>
      </c>
    </row>
    <row r="932" spans="1:9" x14ac:dyDescent="0.3">
      <c r="A932" s="2" t="s">
        <v>5749</v>
      </c>
      <c r="B932" s="2" t="s">
        <v>5750</v>
      </c>
      <c r="C932" s="2" t="s">
        <v>5751</v>
      </c>
      <c r="D932" s="2"/>
      <c r="E932" s="2" t="s">
        <v>5752</v>
      </c>
      <c r="F932" s="2" t="s">
        <v>47</v>
      </c>
      <c r="G932" s="2" t="s">
        <v>19</v>
      </c>
      <c r="H932" s="2">
        <v>20067</v>
      </c>
      <c r="I932" t="s">
        <v>6190</v>
      </c>
    </row>
    <row r="933" spans="1:9" x14ac:dyDescent="0.3">
      <c r="A933" s="2" t="s">
        <v>5754</v>
      </c>
      <c r="B933" s="2" t="s">
        <v>5755</v>
      </c>
      <c r="C933" s="2"/>
      <c r="D933" s="2"/>
      <c r="E933" s="2" t="s">
        <v>5756</v>
      </c>
      <c r="F933" s="2" t="s">
        <v>313</v>
      </c>
      <c r="G933" s="2" t="s">
        <v>19</v>
      </c>
      <c r="H933" s="2">
        <v>18105</v>
      </c>
      <c r="I933" t="s">
        <v>6190</v>
      </c>
    </row>
    <row r="934" spans="1:9" x14ac:dyDescent="0.3">
      <c r="A934" s="2" t="s">
        <v>5758</v>
      </c>
      <c r="B934" s="2" t="s">
        <v>5759</v>
      </c>
      <c r="C934" s="2" t="s">
        <v>5760</v>
      </c>
      <c r="D934" s="2" t="s">
        <v>5761</v>
      </c>
      <c r="E934" s="2" t="s">
        <v>5762</v>
      </c>
      <c r="F934" s="2" t="s">
        <v>92</v>
      </c>
      <c r="G934" s="2" t="s">
        <v>19</v>
      </c>
      <c r="H934" s="2">
        <v>33169</v>
      </c>
      <c r="I934" t="s">
        <v>6191</v>
      </c>
    </row>
    <row r="935" spans="1:9" x14ac:dyDescent="0.3">
      <c r="A935" s="2" t="s">
        <v>5764</v>
      </c>
      <c r="B935" s="2" t="s">
        <v>5765</v>
      </c>
      <c r="C935" s="2"/>
      <c r="D935" s="2" t="s">
        <v>5766</v>
      </c>
      <c r="E935" s="2" t="s">
        <v>5767</v>
      </c>
      <c r="F935" s="2" t="s">
        <v>77</v>
      </c>
      <c r="G935" s="2" t="s">
        <v>19</v>
      </c>
      <c r="H935" s="2">
        <v>73129</v>
      </c>
      <c r="I935" t="s">
        <v>6190</v>
      </c>
    </row>
    <row r="936" spans="1:9" x14ac:dyDescent="0.3">
      <c r="A936" s="2" t="s">
        <v>5769</v>
      </c>
      <c r="B936" s="2" t="s">
        <v>5770</v>
      </c>
      <c r="C936" s="2" t="s">
        <v>5771</v>
      </c>
      <c r="D936" s="2" t="s">
        <v>5772</v>
      </c>
      <c r="E936" s="2" t="s">
        <v>5773</v>
      </c>
      <c r="F936" s="2" t="s">
        <v>156</v>
      </c>
      <c r="G936" s="2" t="s">
        <v>19</v>
      </c>
      <c r="H936" s="2">
        <v>61105</v>
      </c>
      <c r="I936" t="s">
        <v>6191</v>
      </c>
    </row>
    <row r="937" spans="1:9" x14ac:dyDescent="0.3">
      <c r="A937" s="2" t="s">
        <v>5775</v>
      </c>
      <c r="B937" s="2" t="s">
        <v>5776</v>
      </c>
      <c r="C937" s="2" t="s">
        <v>5777</v>
      </c>
      <c r="D937" s="2" t="s">
        <v>5778</v>
      </c>
      <c r="E937" s="2" t="s">
        <v>5779</v>
      </c>
      <c r="F937" s="2" t="s">
        <v>187</v>
      </c>
      <c r="G937" s="2" t="s">
        <v>19</v>
      </c>
      <c r="H937" s="2">
        <v>36177</v>
      </c>
      <c r="I937" t="s">
        <v>6190</v>
      </c>
    </row>
    <row r="938" spans="1:9" x14ac:dyDescent="0.3">
      <c r="A938" s="2" t="s">
        <v>5781</v>
      </c>
      <c r="B938" s="2" t="s">
        <v>5782</v>
      </c>
      <c r="C938" s="2" t="s">
        <v>5783</v>
      </c>
      <c r="D938" s="2" t="s">
        <v>5784</v>
      </c>
      <c r="E938" s="2" t="s">
        <v>5785</v>
      </c>
      <c r="F938" s="2" t="s">
        <v>87</v>
      </c>
      <c r="G938" s="2" t="s">
        <v>19</v>
      </c>
      <c r="H938" s="2">
        <v>91117</v>
      </c>
      <c r="I938" t="s">
        <v>6190</v>
      </c>
    </row>
    <row r="939" spans="1:9" x14ac:dyDescent="0.3">
      <c r="A939" s="2" t="s">
        <v>5786</v>
      </c>
      <c r="B939" s="2" t="s">
        <v>5787</v>
      </c>
      <c r="C939" s="2" t="s">
        <v>5788</v>
      </c>
      <c r="D939" s="2" t="s">
        <v>5789</v>
      </c>
      <c r="E939" s="2" t="s">
        <v>5790</v>
      </c>
      <c r="F939" s="2" t="s">
        <v>56</v>
      </c>
      <c r="G939" s="2" t="s">
        <v>19</v>
      </c>
      <c r="H939" s="2">
        <v>60624</v>
      </c>
      <c r="I939" t="s">
        <v>6191</v>
      </c>
    </row>
    <row r="940" spans="1:9" x14ac:dyDescent="0.3">
      <c r="A940" s="2" t="s">
        <v>5792</v>
      </c>
      <c r="B940" s="2" t="s">
        <v>5793</v>
      </c>
      <c r="C940" s="2" t="s">
        <v>5794</v>
      </c>
      <c r="D940" s="2" t="s">
        <v>5795</v>
      </c>
      <c r="E940" s="2" t="s">
        <v>5796</v>
      </c>
      <c r="F940" s="2" t="s">
        <v>63</v>
      </c>
      <c r="G940" s="2" t="s">
        <v>19</v>
      </c>
      <c r="H940" s="2">
        <v>77293</v>
      </c>
      <c r="I940" t="s">
        <v>6190</v>
      </c>
    </row>
    <row r="941" spans="1:9" x14ac:dyDescent="0.3">
      <c r="A941" s="2" t="s">
        <v>5798</v>
      </c>
      <c r="B941" s="2" t="s">
        <v>5799</v>
      </c>
      <c r="C941" s="2" t="s">
        <v>5800</v>
      </c>
      <c r="D941" s="2" t="s">
        <v>5801</v>
      </c>
      <c r="E941" s="2" t="s">
        <v>5802</v>
      </c>
      <c r="F941" s="2" t="s">
        <v>227</v>
      </c>
      <c r="G941" s="2" t="s">
        <v>19</v>
      </c>
      <c r="H941" s="2">
        <v>49444</v>
      </c>
      <c r="I941" t="s">
        <v>6191</v>
      </c>
    </row>
    <row r="942" spans="1:9" x14ac:dyDescent="0.3">
      <c r="A942" s="2" t="s">
        <v>5804</v>
      </c>
      <c r="B942" s="2" t="s">
        <v>5805</v>
      </c>
      <c r="C942" s="2" t="s">
        <v>5806</v>
      </c>
      <c r="D942" s="2" t="s">
        <v>5807</v>
      </c>
      <c r="E942" s="2" t="s">
        <v>5808</v>
      </c>
      <c r="F942" s="2" t="s">
        <v>47</v>
      </c>
      <c r="G942" s="2" t="s">
        <v>19</v>
      </c>
      <c r="H942" s="2">
        <v>20380</v>
      </c>
      <c r="I942" t="s">
        <v>6190</v>
      </c>
    </row>
    <row r="943" spans="1:9" x14ac:dyDescent="0.3">
      <c r="A943" s="2" t="s">
        <v>5810</v>
      </c>
      <c r="B943" s="2" t="s">
        <v>5811</v>
      </c>
      <c r="C943" s="2" t="s">
        <v>5812</v>
      </c>
      <c r="D943" s="2" t="s">
        <v>5813</v>
      </c>
      <c r="E943" s="2" t="s">
        <v>5814</v>
      </c>
      <c r="F943" s="2" t="s">
        <v>5815</v>
      </c>
      <c r="G943" s="2" t="s">
        <v>318</v>
      </c>
      <c r="H943" s="2" t="s">
        <v>462</v>
      </c>
      <c r="I943" t="s">
        <v>6190</v>
      </c>
    </row>
    <row r="944" spans="1:9" x14ac:dyDescent="0.3">
      <c r="A944" s="2" t="s">
        <v>5817</v>
      </c>
      <c r="B944" s="2" t="s">
        <v>5818</v>
      </c>
      <c r="C944" s="2" t="s">
        <v>5819</v>
      </c>
      <c r="D944" s="2" t="s">
        <v>5820</v>
      </c>
      <c r="E944" s="2" t="s">
        <v>5821</v>
      </c>
      <c r="F944" s="2" t="s">
        <v>167</v>
      </c>
      <c r="G944" s="2" t="s">
        <v>19</v>
      </c>
      <c r="H944" s="2">
        <v>31205</v>
      </c>
      <c r="I944" t="s">
        <v>6191</v>
      </c>
    </row>
    <row r="945" spans="1:9" x14ac:dyDescent="0.3">
      <c r="A945" s="2" t="s">
        <v>5823</v>
      </c>
      <c r="B945" s="2" t="s">
        <v>5824</v>
      </c>
      <c r="C945" s="2" t="s">
        <v>5825</v>
      </c>
      <c r="D945" s="2" t="s">
        <v>5826</v>
      </c>
      <c r="E945" s="2" t="s">
        <v>5827</v>
      </c>
      <c r="F945" s="2" t="s">
        <v>175</v>
      </c>
      <c r="G945" s="2" t="s">
        <v>19</v>
      </c>
      <c r="H945" s="2">
        <v>71105</v>
      </c>
      <c r="I945" t="s">
        <v>6191</v>
      </c>
    </row>
    <row r="946" spans="1:9" x14ac:dyDescent="0.3">
      <c r="A946" s="2" t="s">
        <v>5829</v>
      </c>
      <c r="B946" s="2" t="s">
        <v>5830</v>
      </c>
      <c r="C946" s="2" t="s">
        <v>5831</v>
      </c>
      <c r="D946" s="2" t="s">
        <v>5832</v>
      </c>
      <c r="E946" s="2" t="s">
        <v>5833</v>
      </c>
      <c r="F946" s="2" t="s">
        <v>134</v>
      </c>
      <c r="G946" s="2" t="s">
        <v>19</v>
      </c>
      <c r="H946" s="2">
        <v>98405</v>
      </c>
      <c r="I946" t="s">
        <v>6191</v>
      </c>
    </row>
    <row r="947" spans="1:9" x14ac:dyDescent="0.3">
      <c r="A947" s="2" t="s">
        <v>5835</v>
      </c>
      <c r="B947" s="2" t="s">
        <v>5836</v>
      </c>
      <c r="C947" s="2"/>
      <c r="D947" s="2" t="s">
        <v>5837</v>
      </c>
      <c r="E947" s="2" t="s">
        <v>5838</v>
      </c>
      <c r="F947" s="2" t="s">
        <v>50</v>
      </c>
      <c r="G947" s="2" t="s">
        <v>19</v>
      </c>
      <c r="H947" s="2">
        <v>79934</v>
      </c>
      <c r="I947" t="s">
        <v>6191</v>
      </c>
    </row>
    <row r="948" spans="1:9" x14ac:dyDescent="0.3">
      <c r="A948" s="2" t="s">
        <v>5840</v>
      </c>
      <c r="B948" s="2" t="s">
        <v>5841</v>
      </c>
      <c r="C948" s="2"/>
      <c r="D948" s="2" t="s">
        <v>5842</v>
      </c>
      <c r="E948" s="2" t="s">
        <v>5843</v>
      </c>
      <c r="F948" s="2" t="s">
        <v>144</v>
      </c>
      <c r="G948" s="2" t="s">
        <v>19</v>
      </c>
      <c r="H948" s="2">
        <v>35263</v>
      </c>
      <c r="I948" t="s">
        <v>6191</v>
      </c>
    </row>
    <row r="949" spans="1:9" x14ac:dyDescent="0.3">
      <c r="A949" s="2" t="s">
        <v>5845</v>
      </c>
      <c r="B949" s="2" t="s">
        <v>5846</v>
      </c>
      <c r="C949" s="2" t="s">
        <v>5847</v>
      </c>
      <c r="D949" s="2"/>
      <c r="E949" s="2" t="s">
        <v>5848</v>
      </c>
      <c r="F949" s="2" t="s">
        <v>320</v>
      </c>
      <c r="G949" s="2" t="s">
        <v>318</v>
      </c>
      <c r="H949" s="2" t="s">
        <v>321</v>
      </c>
      <c r="I949" t="s">
        <v>6191</v>
      </c>
    </row>
    <row r="950" spans="1:9" x14ac:dyDescent="0.3">
      <c r="A950" s="2" t="s">
        <v>5850</v>
      </c>
      <c r="B950" s="2" t="s">
        <v>5851</v>
      </c>
      <c r="C950" s="2" t="s">
        <v>5852</v>
      </c>
      <c r="D950" s="2" t="s">
        <v>5853</v>
      </c>
      <c r="E950" s="2" t="s">
        <v>5854</v>
      </c>
      <c r="F950" s="2" t="s">
        <v>180</v>
      </c>
      <c r="G950" s="2" t="s">
        <v>28</v>
      </c>
      <c r="H950" s="2" t="s">
        <v>262</v>
      </c>
      <c r="I950" t="s">
        <v>6190</v>
      </c>
    </row>
    <row r="951" spans="1:9" x14ac:dyDescent="0.3">
      <c r="A951" s="2" t="s">
        <v>5856</v>
      </c>
      <c r="B951" s="2" t="s">
        <v>5857</v>
      </c>
      <c r="C951" s="2" t="s">
        <v>5858</v>
      </c>
      <c r="D951" s="2" t="s">
        <v>5859</v>
      </c>
      <c r="E951" s="2" t="s">
        <v>5860</v>
      </c>
      <c r="F951" s="2" t="s">
        <v>489</v>
      </c>
      <c r="G951" s="2" t="s">
        <v>318</v>
      </c>
      <c r="H951" s="2" t="s">
        <v>448</v>
      </c>
      <c r="I951" t="s">
        <v>6191</v>
      </c>
    </row>
    <row r="952" spans="1:9" x14ac:dyDescent="0.3">
      <c r="A952" s="2" t="s">
        <v>5862</v>
      </c>
      <c r="B952" s="2" t="s">
        <v>5863</v>
      </c>
      <c r="C952" s="2"/>
      <c r="D952" s="2" t="s">
        <v>5864</v>
      </c>
      <c r="E952" s="2" t="s">
        <v>5865</v>
      </c>
      <c r="F952" s="2" t="s">
        <v>168</v>
      </c>
      <c r="G952" s="2" t="s">
        <v>19</v>
      </c>
      <c r="H952" s="2">
        <v>19810</v>
      </c>
      <c r="I952" t="s">
        <v>6190</v>
      </c>
    </row>
    <row r="953" spans="1:9" x14ac:dyDescent="0.3">
      <c r="A953" s="2" t="s">
        <v>5867</v>
      </c>
      <c r="B953" s="2" t="s">
        <v>5868</v>
      </c>
      <c r="C953" s="2" t="s">
        <v>5869</v>
      </c>
      <c r="D953" s="2" t="s">
        <v>5870</v>
      </c>
      <c r="E953" s="2" t="s">
        <v>5871</v>
      </c>
      <c r="F953" s="2" t="s">
        <v>172</v>
      </c>
      <c r="G953" s="2" t="s">
        <v>19</v>
      </c>
      <c r="H953" s="2">
        <v>17121</v>
      </c>
      <c r="I953" t="s">
        <v>6191</v>
      </c>
    </row>
    <row r="954" spans="1:9" x14ac:dyDescent="0.3">
      <c r="A954" s="2" t="s">
        <v>5873</v>
      </c>
      <c r="B954" s="2" t="s">
        <v>5874</v>
      </c>
      <c r="C954" s="2" t="s">
        <v>5875</v>
      </c>
      <c r="D954" s="2" t="s">
        <v>5876</v>
      </c>
      <c r="E954" s="2" t="s">
        <v>5877</v>
      </c>
      <c r="F954" s="2" t="s">
        <v>5815</v>
      </c>
      <c r="G954" s="2" t="s">
        <v>318</v>
      </c>
      <c r="H954" s="2" t="s">
        <v>462</v>
      </c>
      <c r="I954" t="s">
        <v>6190</v>
      </c>
    </row>
    <row r="955" spans="1:9" x14ac:dyDescent="0.3">
      <c r="A955" s="2" t="s">
        <v>5879</v>
      </c>
      <c r="B955" s="2" t="s">
        <v>5880</v>
      </c>
      <c r="C955" s="2" t="s">
        <v>5881</v>
      </c>
      <c r="D955" s="2" t="s">
        <v>5882</v>
      </c>
      <c r="E955" s="2" t="s">
        <v>5883</v>
      </c>
      <c r="F955" s="2" t="s">
        <v>50</v>
      </c>
      <c r="G955" s="2" t="s">
        <v>19</v>
      </c>
      <c r="H955" s="2">
        <v>79940</v>
      </c>
      <c r="I955" t="s">
        <v>6190</v>
      </c>
    </row>
    <row r="956" spans="1:9" x14ac:dyDescent="0.3">
      <c r="A956" s="2" t="s">
        <v>5885</v>
      </c>
      <c r="B956" s="2" t="s">
        <v>5886</v>
      </c>
      <c r="C956" s="2" t="s">
        <v>5887</v>
      </c>
      <c r="D956" s="2" t="s">
        <v>5888</v>
      </c>
      <c r="E956" s="2" t="s">
        <v>5889</v>
      </c>
      <c r="F956" s="2" t="s">
        <v>104</v>
      </c>
      <c r="G956" s="2" t="s">
        <v>19</v>
      </c>
      <c r="H956" s="2">
        <v>63136</v>
      </c>
      <c r="I956" t="s">
        <v>6190</v>
      </c>
    </row>
    <row r="957" spans="1:9" x14ac:dyDescent="0.3">
      <c r="A957" s="2" t="s">
        <v>5891</v>
      </c>
      <c r="B957" s="2" t="s">
        <v>5892</v>
      </c>
      <c r="C957" s="2" t="s">
        <v>5893</v>
      </c>
      <c r="D957" s="2" t="s">
        <v>5894</v>
      </c>
      <c r="E957" s="2" t="s">
        <v>5895</v>
      </c>
      <c r="F957" s="2" t="s">
        <v>4511</v>
      </c>
      <c r="G957" s="2" t="s">
        <v>19</v>
      </c>
      <c r="H957" s="2">
        <v>72905</v>
      </c>
      <c r="I957" t="s">
        <v>6190</v>
      </c>
    </row>
    <row r="958" spans="1:9" x14ac:dyDescent="0.3">
      <c r="A958" s="2" t="s">
        <v>5896</v>
      </c>
      <c r="B958" s="2" t="s">
        <v>5897</v>
      </c>
      <c r="C958" s="2" t="s">
        <v>5898</v>
      </c>
      <c r="D958" s="2" t="s">
        <v>5899</v>
      </c>
      <c r="E958" s="2" t="s">
        <v>5900</v>
      </c>
      <c r="F958" s="2" t="s">
        <v>130</v>
      </c>
      <c r="G958" s="2" t="s">
        <v>19</v>
      </c>
      <c r="H958" s="2">
        <v>37245</v>
      </c>
      <c r="I958" t="s">
        <v>6191</v>
      </c>
    </row>
    <row r="959" spans="1:9" x14ac:dyDescent="0.3">
      <c r="A959" s="2" t="s">
        <v>5901</v>
      </c>
      <c r="B959" s="2" t="s">
        <v>5902</v>
      </c>
      <c r="C959" s="2" t="s">
        <v>5903</v>
      </c>
      <c r="D959" s="2" t="s">
        <v>5904</v>
      </c>
      <c r="E959" s="2" t="s">
        <v>5905</v>
      </c>
      <c r="F959" s="2" t="s">
        <v>47</v>
      </c>
      <c r="G959" s="2" t="s">
        <v>19</v>
      </c>
      <c r="H959" s="2">
        <v>20088</v>
      </c>
      <c r="I959" t="s">
        <v>6190</v>
      </c>
    </row>
    <row r="960" spans="1:9" x14ac:dyDescent="0.3">
      <c r="A960" s="2" t="s">
        <v>5906</v>
      </c>
      <c r="B960" s="2" t="s">
        <v>5907</v>
      </c>
      <c r="C960" s="2" t="s">
        <v>5908</v>
      </c>
      <c r="D960" s="2"/>
      <c r="E960" s="2" t="s">
        <v>5909</v>
      </c>
      <c r="F960" s="2" t="s">
        <v>182</v>
      </c>
      <c r="G960" s="2" t="s">
        <v>19</v>
      </c>
      <c r="H960" s="2">
        <v>90305</v>
      </c>
      <c r="I960" t="s">
        <v>6190</v>
      </c>
    </row>
    <row r="961" spans="1:9" x14ac:dyDescent="0.3">
      <c r="A961" s="2" t="s">
        <v>5911</v>
      </c>
      <c r="B961" s="2" t="s">
        <v>5912</v>
      </c>
      <c r="C961" s="2" t="s">
        <v>5913</v>
      </c>
      <c r="D961" s="2"/>
      <c r="E961" s="2" t="s">
        <v>5914</v>
      </c>
      <c r="F961" s="2" t="s">
        <v>88</v>
      </c>
      <c r="G961" s="2" t="s">
        <v>19</v>
      </c>
      <c r="H961" s="2">
        <v>72215</v>
      </c>
      <c r="I961" t="s">
        <v>6190</v>
      </c>
    </row>
    <row r="962" spans="1:9" x14ac:dyDescent="0.3">
      <c r="A962" s="2" t="s">
        <v>5916</v>
      </c>
      <c r="B962" s="2" t="s">
        <v>5917</v>
      </c>
      <c r="C962" s="2" t="s">
        <v>5918</v>
      </c>
      <c r="D962" s="2" t="s">
        <v>5919</v>
      </c>
      <c r="E962" s="2" t="s">
        <v>5920</v>
      </c>
      <c r="F962" s="2" t="s">
        <v>261</v>
      </c>
      <c r="G962" s="2" t="s">
        <v>19</v>
      </c>
      <c r="H962" s="2">
        <v>21747</v>
      </c>
      <c r="I962" t="s">
        <v>6190</v>
      </c>
    </row>
    <row r="963" spans="1:9" x14ac:dyDescent="0.3">
      <c r="A963" s="2" t="s">
        <v>5922</v>
      </c>
      <c r="B963" s="2" t="s">
        <v>5923</v>
      </c>
      <c r="C963" s="2"/>
      <c r="D963" s="2" t="s">
        <v>5924</v>
      </c>
      <c r="E963" s="2" t="s">
        <v>5925</v>
      </c>
      <c r="F963" s="2" t="s">
        <v>198</v>
      </c>
      <c r="G963" s="2" t="s">
        <v>19</v>
      </c>
      <c r="H963" s="2">
        <v>12205</v>
      </c>
      <c r="I963" t="s">
        <v>6190</v>
      </c>
    </row>
    <row r="964" spans="1:9" x14ac:dyDescent="0.3">
      <c r="A964" s="2" t="s">
        <v>5927</v>
      </c>
      <c r="B964" s="2" t="s">
        <v>5928</v>
      </c>
      <c r="C964" s="2" t="s">
        <v>5929</v>
      </c>
      <c r="D964" s="2" t="s">
        <v>5930</v>
      </c>
      <c r="E964" s="2" t="s">
        <v>5931</v>
      </c>
      <c r="F964" s="2" t="s">
        <v>453</v>
      </c>
      <c r="G964" s="2" t="s">
        <v>318</v>
      </c>
      <c r="H964" s="2" t="s">
        <v>454</v>
      </c>
      <c r="I964" t="s">
        <v>6190</v>
      </c>
    </row>
    <row r="965" spans="1:9" x14ac:dyDescent="0.3">
      <c r="A965" s="2" t="s">
        <v>5933</v>
      </c>
      <c r="B965" s="2" t="s">
        <v>5934</v>
      </c>
      <c r="C965" s="2" t="s">
        <v>5935</v>
      </c>
      <c r="D965" s="2" t="s">
        <v>5936</v>
      </c>
      <c r="E965" s="2" t="s">
        <v>5937</v>
      </c>
      <c r="F965" s="2" t="s">
        <v>43</v>
      </c>
      <c r="G965" s="2" t="s">
        <v>19</v>
      </c>
      <c r="H965" s="2">
        <v>40510</v>
      </c>
      <c r="I965" t="s">
        <v>6190</v>
      </c>
    </row>
    <row r="966" spans="1:9" x14ac:dyDescent="0.3">
      <c r="A966" s="2" t="s">
        <v>5939</v>
      </c>
      <c r="B966" s="2" t="s">
        <v>5940</v>
      </c>
      <c r="C966" s="2" t="s">
        <v>5941</v>
      </c>
      <c r="D966" s="2" t="s">
        <v>5942</v>
      </c>
      <c r="E966" s="2" t="s">
        <v>5943</v>
      </c>
      <c r="F966" s="2" t="s">
        <v>58</v>
      </c>
      <c r="G966" s="2" t="s">
        <v>19</v>
      </c>
      <c r="H966" s="2">
        <v>92165</v>
      </c>
      <c r="I966" t="s">
        <v>6191</v>
      </c>
    </row>
    <row r="967" spans="1:9" x14ac:dyDescent="0.3">
      <c r="A967" s="2" t="s">
        <v>5945</v>
      </c>
      <c r="B967" s="2" t="s">
        <v>5946</v>
      </c>
      <c r="C967" s="2" t="s">
        <v>5947</v>
      </c>
      <c r="D967" s="2"/>
      <c r="E967" s="2" t="s">
        <v>5948</v>
      </c>
      <c r="F967" s="2" t="s">
        <v>27</v>
      </c>
      <c r="G967" s="2" t="s">
        <v>19</v>
      </c>
      <c r="H967" s="2">
        <v>90040</v>
      </c>
      <c r="I967" t="s">
        <v>6190</v>
      </c>
    </row>
    <row r="968" spans="1:9" x14ac:dyDescent="0.3">
      <c r="A968" s="2" t="s">
        <v>5950</v>
      </c>
      <c r="B968" s="2" t="s">
        <v>5951</v>
      </c>
      <c r="C968" s="2" t="s">
        <v>5952</v>
      </c>
      <c r="D968" s="2" t="s">
        <v>5953</v>
      </c>
      <c r="E968" s="2" t="s">
        <v>5954</v>
      </c>
      <c r="F968" s="2" t="s">
        <v>139</v>
      </c>
      <c r="G968" s="2" t="s">
        <v>19</v>
      </c>
      <c r="H968" s="2">
        <v>11210</v>
      </c>
      <c r="I968" t="s">
        <v>6190</v>
      </c>
    </row>
    <row r="969" spans="1:9" x14ac:dyDescent="0.3">
      <c r="A969" s="2" t="s">
        <v>5956</v>
      </c>
      <c r="B969" s="2" t="s">
        <v>5957</v>
      </c>
      <c r="C969" s="2" t="s">
        <v>5958</v>
      </c>
      <c r="D969" s="2" t="s">
        <v>5959</v>
      </c>
      <c r="E969" s="2" t="s">
        <v>5960</v>
      </c>
      <c r="F969" s="2" t="s">
        <v>353</v>
      </c>
      <c r="G969" s="2" t="s">
        <v>318</v>
      </c>
      <c r="H969" s="2" t="s">
        <v>348</v>
      </c>
      <c r="I969" t="s">
        <v>6190</v>
      </c>
    </row>
    <row r="970" spans="1:9" x14ac:dyDescent="0.3">
      <c r="A970" s="2" t="s">
        <v>5962</v>
      </c>
      <c r="B970" s="2" t="s">
        <v>5963</v>
      </c>
      <c r="C970" s="2" t="s">
        <v>5964</v>
      </c>
      <c r="D970" s="2" t="s">
        <v>5965</v>
      </c>
      <c r="E970" s="2" t="s">
        <v>5966</v>
      </c>
      <c r="F970" s="2" t="s">
        <v>293</v>
      </c>
      <c r="G970" s="2" t="s">
        <v>19</v>
      </c>
      <c r="H970" s="2">
        <v>32627</v>
      </c>
      <c r="I970" t="s">
        <v>6191</v>
      </c>
    </row>
    <row r="971" spans="1:9" x14ac:dyDescent="0.3">
      <c r="A971" s="2" t="s">
        <v>5968</v>
      </c>
      <c r="B971" s="2" t="s">
        <v>5969</v>
      </c>
      <c r="C971" s="2" t="s">
        <v>5970</v>
      </c>
      <c r="D971" s="2" t="s">
        <v>5971</v>
      </c>
      <c r="E971" s="2" t="s">
        <v>5972</v>
      </c>
      <c r="F971" s="2" t="s">
        <v>209</v>
      </c>
      <c r="G971" s="2" t="s">
        <v>19</v>
      </c>
      <c r="H971" s="2">
        <v>34620</v>
      </c>
      <c r="I971" t="s">
        <v>6190</v>
      </c>
    </row>
    <row r="972" spans="1:9" x14ac:dyDescent="0.3">
      <c r="A972" s="2" t="s">
        <v>5974</v>
      </c>
      <c r="B972" s="2" t="s">
        <v>5975</v>
      </c>
      <c r="C972" s="2"/>
      <c r="D972" s="2" t="s">
        <v>5976</v>
      </c>
      <c r="E972" s="2" t="s">
        <v>5977</v>
      </c>
      <c r="F972" s="2" t="s">
        <v>240</v>
      </c>
      <c r="G972" s="2" t="s">
        <v>19</v>
      </c>
      <c r="H972" s="2">
        <v>79165</v>
      </c>
      <c r="I972" t="s">
        <v>6191</v>
      </c>
    </row>
    <row r="973" spans="1:9" x14ac:dyDescent="0.3">
      <c r="A973" s="2" t="s">
        <v>5979</v>
      </c>
      <c r="B973" s="2" t="s">
        <v>5980</v>
      </c>
      <c r="C973" s="2" t="s">
        <v>5981</v>
      </c>
      <c r="D973" s="2" t="s">
        <v>5982</v>
      </c>
      <c r="E973" s="2" t="s">
        <v>5983</v>
      </c>
      <c r="F973" s="2" t="s">
        <v>106</v>
      </c>
      <c r="G973" s="2" t="s">
        <v>19</v>
      </c>
      <c r="H973" s="2">
        <v>76121</v>
      </c>
      <c r="I973" t="s">
        <v>6191</v>
      </c>
    </row>
    <row r="974" spans="1:9" x14ac:dyDescent="0.3">
      <c r="A974" s="2" t="s">
        <v>5985</v>
      </c>
      <c r="B974" s="2" t="s">
        <v>5986</v>
      </c>
      <c r="C974" s="2"/>
      <c r="D974" s="2" t="s">
        <v>5987</v>
      </c>
      <c r="E974" s="2" t="s">
        <v>5988</v>
      </c>
      <c r="F974" s="2" t="s">
        <v>331</v>
      </c>
      <c r="G974" s="2" t="s">
        <v>318</v>
      </c>
      <c r="H974" s="2" t="s">
        <v>332</v>
      </c>
      <c r="I974" t="s">
        <v>6190</v>
      </c>
    </row>
    <row r="975" spans="1:9" x14ac:dyDescent="0.3">
      <c r="B975" s="2" t="s">
        <v>5991</v>
      </c>
      <c r="C975" s="2" t="s">
        <v>5992</v>
      </c>
      <c r="D975" s="2" t="s">
        <v>5993</v>
      </c>
      <c r="E975" s="2" t="s">
        <v>5994</v>
      </c>
      <c r="F975" s="2" t="s">
        <v>250</v>
      </c>
      <c r="G975" s="2" t="s">
        <v>19</v>
      </c>
      <c r="H975" s="2">
        <v>32575</v>
      </c>
      <c r="I975" t="s">
        <v>6191</v>
      </c>
    </row>
    <row r="976" spans="1:9" x14ac:dyDescent="0.3">
      <c r="A976" s="2" t="s">
        <v>5996</v>
      </c>
      <c r="B976" s="2" t="s">
        <v>5997</v>
      </c>
      <c r="C976" s="2" t="s">
        <v>5998</v>
      </c>
      <c r="D976" s="2" t="s">
        <v>5999</v>
      </c>
      <c r="E976" s="2" t="s">
        <v>6000</v>
      </c>
      <c r="F976" s="2" t="s">
        <v>134</v>
      </c>
      <c r="G976" s="2" t="s">
        <v>19</v>
      </c>
      <c r="H976" s="2">
        <v>98405</v>
      </c>
      <c r="I976" t="s">
        <v>6190</v>
      </c>
    </row>
    <row r="977" spans="1:9" x14ac:dyDescent="0.3">
      <c r="A977" s="2" t="s">
        <v>6002</v>
      </c>
      <c r="B977" s="2" t="s">
        <v>6003</v>
      </c>
      <c r="C977" s="2" t="s">
        <v>6004</v>
      </c>
      <c r="D977" s="2" t="s">
        <v>6005</v>
      </c>
      <c r="E977" s="2" t="s">
        <v>6006</v>
      </c>
      <c r="F977" s="2" t="s">
        <v>485</v>
      </c>
      <c r="G977" s="2" t="s">
        <v>318</v>
      </c>
      <c r="H977" s="2" t="s">
        <v>442</v>
      </c>
      <c r="I977" t="s">
        <v>6190</v>
      </c>
    </row>
    <row r="978" spans="1:9" x14ac:dyDescent="0.3">
      <c r="A978" s="2" t="s">
        <v>6008</v>
      </c>
      <c r="B978" s="2" t="s">
        <v>6009</v>
      </c>
      <c r="C978" s="2" t="s">
        <v>6010</v>
      </c>
      <c r="D978" s="2" t="s">
        <v>6011</v>
      </c>
      <c r="E978" s="2" t="s">
        <v>6012</v>
      </c>
      <c r="F978" s="2" t="s">
        <v>66</v>
      </c>
      <c r="G978" s="2" t="s">
        <v>19</v>
      </c>
      <c r="H978" s="2">
        <v>46896</v>
      </c>
      <c r="I978" t="s">
        <v>6190</v>
      </c>
    </row>
    <row r="979" spans="1:9" x14ac:dyDescent="0.3">
      <c r="A979" s="2" t="s">
        <v>6014</v>
      </c>
      <c r="B979" s="2" t="s">
        <v>6015</v>
      </c>
      <c r="C979" s="2" t="s">
        <v>6016</v>
      </c>
      <c r="D979" s="2" t="s">
        <v>6017</v>
      </c>
      <c r="E979" s="2" t="s">
        <v>6018</v>
      </c>
      <c r="F979" s="2" t="s">
        <v>240</v>
      </c>
      <c r="G979" s="2" t="s">
        <v>19</v>
      </c>
      <c r="H979" s="2">
        <v>79105</v>
      </c>
      <c r="I979" t="s">
        <v>6191</v>
      </c>
    </row>
    <row r="980" spans="1:9" x14ac:dyDescent="0.3">
      <c r="A980" s="2" t="s">
        <v>6020</v>
      </c>
      <c r="B980" s="2" t="s">
        <v>6021</v>
      </c>
      <c r="C980" s="2" t="s">
        <v>6022</v>
      </c>
      <c r="D980" s="2" t="s">
        <v>6023</v>
      </c>
      <c r="E980" s="2" t="s">
        <v>6024</v>
      </c>
      <c r="F980" s="2" t="s">
        <v>47</v>
      </c>
      <c r="G980" s="2" t="s">
        <v>19</v>
      </c>
      <c r="H980" s="2">
        <v>20436</v>
      </c>
      <c r="I980" t="s">
        <v>6190</v>
      </c>
    </row>
    <row r="981" spans="1:9" x14ac:dyDescent="0.3">
      <c r="A981" s="2" t="s">
        <v>6026</v>
      </c>
      <c r="B981" s="2" t="s">
        <v>6027</v>
      </c>
      <c r="C981" s="2"/>
      <c r="D981" s="2" t="s">
        <v>6028</v>
      </c>
      <c r="E981" s="2" t="s">
        <v>6029</v>
      </c>
      <c r="F981" s="2" t="s">
        <v>312</v>
      </c>
      <c r="G981" s="2" t="s">
        <v>19</v>
      </c>
      <c r="H981" s="2">
        <v>20910</v>
      </c>
      <c r="I981" t="s">
        <v>6191</v>
      </c>
    </row>
    <row r="982" spans="1:9" x14ac:dyDescent="0.3">
      <c r="A982" s="2" t="s">
        <v>6031</v>
      </c>
      <c r="B982" s="2" t="s">
        <v>6032</v>
      </c>
      <c r="C982" s="2"/>
      <c r="D982" s="2" t="s">
        <v>6033</v>
      </c>
      <c r="E982" s="2" t="s">
        <v>6034</v>
      </c>
      <c r="F982" s="2" t="s">
        <v>231</v>
      </c>
      <c r="G982" s="2" t="s">
        <v>19</v>
      </c>
      <c r="H982" s="2">
        <v>53726</v>
      </c>
      <c r="I982" t="s">
        <v>6190</v>
      </c>
    </row>
    <row r="983" spans="1:9" x14ac:dyDescent="0.3">
      <c r="A983" s="2" t="s">
        <v>6036</v>
      </c>
      <c r="B983" s="2" t="s">
        <v>6037</v>
      </c>
      <c r="C983" s="2" t="s">
        <v>6038</v>
      </c>
      <c r="D983" s="2" t="s">
        <v>6039</v>
      </c>
      <c r="E983" s="2" t="s">
        <v>6040</v>
      </c>
      <c r="F983" s="2" t="s">
        <v>226</v>
      </c>
      <c r="G983" s="2" t="s">
        <v>19</v>
      </c>
      <c r="H983" s="2">
        <v>77305</v>
      </c>
      <c r="I983" t="s">
        <v>6190</v>
      </c>
    </row>
    <row r="984" spans="1:9" x14ac:dyDescent="0.3">
      <c r="A984" s="2" t="s">
        <v>6042</v>
      </c>
      <c r="B984" s="2" t="s">
        <v>6043</v>
      </c>
      <c r="C984" s="2" t="s">
        <v>6044</v>
      </c>
      <c r="D984" s="2" t="s">
        <v>6045</v>
      </c>
      <c r="E984" s="2" t="s">
        <v>6046</v>
      </c>
      <c r="F984" s="2" t="s">
        <v>190</v>
      </c>
      <c r="G984" s="2" t="s">
        <v>19</v>
      </c>
      <c r="H984" s="2">
        <v>76205</v>
      </c>
      <c r="I984" t="s">
        <v>6190</v>
      </c>
    </row>
    <row r="985" spans="1:9" x14ac:dyDescent="0.3">
      <c r="A985" s="2" t="s">
        <v>6048</v>
      </c>
      <c r="B985" s="2" t="s">
        <v>6049</v>
      </c>
      <c r="C985" s="2" t="s">
        <v>6050</v>
      </c>
      <c r="D985" s="2" t="s">
        <v>6051</v>
      </c>
      <c r="E985" s="2" t="s">
        <v>6052</v>
      </c>
      <c r="F985" s="2" t="s">
        <v>39</v>
      </c>
      <c r="G985" s="2" t="s">
        <v>19</v>
      </c>
      <c r="H985" s="2">
        <v>43231</v>
      </c>
      <c r="I985" t="s">
        <v>6190</v>
      </c>
    </row>
    <row r="986" spans="1:9" x14ac:dyDescent="0.3">
      <c r="A986" s="2" t="s">
        <v>6054</v>
      </c>
      <c r="B986" s="2" t="s">
        <v>6055</v>
      </c>
      <c r="C986" s="2" t="s">
        <v>6056</v>
      </c>
      <c r="D986" s="2"/>
      <c r="E986" s="2" t="s">
        <v>6057</v>
      </c>
      <c r="F986" s="2" t="s">
        <v>407</v>
      </c>
      <c r="G986" s="2" t="s">
        <v>318</v>
      </c>
      <c r="H986" s="2" t="s">
        <v>404</v>
      </c>
      <c r="I986" t="s">
        <v>6190</v>
      </c>
    </row>
    <row r="987" spans="1:9" x14ac:dyDescent="0.3">
      <c r="A987" s="2" t="s">
        <v>6059</v>
      </c>
      <c r="B987" s="2" t="s">
        <v>6060</v>
      </c>
      <c r="C987" s="2" t="s">
        <v>6061</v>
      </c>
      <c r="D987" s="2" t="s">
        <v>6062</v>
      </c>
      <c r="E987" s="2" t="s">
        <v>6063</v>
      </c>
      <c r="F987" s="2" t="s">
        <v>133</v>
      </c>
      <c r="G987" s="2" t="s">
        <v>19</v>
      </c>
      <c r="H987" s="2">
        <v>80045</v>
      </c>
      <c r="I987" t="s">
        <v>6191</v>
      </c>
    </row>
    <row r="988" spans="1:9" x14ac:dyDescent="0.3">
      <c r="A988" s="2" t="s">
        <v>6065</v>
      </c>
      <c r="B988" s="2" t="s">
        <v>6066</v>
      </c>
      <c r="C988" s="2" t="s">
        <v>6067</v>
      </c>
      <c r="D988" s="2" t="s">
        <v>6068</v>
      </c>
      <c r="E988" s="2" t="s">
        <v>6069</v>
      </c>
      <c r="F988" s="2" t="s">
        <v>147</v>
      </c>
      <c r="G988" s="2" t="s">
        <v>19</v>
      </c>
      <c r="H988" s="2">
        <v>32128</v>
      </c>
      <c r="I988" t="s">
        <v>6191</v>
      </c>
    </row>
    <row r="989" spans="1:9" x14ac:dyDescent="0.3">
      <c r="A989" s="2" t="s">
        <v>6071</v>
      </c>
      <c r="B989" s="2" t="s">
        <v>6072</v>
      </c>
      <c r="C989" s="2" t="s">
        <v>6073</v>
      </c>
      <c r="D989" s="2" t="s">
        <v>6074</v>
      </c>
      <c r="E989" s="2" t="s">
        <v>6075</v>
      </c>
      <c r="F989" s="2" t="s">
        <v>251</v>
      </c>
      <c r="G989" s="2" t="s">
        <v>28</v>
      </c>
      <c r="H989" s="2" t="s">
        <v>114</v>
      </c>
      <c r="I989" t="s">
        <v>6190</v>
      </c>
    </row>
    <row r="990" spans="1:9" x14ac:dyDescent="0.3">
      <c r="A990" s="2" t="s">
        <v>6077</v>
      </c>
      <c r="B990" s="2" t="s">
        <v>6078</v>
      </c>
      <c r="C990" s="2"/>
      <c r="D990" s="2" t="s">
        <v>6079</v>
      </c>
      <c r="E990" s="2" t="s">
        <v>6080</v>
      </c>
      <c r="F990" s="2" t="s">
        <v>367</v>
      </c>
      <c r="G990" s="2" t="s">
        <v>28</v>
      </c>
      <c r="H990" s="2" t="s">
        <v>368</v>
      </c>
      <c r="I990" t="s">
        <v>6190</v>
      </c>
    </row>
    <row r="991" spans="1:9" x14ac:dyDescent="0.3">
      <c r="A991" s="2" t="s">
        <v>6082</v>
      </c>
      <c r="B991" s="2" t="s">
        <v>6083</v>
      </c>
      <c r="C991" s="2"/>
      <c r="D991" s="2" t="s">
        <v>6084</v>
      </c>
      <c r="E991" s="2" t="s">
        <v>6085</v>
      </c>
      <c r="F991" s="2" t="s">
        <v>104</v>
      </c>
      <c r="G991" s="2" t="s">
        <v>19</v>
      </c>
      <c r="H991" s="2">
        <v>63131</v>
      </c>
      <c r="I991" t="s">
        <v>6190</v>
      </c>
    </row>
    <row r="992" spans="1:9" x14ac:dyDescent="0.3">
      <c r="A992" s="2" t="s">
        <v>6087</v>
      </c>
      <c r="B992" s="2" t="s">
        <v>6088</v>
      </c>
      <c r="C992" s="2" t="s">
        <v>6089</v>
      </c>
      <c r="D992" s="2" t="s">
        <v>6090</v>
      </c>
      <c r="E992" s="2" t="s">
        <v>6091</v>
      </c>
      <c r="F992" s="2" t="s">
        <v>290</v>
      </c>
      <c r="G992" s="2" t="s">
        <v>19</v>
      </c>
      <c r="H992" s="2">
        <v>92056</v>
      </c>
      <c r="I992" t="s">
        <v>6191</v>
      </c>
    </row>
    <row r="993" spans="1:9" x14ac:dyDescent="0.3">
      <c r="A993" s="2" t="s">
        <v>6092</v>
      </c>
      <c r="B993" s="2" t="s">
        <v>6093</v>
      </c>
      <c r="C993" s="2"/>
      <c r="D993" s="2" t="s">
        <v>6094</v>
      </c>
      <c r="E993" s="2" t="s">
        <v>6095</v>
      </c>
      <c r="F993" s="2" t="s">
        <v>65</v>
      </c>
      <c r="G993" s="2" t="s">
        <v>19</v>
      </c>
      <c r="H993" s="2">
        <v>37416</v>
      </c>
      <c r="I993" t="s">
        <v>6190</v>
      </c>
    </row>
    <row r="994" spans="1:9" x14ac:dyDescent="0.3">
      <c r="A994" s="2" t="s">
        <v>6097</v>
      </c>
      <c r="B994" s="2" t="s">
        <v>6098</v>
      </c>
      <c r="C994" s="2"/>
      <c r="D994" s="2" t="s">
        <v>6099</v>
      </c>
      <c r="E994" s="2" t="s">
        <v>6100</v>
      </c>
      <c r="F994" s="2" t="s">
        <v>488</v>
      </c>
      <c r="G994" s="2" t="s">
        <v>318</v>
      </c>
      <c r="H994" s="2" t="s">
        <v>363</v>
      </c>
      <c r="I994" t="s">
        <v>6191</v>
      </c>
    </row>
    <row r="995" spans="1:9" x14ac:dyDescent="0.3">
      <c r="A995" s="2" t="s">
        <v>6102</v>
      </c>
      <c r="B995" s="2" t="s">
        <v>6103</v>
      </c>
      <c r="C995" s="2"/>
      <c r="D995" s="2" t="s">
        <v>6104</v>
      </c>
      <c r="E995" s="2" t="s">
        <v>6105</v>
      </c>
      <c r="F995" s="2" t="s">
        <v>46</v>
      </c>
      <c r="G995" s="2" t="s">
        <v>19</v>
      </c>
      <c r="H995" s="2">
        <v>19125</v>
      </c>
      <c r="I995" t="s">
        <v>6191</v>
      </c>
    </row>
    <row r="996" spans="1:9" x14ac:dyDescent="0.3">
      <c r="A996" s="2" t="s">
        <v>6107</v>
      </c>
      <c r="B996" s="2" t="s">
        <v>6108</v>
      </c>
      <c r="C996" s="2"/>
      <c r="D996" s="2" t="s">
        <v>6109</v>
      </c>
      <c r="E996" s="2" t="s">
        <v>6110</v>
      </c>
      <c r="F996" s="2" t="s">
        <v>465</v>
      </c>
      <c r="G996" s="2" t="s">
        <v>318</v>
      </c>
      <c r="H996" s="2" t="s">
        <v>383</v>
      </c>
      <c r="I996" t="s">
        <v>6191</v>
      </c>
    </row>
    <row r="997" spans="1:9" x14ac:dyDescent="0.3">
      <c r="A997" s="2" t="s">
        <v>6112</v>
      </c>
      <c r="B997" s="2" t="s">
        <v>6113</v>
      </c>
      <c r="C997" s="2" t="s">
        <v>6114</v>
      </c>
      <c r="D997" s="2" t="s">
        <v>6115</v>
      </c>
      <c r="E997" s="2" t="s">
        <v>6116</v>
      </c>
      <c r="F997" s="2" t="s">
        <v>52</v>
      </c>
      <c r="G997" s="2" t="s">
        <v>19</v>
      </c>
      <c r="H997" s="2">
        <v>75210</v>
      </c>
      <c r="I997" t="s">
        <v>6191</v>
      </c>
    </row>
    <row r="998" spans="1:9" x14ac:dyDescent="0.3">
      <c r="A998" s="2" t="s">
        <v>6118</v>
      </c>
      <c r="B998" s="2" t="s">
        <v>6119</v>
      </c>
      <c r="C998" s="2"/>
      <c r="D998" s="2" t="s">
        <v>6120</v>
      </c>
      <c r="E998" s="2" t="s">
        <v>6121</v>
      </c>
      <c r="F998" s="2" t="s">
        <v>4511</v>
      </c>
      <c r="G998" s="2" t="s">
        <v>19</v>
      </c>
      <c r="H998" s="2">
        <v>72905</v>
      </c>
      <c r="I998" t="s">
        <v>6191</v>
      </c>
    </row>
    <row r="999" spans="1:9" x14ac:dyDescent="0.3">
      <c r="A999" s="2" t="s">
        <v>6123</v>
      </c>
      <c r="B999" s="2" t="s">
        <v>6124</v>
      </c>
      <c r="C999" s="2"/>
      <c r="D999" s="2" t="s">
        <v>6125</v>
      </c>
      <c r="E999" s="2" t="s">
        <v>6126</v>
      </c>
      <c r="F999" s="2" t="s">
        <v>78</v>
      </c>
      <c r="G999" s="2" t="s">
        <v>19</v>
      </c>
      <c r="H999" s="2">
        <v>80920</v>
      </c>
      <c r="I999" t="s">
        <v>6190</v>
      </c>
    </row>
    <row r="1000" spans="1:9" x14ac:dyDescent="0.3">
      <c r="A1000" s="2" t="s">
        <v>6128</v>
      </c>
      <c r="B1000" s="2" t="s">
        <v>6129</v>
      </c>
      <c r="C1000" s="2" t="s">
        <v>6130</v>
      </c>
      <c r="D1000" s="2" t="s">
        <v>6131</v>
      </c>
      <c r="E1000" s="2" t="s">
        <v>6132</v>
      </c>
      <c r="F1000" s="2" t="s">
        <v>146</v>
      </c>
      <c r="G1000" s="2" t="s">
        <v>19</v>
      </c>
      <c r="H1000" s="2">
        <v>90610</v>
      </c>
      <c r="I1000" t="s">
        <v>6191</v>
      </c>
    </row>
    <row r="1001" spans="1:9" x14ac:dyDescent="0.3">
      <c r="A1001" s="2" t="s">
        <v>6134</v>
      </c>
      <c r="B1001" s="2" t="s">
        <v>6135</v>
      </c>
      <c r="C1001" s="2"/>
      <c r="D1001" s="2" t="s">
        <v>6136</v>
      </c>
      <c r="E1001" s="2" t="s">
        <v>6137</v>
      </c>
      <c r="F1001" s="2" t="s">
        <v>180</v>
      </c>
      <c r="G1001" s="2" t="s">
        <v>28</v>
      </c>
      <c r="H1001" s="2" t="s">
        <v>301</v>
      </c>
      <c r="I1001" t="s">
        <v>6190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8DE5F-CE95-4FA1-BC31-D5BA79125573}">
  <dimension ref="A1:G49"/>
  <sheetViews>
    <sheetView workbookViewId="0"/>
  </sheetViews>
  <sheetFormatPr defaultRowHeight="14.4" x14ac:dyDescent="0.3"/>
  <cols>
    <col min="1" max="1" width="13.6640625" customWidth="1"/>
    <col min="2" max="2" width="16.33203125" customWidth="1"/>
    <col min="3" max="3" width="10.5546875" bestFit="1" customWidth="1"/>
    <col min="4" max="4" width="4.5546875" bestFit="1" customWidth="1"/>
    <col min="5" max="5" width="9.5546875" bestFit="1" customWidth="1"/>
    <col min="6" max="6" width="13.44140625" bestFit="1" customWidth="1"/>
    <col min="7" max="7" width="8" bestFit="1" customWidth="1"/>
  </cols>
  <sheetData>
    <row r="1" spans="1:7" x14ac:dyDescent="0.3">
      <c r="A1" t="s">
        <v>11</v>
      </c>
      <c r="B1" t="s">
        <v>9</v>
      </c>
      <c r="C1" t="s">
        <v>10</v>
      </c>
      <c r="D1" t="s">
        <v>12</v>
      </c>
      <c r="E1" t="s">
        <v>13</v>
      </c>
      <c r="F1" t="s">
        <v>17</v>
      </c>
      <c r="G1" t="s">
        <v>16</v>
      </c>
    </row>
    <row r="2" spans="1:7" x14ac:dyDescent="0.3">
      <c r="A2" t="s">
        <v>6167</v>
      </c>
      <c r="B2" t="s">
        <v>6193</v>
      </c>
      <c r="C2" t="s">
        <v>6186</v>
      </c>
      <c r="D2" s="1">
        <v>0.2</v>
      </c>
      <c r="E2">
        <v>3.8849999999999998</v>
      </c>
      <c r="F2">
        <v>1.9424999999999999</v>
      </c>
      <c r="G2">
        <v>0.34964999999999996</v>
      </c>
    </row>
    <row r="3" spans="1:7" x14ac:dyDescent="0.3">
      <c r="A3" t="s">
        <v>6180</v>
      </c>
      <c r="B3" t="s">
        <v>6193</v>
      </c>
      <c r="C3" t="s">
        <v>6186</v>
      </c>
      <c r="D3" s="1">
        <v>0.5</v>
      </c>
      <c r="E3">
        <v>7.77</v>
      </c>
      <c r="F3">
        <v>1.5539999999999998</v>
      </c>
      <c r="G3">
        <v>0.69929999999999992</v>
      </c>
    </row>
    <row r="4" spans="1:7" x14ac:dyDescent="0.3">
      <c r="A4" t="s">
        <v>6140</v>
      </c>
      <c r="B4" t="s">
        <v>6193</v>
      </c>
      <c r="C4" t="s">
        <v>6186</v>
      </c>
      <c r="D4" s="1">
        <v>1</v>
      </c>
      <c r="E4">
        <v>12.95</v>
      </c>
      <c r="F4">
        <v>1.2949999999999999</v>
      </c>
      <c r="G4">
        <v>1.1655</v>
      </c>
    </row>
    <row r="5" spans="1:7" x14ac:dyDescent="0.3">
      <c r="A5" t="s">
        <v>6182</v>
      </c>
      <c r="B5" t="s">
        <v>6193</v>
      </c>
      <c r="C5" t="s">
        <v>6186</v>
      </c>
      <c r="D5" s="1">
        <v>2.5</v>
      </c>
      <c r="E5">
        <v>29.784999999999997</v>
      </c>
      <c r="F5">
        <v>1.1913999999999998</v>
      </c>
      <c r="G5">
        <v>2.6806499999999995</v>
      </c>
    </row>
    <row r="6" spans="1:7" x14ac:dyDescent="0.3">
      <c r="A6" t="s">
        <v>6152</v>
      </c>
      <c r="B6" t="s">
        <v>6193</v>
      </c>
      <c r="C6" t="s">
        <v>6188</v>
      </c>
      <c r="D6" s="1">
        <v>0.2</v>
      </c>
      <c r="E6">
        <v>3.375</v>
      </c>
      <c r="F6">
        <v>1.6875</v>
      </c>
      <c r="G6">
        <v>0.30374999999999996</v>
      </c>
    </row>
    <row r="7" spans="1:7" x14ac:dyDescent="0.3">
      <c r="A7" t="s">
        <v>6157</v>
      </c>
      <c r="B7" t="s">
        <v>6193</v>
      </c>
      <c r="C7" t="s">
        <v>6188</v>
      </c>
      <c r="D7" s="1">
        <v>0.5</v>
      </c>
      <c r="E7">
        <v>6.75</v>
      </c>
      <c r="F7">
        <v>1.35</v>
      </c>
      <c r="G7">
        <v>0.60749999999999993</v>
      </c>
    </row>
    <row r="8" spans="1:7" x14ac:dyDescent="0.3">
      <c r="A8" t="s">
        <v>6155</v>
      </c>
      <c r="B8" t="s">
        <v>6193</v>
      </c>
      <c r="C8" t="s">
        <v>6188</v>
      </c>
      <c r="D8" s="1">
        <v>1</v>
      </c>
      <c r="E8">
        <v>11.25</v>
      </c>
      <c r="F8">
        <v>1.125</v>
      </c>
      <c r="G8">
        <v>1.0125</v>
      </c>
    </row>
    <row r="9" spans="1:7" x14ac:dyDescent="0.3">
      <c r="A9" t="s">
        <v>6175</v>
      </c>
      <c r="B9" t="s">
        <v>6193</v>
      </c>
      <c r="C9" t="s">
        <v>6188</v>
      </c>
      <c r="D9" s="1">
        <v>2.5</v>
      </c>
      <c r="E9">
        <v>25.874999999999996</v>
      </c>
      <c r="F9">
        <v>1.0349999999999999</v>
      </c>
      <c r="G9">
        <v>2.3287499999999994</v>
      </c>
    </row>
    <row r="10" spans="1:7" x14ac:dyDescent="0.3">
      <c r="A10" t="s">
        <v>6154</v>
      </c>
      <c r="B10" t="s">
        <v>6193</v>
      </c>
      <c r="C10" t="s">
        <v>6187</v>
      </c>
      <c r="D10" s="1">
        <v>0.2</v>
      </c>
      <c r="E10">
        <v>2.9849999999999999</v>
      </c>
      <c r="F10">
        <v>1.4924999999999999</v>
      </c>
      <c r="G10">
        <v>0.26865</v>
      </c>
    </row>
    <row r="11" spans="1:7" x14ac:dyDescent="0.3">
      <c r="A11" t="s">
        <v>6158</v>
      </c>
      <c r="B11" t="s">
        <v>6193</v>
      </c>
      <c r="C11" t="s">
        <v>6187</v>
      </c>
      <c r="D11" s="1">
        <v>0.5</v>
      </c>
      <c r="E11">
        <v>5.97</v>
      </c>
      <c r="F11">
        <v>1.194</v>
      </c>
      <c r="G11">
        <v>0.5373</v>
      </c>
    </row>
    <row r="12" spans="1:7" x14ac:dyDescent="0.3">
      <c r="A12" t="s">
        <v>6147</v>
      </c>
      <c r="B12" t="s">
        <v>6193</v>
      </c>
      <c r="C12" t="s">
        <v>6187</v>
      </c>
      <c r="D12" s="1">
        <v>1</v>
      </c>
      <c r="E12">
        <v>9.9499999999999993</v>
      </c>
      <c r="F12">
        <v>0.99499999999999988</v>
      </c>
      <c r="G12">
        <v>0.89549999999999985</v>
      </c>
    </row>
    <row r="13" spans="1:7" x14ac:dyDescent="0.3">
      <c r="A13" t="s">
        <v>6168</v>
      </c>
      <c r="B13" t="s">
        <v>6193</v>
      </c>
      <c r="C13" t="s">
        <v>6187</v>
      </c>
      <c r="D13" s="1">
        <v>2.5</v>
      </c>
      <c r="E13">
        <v>22.884999999999998</v>
      </c>
      <c r="F13">
        <v>0.91539999999999988</v>
      </c>
      <c r="G13">
        <v>2.0596499999999995</v>
      </c>
    </row>
    <row r="14" spans="1:7" x14ac:dyDescent="0.3">
      <c r="A14" t="s">
        <v>6178</v>
      </c>
      <c r="B14" t="s">
        <v>6192</v>
      </c>
      <c r="C14" t="s">
        <v>6186</v>
      </c>
      <c r="D14" s="1">
        <v>0.2</v>
      </c>
      <c r="E14">
        <v>3.5849999999999995</v>
      </c>
      <c r="F14">
        <v>1.7924999999999998</v>
      </c>
      <c r="G14">
        <v>0.21509999999999996</v>
      </c>
    </row>
    <row r="15" spans="1:7" x14ac:dyDescent="0.3">
      <c r="A15" t="s">
        <v>6173</v>
      </c>
      <c r="B15" t="s">
        <v>6192</v>
      </c>
      <c r="C15" t="s">
        <v>6186</v>
      </c>
      <c r="D15" s="1">
        <v>0.5</v>
      </c>
      <c r="E15">
        <v>7.169999999999999</v>
      </c>
      <c r="F15">
        <v>1.4339999999999997</v>
      </c>
      <c r="G15">
        <v>0.43019999999999992</v>
      </c>
    </row>
    <row r="16" spans="1:7" x14ac:dyDescent="0.3">
      <c r="A16" t="s">
        <v>6179</v>
      </c>
      <c r="B16" t="s">
        <v>6192</v>
      </c>
      <c r="C16" t="s">
        <v>6186</v>
      </c>
      <c r="D16" s="1">
        <v>1</v>
      </c>
      <c r="E16">
        <v>11.95</v>
      </c>
      <c r="F16">
        <v>1.1949999999999998</v>
      </c>
      <c r="G16">
        <v>0.71699999999999997</v>
      </c>
    </row>
    <row r="17" spans="1:7" x14ac:dyDescent="0.3">
      <c r="A17" t="s">
        <v>6142</v>
      </c>
      <c r="B17" t="s">
        <v>6192</v>
      </c>
      <c r="C17" t="s">
        <v>6186</v>
      </c>
      <c r="D17" s="1">
        <v>2.5</v>
      </c>
      <c r="E17">
        <v>27.484999999999996</v>
      </c>
      <c r="F17">
        <v>1.0993999999999999</v>
      </c>
      <c r="G17">
        <v>1.6490999999999998</v>
      </c>
    </row>
    <row r="18" spans="1:7" x14ac:dyDescent="0.3">
      <c r="A18" t="s">
        <v>6174</v>
      </c>
      <c r="B18" t="s">
        <v>6192</v>
      </c>
      <c r="C18" t="s">
        <v>6188</v>
      </c>
      <c r="D18" s="1">
        <v>0.2</v>
      </c>
      <c r="E18">
        <v>2.9849999999999999</v>
      </c>
      <c r="F18">
        <v>1.4924999999999999</v>
      </c>
      <c r="G18">
        <v>0.17909999999999998</v>
      </c>
    </row>
    <row r="19" spans="1:7" x14ac:dyDescent="0.3">
      <c r="A19" t="s">
        <v>6146</v>
      </c>
      <c r="B19" t="s">
        <v>6192</v>
      </c>
      <c r="C19" t="s">
        <v>6188</v>
      </c>
      <c r="D19" s="1">
        <v>0.5</v>
      </c>
      <c r="E19">
        <v>5.97</v>
      </c>
      <c r="F19">
        <v>1.194</v>
      </c>
      <c r="G19">
        <v>0.35819999999999996</v>
      </c>
    </row>
    <row r="20" spans="1:7" x14ac:dyDescent="0.3">
      <c r="A20" t="s">
        <v>6138</v>
      </c>
      <c r="B20" t="s">
        <v>6192</v>
      </c>
      <c r="C20" t="s">
        <v>6188</v>
      </c>
      <c r="D20" s="1">
        <v>1</v>
      </c>
      <c r="E20">
        <v>9.9499999999999993</v>
      </c>
      <c r="F20">
        <v>0.99499999999999988</v>
      </c>
      <c r="G20">
        <v>0.59699999999999998</v>
      </c>
    </row>
    <row r="21" spans="1:7" x14ac:dyDescent="0.3">
      <c r="A21" t="s">
        <v>6151</v>
      </c>
      <c r="B21" t="s">
        <v>6192</v>
      </c>
      <c r="C21" t="s">
        <v>6188</v>
      </c>
      <c r="D21" s="1">
        <v>2.5</v>
      </c>
      <c r="E21">
        <v>22.884999999999998</v>
      </c>
      <c r="F21">
        <v>0.91539999999999988</v>
      </c>
      <c r="G21">
        <v>1.3730999999999998</v>
      </c>
    </row>
    <row r="22" spans="1:7" x14ac:dyDescent="0.3">
      <c r="A22" t="s">
        <v>6163</v>
      </c>
      <c r="B22" t="s">
        <v>6192</v>
      </c>
      <c r="C22" t="s">
        <v>6187</v>
      </c>
      <c r="D22" s="1">
        <v>0.2</v>
      </c>
      <c r="E22">
        <v>2.6849999999999996</v>
      </c>
      <c r="F22">
        <v>1.3424999999999998</v>
      </c>
      <c r="G22">
        <v>0.16109999999999997</v>
      </c>
    </row>
    <row r="23" spans="1:7" x14ac:dyDescent="0.3">
      <c r="A23" t="s">
        <v>6172</v>
      </c>
      <c r="B23" t="s">
        <v>6192</v>
      </c>
      <c r="C23" t="s">
        <v>6187</v>
      </c>
      <c r="D23" s="1">
        <v>0.5</v>
      </c>
      <c r="E23">
        <v>5.3699999999999992</v>
      </c>
      <c r="F23">
        <v>1.0739999999999998</v>
      </c>
      <c r="G23">
        <v>0.32219999999999993</v>
      </c>
    </row>
    <row r="24" spans="1:7" x14ac:dyDescent="0.3">
      <c r="A24" t="s">
        <v>6177</v>
      </c>
      <c r="B24" t="s">
        <v>6192</v>
      </c>
      <c r="C24" t="s">
        <v>6187</v>
      </c>
      <c r="D24" s="1">
        <v>1</v>
      </c>
      <c r="E24">
        <v>8.9499999999999993</v>
      </c>
      <c r="F24">
        <v>0.89499999999999991</v>
      </c>
      <c r="G24">
        <v>0.53699999999999992</v>
      </c>
    </row>
    <row r="25" spans="1:7" x14ac:dyDescent="0.3">
      <c r="A25" t="s">
        <v>6149</v>
      </c>
      <c r="B25" t="s">
        <v>6192</v>
      </c>
      <c r="C25" t="s">
        <v>6187</v>
      </c>
      <c r="D25" s="1">
        <v>2.5</v>
      </c>
      <c r="E25">
        <v>20.584999999999997</v>
      </c>
      <c r="F25">
        <v>0.82339999999999991</v>
      </c>
      <c r="G25">
        <v>1.2350999999999999</v>
      </c>
    </row>
    <row r="26" spans="1:7" x14ac:dyDescent="0.3">
      <c r="A26" t="s">
        <v>6145</v>
      </c>
      <c r="B26" t="s">
        <v>6195</v>
      </c>
      <c r="C26" t="s">
        <v>6186</v>
      </c>
      <c r="D26" s="1">
        <v>0.2</v>
      </c>
      <c r="E26">
        <v>4.7549999999999999</v>
      </c>
      <c r="F26">
        <v>2.3774999999999999</v>
      </c>
      <c r="G26">
        <v>0.61814999999999998</v>
      </c>
    </row>
    <row r="27" spans="1:7" x14ac:dyDescent="0.3">
      <c r="A27" t="s">
        <v>6161</v>
      </c>
      <c r="B27" t="s">
        <v>6195</v>
      </c>
      <c r="C27" t="s">
        <v>6186</v>
      </c>
      <c r="D27" s="1">
        <v>0.5</v>
      </c>
      <c r="E27">
        <v>9.51</v>
      </c>
      <c r="F27">
        <v>1.9019999999999999</v>
      </c>
      <c r="G27">
        <v>1.2363</v>
      </c>
    </row>
    <row r="28" spans="1:7" x14ac:dyDescent="0.3">
      <c r="A28" t="s">
        <v>6170</v>
      </c>
      <c r="B28" t="s">
        <v>6195</v>
      </c>
      <c r="C28" t="s">
        <v>6186</v>
      </c>
      <c r="D28" s="1">
        <v>1</v>
      </c>
      <c r="E28">
        <v>15.85</v>
      </c>
      <c r="F28">
        <v>1.585</v>
      </c>
      <c r="G28">
        <v>2.0605000000000002</v>
      </c>
    </row>
    <row r="29" spans="1:7" x14ac:dyDescent="0.3">
      <c r="A29" t="s">
        <v>6164</v>
      </c>
      <c r="B29" t="s">
        <v>6195</v>
      </c>
      <c r="C29" t="s">
        <v>6186</v>
      </c>
      <c r="D29" s="1">
        <v>2.5</v>
      </c>
      <c r="E29">
        <v>36.454999999999998</v>
      </c>
      <c r="F29">
        <v>1.4581999999999999</v>
      </c>
      <c r="G29">
        <v>4.7391499999999995</v>
      </c>
    </row>
    <row r="30" spans="1:7" x14ac:dyDescent="0.3">
      <c r="A30" t="s">
        <v>6159</v>
      </c>
      <c r="B30" t="s">
        <v>6195</v>
      </c>
      <c r="C30" t="s">
        <v>6188</v>
      </c>
      <c r="D30" s="1">
        <v>0.2</v>
      </c>
      <c r="E30">
        <v>4.3650000000000002</v>
      </c>
      <c r="F30">
        <v>2.1825000000000001</v>
      </c>
      <c r="G30">
        <v>0.56745000000000001</v>
      </c>
    </row>
    <row r="31" spans="1:7" x14ac:dyDescent="0.3">
      <c r="A31" t="s">
        <v>6160</v>
      </c>
      <c r="B31" t="s">
        <v>6195</v>
      </c>
      <c r="C31" t="s">
        <v>6188</v>
      </c>
      <c r="D31" s="1">
        <v>0.5</v>
      </c>
      <c r="E31">
        <v>8.73</v>
      </c>
      <c r="F31">
        <v>1.746</v>
      </c>
      <c r="G31">
        <v>1.1349</v>
      </c>
    </row>
    <row r="32" spans="1:7" x14ac:dyDescent="0.3">
      <c r="A32" t="s">
        <v>6162</v>
      </c>
      <c r="B32" t="s">
        <v>6195</v>
      </c>
      <c r="C32" t="s">
        <v>6188</v>
      </c>
      <c r="D32" s="1">
        <v>1</v>
      </c>
      <c r="E32">
        <v>14.55</v>
      </c>
      <c r="F32">
        <v>1.4550000000000001</v>
      </c>
      <c r="G32">
        <v>1.8915000000000002</v>
      </c>
    </row>
    <row r="33" spans="1:7" x14ac:dyDescent="0.3">
      <c r="A33" t="s">
        <v>6181</v>
      </c>
      <c r="B33" t="s">
        <v>6195</v>
      </c>
      <c r="C33" t="s">
        <v>6188</v>
      </c>
      <c r="D33" s="1">
        <v>2.5</v>
      </c>
      <c r="E33">
        <v>33.464999999999996</v>
      </c>
      <c r="F33">
        <v>1.3385999999999998</v>
      </c>
      <c r="G33">
        <v>4.3504499999999995</v>
      </c>
    </row>
    <row r="34" spans="1:7" x14ac:dyDescent="0.3">
      <c r="A34" t="s">
        <v>6150</v>
      </c>
      <c r="B34" t="s">
        <v>6195</v>
      </c>
      <c r="C34" t="s">
        <v>6187</v>
      </c>
      <c r="D34" s="1">
        <v>0.2</v>
      </c>
      <c r="E34">
        <v>3.8849999999999998</v>
      </c>
      <c r="F34">
        <v>1.9424999999999999</v>
      </c>
      <c r="G34">
        <v>0.50505</v>
      </c>
    </row>
    <row r="35" spans="1:7" x14ac:dyDescent="0.3">
      <c r="A35" t="s">
        <v>6169</v>
      </c>
      <c r="B35" t="s">
        <v>6195</v>
      </c>
      <c r="C35" t="s">
        <v>6187</v>
      </c>
      <c r="D35" s="1">
        <v>0.5</v>
      </c>
      <c r="E35">
        <v>7.77</v>
      </c>
      <c r="F35">
        <v>1.5539999999999998</v>
      </c>
      <c r="G35">
        <v>1.0101</v>
      </c>
    </row>
    <row r="36" spans="1:7" x14ac:dyDescent="0.3">
      <c r="A36" t="s">
        <v>6143</v>
      </c>
      <c r="B36" t="s">
        <v>6195</v>
      </c>
      <c r="C36" t="s">
        <v>6187</v>
      </c>
      <c r="D36" s="1">
        <v>1</v>
      </c>
      <c r="E36">
        <v>12.95</v>
      </c>
      <c r="F36">
        <v>1.2949999999999999</v>
      </c>
      <c r="G36">
        <v>1.6835</v>
      </c>
    </row>
    <row r="37" spans="1:7" x14ac:dyDescent="0.3">
      <c r="A37" t="s">
        <v>6165</v>
      </c>
      <c r="B37" t="s">
        <v>6195</v>
      </c>
      <c r="C37" t="s">
        <v>6187</v>
      </c>
      <c r="D37" s="1">
        <v>2.5</v>
      </c>
      <c r="E37">
        <v>29.784999999999997</v>
      </c>
      <c r="F37">
        <v>1.1913999999999998</v>
      </c>
      <c r="G37">
        <v>3.8720499999999998</v>
      </c>
    </row>
    <row r="38" spans="1:7" x14ac:dyDescent="0.3">
      <c r="A38" t="s">
        <v>6184</v>
      </c>
      <c r="B38" t="s">
        <v>6194</v>
      </c>
      <c r="C38" t="s">
        <v>6186</v>
      </c>
      <c r="D38" s="1">
        <v>0.2</v>
      </c>
      <c r="E38">
        <v>4.4550000000000001</v>
      </c>
      <c r="F38">
        <v>2.2275</v>
      </c>
      <c r="G38">
        <v>0.49004999999999999</v>
      </c>
    </row>
    <row r="39" spans="1:7" x14ac:dyDescent="0.3">
      <c r="A39" t="s">
        <v>6176</v>
      </c>
      <c r="B39" t="s">
        <v>6194</v>
      </c>
      <c r="C39" t="s">
        <v>6186</v>
      </c>
      <c r="D39" s="1">
        <v>0.5</v>
      </c>
      <c r="E39">
        <v>8.91</v>
      </c>
      <c r="F39">
        <v>1.782</v>
      </c>
      <c r="G39">
        <v>0.98009999999999997</v>
      </c>
    </row>
    <row r="40" spans="1:7" x14ac:dyDescent="0.3">
      <c r="A40" t="s">
        <v>6171</v>
      </c>
      <c r="B40" t="s">
        <v>6194</v>
      </c>
      <c r="C40" t="s">
        <v>6186</v>
      </c>
      <c r="D40" s="1">
        <v>1</v>
      </c>
      <c r="E40">
        <v>14.85</v>
      </c>
      <c r="F40">
        <v>1.4849999999999999</v>
      </c>
      <c r="G40">
        <v>1.6335</v>
      </c>
    </row>
    <row r="41" spans="1:7" x14ac:dyDescent="0.3">
      <c r="A41" t="s">
        <v>6148</v>
      </c>
      <c r="B41" t="s">
        <v>6194</v>
      </c>
      <c r="C41" t="s">
        <v>6186</v>
      </c>
      <c r="D41" s="1">
        <v>2.5</v>
      </c>
      <c r="E41">
        <v>34.154999999999994</v>
      </c>
      <c r="F41">
        <v>1.3661999999999999</v>
      </c>
      <c r="G41">
        <v>3.7570499999999996</v>
      </c>
    </row>
    <row r="42" spans="1:7" x14ac:dyDescent="0.3">
      <c r="A42" t="s">
        <v>6156</v>
      </c>
      <c r="B42" t="s">
        <v>6194</v>
      </c>
      <c r="C42" t="s">
        <v>6188</v>
      </c>
      <c r="D42" s="1">
        <v>0.2</v>
      </c>
      <c r="E42">
        <v>4.125</v>
      </c>
      <c r="F42">
        <v>2.0625</v>
      </c>
      <c r="G42">
        <v>0.45374999999999999</v>
      </c>
    </row>
    <row r="43" spans="1:7" x14ac:dyDescent="0.3">
      <c r="A43" t="s">
        <v>6139</v>
      </c>
      <c r="B43" t="s">
        <v>6194</v>
      </c>
      <c r="C43" t="s">
        <v>6188</v>
      </c>
      <c r="D43" s="1">
        <v>0.5</v>
      </c>
      <c r="E43">
        <v>8.25</v>
      </c>
      <c r="F43">
        <v>1.65</v>
      </c>
      <c r="G43">
        <v>0.90749999999999997</v>
      </c>
    </row>
    <row r="44" spans="1:7" x14ac:dyDescent="0.3">
      <c r="A44" t="s">
        <v>6141</v>
      </c>
      <c r="B44" t="s">
        <v>6194</v>
      </c>
      <c r="C44" t="s">
        <v>6188</v>
      </c>
      <c r="D44" s="1">
        <v>1</v>
      </c>
      <c r="E44">
        <v>13.75</v>
      </c>
      <c r="F44">
        <v>1.375</v>
      </c>
      <c r="G44">
        <v>1.5125</v>
      </c>
    </row>
    <row r="45" spans="1:7" x14ac:dyDescent="0.3">
      <c r="A45" t="s">
        <v>6166</v>
      </c>
      <c r="B45" t="s">
        <v>6194</v>
      </c>
      <c r="C45" t="s">
        <v>6188</v>
      </c>
      <c r="D45" s="1">
        <v>2.5</v>
      </c>
      <c r="E45">
        <v>31.624999999999996</v>
      </c>
      <c r="F45">
        <v>1.2649999999999999</v>
      </c>
      <c r="G45">
        <v>3.4787499999999998</v>
      </c>
    </row>
    <row r="46" spans="1:7" x14ac:dyDescent="0.3">
      <c r="A46" t="s">
        <v>6153</v>
      </c>
      <c r="B46" t="s">
        <v>6194</v>
      </c>
      <c r="C46" t="s">
        <v>6187</v>
      </c>
      <c r="D46" s="1">
        <v>0.2</v>
      </c>
      <c r="E46">
        <v>3.645</v>
      </c>
      <c r="F46">
        <v>1.8225</v>
      </c>
      <c r="G46">
        <v>0.40095000000000003</v>
      </c>
    </row>
    <row r="47" spans="1:7" x14ac:dyDescent="0.3">
      <c r="A47" t="s">
        <v>6144</v>
      </c>
      <c r="B47" t="s">
        <v>6194</v>
      </c>
      <c r="C47" t="s">
        <v>6187</v>
      </c>
      <c r="D47" s="1">
        <v>0.5</v>
      </c>
      <c r="E47">
        <v>7.29</v>
      </c>
      <c r="F47">
        <v>1.458</v>
      </c>
      <c r="G47">
        <v>0.80190000000000006</v>
      </c>
    </row>
    <row r="48" spans="1:7" x14ac:dyDescent="0.3">
      <c r="A48" t="s">
        <v>6183</v>
      </c>
      <c r="B48" t="s">
        <v>6194</v>
      </c>
      <c r="C48" t="s">
        <v>6187</v>
      </c>
      <c r="D48" s="1">
        <v>1</v>
      </c>
      <c r="E48">
        <v>12.15</v>
      </c>
      <c r="F48">
        <v>1.2150000000000001</v>
      </c>
      <c r="G48">
        <v>1.3365</v>
      </c>
    </row>
    <row r="49" spans="1:7" x14ac:dyDescent="0.3">
      <c r="A49" t="s">
        <v>6185</v>
      </c>
      <c r="B49" t="s">
        <v>6194</v>
      </c>
      <c r="C49" t="s">
        <v>6187</v>
      </c>
      <c r="D49" s="1">
        <v>2.5</v>
      </c>
      <c r="E49">
        <v>27.945</v>
      </c>
      <c r="F49">
        <v>1.1177999999999999</v>
      </c>
      <c r="G49">
        <v>3.07395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1BDA0-7D4B-4A3F-9E47-B915ED12C439}">
  <dimension ref="A1:P1001"/>
  <sheetViews>
    <sheetView workbookViewId="0">
      <selection sqref="A1:XFD1048576"/>
    </sheetView>
  </sheetViews>
  <sheetFormatPr defaultRowHeight="14.4" x14ac:dyDescent="0.3"/>
  <cols>
    <col min="1" max="1" width="15.21875" bestFit="1" customWidth="1"/>
    <col min="2" max="2" width="17.33203125" style="5" bestFit="1" customWidth="1"/>
    <col min="3" max="3" width="16" bestFit="1" customWidth="1"/>
    <col min="4" max="4" width="12.109375" bestFit="1" customWidth="1"/>
    <col min="5" max="5" width="10.21875" customWidth="1"/>
    <col min="6" max="6" width="25.5546875" customWidth="1"/>
    <col min="7" max="7" width="35.5546875" bestFit="1" customWidth="1"/>
    <col min="8" max="8" width="20.5546875" customWidth="1"/>
    <col min="9" max="9" width="13.33203125" bestFit="1" customWidth="1"/>
    <col min="10" max="10" width="12.44140625" bestFit="1" customWidth="1"/>
    <col min="12" max="12" width="11" customWidth="1"/>
    <col min="14" max="14" width="18.44140625" customWidth="1"/>
    <col min="15" max="15" width="17.5546875" customWidth="1"/>
  </cols>
  <sheetData>
    <row r="1" spans="1:16" x14ac:dyDescent="0.3">
      <c r="A1" s="2" t="s">
        <v>0</v>
      </c>
      <c r="B1" s="4" t="s">
        <v>1</v>
      </c>
      <c r="C1" s="2" t="s">
        <v>3</v>
      </c>
      <c r="D1" s="2" t="s">
        <v>11</v>
      </c>
      <c r="E1" s="2" t="s">
        <v>14</v>
      </c>
      <c r="F1" s="2" t="s">
        <v>4</v>
      </c>
      <c r="G1" s="2" t="s">
        <v>2</v>
      </c>
      <c r="H1" s="2" t="s">
        <v>7</v>
      </c>
      <c r="I1" s="2" t="s">
        <v>9</v>
      </c>
      <c r="J1" s="2" t="s">
        <v>10</v>
      </c>
      <c r="K1" s="2" t="s">
        <v>12</v>
      </c>
      <c r="L1" s="2" t="s">
        <v>13</v>
      </c>
      <c r="M1" s="2" t="s">
        <v>15</v>
      </c>
      <c r="N1" s="2" t="s">
        <v>22571</v>
      </c>
      <c r="O1" s="2" t="s">
        <v>22572</v>
      </c>
      <c r="P1" s="2" t="s">
        <v>6189</v>
      </c>
    </row>
    <row r="2" spans="1:16" x14ac:dyDescent="0.3">
      <c r="A2" s="2" t="s">
        <v>490</v>
      </c>
      <c r="B2" s="4">
        <v>43713</v>
      </c>
      <c r="C2" s="2" t="s">
        <v>491</v>
      </c>
      <c r="D2" t="s">
        <v>6138</v>
      </c>
      <c r="E2" s="2">
        <v>2</v>
      </c>
      <c r="F2" s="2" t="str" cm="1">
        <f t="array" ref="F2">_xlfn.XLOOKUP(C2,'Customers - Original'!$A:$A,Table1[[#All],[Customer Name]])</f>
        <v>Aloisia Allner</v>
      </c>
      <c r="G2" s="2" t="str" cm="1">
        <f t="array" ref="G2">IF(_xlfn.XLOOKUP(C2,'Customers - Original'!$A:$A,Table1[[#All],[Email]]) = 0, "", _xlfn.XLOOKUP(C2,'Customers - Original'!$A:$A,Table1[[#All],[Email]]) )</f>
        <v>aallner0@lulu.com</v>
      </c>
      <c r="H2" s="2" t="str" cm="1">
        <f t="array" ref="H2">IF(_xlfn.XLOOKUP(C2,'Customers - Original'!$A:$A,Table1[[#All],[Country]]) = 0,"",_xlfn.XLOOKUP(C2,'Customers - Original'!$A:$A,Table1[[#All],[Country]]))</f>
        <v>United States</v>
      </c>
      <c r="I2" t="str">
        <f>_xlfn.XLOOKUP(D2,'Products - Original'!$A:$A,'Products - Original'!$B:$B)</f>
        <v>Rob</v>
      </c>
      <c r="J2" t="str">
        <f>INDEX('Products - Original'!$A$1:$G$49,MATCH(My_Combined_Table!$D2,'Products - Original'!$A$1:$A$49,0),MATCH(My_Combined_Table!$J$1,'Products - Original'!A$1:G$1,0))</f>
        <v>M</v>
      </c>
      <c r="K2">
        <f>INDEX('Products - Original'!$A$1:$G$49,MATCH(My_Combined_Table!$D2,'Products - Original'!$A$1:$A$49,0),MATCH(My_Combined_Table!K$1,'Products - Original'!A$1:G$1,0))</f>
        <v>1</v>
      </c>
      <c r="L2">
        <f>INDEX('Products - Original'!$A$1:$G$49,MATCH(My_Combined_Table!$D2,'Products - Original'!$A$1:$A$49,0),MATCH(My_Combined_Table!L$1,'Products - Original'!A$1:G$1,0))</f>
        <v>9.9499999999999993</v>
      </c>
      <c r="M2">
        <f>L2*E2</f>
        <v>19.899999999999999</v>
      </c>
      <c r="N2" t="str" cm="1">
        <f t="array" ref="N2">_xlfn.IFS(I2 = "Rob", "Robusta", I2 = "Exc", "Excelsa",I2= "Ara", "Arabica",I2="Lib", "Liberica")</f>
        <v>Robusta</v>
      </c>
      <c r="O2" t="str" cm="1">
        <f t="array" ref="O2">_xlfn.IFS(J2="M", "Medium",J2="L", "Light",J2="D","Dark")</f>
        <v>Medium</v>
      </c>
      <c r="P2" t="str">
        <f>_xlfn.XLOOKUP(C:C, Table1[[#All],[Customer ID]],Table1[[#All],[Loyalty Card]])</f>
        <v>Yes</v>
      </c>
    </row>
    <row r="3" spans="1:16" x14ac:dyDescent="0.3">
      <c r="A3" s="2" t="s">
        <v>490</v>
      </c>
      <c r="B3" s="4">
        <v>43713</v>
      </c>
      <c r="C3" s="2" t="s">
        <v>491</v>
      </c>
      <c r="D3" t="s">
        <v>6139</v>
      </c>
      <c r="E3" s="2">
        <v>5</v>
      </c>
      <c r="F3" s="2" t="str" cm="1">
        <f t="array" ref="F3">_xlfn.XLOOKUP(C3,'Customers - Original'!$A:$A,Table1[[#All],[Customer Name]])</f>
        <v>Aloisia Allner</v>
      </c>
      <c r="G3" s="2" t="str" cm="1">
        <f t="array" ref="G3">IF(_xlfn.XLOOKUP(C3,'Customers - Original'!$A:$A,Table1[[#All],[Email]]) = 0, "", _xlfn.XLOOKUP(C3,'Customers - Original'!$A:$A,Table1[[#All],[Email]]) )</f>
        <v>aallner0@lulu.com</v>
      </c>
      <c r="H3" s="2" t="str" cm="1">
        <f t="array" ref="H3">IF(_xlfn.XLOOKUP(C3,'Customers - Original'!$A:$A,Table1[[#All],[Country]]) = 0,"",_xlfn.XLOOKUP(C3,'Customers - Original'!$A:$A,Table1[[#All],[Country]]))</f>
        <v>United States</v>
      </c>
      <c r="I3" t="str">
        <f>_xlfn.XLOOKUP(D3,'Products - Original'!$A:$A,'Products - Original'!$B:$B)</f>
        <v>Exc</v>
      </c>
      <c r="J3" t="str">
        <f>INDEX('Products - Original'!$A$1:$G$49,MATCH(My_Combined_Table!$D3,'Products - Original'!$A$1:$A$49,0),MATCH(My_Combined_Table!$J$1,'Products - Original'!A$1:G$1,0))</f>
        <v>M</v>
      </c>
      <c r="K3">
        <f>INDEX('Products - Original'!$A$1:$G$49,MATCH(My_Combined_Table!$D3,'Products - Original'!$A$1:$A$49,0),MATCH(My_Combined_Table!K$1,'Products - Original'!A$1:G$1,0))</f>
        <v>0.5</v>
      </c>
      <c r="L3">
        <f>INDEX('Products - Original'!$A$1:$G$49,MATCH(My_Combined_Table!$D3,'Products - Original'!$A$1:$A$49,0),MATCH(My_Combined_Table!L$1,'Products - Original'!A$1:G$1,0))</f>
        <v>8.25</v>
      </c>
      <c r="M3">
        <f t="shared" ref="M3:M66" si="0">L3*E3</f>
        <v>41.25</v>
      </c>
      <c r="N3" t="str" cm="1">
        <f t="array" ref="N3">_xlfn.IFS(I3 = "Rob", "Robusta", I3 = "Exc", "Excelsa",I3= "Ara", "Arabica",I3="Lib", "Liberica")</f>
        <v>Excelsa</v>
      </c>
      <c r="O3" t="str" cm="1">
        <f t="array" ref="O3">_xlfn.IFS(J3="M", "Medium",J3="L", "Light",J3="D","Dark")</f>
        <v>Medium</v>
      </c>
      <c r="P3" t="str">
        <f>_xlfn.XLOOKUP(C:C, Table1[[#All],[Customer ID]],Table1[[#All],[Loyalty Card]])</f>
        <v>Yes</v>
      </c>
    </row>
    <row r="4" spans="1:16" x14ac:dyDescent="0.3">
      <c r="A4" s="2" t="s">
        <v>501</v>
      </c>
      <c r="B4" s="4">
        <v>44364</v>
      </c>
      <c r="C4" s="2" t="s">
        <v>502</v>
      </c>
      <c r="D4" t="s">
        <v>6140</v>
      </c>
      <c r="E4" s="2">
        <v>1</v>
      </c>
      <c r="F4" s="2" t="str" cm="1">
        <f t="array" ref="F4">_xlfn.XLOOKUP(C4,'Customers - Original'!$A:$A,Table1[[#All],[Customer Name]])</f>
        <v>Jami Redholes</v>
      </c>
      <c r="G4" s="2" t="str" cm="1">
        <f t="array" ref="G4">IF(_xlfn.XLOOKUP(C4,'Customers - Original'!$A:$A,Table1[[#All],[Email]]) = 0, "", _xlfn.XLOOKUP(C4,'Customers - Original'!$A:$A,Table1[[#All],[Email]]) )</f>
        <v>jredholes2@tmall.com</v>
      </c>
      <c r="H4" s="2" t="str" cm="1">
        <f t="array" ref="H4">IF(_xlfn.XLOOKUP(C4,'Customers - Original'!$A:$A,Table1[[#All],[Country]]) = 0,"",_xlfn.XLOOKUP(C4,'Customers - Original'!$A:$A,Table1[[#All],[Country]]))</f>
        <v>United States</v>
      </c>
      <c r="I4" t="str">
        <f>_xlfn.XLOOKUP(D4,'Products - Original'!$A:$A,'Products - Original'!$B:$B)</f>
        <v>Ara</v>
      </c>
      <c r="J4" t="str">
        <f>INDEX('Products - Original'!$A$1:$G$49,MATCH(My_Combined_Table!$D4,'Products - Original'!$A$1:$A$49,0),MATCH(My_Combined_Table!$J$1,'Products - Original'!A$1:G$1,0))</f>
        <v>L</v>
      </c>
      <c r="K4">
        <f>INDEX('Products - Original'!$A$1:$G$49,MATCH(My_Combined_Table!$D4,'Products - Original'!$A$1:$A$49,0),MATCH(My_Combined_Table!K$1,'Products - Original'!A$1:G$1,0))</f>
        <v>1</v>
      </c>
      <c r="L4">
        <f>INDEX('Products - Original'!$A$1:$G$49,MATCH(My_Combined_Table!$D4,'Products - Original'!$A$1:$A$49,0),MATCH(My_Combined_Table!L$1,'Products - Original'!A$1:G$1,0))</f>
        <v>12.95</v>
      </c>
      <c r="M4">
        <f t="shared" si="0"/>
        <v>12.95</v>
      </c>
      <c r="N4" t="str" cm="1">
        <f t="array" ref="N4">_xlfn.IFS(I4 = "Rob", "Robusta", I4 = "Exc", "Excelsa",I4= "Ara", "Arabica",I4="Lib", "Liberica")</f>
        <v>Arabica</v>
      </c>
      <c r="O4" t="str" cm="1">
        <f t="array" ref="O4">_xlfn.IFS(J4="M", "Medium",J4="L", "Light",J4="D","Dark")</f>
        <v>Light</v>
      </c>
      <c r="P4" t="str">
        <f>_xlfn.XLOOKUP(C:C, Table1[[#All],[Customer ID]],Table1[[#All],[Loyalty Card]])</f>
        <v>Yes</v>
      </c>
    </row>
    <row r="5" spans="1:16" x14ac:dyDescent="0.3">
      <c r="A5" s="2" t="s">
        <v>512</v>
      </c>
      <c r="B5" s="4">
        <v>44392</v>
      </c>
      <c r="C5" s="2" t="s">
        <v>513</v>
      </c>
      <c r="D5" t="s">
        <v>6141</v>
      </c>
      <c r="E5" s="2">
        <v>2</v>
      </c>
      <c r="F5" s="2" t="str" cm="1">
        <f t="array" ref="F5">_xlfn.XLOOKUP(C5,'Customers - Original'!$A:$A,Table1[[#All],[Customer Name]])</f>
        <v>Christoffer O' Shea</v>
      </c>
      <c r="G5" s="2" t="str" cm="1">
        <f t="array" ref="G5">IF(_xlfn.XLOOKUP(C5,'Customers - Original'!$A:$A,Table1[[#All],[Email]]) = 0, "", _xlfn.XLOOKUP(C5,'Customers - Original'!$A:$A,Table1[[#All],[Email]]) )</f>
        <v/>
      </c>
      <c r="H5" s="2" t="str" cm="1">
        <f t="array" ref="H5">IF(_xlfn.XLOOKUP(C5,'Customers - Original'!$A:$A,Table1[[#All],[Country]]) = 0,"",_xlfn.XLOOKUP(C5,'Customers - Original'!$A:$A,Table1[[#All],[Country]]))</f>
        <v>Ireland</v>
      </c>
      <c r="I5" t="str">
        <f>_xlfn.XLOOKUP(D5,'Products - Original'!$A:$A,'Products - Original'!$B:$B)</f>
        <v>Exc</v>
      </c>
      <c r="J5" t="str">
        <f>INDEX('Products - Original'!$A$1:$G$49,MATCH(My_Combined_Table!$D5,'Products - Original'!$A$1:$A$49,0),MATCH(My_Combined_Table!$J$1,'Products - Original'!A$1:G$1,0))</f>
        <v>M</v>
      </c>
      <c r="K5">
        <f>INDEX('Products - Original'!$A$1:$G$49,MATCH(My_Combined_Table!$D5,'Products - Original'!$A$1:$A$49,0),MATCH(My_Combined_Table!K$1,'Products - Original'!A$1:G$1,0))</f>
        <v>1</v>
      </c>
      <c r="L5">
        <f>INDEX('Products - Original'!$A$1:$G$49,MATCH(My_Combined_Table!$D5,'Products - Original'!$A$1:$A$49,0),MATCH(My_Combined_Table!L$1,'Products - Original'!A$1:G$1,0))</f>
        <v>13.75</v>
      </c>
      <c r="M5">
        <f t="shared" si="0"/>
        <v>27.5</v>
      </c>
      <c r="N5" t="str" cm="1">
        <f t="array" ref="N5">_xlfn.IFS(I5 = "Rob", "Robusta", I5 = "Exc", "Excelsa",I5= "Ara", "Arabica",I5="Lib", "Liberica")</f>
        <v>Excelsa</v>
      </c>
      <c r="O5" t="str" cm="1">
        <f t="array" ref="O5">_xlfn.IFS(J5="M", "Medium",J5="L", "Light",J5="D","Dark")</f>
        <v>Medium</v>
      </c>
      <c r="P5" t="str">
        <f>_xlfn.XLOOKUP(C:C, Table1[[#All],[Customer ID]],Table1[[#All],[Loyalty Card]])</f>
        <v>No</v>
      </c>
    </row>
    <row r="6" spans="1:16" x14ac:dyDescent="0.3">
      <c r="A6" s="2" t="s">
        <v>512</v>
      </c>
      <c r="B6" s="4">
        <v>44392</v>
      </c>
      <c r="C6" s="2" t="s">
        <v>513</v>
      </c>
      <c r="D6" t="s">
        <v>6142</v>
      </c>
      <c r="E6" s="2">
        <v>2</v>
      </c>
      <c r="F6" s="2" t="str" cm="1">
        <f t="array" ref="F6">_xlfn.XLOOKUP(C6,'Customers - Original'!$A:$A,Table1[[#All],[Customer Name]])</f>
        <v>Christoffer O' Shea</v>
      </c>
      <c r="G6" s="2" t="str" cm="1">
        <f t="array" ref="G6">IF(_xlfn.XLOOKUP(C6,'Customers - Original'!$A:$A,Table1[[#All],[Email]]) = 0, "", _xlfn.XLOOKUP(C6,'Customers - Original'!$A:$A,Table1[[#All],[Email]]) )</f>
        <v/>
      </c>
      <c r="H6" s="2" t="str" cm="1">
        <f t="array" ref="H6">IF(_xlfn.XLOOKUP(C6,'Customers - Original'!$A:$A,Table1[[#All],[Country]]) = 0,"",_xlfn.XLOOKUP(C6,'Customers - Original'!$A:$A,Table1[[#All],[Country]]))</f>
        <v>Ireland</v>
      </c>
      <c r="I6" t="str">
        <f>_xlfn.XLOOKUP(D6,'Products - Original'!$A:$A,'Products - Original'!$B:$B)</f>
        <v>Rob</v>
      </c>
      <c r="J6" t="str">
        <f>INDEX('Products - Original'!$A$1:$G$49,MATCH(My_Combined_Table!$D6,'Products - Original'!$A$1:$A$49,0),MATCH(My_Combined_Table!$J$1,'Products - Original'!A$1:G$1,0))</f>
        <v>L</v>
      </c>
      <c r="K6">
        <f>INDEX('Products - Original'!$A$1:$G$49,MATCH(My_Combined_Table!$D6,'Products - Original'!$A$1:$A$49,0),MATCH(My_Combined_Table!K$1,'Products - Original'!A$1:G$1,0))</f>
        <v>2.5</v>
      </c>
      <c r="L6">
        <f>INDEX('Products - Original'!$A$1:$G$49,MATCH(My_Combined_Table!$D6,'Products - Original'!$A$1:$A$49,0),MATCH(My_Combined_Table!L$1,'Products - Original'!A$1:G$1,0))</f>
        <v>27.484999999999996</v>
      </c>
      <c r="M6">
        <f t="shared" si="0"/>
        <v>54.969999999999992</v>
      </c>
      <c r="N6" t="str" cm="1">
        <f t="array" ref="N6">_xlfn.IFS(I6 = "Rob", "Robusta", I6 = "Exc", "Excelsa",I6= "Ara", "Arabica",I6="Lib", "Liberica")</f>
        <v>Robusta</v>
      </c>
      <c r="O6" t="str" cm="1">
        <f t="array" ref="O6">_xlfn.IFS(J6="M", "Medium",J6="L", "Light",J6="D","Dark")</f>
        <v>Light</v>
      </c>
      <c r="P6" t="str">
        <f>_xlfn.XLOOKUP(C:C, Table1[[#All],[Customer ID]],Table1[[#All],[Loyalty Card]])</f>
        <v>No</v>
      </c>
    </row>
    <row r="7" spans="1:16" x14ac:dyDescent="0.3">
      <c r="A7" s="2" t="s">
        <v>519</v>
      </c>
      <c r="B7" s="4">
        <v>44412</v>
      </c>
      <c r="C7" s="2" t="s">
        <v>520</v>
      </c>
      <c r="D7" t="s">
        <v>6143</v>
      </c>
      <c r="E7" s="2">
        <v>3</v>
      </c>
      <c r="F7" s="2" t="str" cm="1">
        <f t="array" ref="F7">_xlfn.XLOOKUP(C7,'Customers - Original'!$A:$A,Table1[[#All],[Customer Name]])</f>
        <v>Beryle Cottier</v>
      </c>
      <c r="G7" s="2" t="str" cm="1">
        <f t="array" ref="G7">IF(_xlfn.XLOOKUP(C7,'Customers - Original'!$A:$A,Table1[[#All],[Email]]) = 0, "", _xlfn.XLOOKUP(C7,'Customers - Original'!$A:$A,Table1[[#All],[Email]]) )</f>
        <v/>
      </c>
      <c r="H7" s="2" t="str" cm="1">
        <f t="array" ref="H7">IF(_xlfn.XLOOKUP(C7,'Customers - Original'!$A:$A,Table1[[#All],[Country]]) = 0,"",_xlfn.XLOOKUP(C7,'Customers - Original'!$A:$A,Table1[[#All],[Country]]))</f>
        <v>United States</v>
      </c>
      <c r="I7" t="str">
        <f>_xlfn.XLOOKUP(D7,'Products - Original'!$A:$A,'Products - Original'!$B:$B)</f>
        <v>Lib</v>
      </c>
      <c r="J7" t="str">
        <f>INDEX('Products - Original'!$A$1:$G$49,MATCH(My_Combined_Table!$D7,'Products - Original'!$A$1:$A$49,0),MATCH(My_Combined_Table!$J$1,'Products - Original'!A$1:G$1,0))</f>
        <v>D</v>
      </c>
      <c r="K7">
        <f>INDEX('Products - Original'!$A$1:$G$49,MATCH(My_Combined_Table!$D7,'Products - Original'!$A$1:$A$49,0),MATCH(My_Combined_Table!K$1,'Products - Original'!A$1:G$1,0))</f>
        <v>1</v>
      </c>
      <c r="L7">
        <f>INDEX('Products - Original'!$A$1:$G$49,MATCH(My_Combined_Table!$D7,'Products - Original'!$A$1:$A$49,0),MATCH(My_Combined_Table!L$1,'Products - Original'!A$1:G$1,0))</f>
        <v>12.95</v>
      </c>
      <c r="M7">
        <f t="shared" si="0"/>
        <v>38.849999999999994</v>
      </c>
      <c r="N7" t="str" cm="1">
        <f t="array" ref="N7">_xlfn.IFS(I7 = "Rob", "Robusta", I7 = "Exc", "Excelsa",I7= "Ara", "Arabica",I7="Lib", "Liberica")</f>
        <v>Liberica</v>
      </c>
      <c r="O7" t="str" cm="1">
        <f t="array" ref="O7">_xlfn.IFS(J7="M", "Medium",J7="L", "Light",J7="D","Dark")</f>
        <v>Dark</v>
      </c>
      <c r="P7" t="str">
        <f>_xlfn.XLOOKUP(C:C, Table1[[#All],[Customer ID]],Table1[[#All],[Loyalty Card]])</f>
        <v>No</v>
      </c>
    </row>
    <row r="8" spans="1:16" x14ac:dyDescent="0.3">
      <c r="A8" s="2" t="s">
        <v>524</v>
      </c>
      <c r="B8" s="4">
        <v>44582</v>
      </c>
      <c r="C8" s="2" t="s">
        <v>525</v>
      </c>
      <c r="D8" t="s">
        <v>6144</v>
      </c>
      <c r="E8" s="2">
        <v>3</v>
      </c>
      <c r="F8" s="2" t="str" cm="1">
        <f t="array" ref="F8">_xlfn.XLOOKUP(C8,'Customers - Original'!$A:$A,Table1[[#All],[Customer Name]])</f>
        <v>Shaylynn Lobe</v>
      </c>
      <c r="G8" s="2" t="str" cm="1">
        <f t="array" ref="G8">IF(_xlfn.XLOOKUP(C8,'Customers - Original'!$A:$A,Table1[[#All],[Email]]) = 0, "", _xlfn.XLOOKUP(C8,'Customers - Original'!$A:$A,Table1[[#All],[Email]]) )</f>
        <v>slobe6@nifty.com</v>
      </c>
      <c r="H8" s="2" t="str" cm="1">
        <f t="array" ref="H8">IF(_xlfn.XLOOKUP(C8,'Customers - Original'!$A:$A,Table1[[#All],[Country]]) = 0,"",_xlfn.XLOOKUP(C8,'Customers - Original'!$A:$A,Table1[[#All],[Country]]))</f>
        <v>United States</v>
      </c>
      <c r="I8" t="str">
        <f>_xlfn.XLOOKUP(D8,'Products - Original'!$A:$A,'Products - Original'!$B:$B)</f>
        <v>Exc</v>
      </c>
      <c r="J8" t="str">
        <f>INDEX('Products - Original'!$A$1:$G$49,MATCH(My_Combined_Table!$D8,'Products - Original'!$A$1:$A$49,0),MATCH(My_Combined_Table!$J$1,'Products - Original'!A$1:G$1,0))</f>
        <v>D</v>
      </c>
      <c r="K8">
        <f>INDEX('Products - Original'!$A$1:$G$49,MATCH(My_Combined_Table!$D8,'Products - Original'!$A$1:$A$49,0),MATCH(My_Combined_Table!K$1,'Products - Original'!A$1:G$1,0))</f>
        <v>0.5</v>
      </c>
      <c r="L8">
        <f>INDEX('Products - Original'!$A$1:$G$49,MATCH(My_Combined_Table!$D8,'Products - Original'!$A$1:$A$49,0),MATCH(My_Combined_Table!L$1,'Products - Original'!A$1:G$1,0))</f>
        <v>7.29</v>
      </c>
      <c r="M8">
        <f t="shared" si="0"/>
        <v>21.87</v>
      </c>
      <c r="N8" t="str" cm="1">
        <f t="array" ref="N8">_xlfn.IFS(I8 = "Rob", "Robusta", I8 = "Exc", "Excelsa",I8= "Ara", "Arabica",I8="Lib", "Liberica")</f>
        <v>Excelsa</v>
      </c>
      <c r="O8" t="str" cm="1">
        <f t="array" ref="O8">_xlfn.IFS(J8="M", "Medium",J8="L", "Light",J8="D","Dark")</f>
        <v>Dark</v>
      </c>
      <c r="P8" t="str">
        <f>_xlfn.XLOOKUP(C:C, Table1[[#All],[Customer ID]],Table1[[#All],[Loyalty Card]])</f>
        <v>Yes</v>
      </c>
    </row>
    <row r="9" spans="1:16" x14ac:dyDescent="0.3">
      <c r="A9" s="2" t="s">
        <v>530</v>
      </c>
      <c r="B9" s="4">
        <v>44701</v>
      </c>
      <c r="C9" s="2" t="s">
        <v>531</v>
      </c>
      <c r="D9" t="s">
        <v>6145</v>
      </c>
      <c r="E9" s="2">
        <v>1</v>
      </c>
      <c r="F9" s="2" t="str" cm="1">
        <f t="array" ref="F9">_xlfn.XLOOKUP(C9,'Customers - Original'!$A:$A,Table1[[#All],[Customer Name]])</f>
        <v>Melvin Wharfe</v>
      </c>
      <c r="G9" s="2" t="str" cm="1">
        <f t="array" ref="G9">IF(_xlfn.XLOOKUP(C9,'Customers - Original'!$A:$A,Table1[[#All],[Email]]) = 0, "", _xlfn.XLOOKUP(C9,'Customers - Original'!$A:$A,Table1[[#All],[Email]]) )</f>
        <v/>
      </c>
      <c r="H9" s="2" t="str" cm="1">
        <f t="array" ref="H9">IF(_xlfn.XLOOKUP(C9,'Customers - Original'!$A:$A,Table1[[#All],[Country]]) = 0,"",_xlfn.XLOOKUP(C9,'Customers - Original'!$A:$A,Table1[[#All],[Country]]))</f>
        <v>Ireland</v>
      </c>
      <c r="I9" t="str">
        <f>_xlfn.XLOOKUP(D9,'Products - Original'!$A:$A,'Products - Original'!$B:$B)</f>
        <v>Lib</v>
      </c>
      <c r="J9" t="str">
        <f>INDEX('Products - Original'!$A$1:$G$49,MATCH(My_Combined_Table!$D9,'Products - Original'!$A$1:$A$49,0),MATCH(My_Combined_Table!$J$1,'Products - Original'!A$1:G$1,0))</f>
        <v>L</v>
      </c>
      <c r="K9">
        <f>INDEX('Products - Original'!$A$1:$G$49,MATCH(My_Combined_Table!$D9,'Products - Original'!$A$1:$A$49,0),MATCH(My_Combined_Table!K$1,'Products - Original'!A$1:G$1,0))</f>
        <v>0.2</v>
      </c>
      <c r="L9">
        <f>INDEX('Products - Original'!$A$1:$G$49,MATCH(My_Combined_Table!$D9,'Products - Original'!$A$1:$A$49,0),MATCH(My_Combined_Table!L$1,'Products - Original'!A$1:G$1,0))</f>
        <v>4.7549999999999999</v>
      </c>
      <c r="M9">
        <f t="shared" si="0"/>
        <v>4.7549999999999999</v>
      </c>
      <c r="N9" t="str" cm="1">
        <f t="array" ref="N9">_xlfn.IFS(I9 = "Rob", "Robusta", I9 = "Exc", "Excelsa",I9= "Ara", "Arabica",I9="Lib", "Liberica")</f>
        <v>Liberica</v>
      </c>
      <c r="O9" t="str" cm="1">
        <f t="array" ref="O9">_xlfn.IFS(J9="M", "Medium",J9="L", "Light",J9="D","Dark")</f>
        <v>Light</v>
      </c>
      <c r="P9" t="str">
        <f>_xlfn.XLOOKUP(C:C, Table1[[#All],[Customer ID]],Table1[[#All],[Loyalty Card]])</f>
        <v>Yes</v>
      </c>
    </row>
    <row r="10" spans="1:16" x14ac:dyDescent="0.3">
      <c r="A10" s="2" t="s">
        <v>535</v>
      </c>
      <c r="B10" s="4">
        <v>43467</v>
      </c>
      <c r="C10" s="2" t="s">
        <v>536</v>
      </c>
      <c r="D10" t="s">
        <v>6146</v>
      </c>
      <c r="E10" s="2">
        <v>3</v>
      </c>
      <c r="F10" s="2" t="str" cm="1">
        <f t="array" ref="F10">_xlfn.XLOOKUP(C10,'Customers - Original'!$A:$A,Table1[[#All],[Customer Name]])</f>
        <v>Guthrey Petracci</v>
      </c>
      <c r="G10" s="2" t="str" cm="1">
        <f t="array" ref="G10">IF(_xlfn.XLOOKUP(C10,'Customers - Original'!$A:$A,Table1[[#All],[Email]]) = 0, "", _xlfn.XLOOKUP(C10,'Customers - Original'!$A:$A,Table1[[#All],[Email]]) )</f>
        <v>gpetracci8@livejournal.com</v>
      </c>
      <c r="H10" s="2" t="str" cm="1">
        <f t="array" ref="H10">IF(_xlfn.XLOOKUP(C10,'Customers - Original'!$A:$A,Table1[[#All],[Country]]) = 0,"",_xlfn.XLOOKUP(C10,'Customers - Original'!$A:$A,Table1[[#All],[Country]]))</f>
        <v>United States</v>
      </c>
      <c r="I10" t="str">
        <f>_xlfn.XLOOKUP(D10,'Products - Original'!$A:$A,'Products - Original'!$B:$B)</f>
        <v>Rob</v>
      </c>
      <c r="J10" t="str">
        <f>INDEX('Products - Original'!$A$1:$G$49,MATCH(My_Combined_Table!$D10,'Products - Original'!$A$1:$A$49,0),MATCH(My_Combined_Table!$J$1,'Products - Original'!A$1:G$1,0))</f>
        <v>M</v>
      </c>
      <c r="K10">
        <f>INDEX('Products - Original'!$A$1:$G$49,MATCH(My_Combined_Table!$D10,'Products - Original'!$A$1:$A$49,0),MATCH(My_Combined_Table!K$1,'Products - Original'!A$1:G$1,0))</f>
        <v>0.5</v>
      </c>
      <c r="L10">
        <f>INDEX('Products - Original'!$A$1:$G$49,MATCH(My_Combined_Table!$D10,'Products - Original'!$A$1:$A$49,0),MATCH(My_Combined_Table!L$1,'Products - Original'!A$1:G$1,0))</f>
        <v>5.97</v>
      </c>
      <c r="M10">
        <f t="shared" si="0"/>
        <v>17.91</v>
      </c>
      <c r="N10" t="str" cm="1">
        <f t="array" ref="N10">_xlfn.IFS(I10 = "Rob", "Robusta", I10 = "Exc", "Excelsa",I10= "Ara", "Arabica",I10="Lib", "Liberica")</f>
        <v>Robusta</v>
      </c>
      <c r="O10" t="str" cm="1">
        <f t="array" ref="O10">_xlfn.IFS(J10="M", "Medium",J10="L", "Light",J10="D","Dark")</f>
        <v>Medium</v>
      </c>
      <c r="P10" t="str">
        <f>_xlfn.XLOOKUP(C:C, Table1[[#All],[Customer ID]],Table1[[#All],[Loyalty Card]])</f>
        <v>No</v>
      </c>
    </row>
    <row r="11" spans="1:16" x14ac:dyDescent="0.3">
      <c r="A11" s="2" t="s">
        <v>541</v>
      </c>
      <c r="B11" s="4">
        <v>43713</v>
      </c>
      <c r="C11" s="2" t="s">
        <v>542</v>
      </c>
      <c r="D11" t="s">
        <v>6146</v>
      </c>
      <c r="E11" s="2">
        <v>1</v>
      </c>
      <c r="F11" s="2" t="str" cm="1">
        <f t="array" ref="F11">_xlfn.XLOOKUP(C11,'Customers - Original'!$A:$A,Table1[[#All],[Customer Name]])</f>
        <v>Rodger Raven</v>
      </c>
      <c r="G11" s="2" t="str" cm="1">
        <f t="array" ref="G11">IF(_xlfn.XLOOKUP(C11,'Customers - Original'!$A:$A,Table1[[#All],[Email]]) = 0, "", _xlfn.XLOOKUP(C11,'Customers - Original'!$A:$A,Table1[[#All],[Email]]) )</f>
        <v>rraven9@ed.gov</v>
      </c>
      <c r="H11" s="2" t="str" cm="1">
        <f t="array" ref="H11">IF(_xlfn.XLOOKUP(C11,'Customers - Original'!$A:$A,Table1[[#All],[Country]]) = 0,"",_xlfn.XLOOKUP(C11,'Customers - Original'!$A:$A,Table1[[#All],[Country]]))</f>
        <v>United States</v>
      </c>
      <c r="I11" t="str">
        <f>_xlfn.XLOOKUP(D11,'Products - Original'!$A:$A,'Products - Original'!$B:$B)</f>
        <v>Rob</v>
      </c>
      <c r="J11" t="str">
        <f>INDEX('Products - Original'!$A$1:$G$49,MATCH(My_Combined_Table!$D11,'Products - Original'!$A$1:$A$49,0),MATCH(My_Combined_Table!$J$1,'Products - Original'!A$1:G$1,0))</f>
        <v>M</v>
      </c>
      <c r="K11">
        <f>INDEX('Products - Original'!$A$1:$G$49,MATCH(My_Combined_Table!$D11,'Products - Original'!$A$1:$A$49,0),MATCH(My_Combined_Table!K$1,'Products - Original'!A$1:G$1,0))</f>
        <v>0.5</v>
      </c>
      <c r="L11">
        <f>INDEX('Products - Original'!$A$1:$G$49,MATCH(My_Combined_Table!$D11,'Products - Original'!$A$1:$A$49,0),MATCH(My_Combined_Table!L$1,'Products - Original'!A$1:G$1,0))</f>
        <v>5.97</v>
      </c>
      <c r="M11">
        <f t="shared" si="0"/>
        <v>5.97</v>
      </c>
      <c r="N11" t="str" cm="1">
        <f t="array" ref="N11">_xlfn.IFS(I11 = "Rob", "Robusta", I11 = "Exc", "Excelsa",I11= "Ara", "Arabica",I11="Lib", "Liberica")</f>
        <v>Robusta</v>
      </c>
      <c r="O11" t="str" cm="1">
        <f t="array" ref="O11">_xlfn.IFS(J11="M", "Medium",J11="L", "Light",J11="D","Dark")</f>
        <v>Medium</v>
      </c>
      <c r="P11" t="str">
        <f>_xlfn.XLOOKUP(C:C, Table1[[#All],[Customer ID]],Table1[[#All],[Loyalty Card]])</f>
        <v>No</v>
      </c>
    </row>
    <row r="12" spans="1:16" x14ac:dyDescent="0.3">
      <c r="A12" s="2" t="s">
        <v>547</v>
      </c>
      <c r="B12" s="4">
        <v>44263</v>
      </c>
      <c r="C12" s="2" t="s">
        <v>548</v>
      </c>
      <c r="D12" t="s">
        <v>6147</v>
      </c>
      <c r="E12" s="2">
        <v>4</v>
      </c>
      <c r="F12" s="2" t="str" cm="1">
        <f t="array" ref="F12">_xlfn.XLOOKUP(C12,'Customers - Original'!$A:$A,Table1[[#All],[Customer Name]])</f>
        <v>Ferrell Ferber</v>
      </c>
      <c r="G12" s="2" t="str" cm="1">
        <f t="array" ref="G12">IF(_xlfn.XLOOKUP(C12,'Customers - Original'!$A:$A,Table1[[#All],[Email]]) = 0, "", _xlfn.XLOOKUP(C12,'Customers - Original'!$A:$A,Table1[[#All],[Email]]) )</f>
        <v>fferbera@businesswire.com</v>
      </c>
      <c r="H12" s="2" t="str" cm="1">
        <f t="array" ref="H12">IF(_xlfn.XLOOKUP(C12,'Customers - Original'!$A:$A,Table1[[#All],[Country]]) = 0,"",_xlfn.XLOOKUP(C12,'Customers - Original'!$A:$A,Table1[[#All],[Country]]))</f>
        <v>United States</v>
      </c>
      <c r="I12" t="str">
        <f>_xlfn.XLOOKUP(D12,'Products - Original'!$A:$A,'Products - Original'!$B:$B)</f>
        <v>Ara</v>
      </c>
      <c r="J12" t="str">
        <f>INDEX('Products - Original'!$A$1:$G$49,MATCH(My_Combined_Table!$D12,'Products - Original'!$A$1:$A$49,0),MATCH(My_Combined_Table!$J$1,'Products - Original'!A$1:G$1,0))</f>
        <v>D</v>
      </c>
      <c r="K12">
        <f>INDEX('Products - Original'!$A$1:$G$49,MATCH(My_Combined_Table!$D12,'Products - Original'!$A$1:$A$49,0),MATCH(My_Combined_Table!K$1,'Products - Original'!A$1:G$1,0))</f>
        <v>1</v>
      </c>
      <c r="L12">
        <f>INDEX('Products - Original'!$A$1:$G$49,MATCH(My_Combined_Table!$D12,'Products - Original'!$A$1:$A$49,0),MATCH(My_Combined_Table!L$1,'Products - Original'!A$1:G$1,0))</f>
        <v>9.9499999999999993</v>
      </c>
      <c r="M12">
        <f t="shared" si="0"/>
        <v>39.799999999999997</v>
      </c>
      <c r="N12" t="str" cm="1">
        <f t="array" ref="N12">_xlfn.IFS(I12 = "Rob", "Robusta", I12 = "Exc", "Excelsa",I12= "Ara", "Arabica",I12="Lib", "Liberica")</f>
        <v>Arabica</v>
      </c>
      <c r="O12" t="str" cm="1">
        <f t="array" ref="O12">_xlfn.IFS(J12="M", "Medium",J12="L", "Light",J12="D","Dark")</f>
        <v>Dark</v>
      </c>
      <c r="P12" t="str">
        <f>_xlfn.XLOOKUP(C:C, Table1[[#All],[Customer ID]],Table1[[#All],[Loyalty Card]])</f>
        <v>No</v>
      </c>
    </row>
    <row r="13" spans="1:16" x14ac:dyDescent="0.3">
      <c r="A13" s="2" t="s">
        <v>553</v>
      </c>
      <c r="B13" s="4">
        <v>44132</v>
      </c>
      <c r="C13" s="2" t="s">
        <v>554</v>
      </c>
      <c r="D13" t="s">
        <v>6148</v>
      </c>
      <c r="E13" s="2">
        <v>5</v>
      </c>
      <c r="F13" s="2" t="str" cm="1">
        <f t="array" ref="F13">_xlfn.XLOOKUP(C13,'Customers - Original'!$A:$A,Table1[[#All],[Customer Name]])</f>
        <v>Duky Phizackerly</v>
      </c>
      <c r="G13" s="2" t="str" cm="1">
        <f t="array" ref="G13">IF(_xlfn.XLOOKUP(C13,'Customers - Original'!$A:$A,Table1[[#All],[Email]]) = 0, "", _xlfn.XLOOKUP(C13,'Customers - Original'!$A:$A,Table1[[#All],[Email]]) )</f>
        <v>dphizackerlyb@utexas.edu</v>
      </c>
      <c r="H13" s="2" t="str" cm="1">
        <f t="array" ref="H13">IF(_xlfn.XLOOKUP(C13,'Customers - Original'!$A:$A,Table1[[#All],[Country]]) = 0,"",_xlfn.XLOOKUP(C13,'Customers - Original'!$A:$A,Table1[[#All],[Country]]))</f>
        <v>United States</v>
      </c>
      <c r="I13" t="str">
        <f>_xlfn.XLOOKUP(D13,'Products - Original'!$A:$A,'Products - Original'!$B:$B)</f>
        <v>Exc</v>
      </c>
      <c r="J13" t="str">
        <f>INDEX('Products - Original'!$A$1:$G$49,MATCH(My_Combined_Table!$D13,'Products - Original'!$A$1:$A$49,0),MATCH(My_Combined_Table!$J$1,'Products - Original'!A$1:G$1,0))</f>
        <v>L</v>
      </c>
      <c r="K13">
        <f>INDEX('Products - Original'!$A$1:$G$49,MATCH(My_Combined_Table!$D13,'Products - Original'!$A$1:$A$49,0),MATCH(My_Combined_Table!K$1,'Products - Original'!A$1:G$1,0))</f>
        <v>2.5</v>
      </c>
      <c r="L13">
        <f>INDEX('Products - Original'!$A$1:$G$49,MATCH(My_Combined_Table!$D13,'Products - Original'!$A$1:$A$49,0),MATCH(My_Combined_Table!L$1,'Products - Original'!A$1:G$1,0))</f>
        <v>34.154999999999994</v>
      </c>
      <c r="M13">
        <f t="shared" si="0"/>
        <v>170.77499999999998</v>
      </c>
      <c r="N13" t="str" cm="1">
        <f t="array" ref="N13">_xlfn.IFS(I13 = "Rob", "Robusta", I13 = "Exc", "Excelsa",I13= "Ara", "Arabica",I13="Lib", "Liberica")</f>
        <v>Excelsa</v>
      </c>
      <c r="O13" t="str" cm="1">
        <f t="array" ref="O13">_xlfn.IFS(J13="M", "Medium",J13="L", "Light",J13="D","Dark")</f>
        <v>Light</v>
      </c>
      <c r="P13" t="str">
        <f>_xlfn.XLOOKUP(C:C, Table1[[#All],[Customer ID]],Table1[[#All],[Loyalty Card]])</f>
        <v>Yes</v>
      </c>
    </row>
    <row r="14" spans="1:16" x14ac:dyDescent="0.3">
      <c r="A14" s="2" t="s">
        <v>559</v>
      </c>
      <c r="B14" s="4">
        <v>44744</v>
      </c>
      <c r="C14" s="2" t="s">
        <v>560</v>
      </c>
      <c r="D14" t="s">
        <v>6138</v>
      </c>
      <c r="E14" s="2">
        <v>5</v>
      </c>
      <c r="F14" s="2" t="str" cm="1">
        <f t="array" ref="F14">_xlfn.XLOOKUP(C14,'Customers - Original'!$A:$A,Table1[[#All],[Customer Name]])</f>
        <v>Rosaleen Scholar</v>
      </c>
      <c r="G14" s="2" t="str" cm="1">
        <f t="array" ref="G14">IF(_xlfn.XLOOKUP(C14,'Customers - Original'!$A:$A,Table1[[#All],[Email]]) = 0, "", _xlfn.XLOOKUP(C14,'Customers - Original'!$A:$A,Table1[[#All],[Email]]) )</f>
        <v>rscholarc@nyu.edu</v>
      </c>
      <c r="H14" s="2" t="str" cm="1">
        <f t="array" ref="H14">IF(_xlfn.XLOOKUP(C14,'Customers - Original'!$A:$A,Table1[[#All],[Country]]) = 0,"",_xlfn.XLOOKUP(C14,'Customers - Original'!$A:$A,Table1[[#All],[Country]]))</f>
        <v>United States</v>
      </c>
      <c r="I14" t="str">
        <f>_xlfn.XLOOKUP(D14,'Products - Original'!$A:$A,'Products - Original'!$B:$B)</f>
        <v>Rob</v>
      </c>
      <c r="J14" t="str">
        <f>INDEX('Products - Original'!$A$1:$G$49,MATCH(My_Combined_Table!$D14,'Products - Original'!$A$1:$A$49,0),MATCH(My_Combined_Table!$J$1,'Products - Original'!A$1:G$1,0))</f>
        <v>M</v>
      </c>
      <c r="K14">
        <f>INDEX('Products - Original'!$A$1:$G$49,MATCH(My_Combined_Table!$D14,'Products - Original'!$A$1:$A$49,0),MATCH(My_Combined_Table!K$1,'Products - Original'!A$1:G$1,0))</f>
        <v>1</v>
      </c>
      <c r="L14">
        <f>INDEX('Products - Original'!$A$1:$G$49,MATCH(My_Combined_Table!$D14,'Products - Original'!$A$1:$A$49,0),MATCH(My_Combined_Table!L$1,'Products - Original'!A$1:G$1,0))</f>
        <v>9.9499999999999993</v>
      </c>
      <c r="M14">
        <f t="shared" si="0"/>
        <v>49.75</v>
      </c>
      <c r="N14" t="str" cm="1">
        <f t="array" ref="N14">_xlfn.IFS(I14 = "Rob", "Robusta", I14 = "Exc", "Excelsa",I14= "Ara", "Arabica",I14="Lib", "Liberica")</f>
        <v>Robusta</v>
      </c>
      <c r="O14" t="str" cm="1">
        <f t="array" ref="O14">_xlfn.IFS(J14="M", "Medium",J14="L", "Light",J14="D","Dark")</f>
        <v>Medium</v>
      </c>
      <c r="P14" t="str">
        <f>_xlfn.XLOOKUP(C:C, Table1[[#All],[Customer ID]],Table1[[#All],[Loyalty Card]])</f>
        <v>No</v>
      </c>
    </row>
    <row r="15" spans="1:16" x14ac:dyDescent="0.3">
      <c r="A15" s="2" t="s">
        <v>565</v>
      </c>
      <c r="B15" s="4">
        <v>43973</v>
      </c>
      <c r="C15" s="2" t="s">
        <v>566</v>
      </c>
      <c r="D15" t="s">
        <v>6149</v>
      </c>
      <c r="E15" s="2">
        <v>2</v>
      </c>
      <c r="F15" s="2" t="str" cm="1">
        <f t="array" ref="F15">_xlfn.XLOOKUP(C15,'Customers - Original'!$A:$A,Table1[[#All],[Customer Name]])</f>
        <v>Terence Vanyutin</v>
      </c>
      <c r="G15" s="2" t="str" cm="1">
        <f t="array" ref="G15">IF(_xlfn.XLOOKUP(C15,'Customers - Original'!$A:$A,Table1[[#All],[Email]]) = 0, "", _xlfn.XLOOKUP(C15,'Customers - Original'!$A:$A,Table1[[#All],[Email]]) )</f>
        <v>tvanyutind@wix.com</v>
      </c>
      <c r="H15" s="2" t="str" cm="1">
        <f t="array" ref="H15">IF(_xlfn.XLOOKUP(C15,'Customers - Original'!$A:$A,Table1[[#All],[Country]]) = 0,"",_xlfn.XLOOKUP(C15,'Customers - Original'!$A:$A,Table1[[#All],[Country]]))</f>
        <v>United States</v>
      </c>
      <c r="I15" t="str">
        <f>_xlfn.XLOOKUP(D15,'Products - Original'!$A:$A,'Products - Original'!$B:$B)</f>
        <v>Rob</v>
      </c>
      <c r="J15" t="str">
        <f>INDEX('Products - Original'!$A$1:$G$49,MATCH(My_Combined_Table!$D15,'Products - Original'!$A$1:$A$49,0),MATCH(My_Combined_Table!$J$1,'Products - Original'!A$1:G$1,0))</f>
        <v>D</v>
      </c>
      <c r="K15">
        <f>INDEX('Products - Original'!$A$1:$G$49,MATCH(My_Combined_Table!$D15,'Products - Original'!$A$1:$A$49,0),MATCH(My_Combined_Table!K$1,'Products - Original'!A$1:G$1,0))</f>
        <v>2.5</v>
      </c>
      <c r="L15">
        <f>INDEX('Products - Original'!$A$1:$G$49,MATCH(My_Combined_Table!$D15,'Products - Original'!$A$1:$A$49,0),MATCH(My_Combined_Table!L$1,'Products - Original'!A$1:G$1,0))</f>
        <v>20.584999999999997</v>
      </c>
      <c r="M15">
        <f t="shared" si="0"/>
        <v>41.169999999999995</v>
      </c>
      <c r="N15" t="str" cm="1">
        <f t="array" ref="N15">_xlfn.IFS(I15 = "Rob", "Robusta", I15 = "Exc", "Excelsa",I15= "Ara", "Arabica",I15="Lib", "Liberica")</f>
        <v>Robusta</v>
      </c>
      <c r="O15" t="str" cm="1">
        <f t="array" ref="O15">_xlfn.IFS(J15="M", "Medium",J15="L", "Light",J15="D","Dark")</f>
        <v>Dark</v>
      </c>
      <c r="P15" t="str">
        <f>_xlfn.XLOOKUP(C:C, Table1[[#All],[Customer ID]],Table1[[#All],[Loyalty Card]])</f>
        <v>No</v>
      </c>
    </row>
    <row r="16" spans="1:16" x14ac:dyDescent="0.3">
      <c r="A16" s="2" t="s">
        <v>570</v>
      </c>
      <c r="B16" s="4">
        <v>44656</v>
      </c>
      <c r="C16" s="2" t="s">
        <v>571</v>
      </c>
      <c r="D16" t="s">
        <v>6150</v>
      </c>
      <c r="E16" s="2">
        <v>3</v>
      </c>
      <c r="F16" s="2" t="str" cm="1">
        <f t="array" ref="F16">_xlfn.XLOOKUP(C16,'Customers - Original'!$A:$A,Table1[[#All],[Customer Name]])</f>
        <v>Patrice Trobe</v>
      </c>
      <c r="G16" s="2" t="str" cm="1">
        <f t="array" ref="G16">IF(_xlfn.XLOOKUP(C16,'Customers - Original'!$A:$A,Table1[[#All],[Email]]) = 0, "", _xlfn.XLOOKUP(C16,'Customers - Original'!$A:$A,Table1[[#All],[Email]]) )</f>
        <v>ptrobee@wunderground.com</v>
      </c>
      <c r="H16" s="2" t="str" cm="1">
        <f t="array" ref="H16">IF(_xlfn.XLOOKUP(C16,'Customers - Original'!$A:$A,Table1[[#All],[Country]]) = 0,"",_xlfn.XLOOKUP(C16,'Customers - Original'!$A:$A,Table1[[#All],[Country]]))</f>
        <v>United States</v>
      </c>
      <c r="I16" t="str">
        <f>_xlfn.XLOOKUP(D16,'Products - Original'!$A:$A,'Products - Original'!$B:$B)</f>
        <v>Lib</v>
      </c>
      <c r="J16" t="str">
        <f>INDEX('Products - Original'!$A$1:$G$49,MATCH(My_Combined_Table!$D16,'Products - Original'!$A$1:$A$49,0),MATCH(My_Combined_Table!$J$1,'Products - Original'!A$1:G$1,0))</f>
        <v>D</v>
      </c>
      <c r="K16">
        <f>INDEX('Products - Original'!$A$1:$G$49,MATCH(My_Combined_Table!$D16,'Products - Original'!$A$1:$A$49,0),MATCH(My_Combined_Table!K$1,'Products - Original'!A$1:G$1,0))</f>
        <v>0.2</v>
      </c>
      <c r="L16">
        <f>INDEX('Products - Original'!$A$1:$G$49,MATCH(My_Combined_Table!$D16,'Products - Original'!$A$1:$A$49,0),MATCH(My_Combined_Table!L$1,'Products - Original'!A$1:G$1,0))</f>
        <v>3.8849999999999998</v>
      </c>
      <c r="M16">
        <f t="shared" si="0"/>
        <v>11.654999999999999</v>
      </c>
      <c r="N16" t="str" cm="1">
        <f t="array" ref="N16">_xlfn.IFS(I16 = "Rob", "Robusta", I16 = "Exc", "Excelsa",I16= "Ara", "Arabica",I16="Lib", "Liberica")</f>
        <v>Liberica</v>
      </c>
      <c r="O16" t="str" cm="1">
        <f t="array" ref="O16">_xlfn.IFS(J16="M", "Medium",J16="L", "Light",J16="D","Dark")</f>
        <v>Dark</v>
      </c>
      <c r="P16" t="str">
        <f>_xlfn.XLOOKUP(C:C, Table1[[#All],[Customer ID]],Table1[[#All],[Loyalty Card]])</f>
        <v>Yes</v>
      </c>
    </row>
    <row r="17" spans="1:16" x14ac:dyDescent="0.3">
      <c r="A17" s="2" t="s">
        <v>576</v>
      </c>
      <c r="B17" s="4">
        <v>44719</v>
      </c>
      <c r="C17" s="2" t="s">
        <v>577</v>
      </c>
      <c r="D17" t="s">
        <v>6151</v>
      </c>
      <c r="E17" s="2">
        <v>5</v>
      </c>
      <c r="F17" s="2" t="str" cm="1">
        <f t="array" ref="F17">_xlfn.XLOOKUP(C17,'Customers - Original'!$A:$A,Table1[[#All],[Customer Name]])</f>
        <v>Llywellyn Oscroft</v>
      </c>
      <c r="G17" s="2" t="str" cm="1">
        <f t="array" ref="G17">IF(_xlfn.XLOOKUP(C17,'Customers - Original'!$A:$A,Table1[[#All],[Email]]) = 0, "", _xlfn.XLOOKUP(C17,'Customers - Original'!$A:$A,Table1[[#All],[Email]]) )</f>
        <v>loscroftf@ebay.co.uk</v>
      </c>
      <c r="H17" s="2" t="str" cm="1">
        <f t="array" ref="H17">IF(_xlfn.XLOOKUP(C17,'Customers - Original'!$A:$A,Table1[[#All],[Country]]) = 0,"",_xlfn.XLOOKUP(C17,'Customers - Original'!$A:$A,Table1[[#All],[Country]]))</f>
        <v>United States</v>
      </c>
      <c r="I17" t="str">
        <f>_xlfn.XLOOKUP(D17,'Products - Original'!$A:$A,'Products - Original'!$B:$B)</f>
        <v>Rob</v>
      </c>
      <c r="J17" t="str">
        <f>INDEX('Products - Original'!$A$1:$G$49,MATCH(My_Combined_Table!$D17,'Products - Original'!$A$1:$A$49,0),MATCH(My_Combined_Table!$J$1,'Products - Original'!A$1:G$1,0))</f>
        <v>M</v>
      </c>
      <c r="K17">
        <f>INDEX('Products - Original'!$A$1:$G$49,MATCH(My_Combined_Table!$D17,'Products - Original'!$A$1:$A$49,0),MATCH(My_Combined_Table!K$1,'Products - Original'!A$1:G$1,0))</f>
        <v>2.5</v>
      </c>
      <c r="L17">
        <f>INDEX('Products - Original'!$A$1:$G$49,MATCH(My_Combined_Table!$D17,'Products - Original'!$A$1:$A$49,0),MATCH(My_Combined_Table!L$1,'Products - Original'!A$1:G$1,0))</f>
        <v>22.884999999999998</v>
      </c>
      <c r="M17">
        <f t="shared" si="0"/>
        <v>114.42499999999998</v>
      </c>
      <c r="N17" t="str" cm="1">
        <f t="array" ref="N17">_xlfn.IFS(I17 = "Rob", "Robusta", I17 = "Exc", "Excelsa",I17= "Ara", "Arabica",I17="Lib", "Liberica")</f>
        <v>Robusta</v>
      </c>
      <c r="O17" t="str" cm="1">
        <f t="array" ref="O17">_xlfn.IFS(J17="M", "Medium",J17="L", "Light",J17="D","Dark")</f>
        <v>Medium</v>
      </c>
      <c r="P17" t="str">
        <f>_xlfn.XLOOKUP(C:C, Table1[[#All],[Customer ID]],Table1[[#All],[Loyalty Card]])</f>
        <v>No</v>
      </c>
    </row>
    <row r="18" spans="1:16" x14ac:dyDescent="0.3">
      <c r="A18" s="2" t="s">
        <v>581</v>
      </c>
      <c r="B18" s="4">
        <v>43544</v>
      </c>
      <c r="C18" s="2" t="s">
        <v>582</v>
      </c>
      <c r="D18" t="s">
        <v>6152</v>
      </c>
      <c r="E18" s="2">
        <v>6</v>
      </c>
      <c r="F18" s="2" t="str" cm="1">
        <f t="array" ref="F18">_xlfn.XLOOKUP(C18,'Customers - Original'!$A:$A,Table1[[#All],[Customer Name]])</f>
        <v>Minni Alabaster</v>
      </c>
      <c r="G18" s="2" t="str" cm="1">
        <f t="array" ref="G18">IF(_xlfn.XLOOKUP(C18,'Customers - Original'!$A:$A,Table1[[#All],[Email]]) = 0, "", _xlfn.XLOOKUP(C18,'Customers - Original'!$A:$A,Table1[[#All],[Email]]) )</f>
        <v>malabasterg@hexun.com</v>
      </c>
      <c r="H18" s="2" t="str" cm="1">
        <f t="array" ref="H18">IF(_xlfn.XLOOKUP(C18,'Customers - Original'!$A:$A,Table1[[#All],[Country]]) = 0,"",_xlfn.XLOOKUP(C18,'Customers - Original'!$A:$A,Table1[[#All],[Country]]))</f>
        <v>United States</v>
      </c>
      <c r="I18" t="str">
        <f>_xlfn.XLOOKUP(D18,'Products - Original'!$A:$A,'Products - Original'!$B:$B)</f>
        <v>Ara</v>
      </c>
      <c r="J18" t="str">
        <f>INDEX('Products - Original'!$A$1:$G$49,MATCH(My_Combined_Table!$D18,'Products - Original'!$A$1:$A$49,0),MATCH(My_Combined_Table!$J$1,'Products - Original'!A$1:G$1,0))</f>
        <v>M</v>
      </c>
      <c r="K18">
        <f>INDEX('Products - Original'!$A$1:$G$49,MATCH(My_Combined_Table!$D18,'Products - Original'!$A$1:$A$49,0),MATCH(My_Combined_Table!K$1,'Products - Original'!A$1:G$1,0))</f>
        <v>0.2</v>
      </c>
      <c r="L18">
        <f>INDEX('Products - Original'!$A$1:$G$49,MATCH(My_Combined_Table!$D18,'Products - Original'!$A$1:$A$49,0),MATCH(My_Combined_Table!L$1,'Products - Original'!A$1:G$1,0))</f>
        <v>3.375</v>
      </c>
      <c r="M18">
        <f t="shared" si="0"/>
        <v>20.25</v>
      </c>
      <c r="N18" t="str" cm="1">
        <f t="array" ref="N18">_xlfn.IFS(I18 = "Rob", "Robusta", I18 = "Exc", "Excelsa",I18= "Ara", "Arabica",I18="Lib", "Liberica")</f>
        <v>Arabica</v>
      </c>
      <c r="O18" t="str" cm="1">
        <f t="array" ref="O18">_xlfn.IFS(J18="M", "Medium",J18="L", "Light",J18="D","Dark")</f>
        <v>Medium</v>
      </c>
      <c r="P18" t="str">
        <f>_xlfn.XLOOKUP(C:C, Table1[[#All],[Customer ID]],Table1[[#All],[Loyalty Card]])</f>
        <v>No</v>
      </c>
    </row>
    <row r="19" spans="1:16" x14ac:dyDescent="0.3">
      <c r="A19" s="2" t="s">
        <v>587</v>
      </c>
      <c r="B19" s="4">
        <v>43757</v>
      </c>
      <c r="C19" s="2" t="s">
        <v>588</v>
      </c>
      <c r="D19" t="s">
        <v>6140</v>
      </c>
      <c r="E19" s="2">
        <v>6</v>
      </c>
      <c r="F19" s="2" t="str" cm="1">
        <f t="array" ref="F19">_xlfn.XLOOKUP(C19,'Customers - Original'!$A:$A,Table1[[#All],[Customer Name]])</f>
        <v>Rhianon Broxup</v>
      </c>
      <c r="G19" s="2" t="str" cm="1">
        <f t="array" ref="G19">IF(_xlfn.XLOOKUP(C19,'Customers - Original'!$A:$A,Table1[[#All],[Email]]) = 0, "", _xlfn.XLOOKUP(C19,'Customers - Original'!$A:$A,Table1[[#All],[Email]]) )</f>
        <v>rbroxuph@jimdo.com</v>
      </c>
      <c r="H19" s="2" t="str" cm="1">
        <f t="array" ref="H19">IF(_xlfn.XLOOKUP(C19,'Customers - Original'!$A:$A,Table1[[#All],[Country]]) = 0,"",_xlfn.XLOOKUP(C19,'Customers - Original'!$A:$A,Table1[[#All],[Country]]))</f>
        <v>United States</v>
      </c>
      <c r="I19" t="str">
        <f>_xlfn.XLOOKUP(D19,'Products - Original'!$A:$A,'Products - Original'!$B:$B)</f>
        <v>Ara</v>
      </c>
      <c r="J19" t="str">
        <f>INDEX('Products - Original'!$A$1:$G$49,MATCH(My_Combined_Table!$D19,'Products - Original'!$A$1:$A$49,0),MATCH(My_Combined_Table!$J$1,'Products - Original'!A$1:G$1,0))</f>
        <v>L</v>
      </c>
      <c r="K19">
        <f>INDEX('Products - Original'!$A$1:$G$49,MATCH(My_Combined_Table!$D19,'Products - Original'!$A$1:$A$49,0),MATCH(My_Combined_Table!K$1,'Products - Original'!A$1:G$1,0))</f>
        <v>1</v>
      </c>
      <c r="L19">
        <f>INDEX('Products - Original'!$A$1:$G$49,MATCH(My_Combined_Table!$D19,'Products - Original'!$A$1:$A$49,0),MATCH(My_Combined_Table!L$1,'Products - Original'!A$1:G$1,0))</f>
        <v>12.95</v>
      </c>
      <c r="M19">
        <f t="shared" si="0"/>
        <v>77.699999999999989</v>
      </c>
      <c r="N19" t="str" cm="1">
        <f t="array" ref="N19">_xlfn.IFS(I19 = "Rob", "Robusta", I19 = "Exc", "Excelsa",I19= "Ara", "Arabica",I19="Lib", "Liberica")</f>
        <v>Arabica</v>
      </c>
      <c r="O19" t="str" cm="1">
        <f t="array" ref="O19">_xlfn.IFS(J19="M", "Medium",J19="L", "Light",J19="D","Dark")</f>
        <v>Light</v>
      </c>
      <c r="P19" t="str">
        <f>_xlfn.XLOOKUP(C:C, Table1[[#All],[Customer ID]],Table1[[#All],[Loyalty Card]])</f>
        <v>No</v>
      </c>
    </row>
    <row r="20" spans="1:16" x14ac:dyDescent="0.3">
      <c r="A20" s="2" t="s">
        <v>593</v>
      </c>
      <c r="B20" s="4">
        <v>43629</v>
      </c>
      <c r="C20" s="2" t="s">
        <v>594</v>
      </c>
      <c r="D20" t="s">
        <v>6149</v>
      </c>
      <c r="E20" s="2">
        <v>4</v>
      </c>
      <c r="F20" s="2" t="str" cm="1">
        <f t="array" ref="F20">_xlfn.XLOOKUP(C20,'Customers - Original'!$A:$A,Table1[[#All],[Customer Name]])</f>
        <v>Pall Redford</v>
      </c>
      <c r="G20" s="2" t="str" cm="1">
        <f t="array" ref="G20">IF(_xlfn.XLOOKUP(C20,'Customers - Original'!$A:$A,Table1[[#All],[Email]]) = 0, "", _xlfn.XLOOKUP(C20,'Customers - Original'!$A:$A,Table1[[#All],[Email]]) )</f>
        <v>predfordi@ow.ly</v>
      </c>
      <c r="H20" s="2" t="str" cm="1">
        <f t="array" ref="H20">IF(_xlfn.XLOOKUP(C20,'Customers - Original'!$A:$A,Table1[[#All],[Country]]) = 0,"",_xlfn.XLOOKUP(C20,'Customers - Original'!$A:$A,Table1[[#All],[Country]]))</f>
        <v>Ireland</v>
      </c>
      <c r="I20" t="str">
        <f>_xlfn.XLOOKUP(D20,'Products - Original'!$A:$A,'Products - Original'!$B:$B)</f>
        <v>Rob</v>
      </c>
      <c r="J20" t="str">
        <f>INDEX('Products - Original'!$A$1:$G$49,MATCH(My_Combined_Table!$D20,'Products - Original'!$A$1:$A$49,0),MATCH(My_Combined_Table!$J$1,'Products - Original'!A$1:G$1,0))</f>
        <v>D</v>
      </c>
      <c r="K20">
        <f>INDEX('Products - Original'!$A$1:$G$49,MATCH(My_Combined_Table!$D20,'Products - Original'!$A$1:$A$49,0),MATCH(My_Combined_Table!K$1,'Products - Original'!A$1:G$1,0))</f>
        <v>2.5</v>
      </c>
      <c r="L20">
        <f>INDEX('Products - Original'!$A$1:$G$49,MATCH(My_Combined_Table!$D20,'Products - Original'!$A$1:$A$49,0),MATCH(My_Combined_Table!L$1,'Products - Original'!A$1:G$1,0))</f>
        <v>20.584999999999997</v>
      </c>
      <c r="M20">
        <f t="shared" si="0"/>
        <v>82.339999999999989</v>
      </c>
      <c r="N20" t="str" cm="1">
        <f t="array" ref="N20">_xlfn.IFS(I20 = "Rob", "Robusta", I20 = "Exc", "Excelsa",I20= "Ara", "Arabica",I20="Lib", "Liberica")</f>
        <v>Robusta</v>
      </c>
      <c r="O20" t="str" cm="1">
        <f t="array" ref="O20">_xlfn.IFS(J20="M", "Medium",J20="L", "Light",J20="D","Dark")</f>
        <v>Dark</v>
      </c>
      <c r="P20" t="str">
        <f>_xlfn.XLOOKUP(C:C, Table1[[#All],[Customer ID]],Table1[[#All],[Loyalty Card]])</f>
        <v>Yes</v>
      </c>
    </row>
    <row r="21" spans="1:16" x14ac:dyDescent="0.3">
      <c r="A21" s="2" t="s">
        <v>598</v>
      </c>
      <c r="B21" s="4">
        <v>44169</v>
      </c>
      <c r="C21" s="2" t="s">
        <v>599</v>
      </c>
      <c r="D21" t="s">
        <v>6152</v>
      </c>
      <c r="E21" s="2">
        <v>5</v>
      </c>
      <c r="F21" s="2" t="str" cm="1">
        <f t="array" ref="F21">_xlfn.XLOOKUP(C21,'Customers - Original'!$A:$A,Table1[[#All],[Customer Name]])</f>
        <v>Aurea Corradino</v>
      </c>
      <c r="G21" s="2" t="str" cm="1">
        <f t="array" ref="G21">IF(_xlfn.XLOOKUP(C21,'Customers - Original'!$A:$A,Table1[[#All],[Email]]) = 0, "", _xlfn.XLOOKUP(C21,'Customers - Original'!$A:$A,Table1[[#All],[Email]]) )</f>
        <v>acorradinoj@harvard.edu</v>
      </c>
      <c r="H21" s="2" t="str" cm="1">
        <f t="array" ref="H21">IF(_xlfn.XLOOKUP(C21,'Customers - Original'!$A:$A,Table1[[#All],[Country]]) = 0,"",_xlfn.XLOOKUP(C21,'Customers - Original'!$A:$A,Table1[[#All],[Country]]))</f>
        <v>United States</v>
      </c>
      <c r="I21" t="str">
        <f>_xlfn.XLOOKUP(D21,'Products - Original'!$A:$A,'Products - Original'!$B:$B)</f>
        <v>Ara</v>
      </c>
      <c r="J21" t="str">
        <f>INDEX('Products - Original'!$A$1:$G$49,MATCH(My_Combined_Table!$D21,'Products - Original'!$A$1:$A$49,0),MATCH(My_Combined_Table!$J$1,'Products - Original'!A$1:G$1,0))</f>
        <v>M</v>
      </c>
      <c r="K21">
        <f>INDEX('Products - Original'!$A$1:$G$49,MATCH(My_Combined_Table!$D21,'Products - Original'!$A$1:$A$49,0),MATCH(My_Combined_Table!K$1,'Products - Original'!A$1:G$1,0))</f>
        <v>0.2</v>
      </c>
      <c r="L21">
        <f>INDEX('Products - Original'!$A$1:$G$49,MATCH(My_Combined_Table!$D21,'Products - Original'!$A$1:$A$49,0),MATCH(My_Combined_Table!L$1,'Products - Original'!A$1:G$1,0))</f>
        <v>3.375</v>
      </c>
      <c r="M21">
        <f t="shared" si="0"/>
        <v>16.875</v>
      </c>
      <c r="N21" t="str" cm="1">
        <f t="array" ref="N21">_xlfn.IFS(I21 = "Rob", "Robusta", I21 = "Exc", "Excelsa",I21= "Ara", "Arabica",I21="Lib", "Liberica")</f>
        <v>Arabica</v>
      </c>
      <c r="O21" t="str" cm="1">
        <f t="array" ref="O21">_xlfn.IFS(J21="M", "Medium",J21="L", "Light",J21="D","Dark")</f>
        <v>Medium</v>
      </c>
      <c r="P21" t="str">
        <f>_xlfn.XLOOKUP(C:C, Table1[[#All],[Customer ID]],Table1[[#All],[Loyalty Card]])</f>
        <v>Yes</v>
      </c>
    </row>
    <row r="22" spans="1:16" x14ac:dyDescent="0.3">
      <c r="A22" s="2" t="s">
        <v>598</v>
      </c>
      <c r="B22" s="4">
        <v>44169</v>
      </c>
      <c r="C22" s="2" t="s">
        <v>599</v>
      </c>
      <c r="D22" t="s">
        <v>6153</v>
      </c>
      <c r="E22" s="2">
        <v>4</v>
      </c>
      <c r="F22" s="2" t="str" cm="1">
        <f t="array" ref="F22">_xlfn.XLOOKUP(C22,'Customers - Original'!$A:$A,Table1[[#All],[Customer Name]])</f>
        <v>Aurea Corradino</v>
      </c>
      <c r="G22" s="2" t="str" cm="1">
        <f t="array" ref="G22">IF(_xlfn.XLOOKUP(C22,'Customers - Original'!$A:$A,Table1[[#All],[Email]]) = 0, "", _xlfn.XLOOKUP(C22,'Customers - Original'!$A:$A,Table1[[#All],[Email]]) )</f>
        <v>acorradinoj@harvard.edu</v>
      </c>
      <c r="H22" s="2" t="str" cm="1">
        <f t="array" ref="H22">IF(_xlfn.XLOOKUP(C22,'Customers - Original'!$A:$A,Table1[[#All],[Country]]) = 0,"",_xlfn.XLOOKUP(C22,'Customers - Original'!$A:$A,Table1[[#All],[Country]]))</f>
        <v>United States</v>
      </c>
      <c r="I22" t="str">
        <f>_xlfn.XLOOKUP(D22,'Products - Original'!$A:$A,'Products - Original'!$B:$B)</f>
        <v>Exc</v>
      </c>
      <c r="J22" t="str">
        <f>INDEX('Products - Original'!$A$1:$G$49,MATCH(My_Combined_Table!$D22,'Products - Original'!$A$1:$A$49,0),MATCH(My_Combined_Table!$J$1,'Products - Original'!A$1:G$1,0))</f>
        <v>D</v>
      </c>
      <c r="K22">
        <f>INDEX('Products - Original'!$A$1:$G$49,MATCH(My_Combined_Table!$D22,'Products - Original'!$A$1:$A$49,0),MATCH(My_Combined_Table!K$1,'Products - Original'!A$1:G$1,0))</f>
        <v>0.2</v>
      </c>
      <c r="L22">
        <f>INDEX('Products - Original'!$A$1:$G$49,MATCH(My_Combined_Table!$D22,'Products - Original'!$A$1:$A$49,0),MATCH(My_Combined_Table!L$1,'Products - Original'!A$1:G$1,0))</f>
        <v>3.645</v>
      </c>
      <c r="M22">
        <f t="shared" si="0"/>
        <v>14.58</v>
      </c>
      <c r="N22" t="str" cm="1">
        <f t="array" ref="N22">_xlfn.IFS(I22 = "Rob", "Robusta", I22 = "Exc", "Excelsa",I22= "Ara", "Arabica",I22="Lib", "Liberica")</f>
        <v>Excelsa</v>
      </c>
      <c r="O22" t="str" cm="1">
        <f t="array" ref="O22">_xlfn.IFS(J22="M", "Medium",J22="L", "Light",J22="D","Dark")</f>
        <v>Dark</v>
      </c>
      <c r="P22" t="str">
        <f>_xlfn.XLOOKUP(C:C, Table1[[#All],[Customer ID]],Table1[[#All],[Loyalty Card]])</f>
        <v>Yes</v>
      </c>
    </row>
    <row r="23" spans="1:16" x14ac:dyDescent="0.3">
      <c r="A23" s="2" t="s">
        <v>608</v>
      </c>
      <c r="B23" s="4">
        <v>44169</v>
      </c>
      <c r="C23" s="2" t="s">
        <v>609</v>
      </c>
      <c r="D23" t="s">
        <v>6154</v>
      </c>
      <c r="E23" s="2">
        <v>6</v>
      </c>
      <c r="F23" s="2" t="str" cm="1">
        <f t="array" ref="F23">_xlfn.XLOOKUP(C23,'Customers - Original'!$A:$A,Table1[[#All],[Customer Name]])</f>
        <v>Avrit Davidowsky</v>
      </c>
      <c r="G23" s="2" t="str" cm="1">
        <f t="array" ref="G23">IF(_xlfn.XLOOKUP(C23,'Customers - Original'!$A:$A,Table1[[#All],[Email]]) = 0, "", _xlfn.XLOOKUP(C23,'Customers - Original'!$A:$A,Table1[[#All],[Email]]) )</f>
        <v>adavidowskyl@netvibes.com</v>
      </c>
      <c r="H23" s="2" t="str" cm="1">
        <f t="array" ref="H23">IF(_xlfn.XLOOKUP(C23,'Customers - Original'!$A:$A,Table1[[#All],[Country]]) = 0,"",_xlfn.XLOOKUP(C23,'Customers - Original'!$A:$A,Table1[[#All],[Country]]))</f>
        <v>United States</v>
      </c>
      <c r="I23" t="str">
        <f>_xlfn.XLOOKUP(D23,'Products - Original'!$A:$A,'Products - Original'!$B:$B)</f>
        <v>Ara</v>
      </c>
      <c r="J23" t="str">
        <f>INDEX('Products - Original'!$A$1:$G$49,MATCH(My_Combined_Table!$D23,'Products - Original'!$A$1:$A$49,0),MATCH(My_Combined_Table!$J$1,'Products - Original'!A$1:G$1,0))</f>
        <v>D</v>
      </c>
      <c r="K23">
        <f>INDEX('Products - Original'!$A$1:$G$49,MATCH(My_Combined_Table!$D23,'Products - Original'!$A$1:$A$49,0),MATCH(My_Combined_Table!K$1,'Products - Original'!A$1:G$1,0))</f>
        <v>0.2</v>
      </c>
      <c r="L23">
        <f>INDEX('Products - Original'!$A$1:$G$49,MATCH(My_Combined_Table!$D23,'Products - Original'!$A$1:$A$49,0),MATCH(My_Combined_Table!L$1,'Products - Original'!A$1:G$1,0))</f>
        <v>2.9849999999999999</v>
      </c>
      <c r="M23">
        <f t="shared" si="0"/>
        <v>17.91</v>
      </c>
      <c r="N23" t="str" cm="1">
        <f t="array" ref="N23">_xlfn.IFS(I23 = "Rob", "Robusta", I23 = "Exc", "Excelsa",I23= "Ara", "Arabica",I23="Lib", "Liberica")</f>
        <v>Arabica</v>
      </c>
      <c r="O23" t="str" cm="1">
        <f t="array" ref="O23">_xlfn.IFS(J23="M", "Medium",J23="L", "Light",J23="D","Dark")</f>
        <v>Dark</v>
      </c>
      <c r="P23" t="str">
        <f>_xlfn.XLOOKUP(C:C, Table1[[#All],[Customer ID]],Table1[[#All],[Loyalty Card]])</f>
        <v>No</v>
      </c>
    </row>
    <row r="24" spans="1:16" x14ac:dyDescent="0.3">
      <c r="A24" s="2" t="s">
        <v>614</v>
      </c>
      <c r="B24" s="4">
        <v>44218</v>
      </c>
      <c r="C24" s="2" t="s">
        <v>615</v>
      </c>
      <c r="D24" t="s">
        <v>6151</v>
      </c>
      <c r="E24" s="2">
        <v>4</v>
      </c>
      <c r="F24" s="2" t="str" cm="1">
        <f t="array" ref="F24">_xlfn.XLOOKUP(C24,'Customers - Original'!$A:$A,Table1[[#All],[Customer Name]])</f>
        <v>Annabel Antuk</v>
      </c>
      <c r="G24" s="2" t="str" cm="1">
        <f t="array" ref="G24">IF(_xlfn.XLOOKUP(C24,'Customers - Original'!$A:$A,Table1[[#All],[Email]]) = 0, "", _xlfn.XLOOKUP(C24,'Customers - Original'!$A:$A,Table1[[#All],[Email]]) )</f>
        <v>aantukm@kickstarter.com</v>
      </c>
      <c r="H24" s="2" t="str" cm="1">
        <f t="array" ref="H24">IF(_xlfn.XLOOKUP(C24,'Customers - Original'!$A:$A,Table1[[#All],[Country]]) = 0,"",_xlfn.XLOOKUP(C24,'Customers - Original'!$A:$A,Table1[[#All],[Country]]))</f>
        <v>United States</v>
      </c>
      <c r="I24" t="str">
        <f>_xlfn.XLOOKUP(D24,'Products - Original'!$A:$A,'Products - Original'!$B:$B)</f>
        <v>Rob</v>
      </c>
      <c r="J24" t="str">
        <f>INDEX('Products - Original'!$A$1:$G$49,MATCH(My_Combined_Table!$D24,'Products - Original'!$A$1:$A$49,0),MATCH(My_Combined_Table!$J$1,'Products - Original'!A$1:G$1,0))</f>
        <v>M</v>
      </c>
      <c r="K24">
        <f>INDEX('Products - Original'!$A$1:$G$49,MATCH(My_Combined_Table!$D24,'Products - Original'!$A$1:$A$49,0),MATCH(My_Combined_Table!K$1,'Products - Original'!A$1:G$1,0))</f>
        <v>2.5</v>
      </c>
      <c r="L24">
        <f>INDEX('Products - Original'!$A$1:$G$49,MATCH(My_Combined_Table!$D24,'Products - Original'!$A$1:$A$49,0),MATCH(My_Combined_Table!L$1,'Products - Original'!A$1:G$1,0))</f>
        <v>22.884999999999998</v>
      </c>
      <c r="M24">
        <f t="shared" si="0"/>
        <v>91.539999999999992</v>
      </c>
      <c r="N24" t="str" cm="1">
        <f t="array" ref="N24">_xlfn.IFS(I24 = "Rob", "Robusta", I24 = "Exc", "Excelsa",I24= "Ara", "Arabica",I24="Lib", "Liberica")</f>
        <v>Robusta</v>
      </c>
      <c r="O24" t="str" cm="1">
        <f t="array" ref="O24">_xlfn.IFS(J24="M", "Medium",J24="L", "Light",J24="D","Dark")</f>
        <v>Medium</v>
      </c>
      <c r="P24" t="str">
        <f>_xlfn.XLOOKUP(C:C, Table1[[#All],[Customer ID]],Table1[[#All],[Loyalty Card]])</f>
        <v>Yes</v>
      </c>
    </row>
    <row r="25" spans="1:16" x14ac:dyDescent="0.3">
      <c r="A25" s="2" t="s">
        <v>620</v>
      </c>
      <c r="B25" s="4">
        <v>44603</v>
      </c>
      <c r="C25" s="2" t="s">
        <v>621</v>
      </c>
      <c r="D25" t="s">
        <v>6154</v>
      </c>
      <c r="E25" s="2">
        <v>4</v>
      </c>
      <c r="F25" s="2" t="str" cm="1">
        <f t="array" ref="F25">_xlfn.XLOOKUP(C25,'Customers - Original'!$A:$A,Table1[[#All],[Customer Name]])</f>
        <v>Iorgo Kleinert</v>
      </c>
      <c r="G25" s="2" t="str" cm="1">
        <f t="array" ref="G25">IF(_xlfn.XLOOKUP(C25,'Customers - Original'!$A:$A,Table1[[#All],[Email]]) = 0, "", _xlfn.XLOOKUP(C25,'Customers - Original'!$A:$A,Table1[[#All],[Email]]) )</f>
        <v>ikleinertn@timesonline.co.uk</v>
      </c>
      <c r="H25" s="2" t="str" cm="1">
        <f t="array" ref="H25">IF(_xlfn.XLOOKUP(C25,'Customers - Original'!$A:$A,Table1[[#All],[Country]]) = 0,"",_xlfn.XLOOKUP(C25,'Customers - Original'!$A:$A,Table1[[#All],[Country]]))</f>
        <v>United States</v>
      </c>
      <c r="I25" t="str">
        <f>_xlfn.XLOOKUP(D25,'Products - Original'!$A:$A,'Products - Original'!$B:$B)</f>
        <v>Ara</v>
      </c>
      <c r="J25" t="str">
        <f>INDEX('Products - Original'!$A$1:$G$49,MATCH(My_Combined_Table!$D25,'Products - Original'!$A$1:$A$49,0),MATCH(My_Combined_Table!$J$1,'Products - Original'!A$1:G$1,0))</f>
        <v>D</v>
      </c>
      <c r="K25">
        <f>INDEX('Products - Original'!$A$1:$G$49,MATCH(My_Combined_Table!$D25,'Products - Original'!$A$1:$A$49,0),MATCH(My_Combined_Table!K$1,'Products - Original'!A$1:G$1,0))</f>
        <v>0.2</v>
      </c>
      <c r="L25">
        <f>INDEX('Products - Original'!$A$1:$G$49,MATCH(My_Combined_Table!$D25,'Products - Original'!$A$1:$A$49,0),MATCH(My_Combined_Table!L$1,'Products - Original'!A$1:G$1,0))</f>
        <v>2.9849999999999999</v>
      </c>
      <c r="M25">
        <f t="shared" si="0"/>
        <v>11.94</v>
      </c>
      <c r="N25" t="str" cm="1">
        <f t="array" ref="N25">_xlfn.IFS(I25 = "Rob", "Robusta", I25 = "Exc", "Excelsa",I25= "Ara", "Arabica",I25="Lib", "Liberica")</f>
        <v>Arabica</v>
      </c>
      <c r="O25" t="str" cm="1">
        <f t="array" ref="O25">_xlfn.IFS(J25="M", "Medium",J25="L", "Light",J25="D","Dark")</f>
        <v>Dark</v>
      </c>
      <c r="P25" t="str">
        <f>_xlfn.XLOOKUP(C:C, Table1[[#All],[Customer ID]],Table1[[#All],[Loyalty Card]])</f>
        <v>Yes</v>
      </c>
    </row>
    <row r="26" spans="1:16" x14ac:dyDescent="0.3">
      <c r="A26" s="2" t="s">
        <v>626</v>
      </c>
      <c r="B26" s="4">
        <v>44454</v>
      </c>
      <c r="C26" s="2" t="s">
        <v>627</v>
      </c>
      <c r="D26" t="s">
        <v>6155</v>
      </c>
      <c r="E26" s="2">
        <v>1</v>
      </c>
      <c r="F26" s="2" t="str" cm="1">
        <f t="array" ref="F26">_xlfn.XLOOKUP(C26,'Customers - Original'!$A:$A,Table1[[#All],[Customer Name]])</f>
        <v>Chrisy Blofeld</v>
      </c>
      <c r="G26" s="2" t="str" cm="1">
        <f t="array" ref="G26">IF(_xlfn.XLOOKUP(C26,'Customers - Original'!$A:$A,Table1[[#All],[Email]]) = 0, "", _xlfn.XLOOKUP(C26,'Customers - Original'!$A:$A,Table1[[#All],[Email]]) )</f>
        <v>cblofeldo@amazon.co.uk</v>
      </c>
      <c r="H26" s="2" t="str" cm="1">
        <f t="array" ref="H26">IF(_xlfn.XLOOKUP(C26,'Customers - Original'!$A:$A,Table1[[#All],[Country]]) = 0,"",_xlfn.XLOOKUP(C26,'Customers - Original'!$A:$A,Table1[[#All],[Country]]))</f>
        <v>United States</v>
      </c>
      <c r="I26" t="str">
        <f>_xlfn.XLOOKUP(D26,'Products - Original'!$A:$A,'Products - Original'!$B:$B)</f>
        <v>Ara</v>
      </c>
      <c r="J26" t="str">
        <f>INDEX('Products - Original'!$A$1:$G$49,MATCH(My_Combined_Table!$D26,'Products - Original'!$A$1:$A$49,0),MATCH(My_Combined_Table!$J$1,'Products - Original'!A$1:G$1,0))</f>
        <v>M</v>
      </c>
      <c r="K26">
        <f>INDEX('Products - Original'!$A$1:$G$49,MATCH(My_Combined_Table!$D26,'Products - Original'!$A$1:$A$49,0),MATCH(My_Combined_Table!K$1,'Products - Original'!A$1:G$1,0))</f>
        <v>1</v>
      </c>
      <c r="L26">
        <f>INDEX('Products - Original'!$A$1:$G$49,MATCH(My_Combined_Table!$D26,'Products - Original'!$A$1:$A$49,0),MATCH(My_Combined_Table!L$1,'Products - Original'!A$1:G$1,0))</f>
        <v>11.25</v>
      </c>
      <c r="M26">
        <f t="shared" si="0"/>
        <v>11.25</v>
      </c>
      <c r="N26" t="str" cm="1">
        <f t="array" ref="N26">_xlfn.IFS(I26 = "Rob", "Robusta", I26 = "Exc", "Excelsa",I26= "Ara", "Arabica",I26="Lib", "Liberica")</f>
        <v>Arabica</v>
      </c>
      <c r="O26" t="str" cm="1">
        <f t="array" ref="O26">_xlfn.IFS(J26="M", "Medium",J26="L", "Light",J26="D","Dark")</f>
        <v>Medium</v>
      </c>
      <c r="P26" t="str">
        <f>_xlfn.XLOOKUP(C:C, Table1[[#All],[Customer ID]],Table1[[#All],[Loyalty Card]])</f>
        <v>No</v>
      </c>
    </row>
    <row r="27" spans="1:16" x14ac:dyDescent="0.3">
      <c r="A27" s="2" t="s">
        <v>632</v>
      </c>
      <c r="B27" s="4">
        <v>44128</v>
      </c>
      <c r="C27" s="2" t="s">
        <v>633</v>
      </c>
      <c r="D27" t="s">
        <v>6156</v>
      </c>
      <c r="E27" s="2">
        <v>3</v>
      </c>
      <c r="F27" s="2" t="str" cm="1">
        <f t="array" ref="F27">_xlfn.XLOOKUP(C27,'Customers - Original'!$A:$A,Table1[[#All],[Customer Name]])</f>
        <v>Culley Farris</v>
      </c>
      <c r="G27" s="2" t="str" cm="1">
        <f t="array" ref="G27">IF(_xlfn.XLOOKUP(C27,'Customers - Original'!$A:$A,Table1[[#All],[Email]]) = 0, "", _xlfn.XLOOKUP(C27,'Customers - Original'!$A:$A,Table1[[#All],[Email]]) )</f>
        <v/>
      </c>
      <c r="H27" s="2" t="str" cm="1">
        <f t="array" ref="H27">IF(_xlfn.XLOOKUP(C27,'Customers - Original'!$A:$A,Table1[[#All],[Country]]) = 0,"",_xlfn.XLOOKUP(C27,'Customers - Original'!$A:$A,Table1[[#All],[Country]]))</f>
        <v>United States</v>
      </c>
      <c r="I27" t="str">
        <f>_xlfn.XLOOKUP(D27,'Products - Original'!$A:$A,'Products - Original'!$B:$B)</f>
        <v>Exc</v>
      </c>
      <c r="J27" t="str">
        <f>INDEX('Products - Original'!$A$1:$G$49,MATCH(My_Combined_Table!$D27,'Products - Original'!$A$1:$A$49,0),MATCH(My_Combined_Table!$J$1,'Products - Original'!A$1:G$1,0))</f>
        <v>M</v>
      </c>
      <c r="K27">
        <f>INDEX('Products - Original'!$A$1:$G$49,MATCH(My_Combined_Table!$D27,'Products - Original'!$A$1:$A$49,0),MATCH(My_Combined_Table!K$1,'Products - Original'!A$1:G$1,0))</f>
        <v>0.2</v>
      </c>
      <c r="L27">
        <f>INDEX('Products - Original'!$A$1:$G$49,MATCH(My_Combined_Table!$D27,'Products - Original'!$A$1:$A$49,0),MATCH(My_Combined_Table!L$1,'Products - Original'!A$1:G$1,0))</f>
        <v>4.125</v>
      </c>
      <c r="M27">
        <f t="shared" si="0"/>
        <v>12.375</v>
      </c>
      <c r="N27" t="str" cm="1">
        <f t="array" ref="N27">_xlfn.IFS(I27 = "Rob", "Robusta", I27 = "Exc", "Excelsa",I27= "Ara", "Arabica",I27="Lib", "Liberica")</f>
        <v>Excelsa</v>
      </c>
      <c r="O27" t="str" cm="1">
        <f t="array" ref="O27">_xlfn.IFS(J27="M", "Medium",J27="L", "Light",J27="D","Dark")</f>
        <v>Medium</v>
      </c>
      <c r="P27" t="str">
        <f>_xlfn.XLOOKUP(C:C, Table1[[#All],[Customer ID]],Table1[[#All],[Loyalty Card]])</f>
        <v>Yes</v>
      </c>
    </row>
    <row r="28" spans="1:16" x14ac:dyDescent="0.3">
      <c r="A28" s="2" t="s">
        <v>637</v>
      </c>
      <c r="B28" s="4">
        <v>43516</v>
      </c>
      <c r="C28" s="2" t="s">
        <v>638</v>
      </c>
      <c r="D28" t="s">
        <v>6157</v>
      </c>
      <c r="E28" s="2">
        <v>4</v>
      </c>
      <c r="F28" s="2" t="str" cm="1">
        <f t="array" ref="F28">_xlfn.XLOOKUP(C28,'Customers - Original'!$A:$A,Table1[[#All],[Customer Name]])</f>
        <v>Selene Shales</v>
      </c>
      <c r="G28" s="2" t="str" cm="1">
        <f t="array" ref="G28">IF(_xlfn.XLOOKUP(C28,'Customers - Original'!$A:$A,Table1[[#All],[Email]]) = 0, "", _xlfn.XLOOKUP(C28,'Customers - Original'!$A:$A,Table1[[#All],[Email]]) )</f>
        <v>sshalesq@umich.edu</v>
      </c>
      <c r="H28" s="2" t="str" cm="1">
        <f t="array" ref="H28">IF(_xlfn.XLOOKUP(C28,'Customers - Original'!$A:$A,Table1[[#All],[Country]]) = 0,"",_xlfn.XLOOKUP(C28,'Customers - Original'!$A:$A,Table1[[#All],[Country]]))</f>
        <v>United States</v>
      </c>
      <c r="I28" t="str">
        <f>_xlfn.XLOOKUP(D28,'Products - Original'!$A:$A,'Products - Original'!$B:$B)</f>
        <v>Ara</v>
      </c>
      <c r="J28" t="str">
        <f>INDEX('Products - Original'!$A$1:$G$49,MATCH(My_Combined_Table!$D28,'Products - Original'!$A$1:$A$49,0),MATCH(My_Combined_Table!$J$1,'Products - Original'!A$1:G$1,0))</f>
        <v>M</v>
      </c>
      <c r="K28">
        <f>INDEX('Products - Original'!$A$1:$G$49,MATCH(My_Combined_Table!$D28,'Products - Original'!$A$1:$A$49,0),MATCH(My_Combined_Table!K$1,'Products - Original'!A$1:G$1,0))</f>
        <v>0.5</v>
      </c>
      <c r="L28">
        <f>INDEX('Products - Original'!$A$1:$G$49,MATCH(My_Combined_Table!$D28,'Products - Original'!$A$1:$A$49,0),MATCH(My_Combined_Table!L$1,'Products - Original'!A$1:G$1,0))</f>
        <v>6.75</v>
      </c>
      <c r="M28">
        <f t="shared" si="0"/>
        <v>27</v>
      </c>
      <c r="N28" t="str" cm="1">
        <f t="array" ref="N28">_xlfn.IFS(I28 = "Rob", "Robusta", I28 = "Exc", "Excelsa",I28= "Ara", "Arabica",I28="Lib", "Liberica")</f>
        <v>Arabica</v>
      </c>
      <c r="O28" t="str" cm="1">
        <f t="array" ref="O28">_xlfn.IFS(J28="M", "Medium",J28="L", "Light",J28="D","Dark")</f>
        <v>Medium</v>
      </c>
      <c r="P28" t="str">
        <f>_xlfn.XLOOKUP(C:C, Table1[[#All],[Customer ID]],Table1[[#All],[Loyalty Card]])</f>
        <v>Yes</v>
      </c>
    </row>
    <row r="29" spans="1:16" x14ac:dyDescent="0.3">
      <c r="A29" s="2" t="s">
        <v>643</v>
      </c>
      <c r="B29" s="4">
        <v>43746</v>
      </c>
      <c r="C29" s="2" t="s">
        <v>644</v>
      </c>
      <c r="D29" t="s">
        <v>6152</v>
      </c>
      <c r="E29" s="2">
        <v>5</v>
      </c>
      <c r="F29" s="2" t="str" cm="1">
        <f t="array" ref="F29">_xlfn.XLOOKUP(C29,'Customers - Original'!$A:$A,Table1[[#All],[Customer Name]])</f>
        <v>Vivie Danneil</v>
      </c>
      <c r="G29" s="2" t="str" cm="1">
        <f t="array" ref="G29">IF(_xlfn.XLOOKUP(C29,'Customers - Original'!$A:$A,Table1[[#All],[Email]]) = 0, "", _xlfn.XLOOKUP(C29,'Customers - Original'!$A:$A,Table1[[#All],[Email]]) )</f>
        <v>vdanneilr@mtv.com</v>
      </c>
      <c r="H29" s="2" t="str" cm="1">
        <f t="array" ref="H29">IF(_xlfn.XLOOKUP(C29,'Customers - Original'!$A:$A,Table1[[#All],[Country]]) = 0,"",_xlfn.XLOOKUP(C29,'Customers - Original'!$A:$A,Table1[[#All],[Country]]))</f>
        <v>Ireland</v>
      </c>
      <c r="I29" t="str">
        <f>_xlfn.XLOOKUP(D29,'Products - Original'!$A:$A,'Products - Original'!$B:$B)</f>
        <v>Ara</v>
      </c>
      <c r="J29" t="str">
        <f>INDEX('Products - Original'!$A$1:$G$49,MATCH(My_Combined_Table!$D29,'Products - Original'!$A$1:$A$49,0),MATCH(My_Combined_Table!$J$1,'Products - Original'!A$1:G$1,0))</f>
        <v>M</v>
      </c>
      <c r="K29">
        <f>INDEX('Products - Original'!$A$1:$G$49,MATCH(My_Combined_Table!$D29,'Products - Original'!$A$1:$A$49,0),MATCH(My_Combined_Table!K$1,'Products - Original'!A$1:G$1,0))</f>
        <v>0.2</v>
      </c>
      <c r="L29">
        <f>INDEX('Products - Original'!$A$1:$G$49,MATCH(My_Combined_Table!$D29,'Products - Original'!$A$1:$A$49,0),MATCH(My_Combined_Table!L$1,'Products - Original'!A$1:G$1,0))</f>
        <v>3.375</v>
      </c>
      <c r="M29">
        <f t="shared" si="0"/>
        <v>16.875</v>
      </c>
      <c r="N29" t="str" cm="1">
        <f t="array" ref="N29">_xlfn.IFS(I29 = "Rob", "Robusta", I29 = "Exc", "Excelsa",I29= "Ara", "Arabica",I29="Lib", "Liberica")</f>
        <v>Arabica</v>
      </c>
      <c r="O29" t="str" cm="1">
        <f t="array" ref="O29">_xlfn.IFS(J29="M", "Medium",J29="L", "Light",J29="D","Dark")</f>
        <v>Medium</v>
      </c>
      <c r="P29" t="str">
        <f>_xlfn.XLOOKUP(C:C, Table1[[#All],[Customer ID]],Table1[[#All],[Loyalty Card]])</f>
        <v>No</v>
      </c>
    </row>
    <row r="30" spans="1:16" x14ac:dyDescent="0.3">
      <c r="A30" s="2" t="s">
        <v>649</v>
      </c>
      <c r="B30" s="4">
        <v>44775</v>
      </c>
      <c r="C30" s="2" t="s">
        <v>650</v>
      </c>
      <c r="D30" t="s">
        <v>6158</v>
      </c>
      <c r="E30" s="2">
        <v>3</v>
      </c>
      <c r="F30" s="2" t="str" cm="1">
        <f t="array" ref="F30">_xlfn.XLOOKUP(C30,'Customers - Original'!$A:$A,Table1[[#All],[Customer Name]])</f>
        <v>Theresita Newbury</v>
      </c>
      <c r="G30" s="2" t="str" cm="1">
        <f t="array" ref="G30">IF(_xlfn.XLOOKUP(C30,'Customers - Original'!$A:$A,Table1[[#All],[Email]]) = 0, "", _xlfn.XLOOKUP(C30,'Customers - Original'!$A:$A,Table1[[#All],[Email]]) )</f>
        <v>tnewburys@usda.gov</v>
      </c>
      <c r="H30" s="2" t="str" cm="1">
        <f t="array" ref="H30">IF(_xlfn.XLOOKUP(C30,'Customers - Original'!$A:$A,Table1[[#All],[Country]]) = 0,"",_xlfn.XLOOKUP(C30,'Customers - Original'!$A:$A,Table1[[#All],[Country]]))</f>
        <v>Ireland</v>
      </c>
      <c r="I30" t="str">
        <f>_xlfn.XLOOKUP(D30,'Products - Original'!$A:$A,'Products - Original'!$B:$B)</f>
        <v>Ara</v>
      </c>
      <c r="J30" t="str">
        <f>INDEX('Products - Original'!$A$1:$G$49,MATCH(My_Combined_Table!$D30,'Products - Original'!$A$1:$A$49,0),MATCH(My_Combined_Table!$J$1,'Products - Original'!A$1:G$1,0))</f>
        <v>D</v>
      </c>
      <c r="K30">
        <f>INDEX('Products - Original'!$A$1:$G$49,MATCH(My_Combined_Table!$D30,'Products - Original'!$A$1:$A$49,0),MATCH(My_Combined_Table!K$1,'Products - Original'!A$1:G$1,0))</f>
        <v>0.5</v>
      </c>
      <c r="L30">
        <f>INDEX('Products - Original'!$A$1:$G$49,MATCH(My_Combined_Table!$D30,'Products - Original'!$A$1:$A$49,0),MATCH(My_Combined_Table!L$1,'Products - Original'!A$1:G$1,0))</f>
        <v>5.97</v>
      </c>
      <c r="M30">
        <f t="shared" si="0"/>
        <v>17.91</v>
      </c>
      <c r="N30" t="str" cm="1">
        <f t="array" ref="N30">_xlfn.IFS(I30 = "Rob", "Robusta", I30 = "Exc", "Excelsa",I30= "Ara", "Arabica",I30="Lib", "Liberica")</f>
        <v>Arabica</v>
      </c>
      <c r="O30" t="str" cm="1">
        <f t="array" ref="O30">_xlfn.IFS(J30="M", "Medium",J30="L", "Light",J30="D","Dark")</f>
        <v>Dark</v>
      </c>
      <c r="P30" t="str">
        <f>_xlfn.XLOOKUP(C:C, Table1[[#All],[Customer ID]],Table1[[#All],[Loyalty Card]])</f>
        <v>No</v>
      </c>
    </row>
    <row r="31" spans="1:16" x14ac:dyDescent="0.3">
      <c r="A31" s="2" t="s">
        <v>655</v>
      </c>
      <c r="B31" s="4">
        <v>43516</v>
      </c>
      <c r="C31" s="2" t="s">
        <v>656</v>
      </c>
      <c r="D31" t="s">
        <v>6147</v>
      </c>
      <c r="E31" s="2">
        <v>4</v>
      </c>
      <c r="F31" s="2" t="str" cm="1">
        <f t="array" ref="F31">_xlfn.XLOOKUP(C31,'Customers - Original'!$A:$A,Table1[[#All],[Customer Name]])</f>
        <v>Mozelle Calcutt</v>
      </c>
      <c r="G31" s="2" t="str" cm="1">
        <f t="array" ref="G31">IF(_xlfn.XLOOKUP(C31,'Customers - Original'!$A:$A,Table1[[#All],[Email]]) = 0, "", _xlfn.XLOOKUP(C31,'Customers - Original'!$A:$A,Table1[[#All],[Email]]) )</f>
        <v>mcalcuttt@baidu.com</v>
      </c>
      <c r="H31" s="2" t="str" cm="1">
        <f t="array" ref="H31">IF(_xlfn.XLOOKUP(C31,'Customers - Original'!$A:$A,Table1[[#All],[Country]]) = 0,"",_xlfn.XLOOKUP(C31,'Customers - Original'!$A:$A,Table1[[#All],[Country]]))</f>
        <v>Ireland</v>
      </c>
      <c r="I31" t="str">
        <f>_xlfn.XLOOKUP(D31,'Products - Original'!$A:$A,'Products - Original'!$B:$B)</f>
        <v>Ara</v>
      </c>
      <c r="J31" t="str">
        <f>INDEX('Products - Original'!$A$1:$G$49,MATCH(My_Combined_Table!$D31,'Products - Original'!$A$1:$A$49,0),MATCH(My_Combined_Table!$J$1,'Products - Original'!A$1:G$1,0))</f>
        <v>D</v>
      </c>
      <c r="K31">
        <f>INDEX('Products - Original'!$A$1:$G$49,MATCH(My_Combined_Table!$D31,'Products - Original'!$A$1:$A$49,0),MATCH(My_Combined_Table!K$1,'Products - Original'!A$1:G$1,0))</f>
        <v>1</v>
      </c>
      <c r="L31">
        <f>INDEX('Products - Original'!$A$1:$G$49,MATCH(My_Combined_Table!$D31,'Products - Original'!$A$1:$A$49,0),MATCH(My_Combined_Table!L$1,'Products - Original'!A$1:G$1,0))</f>
        <v>9.9499999999999993</v>
      </c>
      <c r="M31">
        <f t="shared" si="0"/>
        <v>39.799999999999997</v>
      </c>
      <c r="N31" t="str" cm="1">
        <f t="array" ref="N31">_xlfn.IFS(I31 = "Rob", "Robusta", I31 = "Exc", "Excelsa",I31= "Ara", "Arabica",I31="Lib", "Liberica")</f>
        <v>Arabica</v>
      </c>
      <c r="O31" t="str" cm="1">
        <f t="array" ref="O31">_xlfn.IFS(J31="M", "Medium",J31="L", "Light",J31="D","Dark")</f>
        <v>Dark</v>
      </c>
      <c r="P31" t="str">
        <f>_xlfn.XLOOKUP(C:C, Table1[[#All],[Customer ID]],Table1[[#All],[Loyalty Card]])</f>
        <v>Yes</v>
      </c>
    </row>
    <row r="32" spans="1:16" x14ac:dyDescent="0.3">
      <c r="A32" s="2" t="s">
        <v>661</v>
      </c>
      <c r="B32" s="4">
        <v>44464</v>
      </c>
      <c r="C32" s="2" t="s">
        <v>662</v>
      </c>
      <c r="D32" t="s">
        <v>6159</v>
      </c>
      <c r="E32" s="2">
        <v>5</v>
      </c>
      <c r="F32" s="2" t="str" cm="1">
        <f t="array" ref="F32">_xlfn.XLOOKUP(C32,'Customers - Original'!$A:$A,Table1[[#All],[Customer Name]])</f>
        <v>Adrian Swaine</v>
      </c>
      <c r="G32" s="2" t="str" cm="1">
        <f t="array" ref="G32">IF(_xlfn.XLOOKUP(C32,'Customers - Original'!$A:$A,Table1[[#All],[Email]]) = 0, "", _xlfn.XLOOKUP(C32,'Customers - Original'!$A:$A,Table1[[#All],[Email]]) )</f>
        <v/>
      </c>
      <c r="H32" s="2" t="str" cm="1">
        <f t="array" ref="H32">IF(_xlfn.XLOOKUP(C32,'Customers - Original'!$A:$A,Table1[[#All],[Country]]) = 0,"",_xlfn.XLOOKUP(C32,'Customers - Original'!$A:$A,Table1[[#All],[Country]]))</f>
        <v>United States</v>
      </c>
      <c r="I32" t="str">
        <f>_xlfn.XLOOKUP(D32,'Products - Original'!$A:$A,'Products - Original'!$B:$B)</f>
        <v>Lib</v>
      </c>
      <c r="J32" t="str">
        <f>INDEX('Products - Original'!$A$1:$G$49,MATCH(My_Combined_Table!$D32,'Products - Original'!$A$1:$A$49,0),MATCH(My_Combined_Table!$J$1,'Products - Original'!A$1:G$1,0))</f>
        <v>M</v>
      </c>
      <c r="K32">
        <f>INDEX('Products - Original'!$A$1:$G$49,MATCH(My_Combined_Table!$D32,'Products - Original'!$A$1:$A$49,0),MATCH(My_Combined_Table!K$1,'Products - Original'!A$1:G$1,0))</f>
        <v>0.2</v>
      </c>
      <c r="L32">
        <f>INDEX('Products - Original'!$A$1:$G$49,MATCH(My_Combined_Table!$D32,'Products - Original'!$A$1:$A$49,0),MATCH(My_Combined_Table!L$1,'Products - Original'!A$1:G$1,0))</f>
        <v>4.3650000000000002</v>
      </c>
      <c r="M32">
        <f t="shared" si="0"/>
        <v>21.825000000000003</v>
      </c>
      <c r="N32" t="str" cm="1">
        <f t="array" ref="N32">_xlfn.IFS(I32 = "Rob", "Robusta", I32 = "Exc", "Excelsa",I32= "Ara", "Arabica",I32="Lib", "Liberica")</f>
        <v>Liberica</v>
      </c>
      <c r="O32" t="str" cm="1">
        <f t="array" ref="O32">_xlfn.IFS(J32="M", "Medium",J32="L", "Light",J32="D","Dark")</f>
        <v>Medium</v>
      </c>
      <c r="P32" t="str">
        <f>_xlfn.XLOOKUP(C:C, Table1[[#All],[Customer ID]],Table1[[#All],[Loyalty Card]])</f>
        <v>No</v>
      </c>
    </row>
    <row r="33" spans="1:16" x14ac:dyDescent="0.3">
      <c r="A33" s="2" t="s">
        <v>661</v>
      </c>
      <c r="B33" s="4">
        <v>44464</v>
      </c>
      <c r="C33" s="2" t="s">
        <v>662</v>
      </c>
      <c r="D33" t="s">
        <v>6158</v>
      </c>
      <c r="E33" s="2">
        <v>6</v>
      </c>
      <c r="F33" s="2" t="str" cm="1">
        <f t="array" ref="F33">_xlfn.XLOOKUP(C33,'Customers - Original'!$A:$A,Table1[[#All],[Customer Name]])</f>
        <v>Adrian Swaine</v>
      </c>
      <c r="G33" s="2" t="str" cm="1">
        <f t="array" ref="G33">IF(_xlfn.XLOOKUP(C33,'Customers - Original'!$A:$A,Table1[[#All],[Email]]) = 0, "", _xlfn.XLOOKUP(C33,'Customers - Original'!$A:$A,Table1[[#All],[Email]]) )</f>
        <v/>
      </c>
      <c r="H33" s="2" t="str" cm="1">
        <f t="array" ref="H33">IF(_xlfn.XLOOKUP(C33,'Customers - Original'!$A:$A,Table1[[#All],[Country]]) = 0,"",_xlfn.XLOOKUP(C33,'Customers - Original'!$A:$A,Table1[[#All],[Country]]))</f>
        <v>United States</v>
      </c>
      <c r="I33" t="str">
        <f>_xlfn.XLOOKUP(D33,'Products - Original'!$A:$A,'Products - Original'!$B:$B)</f>
        <v>Ara</v>
      </c>
      <c r="J33" t="str">
        <f>INDEX('Products - Original'!$A$1:$G$49,MATCH(My_Combined_Table!$D33,'Products - Original'!$A$1:$A$49,0),MATCH(My_Combined_Table!$J$1,'Products - Original'!A$1:G$1,0))</f>
        <v>D</v>
      </c>
      <c r="K33">
        <f>INDEX('Products - Original'!$A$1:$G$49,MATCH(My_Combined_Table!$D33,'Products - Original'!$A$1:$A$49,0),MATCH(My_Combined_Table!K$1,'Products - Original'!A$1:G$1,0))</f>
        <v>0.5</v>
      </c>
      <c r="L33">
        <f>INDEX('Products - Original'!$A$1:$G$49,MATCH(My_Combined_Table!$D33,'Products - Original'!$A$1:$A$49,0),MATCH(My_Combined_Table!L$1,'Products - Original'!A$1:G$1,0))</f>
        <v>5.97</v>
      </c>
      <c r="M33">
        <f t="shared" si="0"/>
        <v>35.82</v>
      </c>
      <c r="N33" t="str" cm="1">
        <f t="array" ref="N33">_xlfn.IFS(I33 = "Rob", "Robusta", I33 = "Exc", "Excelsa",I33= "Ara", "Arabica",I33="Lib", "Liberica")</f>
        <v>Arabica</v>
      </c>
      <c r="O33" t="str" cm="1">
        <f t="array" ref="O33">_xlfn.IFS(J33="M", "Medium",J33="L", "Light",J33="D","Dark")</f>
        <v>Dark</v>
      </c>
      <c r="P33" t="str">
        <f>_xlfn.XLOOKUP(C:C, Table1[[#All],[Customer ID]],Table1[[#All],[Loyalty Card]])</f>
        <v>No</v>
      </c>
    </row>
    <row r="34" spans="1:16" x14ac:dyDescent="0.3">
      <c r="A34" s="2" t="s">
        <v>661</v>
      </c>
      <c r="B34" s="4">
        <v>44464</v>
      </c>
      <c r="C34" s="2" t="s">
        <v>662</v>
      </c>
      <c r="D34" t="s">
        <v>6160</v>
      </c>
      <c r="E34" s="2">
        <v>6</v>
      </c>
      <c r="F34" s="2" t="str" cm="1">
        <f t="array" ref="F34">_xlfn.XLOOKUP(C34,'Customers - Original'!$A:$A,Table1[[#All],[Customer Name]])</f>
        <v>Adrian Swaine</v>
      </c>
      <c r="G34" s="2" t="str" cm="1">
        <f t="array" ref="G34">IF(_xlfn.XLOOKUP(C34,'Customers - Original'!$A:$A,Table1[[#All],[Email]]) = 0, "", _xlfn.XLOOKUP(C34,'Customers - Original'!$A:$A,Table1[[#All],[Email]]) )</f>
        <v/>
      </c>
      <c r="H34" s="2" t="str" cm="1">
        <f t="array" ref="H34">IF(_xlfn.XLOOKUP(C34,'Customers - Original'!$A:$A,Table1[[#All],[Country]]) = 0,"",_xlfn.XLOOKUP(C34,'Customers - Original'!$A:$A,Table1[[#All],[Country]]))</f>
        <v>United States</v>
      </c>
      <c r="I34" t="str">
        <f>_xlfn.XLOOKUP(D34,'Products - Original'!$A:$A,'Products - Original'!$B:$B)</f>
        <v>Lib</v>
      </c>
      <c r="J34" t="str">
        <f>INDEX('Products - Original'!$A$1:$G$49,MATCH(My_Combined_Table!$D34,'Products - Original'!$A$1:$A$49,0),MATCH(My_Combined_Table!$J$1,'Products - Original'!A$1:G$1,0))</f>
        <v>M</v>
      </c>
      <c r="K34">
        <f>INDEX('Products - Original'!$A$1:$G$49,MATCH(My_Combined_Table!$D34,'Products - Original'!$A$1:$A$49,0),MATCH(My_Combined_Table!K$1,'Products - Original'!A$1:G$1,0))</f>
        <v>0.5</v>
      </c>
      <c r="L34">
        <f>INDEX('Products - Original'!$A$1:$G$49,MATCH(My_Combined_Table!$D34,'Products - Original'!$A$1:$A$49,0),MATCH(My_Combined_Table!L$1,'Products - Original'!A$1:G$1,0))</f>
        <v>8.73</v>
      </c>
      <c r="M34">
        <f t="shared" si="0"/>
        <v>52.38</v>
      </c>
      <c r="N34" t="str" cm="1">
        <f t="array" ref="N34">_xlfn.IFS(I34 = "Rob", "Robusta", I34 = "Exc", "Excelsa",I34= "Ara", "Arabica",I34="Lib", "Liberica")</f>
        <v>Liberica</v>
      </c>
      <c r="O34" t="str" cm="1">
        <f t="array" ref="O34">_xlfn.IFS(J34="M", "Medium",J34="L", "Light",J34="D","Dark")</f>
        <v>Medium</v>
      </c>
      <c r="P34" t="str">
        <f>_xlfn.XLOOKUP(C:C, Table1[[#All],[Customer ID]],Table1[[#All],[Loyalty Card]])</f>
        <v>No</v>
      </c>
    </row>
    <row r="35" spans="1:16" x14ac:dyDescent="0.3">
      <c r="A35" s="2" t="s">
        <v>676</v>
      </c>
      <c r="B35" s="4">
        <v>44394</v>
      </c>
      <c r="C35" s="2" t="s">
        <v>677</v>
      </c>
      <c r="D35" t="s">
        <v>6145</v>
      </c>
      <c r="E35" s="2">
        <v>5</v>
      </c>
      <c r="F35" s="2" t="str" cm="1">
        <f t="array" ref="F35">_xlfn.XLOOKUP(C35,'Customers - Original'!$A:$A,Table1[[#All],[Customer Name]])</f>
        <v>Gallard Gatheral</v>
      </c>
      <c r="G35" s="2" t="str" cm="1">
        <f t="array" ref="G35">IF(_xlfn.XLOOKUP(C35,'Customers - Original'!$A:$A,Table1[[#All],[Email]]) = 0, "", _xlfn.XLOOKUP(C35,'Customers - Original'!$A:$A,Table1[[#All],[Email]]) )</f>
        <v>ggatheralx@123-reg.co.uk</v>
      </c>
      <c r="H35" s="2" t="str" cm="1">
        <f t="array" ref="H35">IF(_xlfn.XLOOKUP(C35,'Customers - Original'!$A:$A,Table1[[#All],[Country]]) = 0,"",_xlfn.XLOOKUP(C35,'Customers - Original'!$A:$A,Table1[[#All],[Country]]))</f>
        <v>United States</v>
      </c>
      <c r="I35" t="str">
        <f>_xlfn.XLOOKUP(D35,'Products - Original'!$A:$A,'Products - Original'!$B:$B)</f>
        <v>Lib</v>
      </c>
      <c r="J35" t="str">
        <f>INDEX('Products - Original'!$A$1:$G$49,MATCH(My_Combined_Table!$D35,'Products - Original'!$A$1:$A$49,0),MATCH(My_Combined_Table!$J$1,'Products - Original'!A$1:G$1,0))</f>
        <v>L</v>
      </c>
      <c r="K35">
        <f>INDEX('Products - Original'!$A$1:$G$49,MATCH(My_Combined_Table!$D35,'Products - Original'!$A$1:$A$49,0),MATCH(My_Combined_Table!K$1,'Products - Original'!A$1:G$1,0))</f>
        <v>0.2</v>
      </c>
      <c r="L35">
        <f>INDEX('Products - Original'!$A$1:$G$49,MATCH(My_Combined_Table!$D35,'Products - Original'!$A$1:$A$49,0),MATCH(My_Combined_Table!L$1,'Products - Original'!A$1:G$1,0))</f>
        <v>4.7549999999999999</v>
      </c>
      <c r="M35">
        <f t="shared" si="0"/>
        <v>23.774999999999999</v>
      </c>
      <c r="N35" t="str" cm="1">
        <f t="array" ref="N35">_xlfn.IFS(I35 = "Rob", "Robusta", I35 = "Exc", "Excelsa",I35= "Ara", "Arabica",I35="Lib", "Liberica")</f>
        <v>Liberica</v>
      </c>
      <c r="O35" t="str" cm="1">
        <f t="array" ref="O35">_xlfn.IFS(J35="M", "Medium",J35="L", "Light",J35="D","Dark")</f>
        <v>Light</v>
      </c>
      <c r="P35" t="str">
        <f>_xlfn.XLOOKUP(C:C, Table1[[#All],[Customer ID]],Table1[[#All],[Loyalty Card]])</f>
        <v>No</v>
      </c>
    </row>
    <row r="36" spans="1:16" x14ac:dyDescent="0.3">
      <c r="A36" s="2" t="s">
        <v>681</v>
      </c>
      <c r="B36" s="4">
        <v>44011</v>
      </c>
      <c r="C36" s="2" t="s">
        <v>682</v>
      </c>
      <c r="D36" t="s">
        <v>6161</v>
      </c>
      <c r="E36" s="2">
        <v>6</v>
      </c>
      <c r="F36" s="2" t="str" cm="1">
        <f t="array" ref="F36">_xlfn.XLOOKUP(C36,'Customers - Original'!$A:$A,Table1[[#All],[Customer Name]])</f>
        <v>Una Welberry</v>
      </c>
      <c r="G36" s="2" t="str" cm="1">
        <f t="array" ref="G36">IF(_xlfn.XLOOKUP(C36,'Customers - Original'!$A:$A,Table1[[#All],[Email]]) = 0, "", _xlfn.XLOOKUP(C36,'Customers - Original'!$A:$A,Table1[[#All],[Email]]) )</f>
        <v>uwelberryy@ebay.co.uk</v>
      </c>
      <c r="H36" s="2" t="str" cm="1">
        <f t="array" ref="H36">IF(_xlfn.XLOOKUP(C36,'Customers - Original'!$A:$A,Table1[[#All],[Country]]) = 0,"",_xlfn.XLOOKUP(C36,'Customers - Original'!$A:$A,Table1[[#All],[Country]]))</f>
        <v>United Kingdom</v>
      </c>
      <c r="I36" t="str">
        <f>_xlfn.XLOOKUP(D36,'Products - Original'!$A:$A,'Products - Original'!$B:$B)</f>
        <v>Lib</v>
      </c>
      <c r="J36" t="str">
        <f>INDEX('Products - Original'!$A$1:$G$49,MATCH(My_Combined_Table!$D36,'Products - Original'!$A$1:$A$49,0),MATCH(My_Combined_Table!$J$1,'Products - Original'!A$1:G$1,0))</f>
        <v>L</v>
      </c>
      <c r="K36">
        <f>INDEX('Products - Original'!$A$1:$G$49,MATCH(My_Combined_Table!$D36,'Products - Original'!$A$1:$A$49,0),MATCH(My_Combined_Table!K$1,'Products - Original'!A$1:G$1,0))</f>
        <v>0.5</v>
      </c>
      <c r="L36">
        <f>INDEX('Products - Original'!$A$1:$G$49,MATCH(My_Combined_Table!$D36,'Products - Original'!$A$1:$A$49,0),MATCH(My_Combined_Table!L$1,'Products - Original'!A$1:G$1,0))</f>
        <v>9.51</v>
      </c>
      <c r="M36">
        <f t="shared" si="0"/>
        <v>57.06</v>
      </c>
      <c r="N36" t="str" cm="1">
        <f t="array" ref="N36">_xlfn.IFS(I36 = "Rob", "Robusta", I36 = "Exc", "Excelsa",I36= "Ara", "Arabica",I36="Lib", "Liberica")</f>
        <v>Liberica</v>
      </c>
      <c r="O36" t="str" cm="1">
        <f t="array" ref="O36">_xlfn.IFS(J36="M", "Medium",J36="L", "Light",J36="D","Dark")</f>
        <v>Light</v>
      </c>
      <c r="P36" t="str">
        <f>_xlfn.XLOOKUP(C:C, Table1[[#All],[Customer ID]],Table1[[#All],[Loyalty Card]])</f>
        <v>Yes</v>
      </c>
    </row>
    <row r="37" spans="1:16" x14ac:dyDescent="0.3">
      <c r="A37" s="2" t="s">
        <v>687</v>
      </c>
      <c r="B37" s="4">
        <v>44348</v>
      </c>
      <c r="C37" s="2" t="s">
        <v>688</v>
      </c>
      <c r="D37" t="s">
        <v>6158</v>
      </c>
      <c r="E37" s="2">
        <v>6</v>
      </c>
      <c r="F37" s="2" t="str" cm="1">
        <f t="array" ref="F37">_xlfn.XLOOKUP(C37,'Customers - Original'!$A:$A,Table1[[#All],[Customer Name]])</f>
        <v>Faber Eilhart</v>
      </c>
      <c r="G37" s="2" t="str" cm="1">
        <f t="array" ref="G37">IF(_xlfn.XLOOKUP(C37,'Customers - Original'!$A:$A,Table1[[#All],[Email]]) = 0, "", _xlfn.XLOOKUP(C37,'Customers - Original'!$A:$A,Table1[[#All],[Email]]) )</f>
        <v>feilhartz@who.int</v>
      </c>
      <c r="H37" s="2" t="str" cm="1">
        <f t="array" ref="H37">IF(_xlfn.XLOOKUP(C37,'Customers - Original'!$A:$A,Table1[[#All],[Country]]) = 0,"",_xlfn.XLOOKUP(C37,'Customers - Original'!$A:$A,Table1[[#All],[Country]]))</f>
        <v>United States</v>
      </c>
      <c r="I37" t="str">
        <f>_xlfn.XLOOKUP(D37,'Products - Original'!$A:$A,'Products - Original'!$B:$B)</f>
        <v>Ara</v>
      </c>
      <c r="J37" t="str">
        <f>INDEX('Products - Original'!$A$1:$G$49,MATCH(My_Combined_Table!$D37,'Products - Original'!$A$1:$A$49,0),MATCH(My_Combined_Table!$J$1,'Products - Original'!A$1:G$1,0))</f>
        <v>D</v>
      </c>
      <c r="K37">
        <f>INDEX('Products - Original'!$A$1:$G$49,MATCH(My_Combined_Table!$D37,'Products - Original'!$A$1:$A$49,0),MATCH(My_Combined_Table!K$1,'Products - Original'!A$1:G$1,0))</f>
        <v>0.5</v>
      </c>
      <c r="L37">
        <f>INDEX('Products - Original'!$A$1:$G$49,MATCH(My_Combined_Table!$D37,'Products - Original'!$A$1:$A$49,0),MATCH(My_Combined_Table!L$1,'Products - Original'!A$1:G$1,0))</f>
        <v>5.97</v>
      </c>
      <c r="M37">
        <f t="shared" si="0"/>
        <v>35.82</v>
      </c>
      <c r="N37" t="str" cm="1">
        <f t="array" ref="N37">_xlfn.IFS(I37 = "Rob", "Robusta", I37 = "Exc", "Excelsa",I37= "Ara", "Arabica",I37="Lib", "Liberica")</f>
        <v>Arabica</v>
      </c>
      <c r="O37" t="str" cm="1">
        <f t="array" ref="O37">_xlfn.IFS(J37="M", "Medium",J37="L", "Light",J37="D","Dark")</f>
        <v>Dark</v>
      </c>
      <c r="P37" t="str">
        <f>_xlfn.XLOOKUP(C:C, Table1[[#All],[Customer ID]],Table1[[#All],[Loyalty Card]])</f>
        <v>No</v>
      </c>
    </row>
    <row r="38" spans="1:16" x14ac:dyDescent="0.3">
      <c r="A38" s="2" t="s">
        <v>693</v>
      </c>
      <c r="B38" s="4">
        <v>44233</v>
      </c>
      <c r="C38" s="2" t="s">
        <v>694</v>
      </c>
      <c r="D38" t="s">
        <v>6159</v>
      </c>
      <c r="E38" s="2">
        <v>2</v>
      </c>
      <c r="F38" s="2" t="str" cm="1">
        <f t="array" ref="F38">_xlfn.XLOOKUP(C38,'Customers - Original'!$A:$A,Table1[[#All],[Customer Name]])</f>
        <v>Zorina Ponting</v>
      </c>
      <c r="G38" s="2" t="str" cm="1">
        <f t="array" ref="G38">IF(_xlfn.XLOOKUP(C38,'Customers - Original'!$A:$A,Table1[[#All],[Email]]) = 0, "", _xlfn.XLOOKUP(C38,'Customers - Original'!$A:$A,Table1[[#All],[Email]]) )</f>
        <v>zponting10@altervista.org</v>
      </c>
      <c r="H38" s="2" t="str" cm="1">
        <f t="array" ref="H38">IF(_xlfn.XLOOKUP(C38,'Customers - Original'!$A:$A,Table1[[#All],[Country]]) = 0,"",_xlfn.XLOOKUP(C38,'Customers - Original'!$A:$A,Table1[[#All],[Country]]))</f>
        <v>United States</v>
      </c>
      <c r="I38" t="str">
        <f>_xlfn.XLOOKUP(D38,'Products - Original'!$A:$A,'Products - Original'!$B:$B)</f>
        <v>Lib</v>
      </c>
      <c r="J38" t="str">
        <f>INDEX('Products - Original'!$A$1:$G$49,MATCH(My_Combined_Table!$D38,'Products - Original'!$A$1:$A$49,0),MATCH(My_Combined_Table!$J$1,'Products - Original'!A$1:G$1,0))</f>
        <v>M</v>
      </c>
      <c r="K38">
        <f>INDEX('Products - Original'!$A$1:$G$49,MATCH(My_Combined_Table!$D38,'Products - Original'!$A$1:$A$49,0),MATCH(My_Combined_Table!K$1,'Products - Original'!A$1:G$1,0))</f>
        <v>0.2</v>
      </c>
      <c r="L38">
        <f>INDEX('Products - Original'!$A$1:$G$49,MATCH(My_Combined_Table!$D38,'Products - Original'!$A$1:$A$49,0),MATCH(My_Combined_Table!L$1,'Products - Original'!A$1:G$1,0))</f>
        <v>4.3650000000000002</v>
      </c>
      <c r="M38">
        <f t="shared" si="0"/>
        <v>8.73</v>
      </c>
      <c r="N38" t="str" cm="1">
        <f t="array" ref="N38">_xlfn.IFS(I38 = "Rob", "Robusta", I38 = "Exc", "Excelsa",I38= "Ara", "Arabica",I38="Lib", "Liberica")</f>
        <v>Liberica</v>
      </c>
      <c r="O38" t="str" cm="1">
        <f t="array" ref="O38">_xlfn.IFS(J38="M", "Medium",J38="L", "Light",J38="D","Dark")</f>
        <v>Medium</v>
      </c>
      <c r="P38" t="str">
        <f>_xlfn.XLOOKUP(C:C, Table1[[#All],[Customer ID]],Table1[[#All],[Loyalty Card]])</f>
        <v>No</v>
      </c>
    </row>
    <row r="39" spans="1:16" x14ac:dyDescent="0.3">
      <c r="A39" s="2" t="s">
        <v>699</v>
      </c>
      <c r="B39" s="4">
        <v>43580</v>
      </c>
      <c r="C39" s="2" t="s">
        <v>700</v>
      </c>
      <c r="D39" t="s">
        <v>6161</v>
      </c>
      <c r="E39" s="2">
        <v>3</v>
      </c>
      <c r="F39" s="2" t="str" cm="1">
        <f t="array" ref="F39">_xlfn.XLOOKUP(C39,'Customers - Original'!$A:$A,Table1[[#All],[Customer Name]])</f>
        <v>Silvio Strase</v>
      </c>
      <c r="G39" s="2" t="str" cm="1">
        <f t="array" ref="G39">IF(_xlfn.XLOOKUP(C39,'Customers - Original'!$A:$A,Table1[[#All],[Email]]) = 0, "", _xlfn.XLOOKUP(C39,'Customers - Original'!$A:$A,Table1[[#All],[Email]]) )</f>
        <v>sstrase11@booking.com</v>
      </c>
      <c r="H39" s="2" t="str" cm="1">
        <f t="array" ref="H39">IF(_xlfn.XLOOKUP(C39,'Customers - Original'!$A:$A,Table1[[#All],[Country]]) = 0,"",_xlfn.XLOOKUP(C39,'Customers - Original'!$A:$A,Table1[[#All],[Country]]))</f>
        <v>United States</v>
      </c>
      <c r="I39" t="str">
        <f>_xlfn.XLOOKUP(D39,'Products - Original'!$A:$A,'Products - Original'!$B:$B)</f>
        <v>Lib</v>
      </c>
      <c r="J39" t="str">
        <f>INDEX('Products - Original'!$A$1:$G$49,MATCH(My_Combined_Table!$D39,'Products - Original'!$A$1:$A$49,0),MATCH(My_Combined_Table!$J$1,'Products - Original'!A$1:G$1,0))</f>
        <v>L</v>
      </c>
      <c r="K39">
        <f>INDEX('Products - Original'!$A$1:$G$49,MATCH(My_Combined_Table!$D39,'Products - Original'!$A$1:$A$49,0),MATCH(My_Combined_Table!K$1,'Products - Original'!A$1:G$1,0))</f>
        <v>0.5</v>
      </c>
      <c r="L39">
        <f>INDEX('Products - Original'!$A$1:$G$49,MATCH(My_Combined_Table!$D39,'Products - Original'!$A$1:$A$49,0),MATCH(My_Combined_Table!L$1,'Products - Original'!A$1:G$1,0))</f>
        <v>9.51</v>
      </c>
      <c r="M39">
        <f t="shared" si="0"/>
        <v>28.53</v>
      </c>
      <c r="N39" t="str" cm="1">
        <f t="array" ref="N39">_xlfn.IFS(I39 = "Rob", "Robusta", I39 = "Exc", "Excelsa",I39= "Ara", "Arabica",I39="Lib", "Liberica")</f>
        <v>Liberica</v>
      </c>
      <c r="O39" t="str" cm="1">
        <f t="array" ref="O39">_xlfn.IFS(J39="M", "Medium",J39="L", "Light",J39="D","Dark")</f>
        <v>Light</v>
      </c>
      <c r="P39" t="str">
        <f>_xlfn.XLOOKUP(C:C, Table1[[#All],[Customer ID]],Table1[[#All],[Loyalty Card]])</f>
        <v>No</v>
      </c>
    </row>
    <row r="40" spans="1:16" x14ac:dyDescent="0.3">
      <c r="A40" s="2" t="s">
        <v>705</v>
      </c>
      <c r="B40" s="4">
        <v>43946</v>
      </c>
      <c r="C40" s="2" t="s">
        <v>706</v>
      </c>
      <c r="D40" t="s">
        <v>6151</v>
      </c>
      <c r="E40" s="2">
        <v>5</v>
      </c>
      <c r="F40" s="2" t="str" cm="1">
        <f t="array" ref="F40">_xlfn.XLOOKUP(C40,'Customers - Original'!$A:$A,Table1[[#All],[Customer Name]])</f>
        <v>Dorie de la Tremoille</v>
      </c>
      <c r="G40" s="2" t="str" cm="1">
        <f t="array" ref="G40">IF(_xlfn.XLOOKUP(C40,'Customers - Original'!$A:$A,Table1[[#All],[Email]]) = 0, "", _xlfn.XLOOKUP(C40,'Customers - Original'!$A:$A,Table1[[#All],[Email]]) )</f>
        <v>dde12@unesco.org</v>
      </c>
      <c r="H40" s="2" t="str" cm="1">
        <f t="array" ref="H40">IF(_xlfn.XLOOKUP(C40,'Customers - Original'!$A:$A,Table1[[#All],[Country]]) = 0,"",_xlfn.XLOOKUP(C40,'Customers - Original'!$A:$A,Table1[[#All],[Country]]))</f>
        <v>United States</v>
      </c>
      <c r="I40" t="str">
        <f>_xlfn.XLOOKUP(D40,'Products - Original'!$A:$A,'Products - Original'!$B:$B)</f>
        <v>Rob</v>
      </c>
      <c r="J40" t="str">
        <f>INDEX('Products - Original'!$A$1:$G$49,MATCH(My_Combined_Table!$D40,'Products - Original'!$A$1:$A$49,0),MATCH(My_Combined_Table!$J$1,'Products - Original'!A$1:G$1,0))</f>
        <v>M</v>
      </c>
      <c r="K40">
        <f>INDEX('Products - Original'!$A$1:$G$49,MATCH(My_Combined_Table!$D40,'Products - Original'!$A$1:$A$49,0),MATCH(My_Combined_Table!K$1,'Products - Original'!A$1:G$1,0))</f>
        <v>2.5</v>
      </c>
      <c r="L40">
        <f>INDEX('Products - Original'!$A$1:$G$49,MATCH(My_Combined_Table!$D40,'Products - Original'!$A$1:$A$49,0),MATCH(My_Combined_Table!L$1,'Products - Original'!A$1:G$1,0))</f>
        <v>22.884999999999998</v>
      </c>
      <c r="M40">
        <f t="shared" si="0"/>
        <v>114.42499999999998</v>
      </c>
      <c r="N40" t="str" cm="1">
        <f t="array" ref="N40">_xlfn.IFS(I40 = "Rob", "Robusta", I40 = "Exc", "Excelsa",I40= "Ara", "Arabica",I40="Lib", "Liberica")</f>
        <v>Robusta</v>
      </c>
      <c r="O40" t="str" cm="1">
        <f t="array" ref="O40">_xlfn.IFS(J40="M", "Medium",J40="L", "Light",J40="D","Dark")</f>
        <v>Medium</v>
      </c>
      <c r="P40" t="str">
        <f>_xlfn.XLOOKUP(C:C, Table1[[#All],[Customer ID]],Table1[[#All],[Loyalty Card]])</f>
        <v>No</v>
      </c>
    </row>
    <row r="41" spans="1:16" x14ac:dyDescent="0.3">
      <c r="A41" s="2" t="s">
        <v>711</v>
      </c>
      <c r="B41" s="4">
        <v>44524</v>
      </c>
      <c r="C41" s="2" t="s">
        <v>712</v>
      </c>
      <c r="D41" t="s">
        <v>6138</v>
      </c>
      <c r="E41" s="2">
        <v>6</v>
      </c>
      <c r="F41" s="2" t="str" cm="1">
        <f t="array" ref="F41">_xlfn.XLOOKUP(C41,'Customers - Original'!$A:$A,Table1[[#All],[Customer Name]])</f>
        <v>Hy Zanetto</v>
      </c>
      <c r="G41" s="2" t="str" cm="1">
        <f t="array" ref="G41">IF(_xlfn.XLOOKUP(C41,'Customers - Original'!$A:$A,Table1[[#All],[Email]]) = 0, "", _xlfn.XLOOKUP(C41,'Customers - Original'!$A:$A,Table1[[#All],[Email]]) )</f>
        <v/>
      </c>
      <c r="H41" s="2" t="str" cm="1">
        <f t="array" ref="H41">IF(_xlfn.XLOOKUP(C41,'Customers - Original'!$A:$A,Table1[[#All],[Country]]) = 0,"",_xlfn.XLOOKUP(C41,'Customers - Original'!$A:$A,Table1[[#All],[Country]]))</f>
        <v>United States</v>
      </c>
      <c r="I41" t="str">
        <f>_xlfn.XLOOKUP(D41,'Products - Original'!$A:$A,'Products - Original'!$B:$B)</f>
        <v>Rob</v>
      </c>
      <c r="J41" t="str">
        <f>INDEX('Products - Original'!$A$1:$G$49,MATCH(My_Combined_Table!$D41,'Products - Original'!$A$1:$A$49,0),MATCH(My_Combined_Table!$J$1,'Products - Original'!A$1:G$1,0))</f>
        <v>M</v>
      </c>
      <c r="K41">
        <f>INDEX('Products - Original'!$A$1:$G$49,MATCH(My_Combined_Table!$D41,'Products - Original'!$A$1:$A$49,0),MATCH(My_Combined_Table!K$1,'Products - Original'!A$1:G$1,0))</f>
        <v>1</v>
      </c>
      <c r="L41">
        <f>INDEX('Products - Original'!$A$1:$G$49,MATCH(My_Combined_Table!$D41,'Products - Original'!$A$1:$A$49,0),MATCH(My_Combined_Table!L$1,'Products - Original'!A$1:G$1,0))</f>
        <v>9.9499999999999993</v>
      </c>
      <c r="M41">
        <f t="shared" si="0"/>
        <v>59.699999999999996</v>
      </c>
      <c r="N41" t="str" cm="1">
        <f t="array" ref="N41">_xlfn.IFS(I41 = "Rob", "Robusta", I41 = "Exc", "Excelsa",I41= "Ara", "Arabica",I41="Lib", "Liberica")</f>
        <v>Robusta</v>
      </c>
      <c r="O41" t="str" cm="1">
        <f t="array" ref="O41">_xlfn.IFS(J41="M", "Medium",J41="L", "Light",J41="D","Dark")</f>
        <v>Medium</v>
      </c>
      <c r="P41" t="str">
        <f>_xlfn.XLOOKUP(C:C, Table1[[#All],[Customer ID]],Table1[[#All],[Loyalty Card]])</f>
        <v>Yes</v>
      </c>
    </row>
    <row r="42" spans="1:16" x14ac:dyDescent="0.3">
      <c r="A42" s="2" t="s">
        <v>715</v>
      </c>
      <c r="B42" s="4">
        <v>44305</v>
      </c>
      <c r="C42" s="2" t="s">
        <v>716</v>
      </c>
      <c r="D42" t="s">
        <v>6162</v>
      </c>
      <c r="E42" s="2">
        <v>3</v>
      </c>
      <c r="F42" s="2" t="str" cm="1">
        <f t="array" ref="F42">_xlfn.XLOOKUP(C42,'Customers - Original'!$A:$A,Table1[[#All],[Customer Name]])</f>
        <v>Jessica McNess</v>
      </c>
      <c r="G42" s="2" t="str" cm="1">
        <f t="array" ref="G42">IF(_xlfn.XLOOKUP(C42,'Customers - Original'!$A:$A,Table1[[#All],[Email]]) = 0, "", _xlfn.XLOOKUP(C42,'Customers - Original'!$A:$A,Table1[[#All],[Email]]) )</f>
        <v/>
      </c>
      <c r="H42" s="2" t="str" cm="1">
        <f t="array" ref="H42">IF(_xlfn.XLOOKUP(C42,'Customers - Original'!$A:$A,Table1[[#All],[Country]]) = 0,"",_xlfn.XLOOKUP(C42,'Customers - Original'!$A:$A,Table1[[#All],[Country]]))</f>
        <v>United States</v>
      </c>
      <c r="I42" t="str">
        <f>_xlfn.XLOOKUP(D42,'Products - Original'!$A:$A,'Products - Original'!$B:$B)</f>
        <v>Lib</v>
      </c>
      <c r="J42" t="str">
        <f>INDEX('Products - Original'!$A$1:$G$49,MATCH(My_Combined_Table!$D42,'Products - Original'!$A$1:$A$49,0),MATCH(My_Combined_Table!$J$1,'Products - Original'!A$1:G$1,0))</f>
        <v>M</v>
      </c>
      <c r="K42">
        <f>INDEX('Products - Original'!$A$1:$G$49,MATCH(My_Combined_Table!$D42,'Products - Original'!$A$1:$A$49,0),MATCH(My_Combined_Table!K$1,'Products - Original'!A$1:G$1,0))</f>
        <v>1</v>
      </c>
      <c r="L42">
        <f>INDEX('Products - Original'!$A$1:$G$49,MATCH(My_Combined_Table!$D42,'Products - Original'!$A$1:$A$49,0),MATCH(My_Combined_Table!L$1,'Products - Original'!A$1:G$1,0))</f>
        <v>14.55</v>
      </c>
      <c r="M42">
        <f t="shared" si="0"/>
        <v>43.650000000000006</v>
      </c>
      <c r="N42" t="str" cm="1">
        <f t="array" ref="N42">_xlfn.IFS(I42 = "Rob", "Robusta", I42 = "Exc", "Excelsa",I42= "Ara", "Arabica",I42="Lib", "Liberica")</f>
        <v>Liberica</v>
      </c>
      <c r="O42" t="str" cm="1">
        <f t="array" ref="O42">_xlfn.IFS(J42="M", "Medium",J42="L", "Light",J42="D","Dark")</f>
        <v>Medium</v>
      </c>
      <c r="P42" t="str">
        <f>_xlfn.XLOOKUP(C:C, Table1[[#All],[Customer ID]],Table1[[#All],[Loyalty Card]])</f>
        <v>No</v>
      </c>
    </row>
    <row r="43" spans="1:16" x14ac:dyDescent="0.3">
      <c r="A43" s="2" t="s">
        <v>720</v>
      </c>
      <c r="B43" s="4">
        <v>44749</v>
      </c>
      <c r="C43" s="2" t="s">
        <v>721</v>
      </c>
      <c r="D43" t="s">
        <v>6153</v>
      </c>
      <c r="E43" s="2">
        <v>2</v>
      </c>
      <c r="F43" s="2" t="str" cm="1">
        <f t="array" ref="F43">_xlfn.XLOOKUP(C43,'Customers - Original'!$A:$A,Table1[[#All],[Customer Name]])</f>
        <v>Lorenzo Yeoland</v>
      </c>
      <c r="G43" s="2" t="str" cm="1">
        <f t="array" ref="G43">IF(_xlfn.XLOOKUP(C43,'Customers - Original'!$A:$A,Table1[[#All],[Email]]) = 0, "", _xlfn.XLOOKUP(C43,'Customers - Original'!$A:$A,Table1[[#All],[Email]]) )</f>
        <v>lyeoland15@pbs.org</v>
      </c>
      <c r="H43" s="2" t="str" cm="1">
        <f t="array" ref="H43">IF(_xlfn.XLOOKUP(C43,'Customers - Original'!$A:$A,Table1[[#All],[Country]]) = 0,"",_xlfn.XLOOKUP(C43,'Customers - Original'!$A:$A,Table1[[#All],[Country]]))</f>
        <v>United States</v>
      </c>
      <c r="I43" t="str">
        <f>_xlfn.XLOOKUP(D43,'Products - Original'!$A:$A,'Products - Original'!$B:$B)</f>
        <v>Exc</v>
      </c>
      <c r="J43" t="str">
        <f>INDEX('Products - Original'!$A$1:$G$49,MATCH(My_Combined_Table!$D43,'Products - Original'!$A$1:$A$49,0),MATCH(My_Combined_Table!$J$1,'Products - Original'!A$1:G$1,0))</f>
        <v>D</v>
      </c>
      <c r="K43">
        <f>INDEX('Products - Original'!$A$1:$G$49,MATCH(My_Combined_Table!$D43,'Products - Original'!$A$1:$A$49,0),MATCH(My_Combined_Table!K$1,'Products - Original'!A$1:G$1,0))</f>
        <v>0.2</v>
      </c>
      <c r="L43">
        <f>INDEX('Products - Original'!$A$1:$G$49,MATCH(My_Combined_Table!$D43,'Products - Original'!$A$1:$A$49,0),MATCH(My_Combined_Table!L$1,'Products - Original'!A$1:G$1,0))</f>
        <v>3.645</v>
      </c>
      <c r="M43">
        <f t="shared" si="0"/>
        <v>7.29</v>
      </c>
      <c r="N43" t="str" cm="1">
        <f t="array" ref="N43">_xlfn.IFS(I43 = "Rob", "Robusta", I43 = "Exc", "Excelsa",I43= "Ara", "Arabica",I43="Lib", "Liberica")</f>
        <v>Excelsa</v>
      </c>
      <c r="O43" t="str" cm="1">
        <f t="array" ref="O43">_xlfn.IFS(J43="M", "Medium",J43="L", "Light",J43="D","Dark")</f>
        <v>Dark</v>
      </c>
      <c r="P43" t="str">
        <f>_xlfn.XLOOKUP(C:C, Table1[[#All],[Customer ID]],Table1[[#All],[Loyalty Card]])</f>
        <v>Yes</v>
      </c>
    </row>
    <row r="44" spans="1:16" x14ac:dyDescent="0.3">
      <c r="A44" s="2" t="s">
        <v>726</v>
      </c>
      <c r="B44" s="4">
        <v>43607</v>
      </c>
      <c r="C44" s="2" t="s">
        <v>727</v>
      </c>
      <c r="D44" t="s">
        <v>6163</v>
      </c>
      <c r="E44" s="2">
        <v>3</v>
      </c>
      <c r="F44" s="2" t="str" cm="1">
        <f t="array" ref="F44">_xlfn.XLOOKUP(C44,'Customers - Original'!$A:$A,Table1[[#All],[Customer Name]])</f>
        <v>Abigail Tolworthy</v>
      </c>
      <c r="G44" s="2" t="str" cm="1">
        <f t="array" ref="G44">IF(_xlfn.XLOOKUP(C44,'Customers - Original'!$A:$A,Table1[[#All],[Email]]) = 0, "", _xlfn.XLOOKUP(C44,'Customers - Original'!$A:$A,Table1[[#All],[Email]]) )</f>
        <v>atolworthy16@toplist.cz</v>
      </c>
      <c r="H44" s="2" t="str" cm="1">
        <f t="array" ref="H44">IF(_xlfn.XLOOKUP(C44,'Customers - Original'!$A:$A,Table1[[#All],[Country]]) = 0,"",_xlfn.XLOOKUP(C44,'Customers - Original'!$A:$A,Table1[[#All],[Country]]))</f>
        <v>United States</v>
      </c>
      <c r="I44" t="str">
        <f>_xlfn.XLOOKUP(D44,'Products - Original'!$A:$A,'Products - Original'!$B:$B)</f>
        <v>Rob</v>
      </c>
      <c r="J44" t="str">
        <f>INDEX('Products - Original'!$A$1:$G$49,MATCH(My_Combined_Table!$D44,'Products - Original'!$A$1:$A$49,0),MATCH(My_Combined_Table!$J$1,'Products - Original'!A$1:G$1,0))</f>
        <v>D</v>
      </c>
      <c r="K44">
        <f>INDEX('Products - Original'!$A$1:$G$49,MATCH(My_Combined_Table!$D44,'Products - Original'!$A$1:$A$49,0),MATCH(My_Combined_Table!K$1,'Products - Original'!A$1:G$1,0))</f>
        <v>0.2</v>
      </c>
      <c r="L44">
        <f>INDEX('Products - Original'!$A$1:$G$49,MATCH(My_Combined_Table!$D44,'Products - Original'!$A$1:$A$49,0),MATCH(My_Combined_Table!L$1,'Products - Original'!A$1:G$1,0))</f>
        <v>2.6849999999999996</v>
      </c>
      <c r="M44">
        <f t="shared" si="0"/>
        <v>8.0549999999999997</v>
      </c>
      <c r="N44" t="str" cm="1">
        <f t="array" ref="N44">_xlfn.IFS(I44 = "Rob", "Robusta", I44 = "Exc", "Excelsa",I44= "Ara", "Arabica",I44="Lib", "Liberica")</f>
        <v>Robusta</v>
      </c>
      <c r="O44" t="str" cm="1">
        <f t="array" ref="O44">_xlfn.IFS(J44="M", "Medium",J44="L", "Light",J44="D","Dark")</f>
        <v>Dark</v>
      </c>
      <c r="P44" t="str">
        <f>_xlfn.XLOOKUP(C:C, Table1[[#All],[Customer ID]],Table1[[#All],[Loyalty Card]])</f>
        <v>Yes</v>
      </c>
    </row>
    <row r="45" spans="1:16" x14ac:dyDescent="0.3">
      <c r="A45" s="2" t="s">
        <v>733</v>
      </c>
      <c r="B45" s="4">
        <v>44473</v>
      </c>
      <c r="C45" s="2" t="s">
        <v>734</v>
      </c>
      <c r="D45" t="s">
        <v>6164</v>
      </c>
      <c r="E45" s="2">
        <v>2</v>
      </c>
      <c r="F45" s="2" t="str" cm="1">
        <f t="array" ref="F45">_xlfn.XLOOKUP(C45,'Customers - Original'!$A:$A,Table1[[#All],[Customer Name]])</f>
        <v>Maurie Bartol</v>
      </c>
      <c r="G45" s="2" t="str" cm="1">
        <f t="array" ref="G45">IF(_xlfn.XLOOKUP(C45,'Customers - Original'!$A:$A,Table1[[#All],[Email]]) = 0, "", _xlfn.XLOOKUP(C45,'Customers - Original'!$A:$A,Table1[[#All],[Email]]) )</f>
        <v/>
      </c>
      <c r="H45" s="2" t="str" cm="1">
        <f t="array" ref="H45">IF(_xlfn.XLOOKUP(C45,'Customers - Original'!$A:$A,Table1[[#All],[Country]]) = 0,"",_xlfn.XLOOKUP(C45,'Customers - Original'!$A:$A,Table1[[#All],[Country]]))</f>
        <v>United States</v>
      </c>
      <c r="I45" t="str">
        <f>_xlfn.XLOOKUP(D45,'Products - Original'!$A:$A,'Products - Original'!$B:$B)</f>
        <v>Lib</v>
      </c>
      <c r="J45" t="str">
        <f>INDEX('Products - Original'!$A$1:$G$49,MATCH(My_Combined_Table!$D45,'Products - Original'!$A$1:$A$49,0),MATCH(My_Combined_Table!$J$1,'Products - Original'!A$1:G$1,0))</f>
        <v>L</v>
      </c>
      <c r="K45">
        <f>INDEX('Products - Original'!$A$1:$G$49,MATCH(My_Combined_Table!$D45,'Products - Original'!$A$1:$A$49,0),MATCH(My_Combined_Table!K$1,'Products - Original'!A$1:G$1,0))</f>
        <v>2.5</v>
      </c>
      <c r="L45">
        <f>INDEX('Products - Original'!$A$1:$G$49,MATCH(My_Combined_Table!$D45,'Products - Original'!$A$1:$A$49,0),MATCH(My_Combined_Table!L$1,'Products - Original'!A$1:G$1,0))</f>
        <v>36.454999999999998</v>
      </c>
      <c r="M45">
        <f t="shared" si="0"/>
        <v>72.91</v>
      </c>
      <c r="N45" t="str" cm="1">
        <f t="array" ref="N45">_xlfn.IFS(I45 = "Rob", "Robusta", I45 = "Exc", "Excelsa",I45= "Ara", "Arabica",I45="Lib", "Liberica")</f>
        <v>Liberica</v>
      </c>
      <c r="O45" t="str" cm="1">
        <f t="array" ref="O45">_xlfn.IFS(J45="M", "Medium",J45="L", "Light",J45="D","Dark")</f>
        <v>Light</v>
      </c>
      <c r="P45" t="str">
        <f>_xlfn.XLOOKUP(C:C, Table1[[#All],[Customer ID]],Table1[[#All],[Loyalty Card]])</f>
        <v>No</v>
      </c>
    </row>
    <row r="46" spans="1:16" x14ac:dyDescent="0.3">
      <c r="A46" s="2" t="s">
        <v>738</v>
      </c>
      <c r="B46" s="4">
        <v>43932</v>
      </c>
      <c r="C46" s="2" t="s">
        <v>739</v>
      </c>
      <c r="D46" t="s">
        <v>6139</v>
      </c>
      <c r="E46" s="2">
        <v>2</v>
      </c>
      <c r="F46" s="2" t="str" cm="1">
        <f t="array" ref="F46">_xlfn.XLOOKUP(C46,'Customers - Original'!$A:$A,Table1[[#All],[Customer Name]])</f>
        <v>Olag Baudassi</v>
      </c>
      <c r="G46" s="2" t="str" cm="1">
        <f t="array" ref="G46">IF(_xlfn.XLOOKUP(C46,'Customers - Original'!$A:$A,Table1[[#All],[Email]]) = 0, "", _xlfn.XLOOKUP(C46,'Customers - Original'!$A:$A,Table1[[#All],[Email]]) )</f>
        <v>obaudassi18@seesaa.net</v>
      </c>
      <c r="H46" s="2" t="str" cm="1">
        <f t="array" ref="H46">IF(_xlfn.XLOOKUP(C46,'Customers - Original'!$A:$A,Table1[[#All],[Country]]) = 0,"",_xlfn.XLOOKUP(C46,'Customers - Original'!$A:$A,Table1[[#All],[Country]]))</f>
        <v>United States</v>
      </c>
      <c r="I46" t="str">
        <f>_xlfn.XLOOKUP(D46,'Products - Original'!$A:$A,'Products - Original'!$B:$B)</f>
        <v>Exc</v>
      </c>
      <c r="J46" t="str">
        <f>INDEX('Products - Original'!$A$1:$G$49,MATCH(My_Combined_Table!$D46,'Products - Original'!$A$1:$A$49,0),MATCH(My_Combined_Table!$J$1,'Products - Original'!A$1:G$1,0))</f>
        <v>M</v>
      </c>
      <c r="K46">
        <f>INDEX('Products - Original'!$A$1:$G$49,MATCH(My_Combined_Table!$D46,'Products - Original'!$A$1:$A$49,0),MATCH(My_Combined_Table!K$1,'Products - Original'!A$1:G$1,0))</f>
        <v>0.5</v>
      </c>
      <c r="L46">
        <f>INDEX('Products - Original'!$A$1:$G$49,MATCH(My_Combined_Table!$D46,'Products - Original'!$A$1:$A$49,0),MATCH(My_Combined_Table!L$1,'Products - Original'!A$1:G$1,0))</f>
        <v>8.25</v>
      </c>
      <c r="M46">
        <f t="shared" si="0"/>
        <v>16.5</v>
      </c>
      <c r="N46" t="str" cm="1">
        <f t="array" ref="N46">_xlfn.IFS(I46 = "Rob", "Robusta", I46 = "Exc", "Excelsa",I46= "Ara", "Arabica",I46="Lib", "Liberica")</f>
        <v>Excelsa</v>
      </c>
      <c r="O46" t="str" cm="1">
        <f t="array" ref="O46">_xlfn.IFS(J46="M", "Medium",J46="L", "Light",J46="D","Dark")</f>
        <v>Medium</v>
      </c>
      <c r="P46" t="str">
        <f>_xlfn.XLOOKUP(C:C, Table1[[#All],[Customer ID]],Table1[[#All],[Loyalty Card]])</f>
        <v>Yes</v>
      </c>
    </row>
    <row r="47" spans="1:16" x14ac:dyDescent="0.3">
      <c r="A47" s="2" t="s">
        <v>744</v>
      </c>
      <c r="B47" s="4">
        <v>44592</v>
      </c>
      <c r="C47" s="2" t="s">
        <v>745</v>
      </c>
      <c r="D47" t="s">
        <v>6165</v>
      </c>
      <c r="E47" s="2">
        <v>6</v>
      </c>
      <c r="F47" s="2" t="str" cm="1">
        <f t="array" ref="F47">_xlfn.XLOOKUP(C47,'Customers - Original'!$A:$A,Table1[[#All],[Customer Name]])</f>
        <v>Petey Kingsbury</v>
      </c>
      <c r="G47" s="2" t="str" cm="1">
        <f t="array" ref="G47">IF(_xlfn.XLOOKUP(C47,'Customers - Original'!$A:$A,Table1[[#All],[Email]]) = 0, "", _xlfn.XLOOKUP(C47,'Customers - Original'!$A:$A,Table1[[#All],[Email]]) )</f>
        <v>pkingsbury19@comcast.net</v>
      </c>
      <c r="H47" s="2" t="str" cm="1">
        <f t="array" ref="H47">IF(_xlfn.XLOOKUP(C47,'Customers - Original'!$A:$A,Table1[[#All],[Country]]) = 0,"",_xlfn.XLOOKUP(C47,'Customers - Original'!$A:$A,Table1[[#All],[Country]]))</f>
        <v>United States</v>
      </c>
      <c r="I47" t="str">
        <f>_xlfn.XLOOKUP(D47,'Products - Original'!$A:$A,'Products - Original'!$B:$B)</f>
        <v>Lib</v>
      </c>
      <c r="J47" t="str">
        <f>INDEX('Products - Original'!$A$1:$G$49,MATCH(My_Combined_Table!$D47,'Products - Original'!$A$1:$A$49,0),MATCH(My_Combined_Table!$J$1,'Products - Original'!A$1:G$1,0))</f>
        <v>D</v>
      </c>
      <c r="K47">
        <f>INDEX('Products - Original'!$A$1:$G$49,MATCH(My_Combined_Table!$D47,'Products - Original'!$A$1:$A$49,0),MATCH(My_Combined_Table!K$1,'Products - Original'!A$1:G$1,0))</f>
        <v>2.5</v>
      </c>
      <c r="L47">
        <f>INDEX('Products - Original'!$A$1:$G$49,MATCH(My_Combined_Table!$D47,'Products - Original'!$A$1:$A$49,0),MATCH(My_Combined_Table!L$1,'Products - Original'!A$1:G$1,0))</f>
        <v>29.784999999999997</v>
      </c>
      <c r="M47">
        <f t="shared" si="0"/>
        <v>178.70999999999998</v>
      </c>
      <c r="N47" t="str" cm="1">
        <f t="array" ref="N47">_xlfn.IFS(I47 = "Rob", "Robusta", I47 = "Exc", "Excelsa",I47= "Ara", "Arabica",I47="Lib", "Liberica")</f>
        <v>Liberica</v>
      </c>
      <c r="O47" t="str" cm="1">
        <f t="array" ref="O47">_xlfn.IFS(J47="M", "Medium",J47="L", "Light",J47="D","Dark")</f>
        <v>Dark</v>
      </c>
      <c r="P47" t="str">
        <f>_xlfn.XLOOKUP(C:C, Table1[[#All],[Customer ID]],Table1[[#All],[Loyalty Card]])</f>
        <v>No</v>
      </c>
    </row>
    <row r="48" spans="1:16" x14ac:dyDescent="0.3">
      <c r="A48" s="2" t="s">
        <v>750</v>
      </c>
      <c r="B48" s="4">
        <v>43776</v>
      </c>
      <c r="C48" s="2" t="s">
        <v>751</v>
      </c>
      <c r="D48" t="s">
        <v>6166</v>
      </c>
      <c r="E48" s="2">
        <v>2</v>
      </c>
      <c r="F48" s="2" t="str" cm="1">
        <f t="array" ref="F48">_xlfn.XLOOKUP(C48,'Customers - Original'!$A:$A,Table1[[#All],[Customer Name]])</f>
        <v>Donna Baskeyfied</v>
      </c>
      <c r="G48" s="2" t="str" cm="1">
        <f t="array" ref="G48">IF(_xlfn.XLOOKUP(C48,'Customers - Original'!$A:$A,Table1[[#All],[Email]]) = 0, "", _xlfn.XLOOKUP(C48,'Customers - Original'!$A:$A,Table1[[#All],[Email]]) )</f>
        <v/>
      </c>
      <c r="H48" s="2" t="str" cm="1">
        <f t="array" ref="H48">IF(_xlfn.XLOOKUP(C48,'Customers - Original'!$A:$A,Table1[[#All],[Country]]) = 0,"",_xlfn.XLOOKUP(C48,'Customers - Original'!$A:$A,Table1[[#All],[Country]]))</f>
        <v>United States</v>
      </c>
      <c r="I48" t="str">
        <f>_xlfn.XLOOKUP(D48,'Products - Original'!$A:$A,'Products - Original'!$B:$B)</f>
        <v>Exc</v>
      </c>
      <c r="J48" t="str">
        <f>INDEX('Products - Original'!$A$1:$G$49,MATCH(My_Combined_Table!$D48,'Products - Original'!$A$1:$A$49,0),MATCH(My_Combined_Table!$J$1,'Products - Original'!A$1:G$1,0))</f>
        <v>M</v>
      </c>
      <c r="K48">
        <f>INDEX('Products - Original'!$A$1:$G$49,MATCH(My_Combined_Table!$D48,'Products - Original'!$A$1:$A$49,0),MATCH(My_Combined_Table!K$1,'Products - Original'!A$1:G$1,0))</f>
        <v>2.5</v>
      </c>
      <c r="L48">
        <f>INDEX('Products - Original'!$A$1:$G$49,MATCH(My_Combined_Table!$D48,'Products - Original'!$A$1:$A$49,0),MATCH(My_Combined_Table!L$1,'Products - Original'!A$1:G$1,0))</f>
        <v>31.624999999999996</v>
      </c>
      <c r="M48">
        <f t="shared" si="0"/>
        <v>63.249999999999993</v>
      </c>
      <c r="N48" t="str" cm="1">
        <f t="array" ref="N48">_xlfn.IFS(I48 = "Rob", "Robusta", I48 = "Exc", "Excelsa",I48= "Ara", "Arabica",I48="Lib", "Liberica")</f>
        <v>Excelsa</v>
      </c>
      <c r="O48" t="str" cm="1">
        <f t="array" ref="O48">_xlfn.IFS(J48="M", "Medium",J48="L", "Light",J48="D","Dark")</f>
        <v>Medium</v>
      </c>
      <c r="P48" t="str">
        <f>_xlfn.XLOOKUP(C:C, Table1[[#All],[Customer ID]],Table1[[#All],[Loyalty Card]])</f>
        <v>Yes</v>
      </c>
    </row>
    <row r="49" spans="1:16" x14ac:dyDescent="0.3">
      <c r="A49" s="2" t="s">
        <v>755</v>
      </c>
      <c r="B49" s="4">
        <v>43644</v>
      </c>
      <c r="C49" s="2" t="s">
        <v>756</v>
      </c>
      <c r="D49" t="s">
        <v>6167</v>
      </c>
      <c r="E49" s="2">
        <v>2</v>
      </c>
      <c r="F49" s="2" t="str" cm="1">
        <f t="array" ref="F49">_xlfn.XLOOKUP(C49,'Customers - Original'!$A:$A,Table1[[#All],[Customer Name]])</f>
        <v>Arda Curley</v>
      </c>
      <c r="G49" s="2" t="str" cm="1">
        <f t="array" ref="G49">IF(_xlfn.XLOOKUP(C49,'Customers - Original'!$A:$A,Table1[[#All],[Email]]) = 0, "", _xlfn.XLOOKUP(C49,'Customers - Original'!$A:$A,Table1[[#All],[Email]]) )</f>
        <v>acurley1b@hao123.com</v>
      </c>
      <c r="H49" s="2" t="str" cm="1">
        <f t="array" ref="H49">IF(_xlfn.XLOOKUP(C49,'Customers - Original'!$A:$A,Table1[[#All],[Country]]) = 0,"",_xlfn.XLOOKUP(C49,'Customers - Original'!$A:$A,Table1[[#All],[Country]]))</f>
        <v>United States</v>
      </c>
      <c r="I49" t="str">
        <f>_xlfn.XLOOKUP(D49,'Products - Original'!$A:$A,'Products - Original'!$B:$B)</f>
        <v>Ara</v>
      </c>
      <c r="J49" t="str">
        <f>INDEX('Products - Original'!$A$1:$G$49,MATCH(My_Combined_Table!$D49,'Products - Original'!$A$1:$A$49,0),MATCH(My_Combined_Table!$J$1,'Products - Original'!A$1:G$1,0))</f>
        <v>L</v>
      </c>
      <c r="K49">
        <f>INDEX('Products - Original'!$A$1:$G$49,MATCH(My_Combined_Table!$D49,'Products - Original'!$A$1:$A$49,0),MATCH(My_Combined_Table!K$1,'Products - Original'!A$1:G$1,0))</f>
        <v>0.2</v>
      </c>
      <c r="L49">
        <f>INDEX('Products - Original'!$A$1:$G$49,MATCH(My_Combined_Table!$D49,'Products - Original'!$A$1:$A$49,0),MATCH(My_Combined_Table!L$1,'Products - Original'!A$1:G$1,0))</f>
        <v>3.8849999999999998</v>
      </c>
      <c r="M49">
        <f t="shared" si="0"/>
        <v>7.77</v>
      </c>
      <c r="N49" t="str" cm="1">
        <f t="array" ref="N49">_xlfn.IFS(I49 = "Rob", "Robusta", I49 = "Exc", "Excelsa",I49= "Ara", "Arabica",I49="Lib", "Liberica")</f>
        <v>Arabica</v>
      </c>
      <c r="O49" t="str" cm="1">
        <f t="array" ref="O49">_xlfn.IFS(J49="M", "Medium",J49="L", "Light",J49="D","Dark")</f>
        <v>Light</v>
      </c>
      <c r="P49" t="str">
        <f>_xlfn.XLOOKUP(C:C, Table1[[#All],[Customer ID]],Table1[[#All],[Loyalty Card]])</f>
        <v>Yes</v>
      </c>
    </row>
    <row r="50" spans="1:16" x14ac:dyDescent="0.3">
      <c r="A50" s="2" t="s">
        <v>761</v>
      </c>
      <c r="B50" s="4">
        <v>44085</v>
      </c>
      <c r="C50" s="2" t="s">
        <v>762</v>
      </c>
      <c r="D50" t="s">
        <v>6168</v>
      </c>
      <c r="E50" s="2">
        <v>4</v>
      </c>
      <c r="F50" s="2" t="str" cm="1">
        <f t="array" ref="F50">_xlfn.XLOOKUP(C50,'Customers - Original'!$A:$A,Table1[[#All],[Customer Name]])</f>
        <v>Raynor McGilvary</v>
      </c>
      <c r="G50" s="2" t="str" cm="1">
        <f t="array" ref="G50">IF(_xlfn.XLOOKUP(C50,'Customers - Original'!$A:$A,Table1[[#All],[Email]]) = 0, "", _xlfn.XLOOKUP(C50,'Customers - Original'!$A:$A,Table1[[#All],[Email]]) )</f>
        <v>rmcgilvary1c@tamu.edu</v>
      </c>
      <c r="H50" s="2" t="str" cm="1">
        <f t="array" ref="H50">IF(_xlfn.XLOOKUP(C50,'Customers - Original'!$A:$A,Table1[[#All],[Country]]) = 0,"",_xlfn.XLOOKUP(C50,'Customers - Original'!$A:$A,Table1[[#All],[Country]]))</f>
        <v>United States</v>
      </c>
      <c r="I50" t="str">
        <f>_xlfn.XLOOKUP(D50,'Products - Original'!$A:$A,'Products - Original'!$B:$B)</f>
        <v>Ara</v>
      </c>
      <c r="J50" t="str">
        <f>INDEX('Products - Original'!$A$1:$G$49,MATCH(My_Combined_Table!$D50,'Products - Original'!$A$1:$A$49,0),MATCH(My_Combined_Table!$J$1,'Products - Original'!A$1:G$1,0))</f>
        <v>D</v>
      </c>
      <c r="K50">
        <f>INDEX('Products - Original'!$A$1:$G$49,MATCH(My_Combined_Table!$D50,'Products - Original'!$A$1:$A$49,0),MATCH(My_Combined_Table!K$1,'Products - Original'!A$1:G$1,0))</f>
        <v>2.5</v>
      </c>
      <c r="L50">
        <f>INDEX('Products - Original'!$A$1:$G$49,MATCH(My_Combined_Table!$D50,'Products - Original'!$A$1:$A$49,0),MATCH(My_Combined_Table!L$1,'Products - Original'!A$1:G$1,0))</f>
        <v>22.884999999999998</v>
      </c>
      <c r="M50">
        <f t="shared" si="0"/>
        <v>91.539999999999992</v>
      </c>
      <c r="N50" t="str" cm="1">
        <f t="array" ref="N50">_xlfn.IFS(I50 = "Rob", "Robusta", I50 = "Exc", "Excelsa",I50= "Ara", "Arabica",I50="Lib", "Liberica")</f>
        <v>Arabica</v>
      </c>
      <c r="O50" t="str" cm="1">
        <f t="array" ref="O50">_xlfn.IFS(J50="M", "Medium",J50="L", "Light",J50="D","Dark")</f>
        <v>Dark</v>
      </c>
      <c r="P50" t="str">
        <f>_xlfn.XLOOKUP(C:C, Table1[[#All],[Customer ID]],Table1[[#All],[Loyalty Card]])</f>
        <v>No</v>
      </c>
    </row>
    <row r="51" spans="1:16" x14ac:dyDescent="0.3">
      <c r="A51" s="2" t="s">
        <v>766</v>
      </c>
      <c r="B51" s="4">
        <v>44790</v>
      </c>
      <c r="C51" s="2" t="s">
        <v>767</v>
      </c>
      <c r="D51" t="s">
        <v>6140</v>
      </c>
      <c r="E51" s="2">
        <v>3</v>
      </c>
      <c r="F51" s="2" t="str" cm="1">
        <f t="array" ref="F51">_xlfn.XLOOKUP(C51,'Customers - Original'!$A:$A,Table1[[#All],[Customer Name]])</f>
        <v>Isis Pikett</v>
      </c>
      <c r="G51" s="2" t="str" cm="1">
        <f t="array" ref="G51">IF(_xlfn.XLOOKUP(C51,'Customers - Original'!$A:$A,Table1[[#All],[Email]]) = 0, "", _xlfn.XLOOKUP(C51,'Customers - Original'!$A:$A,Table1[[#All],[Email]]) )</f>
        <v>ipikett1d@xinhuanet.com</v>
      </c>
      <c r="H51" s="2" t="str" cm="1">
        <f t="array" ref="H51">IF(_xlfn.XLOOKUP(C51,'Customers - Original'!$A:$A,Table1[[#All],[Country]]) = 0,"",_xlfn.XLOOKUP(C51,'Customers - Original'!$A:$A,Table1[[#All],[Country]]))</f>
        <v>United States</v>
      </c>
      <c r="I51" t="str">
        <f>_xlfn.XLOOKUP(D51,'Products - Original'!$A:$A,'Products - Original'!$B:$B)</f>
        <v>Ara</v>
      </c>
      <c r="J51" t="str">
        <f>INDEX('Products - Original'!$A$1:$G$49,MATCH(My_Combined_Table!$D51,'Products - Original'!$A$1:$A$49,0),MATCH(My_Combined_Table!$J$1,'Products - Original'!A$1:G$1,0))</f>
        <v>L</v>
      </c>
      <c r="K51">
        <f>INDEX('Products - Original'!$A$1:$G$49,MATCH(My_Combined_Table!$D51,'Products - Original'!$A$1:$A$49,0),MATCH(My_Combined_Table!K$1,'Products - Original'!A$1:G$1,0))</f>
        <v>1</v>
      </c>
      <c r="L51">
        <f>INDEX('Products - Original'!$A$1:$G$49,MATCH(My_Combined_Table!$D51,'Products - Original'!$A$1:$A$49,0),MATCH(My_Combined_Table!L$1,'Products - Original'!A$1:G$1,0))</f>
        <v>12.95</v>
      </c>
      <c r="M51">
        <f t="shared" si="0"/>
        <v>38.849999999999994</v>
      </c>
      <c r="N51" t="str" cm="1">
        <f t="array" ref="N51">_xlfn.IFS(I51 = "Rob", "Robusta", I51 = "Exc", "Excelsa",I51= "Ara", "Arabica",I51="Lib", "Liberica")</f>
        <v>Arabica</v>
      </c>
      <c r="O51" t="str" cm="1">
        <f t="array" ref="O51">_xlfn.IFS(J51="M", "Medium",J51="L", "Light",J51="D","Dark")</f>
        <v>Light</v>
      </c>
      <c r="P51" t="str">
        <f>_xlfn.XLOOKUP(C:C, Table1[[#All],[Customer ID]],Table1[[#All],[Loyalty Card]])</f>
        <v>No</v>
      </c>
    </row>
    <row r="52" spans="1:16" x14ac:dyDescent="0.3">
      <c r="A52" s="2" t="s">
        <v>772</v>
      </c>
      <c r="B52" s="4">
        <v>44792</v>
      </c>
      <c r="C52" s="2" t="s">
        <v>773</v>
      </c>
      <c r="D52" t="s">
        <v>6169</v>
      </c>
      <c r="E52" s="2">
        <v>2</v>
      </c>
      <c r="F52" s="2" t="str" cm="1">
        <f t="array" ref="F52">_xlfn.XLOOKUP(C52,'Customers - Original'!$A:$A,Table1[[#All],[Customer Name]])</f>
        <v>Inger Bouldon</v>
      </c>
      <c r="G52" s="2" t="str" cm="1">
        <f t="array" ref="G52">IF(_xlfn.XLOOKUP(C52,'Customers - Original'!$A:$A,Table1[[#All],[Email]]) = 0, "", _xlfn.XLOOKUP(C52,'Customers - Original'!$A:$A,Table1[[#All],[Email]]) )</f>
        <v>ibouldon1e@gizmodo.com</v>
      </c>
      <c r="H52" s="2" t="str" cm="1">
        <f t="array" ref="H52">IF(_xlfn.XLOOKUP(C52,'Customers - Original'!$A:$A,Table1[[#All],[Country]]) = 0,"",_xlfn.XLOOKUP(C52,'Customers - Original'!$A:$A,Table1[[#All],[Country]]))</f>
        <v>United States</v>
      </c>
      <c r="I52" t="str">
        <f>_xlfn.XLOOKUP(D52,'Products - Original'!$A:$A,'Products - Original'!$B:$B)</f>
        <v>Lib</v>
      </c>
      <c r="J52" t="str">
        <f>INDEX('Products - Original'!$A$1:$G$49,MATCH(My_Combined_Table!$D52,'Products - Original'!$A$1:$A$49,0),MATCH(My_Combined_Table!$J$1,'Products - Original'!A$1:G$1,0))</f>
        <v>D</v>
      </c>
      <c r="K52">
        <f>INDEX('Products - Original'!$A$1:$G$49,MATCH(My_Combined_Table!$D52,'Products - Original'!$A$1:$A$49,0),MATCH(My_Combined_Table!K$1,'Products - Original'!A$1:G$1,0))</f>
        <v>0.5</v>
      </c>
      <c r="L52">
        <f>INDEX('Products - Original'!$A$1:$G$49,MATCH(My_Combined_Table!$D52,'Products - Original'!$A$1:$A$49,0),MATCH(My_Combined_Table!L$1,'Products - Original'!A$1:G$1,0))</f>
        <v>7.77</v>
      </c>
      <c r="M52">
        <f t="shared" si="0"/>
        <v>15.54</v>
      </c>
      <c r="N52" t="str" cm="1">
        <f t="array" ref="N52">_xlfn.IFS(I52 = "Rob", "Robusta", I52 = "Exc", "Excelsa",I52= "Ara", "Arabica",I52="Lib", "Liberica")</f>
        <v>Liberica</v>
      </c>
      <c r="O52" t="str" cm="1">
        <f t="array" ref="O52">_xlfn.IFS(J52="M", "Medium",J52="L", "Light",J52="D","Dark")</f>
        <v>Dark</v>
      </c>
      <c r="P52" t="str">
        <f>_xlfn.XLOOKUP(C:C, Table1[[#All],[Customer ID]],Table1[[#All],[Loyalty Card]])</f>
        <v>No</v>
      </c>
    </row>
    <row r="53" spans="1:16" x14ac:dyDescent="0.3">
      <c r="A53" s="2" t="s">
        <v>778</v>
      </c>
      <c r="B53" s="4">
        <v>43600</v>
      </c>
      <c r="C53" s="2" t="s">
        <v>779</v>
      </c>
      <c r="D53" t="s">
        <v>6164</v>
      </c>
      <c r="E53" s="2">
        <v>4</v>
      </c>
      <c r="F53" s="2" t="str" cm="1">
        <f t="array" ref="F53">_xlfn.XLOOKUP(C53,'Customers - Original'!$A:$A,Table1[[#All],[Customer Name]])</f>
        <v>Karry Flanders</v>
      </c>
      <c r="G53" s="2" t="str" cm="1">
        <f t="array" ref="G53">IF(_xlfn.XLOOKUP(C53,'Customers - Original'!$A:$A,Table1[[#All],[Email]]) = 0, "", _xlfn.XLOOKUP(C53,'Customers - Original'!$A:$A,Table1[[#All],[Email]]) )</f>
        <v>kflanders1f@over-blog.com</v>
      </c>
      <c r="H53" s="2" t="str" cm="1">
        <f t="array" ref="H53">IF(_xlfn.XLOOKUP(C53,'Customers - Original'!$A:$A,Table1[[#All],[Country]]) = 0,"",_xlfn.XLOOKUP(C53,'Customers - Original'!$A:$A,Table1[[#All],[Country]]))</f>
        <v>Ireland</v>
      </c>
      <c r="I53" t="str">
        <f>_xlfn.XLOOKUP(D53,'Products - Original'!$A:$A,'Products - Original'!$B:$B)</f>
        <v>Lib</v>
      </c>
      <c r="J53" t="str">
        <f>INDEX('Products - Original'!$A$1:$G$49,MATCH(My_Combined_Table!$D53,'Products - Original'!$A$1:$A$49,0),MATCH(My_Combined_Table!$J$1,'Products - Original'!A$1:G$1,0))</f>
        <v>L</v>
      </c>
      <c r="K53">
        <f>INDEX('Products - Original'!$A$1:$G$49,MATCH(My_Combined_Table!$D53,'Products - Original'!$A$1:$A$49,0),MATCH(My_Combined_Table!K$1,'Products - Original'!A$1:G$1,0))</f>
        <v>2.5</v>
      </c>
      <c r="L53">
        <f>INDEX('Products - Original'!$A$1:$G$49,MATCH(My_Combined_Table!$D53,'Products - Original'!$A$1:$A$49,0),MATCH(My_Combined_Table!L$1,'Products - Original'!A$1:G$1,0))</f>
        <v>36.454999999999998</v>
      </c>
      <c r="M53">
        <f t="shared" si="0"/>
        <v>145.82</v>
      </c>
      <c r="N53" t="str" cm="1">
        <f t="array" ref="N53">_xlfn.IFS(I53 = "Rob", "Robusta", I53 = "Exc", "Excelsa",I53= "Ara", "Arabica",I53="Lib", "Liberica")</f>
        <v>Liberica</v>
      </c>
      <c r="O53" t="str" cm="1">
        <f t="array" ref="O53">_xlfn.IFS(J53="M", "Medium",J53="L", "Light",J53="D","Dark")</f>
        <v>Light</v>
      </c>
      <c r="P53" t="str">
        <f>_xlfn.XLOOKUP(C:C, Table1[[#All],[Customer ID]],Table1[[#All],[Loyalty Card]])</f>
        <v>Yes</v>
      </c>
    </row>
    <row r="54" spans="1:16" x14ac:dyDescent="0.3">
      <c r="A54" s="2" t="s">
        <v>784</v>
      </c>
      <c r="B54" s="4">
        <v>43719</v>
      </c>
      <c r="C54" s="2" t="s">
        <v>785</v>
      </c>
      <c r="D54" t="s">
        <v>6146</v>
      </c>
      <c r="E54" s="2">
        <v>5</v>
      </c>
      <c r="F54" s="2" t="str" cm="1">
        <f t="array" ref="F54">_xlfn.XLOOKUP(C54,'Customers - Original'!$A:$A,Table1[[#All],[Customer Name]])</f>
        <v>Hartley Mattioli</v>
      </c>
      <c r="G54" s="2" t="str" cm="1">
        <f t="array" ref="G54">IF(_xlfn.XLOOKUP(C54,'Customers - Original'!$A:$A,Table1[[#All],[Email]]) = 0, "", _xlfn.XLOOKUP(C54,'Customers - Original'!$A:$A,Table1[[#All],[Email]]) )</f>
        <v>hmattioli1g@webmd.com</v>
      </c>
      <c r="H54" s="2" t="str" cm="1">
        <f t="array" ref="H54">IF(_xlfn.XLOOKUP(C54,'Customers - Original'!$A:$A,Table1[[#All],[Country]]) = 0,"",_xlfn.XLOOKUP(C54,'Customers - Original'!$A:$A,Table1[[#All],[Country]]))</f>
        <v>United Kingdom</v>
      </c>
      <c r="I54" t="str">
        <f>_xlfn.XLOOKUP(D54,'Products - Original'!$A:$A,'Products - Original'!$B:$B)</f>
        <v>Rob</v>
      </c>
      <c r="J54" t="str">
        <f>INDEX('Products - Original'!$A$1:$G$49,MATCH(My_Combined_Table!$D54,'Products - Original'!$A$1:$A$49,0),MATCH(My_Combined_Table!$J$1,'Products - Original'!A$1:G$1,0))</f>
        <v>M</v>
      </c>
      <c r="K54">
        <f>INDEX('Products - Original'!$A$1:$G$49,MATCH(My_Combined_Table!$D54,'Products - Original'!$A$1:$A$49,0),MATCH(My_Combined_Table!K$1,'Products - Original'!A$1:G$1,0))</f>
        <v>0.5</v>
      </c>
      <c r="L54">
        <f>INDEX('Products - Original'!$A$1:$G$49,MATCH(My_Combined_Table!$D54,'Products - Original'!$A$1:$A$49,0),MATCH(My_Combined_Table!L$1,'Products - Original'!A$1:G$1,0))</f>
        <v>5.97</v>
      </c>
      <c r="M54">
        <f t="shared" si="0"/>
        <v>29.849999999999998</v>
      </c>
      <c r="N54" t="str" cm="1">
        <f t="array" ref="N54">_xlfn.IFS(I54 = "Rob", "Robusta", I54 = "Exc", "Excelsa",I54= "Ara", "Arabica",I54="Lib", "Liberica")</f>
        <v>Robusta</v>
      </c>
      <c r="O54" t="str" cm="1">
        <f t="array" ref="O54">_xlfn.IFS(J54="M", "Medium",J54="L", "Light",J54="D","Dark")</f>
        <v>Medium</v>
      </c>
      <c r="P54" t="str">
        <f>_xlfn.XLOOKUP(C:C, Table1[[#All],[Customer ID]],Table1[[#All],[Loyalty Card]])</f>
        <v>No</v>
      </c>
    </row>
    <row r="55" spans="1:16" x14ac:dyDescent="0.3">
      <c r="A55" s="2" t="s">
        <v>784</v>
      </c>
      <c r="B55" s="4">
        <v>43719</v>
      </c>
      <c r="C55" s="2" t="s">
        <v>785</v>
      </c>
      <c r="D55" t="s">
        <v>6164</v>
      </c>
      <c r="E55" s="2">
        <v>2</v>
      </c>
      <c r="F55" s="2" t="str" cm="1">
        <f t="array" ref="F55">_xlfn.XLOOKUP(C55,'Customers - Original'!$A:$A,Table1[[#All],[Customer Name]])</f>
        <v>Hartley Mattioli</v>
      </c>
      <c r="G55" s="2" t="str" cm="1">
        <f t="array" ref="G55">IF(_xlfn.XLOOKUP(C55,'Customers - Original'!$A:$A,Table1[[#All],[Email]]) = 0, "", _xlfn.XLOOKUP(C55,'Customers - Original'!$A:$A,Table1[[#All],[Email]]) )</f>
        <v>hmattioli1g@webmd.com</v>
      </c>
      <c r="H55" s="2" t="str" cm="1">
        <f t="array" ref="H55">IF(_xlfn.XLOOKUP(C55,'Customers - Original'!$A:$A,Table1[[#All],[Country]]) = 0,"",_xlfn.XLOOKUP(C55,'Customers - Original'!$A:$A,Table1[[#All],[Country]]))</f>
        <v>United Kingdom</v>
      </c>
      <c r="I55" t="str">
        <f>_xlfn.XLOOKUP(D55,'Products - Original'!$A:$A,'Products - Original'!$B:$B)</f>
        <v>Lib</v>
      </c>
      <c r="J55" t="str">
        <f>INDEX('Products - Original'!$A$1:$G$49,MATCH(My_Combined_Table!$D55,'Products - Original'!$A$1:$A$49,0),MATCH(My_Combined_Table!$J$1,'Products - Original'!A$1:G$1,0))</f>
        <v>L</v>
      </c>
      <c r="K55">
        <f>INDEX('Products - Original'!$A$1:$G$49,MATCH(My_Combined_Table!$D55,'Products - Original'!$A$1:$A$49,0),MATCH(My_Combined_Table!K$1,'Products - Original'!A$1:G$1,0))</f>
        <v>2.5</v>
      </c>
      <c r="L55">
        <f>INDEX('Products - Original'!$A$1:$G$49,MATCH(My_Combined_Table!$D55,'Products - Original'!$A$1:$A$49,0),MATCH(My_Combined_Table!L$1,'Products - Original'!A$1:G$1,0))</f>
        <v>36.454999999999998</v>
      </c>
      <c r="M55">
        <f t="shared" si="0"/>
        <v>72.91</v>
      </c>
      <c r="N55" t="str" cm="1">
        <f t="array" ref="N55">_xlfn.IFS(I55 = "Rob", "Robusta", I55 = "Exc", "Excelsa",I55= "Ara", "Arabica",I55="Lib", "Liberica")</f>
        <v>Liberica</v>
      </c>
      <c r="O55" t="str" cm="1">
        <f t="array" ref="O55">_xlfn.IFS(J55="M", "Medium",J55="L", "Light",J55="D","Dark")</f>
        <v>Light</v>
      </c>
      <c r="P55" t="str">
        <f>_xlfn.XLOOKUP(C:C, Table1[[#All],[Customer ID]],Table1[[#All],[Loyalty Card]])</f>
        <v>No</v>
      </c>
    </row>
    <row r="56" spans="1:16" x14ac:dyDescent="0.3">
      <c r="A56" s="2" t="s">
        <v>794</v>
      </c>
      <c r="B56" s="4">
        <v>44271</v>
      </c>
      <c r="C56" s="2" t="s">
        <v>795</v>
      </c>
      <c r="D56" t="s">
        <v>6162</v>
      </c>
      <c r="E56" s="2">
        <v>5</v>
      </c>
      <c r="F56" s="2" t="str" cm="1">
        <f t="array" ref="F56">_xlfn.XLOOKUP(C56,'Customers - Original'!$A:$A,Table1[[#All],[Customer Name]])</f>
        <v>Archambault Gillard</v>
      </c>
      <c r="G56" s="2" t="str" cm="1">
        <f t="array" ref="G56">IF(_xlfn.XLOOKUP(C56,'Customers - Original'!$A:$A,Table1[[#All],[Email]]) = 0, "", _xlfn.XLOOKUP(C56,'Customers - Original'!$A:$A,Table1[[#All],[Email]]) )</f>
        <v>agillard1i@issuu.com</v>
      </c>
      <c r="H56" s="2" t="str" cm="1">
        <f t="array" ref="H56">IF(_xlfn.XLOOKUP(C56,'Customers - Original'!$A:$A,Table1[[#All],[Country]]) = 0,"",_xlfn.XLOOKUP(C56,'Customers - Original'!$A:$A,Table1[[#All],[Country]]))</f>
        <v>United States</v>
      </c>
      <c r="I56" t="str">
        <f>_xlfn.XLOOKUP(D56,'Products - Original'!$A:$A,'Products - Original'!$B:$B)</f>
        <v>Lib</v>
      </c>
      <c r="J56" t="str">
        <f>INDEX('Products - Original'!$A$1:$G$49,MATCH(My_Combined_Table!$D56,'Products - Original'!$A$1:$A$49,0),MATCH(My_Combined_Table!$J$1,'Products - Original'!A$1:G$1,0))</f>
        <v>M</v>
      </c>
      <c r="K56">
        <f>INDEX('Products - Original'!$A$1:$G$49,MATCH(My_Combined_Table!$D56,'Products - Original'!$A$1:$A$49,0),MATCH(My_Combined_Table!K$1,'Products - Original'!A$1:G$1,0))</f>
        <v>1</v>
      </c>
      <c r="L56">
        <f>INDEX('Products - Original'!$A$1:$G$49,MATCH(My_Combined_Table!$D56,'Products - Original'!$A$1:$A$49,0),MATCH(My_Combined_Table!L$1,'Products - Original'!A$1:G$1,0))</f>
        <v>14.55</v>
      </c>
      <c r="M56">
        <f t="shared" si="0"/>
        <v>72.75</v>
      </c>
      <c r="N56" t="str" cm="1">
        <f t="array" ref="N56">_xlfn.IFS(I56 = "Rob", "Robusta", I56 = "Exc", "Excelsa",I56= "Ara", "Arabica",I56="Lib", "Liberica")</f>
        <v>Liberica</v>
      </c>
      <c r="O56" t="str" cm="1">
        <f t="array" ref="O56">_xlfn.IFS(J56="M", "Medium",J56="L", "Light",J56="D","Dark")</f>
        <v>Medium</v>
      </c>
      <c r="P56" t="str">
        <f>_xlfn.XLOOKUP(C:C, Table1[[#All],[Customer ID]],Table1[[#All],[Loyalty Card]])</f>
        <v>No</v>
      </c>
    </row>
    <row r="57" spans="1:16" x14ac:dyDescent="0.3">
      <c r="A57" s="2" t="s">
        <v>800</v>
      </c>
      <c r="B57" s="4">
        <v>44168</v>
      </c>
      <c r="C57" s="2" t="s">
        <v>801</v>
      </c>
      <c r="D57" t="s">
        <v>6170</v>
      </c>
      <c r="E57" s="2">
        <v>3</v>
      </c>
      <c r="F57" s="2" t="str" cm="1">
        <f t="array" ref="F57">_xlfn.XLOOKUP(C57,'Customers - Original'!$A:$A,Table1[[#All],[Customer Name]])</f>
        <v>Salomo Cushworth</v>
      </c>
      <c r="G57" s="2" t="str" cm="1">
        <f t="array" ref="G57">IF(_xlfn.XLOOKUP(C57,'Customers - Original'!$A:$A,Table1[[#All],[Email]]) = 0, "", _xlfn.XLOOKUP(C57,'Customers - Original'!$A:$A,Table1[[#All],[Email]]) )</f>
        <v/>
      </c>
      <c r="H57" s="2" t="str" cm="1">
        <f t="array" ref="H57">IF(_xlfn.XLOOKUP(C57,'Customers - Original'!$A:$A,Table1[[#All],[Country]]) = 0,"",_xlfn.XLOOKUP(C57,'Customers - Original'!$A:$A,Table1[[#All],[Country]]))</f>
        <v>United States</v>
      </c>
      <c r="I57" t="str">
        <f>_xlfn.XLOOKUP(D57,'Products - Original'!$A:$A,'Products - Original'!$B:$B)</f>
        <v>Lib</v>
      </c>
      <c r="J57" t="str">
        <f>INDEX('Products - Original'!$A$1:$G$49,MATCH(My_Combined_Table!$D57,'Products - Original'!$A$1:$A$49,0),MATCH(My_Combined_Table!$J$1,'Products - Original'!A$1:G$1,0))</f>
        <v>L</v>
      </c>
      <c r="K57">
        <f>INDEX('Products - Original'!$A$1:$G$49,MATCH(My_Combined_Table!$D57,'Products - Original'!$A$1:$A$49,0),MATCH(My_Combined_Table!K$1,'Products - Original'!A$1:G$1,0))</f>
        <v>1</v>
      </c>
      <c r="L57">
        <f>INDEX('Products - Original'!$A$1:$G$49,MATCH(My_Combined_Table!$D57,'Products - Original'!$A$1:$A$49,0),MATCH(My_Combined_Table!L$1,'Products - Original'!A$1:G$1,0))</f>
        <v>15.85</v>
      </c>
      <c r="M57">
        <f t="shared" si="0"/>
        <v>47.55</v>
      </c>
      <c r="N57" t="str" cm="1">
        <f t="array" ref="N57">_xlfn.IFS(I57 = "Rob", "Robusta", I57 = "Exc", "Excelsa",I57= "Ara", "Arabica",I57="Lib", "Liberica")</f>
        <v>Liberica</v>
      </c>
      <c r="O57" t="str" cm="1">
        <f t="array" ref="O57">_xlfn.IFS(J57="M", "Medium",J57="L", "Light",J57="D","Dark")</f>
        <v>Light</v>
      </c>
      <c r="P57" t="str">
        <f>_xlfn.XLOOKUP(C:C, Table1[[#All],[Customer ID]],Table1[[#All],[Loyalty Card]])</f>
        <v>No</v>
      </c>
    </row>
    <row r="58" spans="1:16" x14ac:dyDescent="0.3">
      <c r="A58" s="2" t="s">
        <v>805</v>
      </c>
      <c r="B58" s="4">
        <v>43857</v>
      </c>
      <c r="C58" s="2" t="s">
        <v>806</v>
      </c>
      <c r="D58" t="s">
        <v>6153</v>
      </c>
      <c r="E58" s="2">
        <v>3</v>
      </c>
      <c r="F58" s="2" t="str" cm="1">
        <f t="array" ref="F58">_xlfn.XLOOKUP(C58,'Customers - Original'!$A:$A,Table1[[#All],[Customer Name]])</f>
        <v>Theda Grizard</v>
      </c>
      <c r="G58" s="2" t="str" cm="1">
        <f t="array" ref="G58">IF(_xlfn.XLOOKUP(C58,'Customers - Original'!$A:$A,Table1[[#All],[Email]]) = 0, "", _xlfn.XLOOKUP(C58,'Customers - Original'!$A:$A,Table1[[#All],[Email]]) )</f>
        <v>tgrizard1k@odnoklassniki.ru</v>
      </c>
      <c r="H58" s="2" t="str" cm="1">
        <f t="array" ref="H58">IF(_xlfn.XLOOKUP(C58,'Customers - Original'!$A:$A,Table1[[#All],[Country]]) = 0,"",_xlfn.XLOOKUP(C58,'Customers - Original'!$A:$A,Table1[[#All],[Country]]))</f>
        <v>United States</v>
      </c>
      <c r="I58" t="str">
        <f>_xlfn.XLOOKUP(D58,'Products - Original'!$A:$A,'Products - Original'!$B:$B)</f>
        <v>Exc</v>
      </c>
      <c r="J58" t="str">
        <f>INDEX('Products - Original'!$A$1:$G$49,MATCH(My_Combined_Table!$D58,'Products - Original'!$A$1:$A$49,0),MATCH(My_Combined_Table!$J$1,'Products - Original'!A$1:G$1,0))</f>
        <v>D</v>
      </c>
      <c r="K58">
        <f>INDEX('Products - Original'!$A$1:$G$49,MATCH(My_Combined_Table!$D58,'Products - Original'!$A$1:$A$49,0),MATCH(My_Combined_Table!K$1,'Products - Original'!A$1:G$1,0))</f>
        <v>0.2</v>
      </c>
      <c r="L58">
        <f>INDEX('Products - Original'!$A$1:$G$49,MATCH(My_Combined_Table!$D58,'Products - Original'!$A$1:$A$49,0),MATCH(My_Combined_Table!L$1,'Products - Original'!A$1:G$1,0))</f>
        <v>3.645</v>
      </c>
      <c r="M58">
        <f t="shared" si="0"/>
        <v>10.935</v>
      </c>
      <c r="N58" t="str" cm="1">
        <f t="array" ref="N58">_xlfn.IFS(I58 = "Rob", "Robusta", I58 = "Exc", "Excelsa",I58= "Ara", "Arabica",I58="Lib", "Liberica")</f>
        <v>Excelsa</v>
      </c>
      <c r="O58" t="str" cm="1">
        <f t="array" ref="O58">_xlfn.IFS(J58="M", "Medium",J58="L", "Light",J58="D","Dark")</f>
        <v>Dark</v>
      </c>
      <c r="P58" t="str">
        <f>_xlfn.XLOOKUP(C:C, Table1[[#All],[Customer ID]],Table1[[#All],[Loyalty Card]])</f>
        <v>Yes</v>
      </c>
    </row>
    <row r="59" spans="1:16" x14ac:dyDescent="0.3">
      <c r="A59" s="2" t="s">
        <v>811</v>
      </c>
      <c r="B59" s="4">
        <v>44759</v>
      </c>
      <c r="C59" s="2" t="s">
        <v>812</v>
      </c>
      <c r="D59" t="s">
        <v>6171</v>
      </c>
      <c r="E59" s="2">
        <v>4</v>
      </c>
      <c r="F59" s="2" t="str" cm="1">
        <f t="array" ref="F59">_xlfn.XLOOKUP(C59,'Customers - Original'!$A:$A,Table1[[#All],[Customer Name]])</f>
        <v>Rozele Relton</v>
      </c>
      <c r="G59" s="2" t="str" cm="1">
        <f t="array" ref="G59">IF(_xlfn.XLOOKUP(C59,'Customers - Original'!$A:$A,Table1[[#All],[Email]]) = 0, "", _xlfn.XLOOKUP(C59,'Customers - Original'!$A:$A,Table1[[#All],[Email]]) )</f>
        <v>rrelton1l@stanford.edu</v>
      </c>
      <c r="H59" s="2" t="str" cm="1">
        <f t="array" ref="H59">IF(_xlfn.XLOOKUP(C59,'Customers - Original'!$A:$A,Table1[[#All],[Country]]) = 0,"",_xlfn.XLOOKUP(C59,'Customers - Original'!$A:$A,Table1[[#All],[Country]]))</f>
        <v>United States</v>
      </c>
      <c r="I59" t="str">
        <f>_xlfn.XLOOKUP(D59,'Products - Original'!$A:$A,'Products - Original'!$B:$B)</f>
        <v>Exc</v>
      </c>
      <c r="J59" t="str">
        <f>INDEX('Products - Original'!$A$1:$G$49,MATCH(My_Combined_Table!$D59,'Products - Original'!$A$1:$A$49,0),MATCH(My_Combined_Table!$J$1,'Products - Original'!A$1:G$1,0))</f>
        <v>L</v>
      </c>
      <c r="K59">
        <f>INDEX('Products - Original'!$A$1:$G$49,MATCH(My_Combined_Table!$D59,'Products - Original'!$A$1:$A$49,0),MATCH(My_Combined_Table!K$1,'Products - Original'!A$1:G$1,0))</f>
        <v>1</v>
      </c>
      <c r="L59">
        <f>INDEX('Products - Original'!$A$1:$G$49,MATCH(My_Combined_Table!$D59,'Products - Original'!$A$1:$A$49,0),MATCH(My_Combined_Table!L$1,'Products - Original'!A$1:G$1,0))</f>
        <v>14.85</v>
      </c>
      <c r="M59">
        <f t="shared" si="0"/>
        <v>59.4</v>
      </c>
      <c r="N59" t="str" cm="1">
        <f t="array" ref="N59">_xlfn.IFS(I59 = "Rob", "Robusta", I59 = "Exc", "Excelsa",I59= "Ara", "Arabica",I59="Lib", "Liberica")</f>
        <v>Excelsa</v>
      </c>
      <c r="O59" t="str" cm="1">
        <f t="array" ref="O59">_xlfn.IFS(J59="M", "Medium",J59="L", "Light",J59="D","Dark")</f>
        <v>Light</v>
      </c>
      <c r="P59" t="str">
        <f>_xlfn.XLOOKUP(C:C, Table1[[#All],[Customer ID]],Table1[[#All],[Loyalty Card]])</f>
        <v>No</v>
      </c>
    </row>
    <row r="60" spans="1:16" x14ac:dyDescent="0.3">
      <c r="A60" s="2" t="s">
        <v>817</v>
      </c>
      <c r="B60" s="4">
        <v>44624</v>
      </c>
      <c r="C60" s="2" t="s">
        <v>818</v>
      </c>
      <c r="D60" t="s">
        <v>6165</v>
      </c>
      <c r="E60" s="2">
        <v>3</v>
      </c>
      <c r="F60" s="2" t="str" cm="1">
        <f t="array" ref="F60">_xlfn.XLOOKUP(C60,'Customers - Original'!$A:$A,Table1[[#All],[Customer Name]])</f>
        <v>Willa Rolling</v>
      </c>
      <c r="G60" s="2" t="str" cm="1">
        <f t="array" ref="G60">IF(_xlfn.XLOOKUP(C60,'Customers - Original'!$A:$A,Table1[[#All],[Email]]) = 0, "", _xlfn.XLOOKUP(C60,'Customers - Original'!$A:$A,Table1[[#All],[Email]]) )</f>
        <v/>
      </c>
      <c r="H60" s="2" t="str" cm="1">
        <f t="array" ref="H60">IF(_xlfn.XLOOKUP(C60,'Customers - Original'!$A:$A,Table1[[#All],[Country]]) = 0,"",_xlfn.XLOOKUP(C60,'Customers - Original'!$A:$A,Table1[[#All],[Country]]))</f>
        <v>United States</v>
      </c>
      <c r="I60" t="str">
        <f>_xlfn.XLOOKUP(D60,'Products - Original'!$A:$A,'Products - Original'!$B:$B)</f>
        <v>Lib</v>
      </c>
      <c r="J60" t="str">
        <f>INDEX('Products - Original'!$A$1:$G$49,MATCH(My_Combined_Table!$D60,'Products - Original'!$A$1:$A$49,0),MATCH(My_Combined_Table!$J$1,'Products - Original'!A$1:G$1,0))</f>
        <v>D</v>
      </c>
      <c r="K60">
        <f>INDEX('Products - Original'!$A$1:$G$49,MATCH(My_Combined_Table!$D60,'Products - Original'!$A$1:$A$49,0),MATCH(My_Combined_Table!K$1,'Products - Original'!A$1:G$1,0))</f>
        <v>2.5</v>
      </c>
      <c r="L60">
        <f>INDEX('Products - Original'!$A$1:$G$49,MATCH(My_Combined_Table!$D60,'Products - Original'!$A$1:$A$49,0),MATCH(My_Combined_Table!L$1,'Products - Original'!A$1:G$1,0))</f>
        <v>29.784999999999997</v>
      </c>
      <c r="M60">
        <f t="shared" si="0"/>
        <v>89.35499999999999</v>
      </c>
      <c r="N60" t="str" cm="1">
        <f t="array" ref="N60">_xlfn.IFS(I60 = "Rob", "Robusta", I60 = "Exc", "Excelsa",I60= "Ara", "Arabica",I60="Lib", "Liberica")</f>
        <v>Liberica</v>
      </c>
      <c r="O60" t="str" cm="1">
        <f t="array" ref="O60">_xlfn.IFS(J60="M", "Medium",J60="L", "Light",J60="D","Dark")</f>
        <v>Dark</v>
      </c>
      <c r="P60" t="str">
        <f>_xlfn.XLOOKUP(C:C, Table1[[#All],[Customer ID]],Table1[[#All],[Loyalty Card]])</f>
        <v>Yes</v>
      </c>
    </row>
    <row r="61" spans="1:16" x14ac:dyDescent="0.3">
      <c r="A61" s="2" t="s">
        <v>822</v>
      </c>
      <c r="B61" s="4">
        <v>44537</v>
      </c>
      <c r="C61" s="2" t="s">
        <v>823</v>
      </c>
      <c r="D61" t="s">
        <v>6160</v>
      </c>
      <c r="E61" s="2">
        <v>3</v>
      </c>
      <c r="F61" s="2" t="str" cm="1">
        <f t="array" ref="F61">_xlfn.XLOOKUP(C61,'Customers - Original'!$A:$A,Table1[[#All],[Customer Name]])</f>
        <v>Stanislaus Gilroy</v>
      </c>
      <c r="G61" s="2" t="str" cm="1">
        <f t="array" ref="G61">IF(_xlfn.XLOOKUP(C61,'Customers - Original'!$A:$A,Table1[[#All],[Email]]) = 0, "", _xlfn.XLOOKUP(C61,'Customers - Original'!$A:$A,Table1[[#All],[Email]]) )</f>
        <v>sgilroy1n@eepurl.com</v>
      </c>
      <c r="H61" s="2" t="str" cm="1">
        <f t="array" ref="H61">IF(_xlfn.XLOOKUP(C61,'Customers - Original'!$A:$A,Table1[[#All],[Country]]) = 0,"",_xlfn.XLOOKUP(C61,'Customers - Original'!$A:$A,Table1[[#All],[Country]]))</f>
        <v>United States</v>
      </c>
      <c r="I61" t="str">
        <f>_xlfn.XLOOKUP(D61,'Products - Original'!$A:$A,'Products - Original'!$B:$B)</f>
        <v>Lib</v>
      </c>
      <c r="J61" t="str">
        <f>INDEX('Products - Original'!$A$1:$G$49,MATCH(My_Combined_Table!$D61,'Products - Original'!$A$1:$A$49,0),MATCH(My_Combined_Table!$J$1,'Products - Original'!A$1:G$1,0))</f>
        <v>M</v>
      </c>
      <c r="K61">
        <f>INDEX('Products - Original'!$A$1:$G$49,MATCH(My_Combined_Table!$D61,'Products - Original'!$A$1:$A$49,0),MATCH(My_Combined_Table!K$1,'Products - Original'!A$1:G$1,0))</f>
        <v>0.5</v>
      </c>
      <c r="L61">
        <f>INDEX('Products - Original'!$A$1:$G$49,MATCH(My_Combined_Table!$D61,'Products - Original'!$A$1:$A$49,0),MATCH(My_Combined_Table!L$1,'Products - Original'!A$1:G$1,0))</f>
        <v>8.73</v>
      </c>
      <c r="M61">
        <f t="shared" si="0"/>
        <v>26.19</v>
      </c>
      <c r="N61" t="str" cm="1">
        <f t="array" ref="N61">_xlfn.IFS(I61 = "Rob", "Robusta", I61 = "Exc", "Excelsa",I61= "Ara", "Arabica",I61="Lib", "Liberica")</f>
        <v>Liberica</v>
      </c>
      <c r="O61" t="str" cm="1">
        <f t="array" ref="O61">_xlfn.IFS(J61="M", "Medium",J61="L", "Light",J61="D","Dark")</f>
        <v>Medium</v>
      </c>
      <c r="P61" t="str">
        <f>_xlfn.XLOOKUP(C:C, Table1[[#All],[Customer ID]],Table1[[#All],[Loyalty Card]])</f>
        <v>Yes</v>
      </c>
    </row>
    <row r="62" spans="1:16" x14ac:dyDescent="0.3">
      <c r="A62" s="2" t="s">
        <v>827</v>
      </c>
      <c r="B62" s="4">
        <v>44252</v>
      </c>
      <c r="C62" s="2" t="s">
        <v>828</v>
      </c>
      <c r="D62" t="s">
        <v>6168</v>
      </c>
      <c r="E62" s="2">
        <v>5</v>
      </c>
      <c r="F62" s="2" t="str" cm="1">
        <f t="array" ref="F62">_xlfn.XLOOKUP(C62,'Customers - Original'!$A:$A,Table1[[#All],[Customer Name]])</f>
        <v>Correy Cottingham</v>
      </c>
      <c r="G62" s="2" t="str" cm="1">
        <f t="array" ref="G62">IF(_xlfn.XLOOKUP(C62,'Customers - Original'!$A:$A,Table1[[#All],[Email]]) = 0, "", _xlfn.XLOOKUP(C62,'Customers - Original'!$A:$A,Table1[[#All],[Email]]) )</f>
        <v>ccottingham1o@wikipedia.org</v>
      </c>
      <c r="H62" s="2" t="str" cm="1">
        <f t="array" ref="H62">IF(_xlfn.XLOOKUP(C62,'Customers - Original'!$A:$A,Table1[[#All],[Country]]) = 0,"",_xlfn.XLOOKUP(C62,'Customers - Original'!$A:$A,Table1[[#All],[Country]]))</f>
        <v>United States</v>
      </c>
      <c r="I62" t="str">
        <f>_xlfn.XLOOKUP(D62,'Products - Original'!$A:$A,'Products - Original'!$B:$B)</f>
        <v>Ara</v>
      </c>
      <c r="J62" t="str">
        <f>INDEX('Products - Original'!$A$1:$G$49,MATCH(My_Combined_Table!$D62,'Products - Original'!$A$1:$A$49,0),MATCH(My_Combined_Table!$J$1,'Products - Original'!A$1:G$1,0))</f>
        <v>D</v>
      </c>
      <c r="K62">
        <f>INDEX('Products - Original'!$A$1:$G$49,MATCH(My_Combined_Table!$D62,'Products - Original'!$A$1:$A$49,0),MATCH(My_Combined_Table!K$1,'Products - Original'!A$1:G$1,0))</f>
        <v>2.5</v>
      </c>
      <c r="L62">
        <f>INDEX('Products - Original'!$A$1:$G$49,MATCH(My_Combined_Table!$D62,'Products - Original'!$A$1:$A$49,0),MATCH(My_Combined_Table!L$1,'Products - Original'!A$1:G$1,0))</f>
        <v>22.884999999999998</v>
      </c>
      <c r="M62">
        <f t="shared" si="0"/>
        <v>114.42499999999998</v>
      </c>
      <c r="N62" t="str" cm="1">
        <f t="array" ref="N62">_xlfn.IFS(I62 = "Rob", "Robusta", I62 = "Exc", "Excelsa",I62= "Ara", "Arabica",I62="Lib", "Liberica")</f>
        <v>Arabica</v>
      </c>
      <c r="O62" t="str" cm="1">
        <f t="array" ref="O62">_xlfn.IFS(J62="M", "Medium",J62="L", "Light",J62="D","Dark")</f>
        <v>Dark</v>
      </c>
      <c r="P62" t="str">
        <f>_xlfn.XLOOKUP(C:C, Table1[[#All],[Customer ID]],Table1[[#All],[Loyalty Card]])</f>
        <v>No</v>
      </c>
    </row>
    <row r="63" spans="1:16" x14ac:dyDescent="0.3">
      <c r="A63" s="2" t="s">
        <v>833</v>
      </c>
      <c r="B63" s="4">
        <v>43521</v>
      </c>
      <c r="C63" s="2" t="s">
        <v>834</v>
      </c>
      <c r="D63" t="s">
        <v>6172</v>
      </c>
      <c r="E63" s="2">
        <v>5</v>
      </c>
      <c r="F63" s="2" t="str" cm="1">
        <f t="array" ref="F63">_xlfn.XLOOKUP(C63,'Customers - Original'!$A:$A,Table1[[#All],[Customer Name]])</f>
        <v>Pammi Endacott</v>
      </c>
      <c r="G63" s="2" t="str" cm="1">
        <f t="array" ref="G63">IF(_xlfn.XLOOKUP(C63,'Customers - Original'!$A:$A,Table1[[#All],[Email]]) = 0, "", _xlfn.XLOOKUP(C63,'Customers - Original'!$A:$A,Table1[[#All],[Email]]) )</f>
        <v/>
      </c>
      <c r="H63" s="2" t="str" cm="1">
        <f t="array" ref="H63">IF(_xlfn.XLOOKUP(C63,'Customers - Original'!$A:$A,Table1[[#All],[Country]]) = 0,"",_xlfn.XLOOKUP(C63,'Customers - Original'!$A:$A,Table1[[#All],[Country]]))</f>
        <v>United Kingdom</v>
      </c>
      <c r="I63" t="str">
        <f>_xlfn.XLOOKUP(D63,'Products - Original'!$A:$A,'Products - Original'!$B:$B)</f>
        <v>Rob</v>
      </c>
      <c r="J63" t="str">
        <f>INDEX('Products - Original'!$A$1:$G$49,MATCH(My_Combined_Table!$D63,'Products - Original'!$A$1:$A$49,0),MATCH(My_Combined_Table!$J$1,'Products - Original'!A$1:G$1,0))</f>
        <v>D</v>
      </c>
      <c r="K63">
        <f>INDEX('Products - Original'!$A$1:$G$49,MATCH(My_Combined_Table!$D63,'Products - Original'!$A$1:$A$49,0),MATCH(My_Combined_Table!K$1,'Products - Original'!A$1:G$1,0))</f>
        <v>0.5</v>
      </c>
      <c r="L63">
        <f>INDEX('Products - Original'!$A$1:$G$49,MATCH(My_Combined_Table!$D63,'Products - Original'!$A$1:$A$49,0),MATCH(My_Combined_Table!L$1,'Products - Original'!A$1:G$1,0))</f>
        <v>5.3699999999999992</v>
      </c>
      <c r="M63">
        <f t="shared" si="0"/>
        <v>26.849999999999994</v>
      </c>
      <c r="N63" t="str" cm="1">
        <f t="array" ref="N63">_xlfn.IFS(I63 = "Rob", "Robusta", I63 = "Exc", "Excelsa",I63= "Ara", "Arabica",I63="Lib", "Liberica")</f>
        <v>Robusta</v>
      </c>
      <c r="O63" t="str" cm="1">
        <f t="array" ref="O63">_xlfn.IFS(J63="M", "Medium",J63="L", "Light",J63="D","Dark")</f>
        <v>Dark</v>
      </c>
      <c r="P63" t="str">
        <f>_xlfn.XLOOKUP(C:C, Table1[[#All],[Customer ID]],Table1[[#All],[Loyalty Card]])</f>
        <v>Yes</v>
      </c>
    </row>
    <row r="64" spans="1:16" x14ac:dyDescent="0.3">
      <c r="A64" s="2" t="s">
        <v>838</v>
      </c>
      <c r="B64" s="4">
        <v>43505</v>
      </c>
      <c r="C64" s="2" t="s">
        <v>839</v>
      </c>
      <c r="D64" t="s">
        <v>6145</v>
      </c>
      <c r="E64" s="2">
        <v>5</v>
      </c>
      <c r="F64" s="2" t="str" cm="1">
        <f t="array" ref="F64">_xlfn.XLOOKUP(C64,'Customers - Original'!$A:$A,Table1[[#All],[Customer Name]])</f>
        <v>Nona Linklater</v>
      </c>
      <c r="G64" s="2" t="str" cm="1">
        <f t="array" ref="G64">IF(_xlfn.XLOOKUP(C64,'Customers - Original'!$A:$A,Table1[[#All],[Email]]) = 0, "", _xlfn.XLOOKUP(C64,'Customers - Original'!$A:$A,Table1[[#All],[Email]]) )</f>
        <v/>
      </c>
      <c r="H64" s="2" t="str" cm="1">
        <f t="array" ref="H64">IF(_xlfn.XLOOKUP(C64,'Customers - Original'!$A:$A,Table1[[#All],[Country]]) = 0,"",_xlfn.XLOOKUP(C64,'Customers - Original'!$A:$A,Table1[[#All],[Country]]))</f>
        <v>United States</v>
      </c>
      <c r="I64" t="str">
        <f>_xlfn.XLOOKUP(D64,'Products - Original'!$A:$A,'Products - Original'!$B:$B)</f>
        <v>Lib</v>
      </c>
      <c r="J64" t="str">
        <f>INDEX('Products - Original'!$A$1:$G$49,MATCH(My_Combined_Table!$D64,'Products - Original'!$A$1:$A$49,0),MATCH(My_Combined_Table!$J$1,'Products - Original'!A$1:G$1,0))</f>
        <v>L</v>
      </c>
      <c r="K64">
        <f>INDEX('Products - Original'!$A$1:$G$49,MATCH(My_Combined_Table!$D64,'Products - Original'!$A$1:$A$49,0),MATCH(My_Combined_Table!K$1,'Products - Original'!A$1:G$1,0))</f>
        <v>0.2</v>
      </c>
      <c r="L64">
        <f>INDEX('Products - Original'!$A$1:$G$49,MATCH(My_Combined_Table!$D64,'Products - Original'!$A$1:$A$49,0),MATCH(My_Combined_Table!L$1,'Products - Original'!A$1:G$1,0))</f>
        <v>4.7549999999999999</v>
      </c>
      <c r="M64">
        <f t="shared" si="0"/>
        <v>23.774999999999999</v>
      </c>
      <c r="N64" t="str" cm="1">
        <f t="array" ref="N64">_xlfn.IFS(I64 = "Rob", "Robusta", I64 = "Exc", "Excelsa",I64= "Ara", "Arabica",I64="Lib", "Liberica")</f>
        <v>Liberica</v>
      </c>
      <c r="O64" t="str" cm="1">
        <f t="array" ref="O64">_xlfn.IFS(J64="M", "Medium",J64="L", "Light",J64="D","Dark")</f>
        <v>Light</v>
      </c>
      <c r="P64" t="str">
        <f>_xlfn.XLOOKUP(C:C, Table1[[#All],[Customer ID]],Table1[[#All],[Loyalty Card]])</f>
        <v>Yes</v>
      </c>
    </row>
    <row r="65" spans="1:16" x14ac:dyDescent="0.3">
      <c r="A65" s="2" t="s">
        <v>843</v>
      </c>
      <c r="B65" s="4">
        <v>43868</v>
      </c>
      <c r="C65" s="2" t="s">
        <v>844</v>
      </c>
      <c r="D65" t="s">
        <v>6157</v>
      </c>
      <c r="E65" s="2">
        <v>1</v>
      </c>
      <c r="F65" s="2" t="str" cm="1">
        <f t="array" ref="F65">_xlfn.XLOOKUP(C65,'Customers - Original'!$A:$A,Table1[[#All],[Customer Name]])</f>
        <v>Annadiane Dykes</v>
      </c>
      <c r="G65" s="2" t="str" cm="1">
        <f t="array" ref="G65">IF(_xlfn.XLOOKUP(C65,'Customers - Original'!$A:$A,Table1[[#All],[Email]]) = 0, "", _xlfn.XLOOKUP(C65,'Customers - Original'!$A:$A,Table1[[#All],[Email]]) )</f>
        <v>adykes1r@eventbrite.com</v>
      </c>
      <c r="H65" s="2" t="str" cm="1">
        <f t="array" ref="H65">IF(_xlfn.XLOOKUP(C65,'Customers - Original'!$A:$A,Table1[[#All],[Country]]) = 0,"",_xlfn.XLOOKUP(C65,'Customers - Original'!$A:$A,Table1[[#All],[Country]]))</f>
        <v>United States</v>
      </c>
      <c r="I65" t="str">
        <f>_xlfn.XLOOKUP(D65,'Products - Original'!$A:$A,'Products - Original'!$B:$B)</f>
        <v>Ara</v>
      </c>
      <c r="J65" t="str">
        <f>INDEX('Products - Original'!$A$1:$G$49,MATCH(My_Combined_Table!$D65,'Products - Original'!$A$1:$A$49,0),MATCH(My_Combined_Table!$J$1,'Products - Original'!A$1:G$1,0))</f>
        <v>M</v>
      </c>
      <c r="K65">
        <f>INDEX('Products - Original'!$A$1:$G$49,MATCH(My_Combined_Table!$D65,'Products - Original'!$A$1:$A$49,0),MATCH(My_Combined_Table!K$1,'Products - Original'!A$1:G$1,0))</f>
        <v>0.5</v>
      </c>
      <c r="L65">
        <f>INDEX('Products - Original'!$A$1:$G$49,MATCH(My_Combined_Table!$D65,'Products - Original'!$A$1:$A$49,0),MATCH(My_Combined_Table!L$1,'Products - Original'!A$1:G$1,0))</f>
        <v>6.75</v>
      </c>
      <c r="M65">
        <f t="shared" si="0"/>
        <v>6.75</v>
      </c>
      <c r="N65" t="str" cm="1">
        <f t="array" ref="N65">_xlfn.IFS(I65 = "Rob", "Robusta", I65 = "Exc", "Excelsa",I65= "Ara", "Arabica",I65="Lib", "Liberica")</f>
        <v>Arabica</v>
      </c>
      <c r="O65" t="str" cm="1">
        <f t="array" ref="O65">_xlfn.IFS(J65="M", "Medium",J65="L", "Light",J65="D","Dark")</f>
        <v>Medium</v>
      </c>
      <c r="P65" t="str">
        <f>_xlfn.XLOOKUP(C:C, Table1[[#All],[Customer ID]],Table1[[#All],[Loyalty Card]])</f>
        <v>No</v>
      </c>
    </row>
    <row r="66" spans="1:16" x14ac:dyDescent="0.3">
      <c r="A66" s="2" t="s">
        <v>849</v>
      </c>
      <c r="B66" s="4">
        <v>43913</v>
      </c>
      <c r="C66" s="2" t="s">
        <v>850</v>
      </c>
      <c r="D66" t="s">
        <v>6146</v>
      </c>
      <c r="E66" s="2">
        <v>6</v>
      </c>
      <c r="F66" s="2" t="str" cm="1">
        <f t="array" ref="F66">_xlfn.XLOOKUP(C66,'Customers - Original'!$A:$A,Table1[[#All],[Customer Name]])</f>
        <v>Felecia Dodgson</v>
      </c>
      <c r="G66" s="2" t="str" cm="1">
        <f t="array" ref="G66">IF(_xlfn.XLOOKUP(C66,'Customers - Original'!$A:$A,Table1[[#All],[Email]]) = 0, "", _xlfn.XLOOKUP(C66,'Customers - Original'!$A:$A,Table1[[#All],[Email]]) )</f>
        <v/>
      </c>
      <c r="H66" s="2" t="str" cm="1">
        <f t="array" ref="H66">IF(_xlfn.XLOOKUP(C66,'Customers - Original'!$A:$A,Table1[[#All],[Country]]) = 0,"",_xlfn.XLOOKUP(C66,'Customers - Original'!$A:$A,Table1[[#All],[Country]]))</f>
        <v>United States</v>
      </c>
      <c r="I66" t="str">
        <f>_xlfn.XLOOKUP(D66,'Products - Original'!$A:$A,'Products - Original'!$B:$B)</f>
        <v>Rob</v>
      </c>
      <c r="J66" t="str">
        <f>INDEX('Products - Original'!$A$1:$G$49,MATCH(My_Combined_Table!$D66,'Products - Original'!$A$1:$A$49,0),MATCH(My_Combined_Table!$J$1,'Products - Original'!A$1:G$1,0))</f>
        <v>M</v>
      </c>
      <c r="K66">
        <f>INDEX('Products - Original'!$A$1:$G$49,MATCH(My_Combined_Table!$D66,'Products - Original'!$A$1:$A$49,0),MATCH(My_Combined_Table!K$1,'Products - Original'!A$1:G$1,0))</f>
        <v>0.5</v>
      </c>
      <c r="L66">
        <f>INDEX('Products - Original'!$A$1:$G$49,MATCH(My_Combined_Table!$D66,'Products - Original'!$A$1:$A$49,0),MATCH(My_Combined_Table!L$1,'Products - Original'!A$1:G$1,0))</f>
        <v>5.97</v>
      </c>
      <c r="M66">
        <f t="shared" si="0"/>
        <v>35.82</v>
      </c>
      <c r="N66" t="str" cm="1">
        <f t="array" ref="N66">_xlfn.IFS(I66 = "Rob", "Robusta", I66 = "Exc", "Excelsa",I66= "Ara", "Arabica",I66="Lib", "Liberica")</f>
        <v>Robusta</v>
      </c>
      <c r="O66" t="str" cm="1">
        <f t="array" ref="O66">_xlfn.IFS(J66="M", "Medium",J66="L", "Light",J66="D","Dark")</f>
        <v>Medium</v>
      </c>
      <c r="P66" t="str">
        <f>_xlfn.XLOOKUP(C:C, Table1[[#All],[Customer ID]],Table1[[#All],[Loyalty Card]])</f>
        <v>Yes</v>
      </c>
    </row>
    <row r="67" spans="1:16" x14ac:dyDescent="0.3">
      <c r="A67" s="2" t="s">
        <v>854</v>
      </c>
      <c r="B67" s="4">
        <v>44626</v>
      </c>
      <c r="C67" s="2" t="s">
        <v>855</v>
      </c>
      <c r="D67" t="s">
        <v>6149</v>
      </c>
      <c r="E67" s="2">
        <v>4</v>
      </c>
      <c r="F67" s="2" t="str" cm="1">
        <f t="array" ref="F67">_xlfn.XLOOKUP(C67,'Customers - Original'!$A:$A,Table1[[#All],[Customer Name]])</f>
        <v>Angelia Cockrem</v>
      </c>
      <c r="G67" s="2" t="str" cm="1">
        <f t="array" ref="G67">IF(_xlfn.XLOOKUP(C67,'Customers - Original'!$A:$A,Table1[[#All],[Email]]) = 0, "", _xlfn.XLOOKUP(C67,'Customers - Original'!$A:$A,Table1[[#All],[Email]]) )</f>
        <v>acockrem1t@engadget.com</v>
      </c>
      <c r="H67" s="2" t="str" cm="1">
        <f t="array" ref="H67">IF(_xlfn.XLOOKUP(C67,'Customers - Original'!$A:$A,Table1[[#All],[Country]]) = 0,"",_xlfn.XLOOKUP(C67,'Customers - Original'!$A:$A,Table1[[#All],[Country]]))</f>
        <v>United States</v>
      </c>
      <c r="I67" t="str">
        <f>_xlfn.XLOOKUP(D67,'Products - Original'!$A:$A,'Products - Original'!$B:$B)</f>
        <v>Rob</v>
      </c>
      <c r="J67" t="str">
        <f>INDEX('Products - Original'!$A$1:$G$49,MATCH(My_Combined_Table!$D67,'Products - Original'!$A$1:$A$49,0),MATCH(My_Combined_Table!$J$1,'Products - Original'!A$1:G$1,0))</f>
        <v>D</v>
      </c>
      <c r="K67">
        <f>INDEX('Products - Original'!$A$1:$G$49,MATCH(My_Combined_Table!$D67,'Products - Original'!$A$1:$A$49,0),MATCH(My_Combined_Table!K$1,'Products - Original'!A$1:G$1,0))</f>
        <v>2.5</v>
      </c>
      <c r="L67">
        <f>INDEX('Products - Original'!$A$1:$G$49,MATCH(My_Combined_Table!$D67,'Products - Original'!$A$1:$A$49,0),MATCH(My_Combined_Table!L$1,'Products - Original'!A$1:G$1,0))</f>
        <v>20.584999999999997</v>
      </c>
      <c r="M67">
        <f t="shared" ref="M67:M130" si="1">L67*E67</f>
        <v>82.339999999999989</v>
      </c>
      <c r="N67" t="str" cm="1">
        <f t="array" ref="N67">_xlfn.IFS(I67 = "Rob", "Robusta", I67 = "Exc", "Excelsa",I67= "Ara", "Arabica",I67="Lib", "Liberica")</f>
        <v>Robusta</v>
      </c>
      <c r="O67" t="str" cm="1">
        <f t="array" ref="O67">_xlfn.IFS(J67="M", "Medium",J67="L", "Light",J67="D","Dark")</f>
        <v>Dark</v>
      </c>
      <c r="P67" t="str">
        <f>_xlfn.XLOOKUP(C:C, Table1[[#All],[Customer ID]],Table1[[#All],[Loyalty Card]])</f>
        <v>Yes</v>
      </c>
    </row>
    <row r="68" spans="1:16" x14ac:dyDescent="0.3">
      <c r="A68" s="2" t="s">
        <v>860</v>
      </c>
      <c r="B68" s="4">
        <v>44666</v>
      </c>
      <c r="C68" s="2" t="s">
        <v>861</v>
      </c>
      <c r="D68" t="s">
        <v>6173</v>
      </c>
      <c r="E68" s="2">
        <v>1</v>
      </c>
      <c r="F68" s="2" t="str" cm="1">
        <f t="array" ref="F68">_xlfn.XLOOKUP(C68,'Customers - Original'!$A:$A,Table1[[#All],[Customer Name]])</f>
        <v>Belvia Umpleby</v>
      </c>
      <c r="G68" s="2" t="str" cm="1">
        <f t="array" ref="G68">IF(_xlfn.XLOOKUP(C68,'Customers - Original'!$A:$A,Table1[[#All],[Email]]) = 0, "", _xlfn.XLOOKUP(C68,'Customers - Original'!$A:$A,Table1[[#All],[Email]]) )</f>
        <v>bumpleby1u@soundcloud.com</v>
      </c>
      <c r="H68" s="2" t="str" cm="1">
        <f t="array" ref="H68">IF(_xlfn.XLOOKUP(C68,'Customers - Original'!$A:$A,Table1[[#All],[Country]]) = 0,"",_xlfn.XLOOKUP(C68,'Customers - Original'!$A:$A,Table1[[#All],[Country]]))</f>
        <v>United States</v>
      </c>
      <c r="I68" t="str">
        <f>_xlfn.XLOOKUP(D68,'Products - Original'!$A:$A,'Products - Original'!$B:$B)</f>
        <v>Rob</v>
      </c>
      <c r="J68" t="str">
        <f>INDEX('Products - Original'!$A$1:$G$49,MATCH(My_Combined_Table!$D68,'Products - Original'!$A$1:$A$49,0),MATCH(My_Combined_Table!$J$1,'Products - Original'!A$1:G$1,0))</f>
        <v>L</v>
      </c>
      <c r="K68">
        <f>INDEX('Products - Original'!$A$1:$G$49,MATCH(My_Combined_Table!$D68,'Products - Original'!$A$1:$A$49,0),MATCH(My_Combined_Table!K$1,'Products - Original'!A$1:G$1,0))</f>
        <v>0.5</v>
      </c>
      <c r="L68">
        <f>INDEX('Products - Original'!$A$1:$G$49,MATCH(My_Combined_Table!$D68,'Products - Original'!$A$1:$A$49,0),MATCH(My_Combined_Table!L$1,'Products - Original'!A$1:G$1,0))</f>
        <v>7.169999999999999</v>
      </c>
      <c r="M68">
        <f t="shared" si="1"/>
        <v>7.169999999999999</v>
      </c>
      <c r="N68" t="str" cm="1">
        <f t="array" ref="N68">_xlfn.IFS(I68 = "Rob", "Robusta", I68 = "Exc", "Excelsa",I68= "Ara", "Arabica",I68="Lib", "Liberica")</f>
        <v>Robusta</v>
      </c>
      <c r="O68" t="str" cm="1">
        <f t="array" ref="O68">_xlfn.IFS(J68="M", "Medium",J68="L", "Light",J68="D","Dark")</f>
        <v>Light</v>
      </c>
      <c r="P68" t="str">
        <f>_xlfn.XLOOKUP(C:C, Table1[[#All],[Customer ID]],Table1[[#All],[Loyalty Card]])</f>
        <v>Yes</v>
      </c>
    </row>
    <row r="69" spans="1:16" x14ac:dyDescent="0.3">
      <c r="A69" s="2" t="s">
        <v>866</v>
      </c>
      <c r="B69" s="4">
        <v>44519</v>
      </c>
      <c r="C69" s="2" t="s">
        <v>867</v>
      </c>
      <c r="D69" t="s">
        <v>6145</v>
      </c>
      <c r="E69" s="2">
        <v>2</v>
      </c>
      <c r="F69" s="2" t="str" cm="1">
        <f t="array" ref="F69">_xlfn.XLOOKUP(C69,'Customers - Original'!$A:$A,Table1[[#All],[Customer Name]])</f>
        <v>Nat Saleway</v>
      </c>
      <c r="G69" s="2" t="str" cm="1">
        <f t="array" ref="G69">IF(_xlfn.XLOOKUP(C69,'Customers - Original'!$A:$A,Table1[[#All],[Email]]) = 0, "", _xlfn.XLOOKUP(C69,'Customers - Original'!$A:$A,Table1[[#All],[Email]]) )</f>
        <v>nsaleway1v@dedecms.com</v>
      </c>
      <c r="H69" s="2" t="str" cm="1">
        <f t="array" ref="H69">IF(_xlfn.XLOOKUP(C69,'Customers - Original'!$A:$A,Table1[[#All],[Country]]) = 0,"",_xlfn.XLOOKUP(C69,'Customers - Original'!$A:$A,Table1[[#All],[Country]]))</f>
        <v>United States</v>
      </c>
      <c r="I69" t="str">
        <f>_xlfn.XLOOKUP(D69,'Products - Original'!$A:$A,'Products - Original'!$B:$B)</f>
        <v>Lib</v>
      </c>
      <c r="J69" t="str">
        <f>INDEX('Products - Original'!$A$1:$G$49,MATCH(My_Combined_Table!$D69,'Products - Original'!$A$1:$A$49,0),MATCH(My_Combined_Table!$J$1,'Products - Original'!A$1:G$1,0))</f>
        <v>L</v>
      </c>
      <c r="K69">
        <f>INDEX('Products - Original'!$A$1:$G$49,MATCH(My_Combined_Table!$D69,'Products - Original'!$A$1:$A$49,0),MATCH(My_Combined_Table!K$1,'Products - Original'!A$1:G$1,0))</f>
        <v>0.2</v>
      </c>
      <c r="L69">
        <f>INDEX('Products - Original'!$A$1:$G$49,MATCH(My_Combined_Table!$D69,'Products - Original'!$A$1:$A$49,0),MATCH(My_Combined_Table!L$1,'Products - Original'!A$1:G$1,0))</f>
        <v>4.7549999999999999</v>
      </c>
      <c r="M69">
        <f t="shared" si="1"/>
        <v>9.51</v>
      </c>
      <c r="N69" t="str" cm="1">
        <f t="array" ref="N69">_xlfn.IFS(I69 = "Rob", "Robusta", I69 = "Exc", "Excelsa",I69= "Ara", "Arabica",I69="Lib", "Liberica")</f>
        <v>Liberica</v>
      </c>
      <c r="O69" t="str" cm="1">
        <f t="array" ref="O69">_xlfn.IFS(J69="M", "Medium",J69="L", "Light",J69="D","Dark")</f>
        <v>Light</v>
      </c>
      <c r="P69" t="str">
        <f>_xlfn.XLOOKUP(C:C, Table1[[#All],[Customer ID]],Table1[[#All],[Loyalty Card]])</f>
        <v>No</v>
      </c>
    </row>
    <row r="70" spans="1:16" x14ac:dyDescent="0.3">
      <c r="A70" s="2" t="s">
        <v>872</v>
      </c>
      <c r="B70" s="4">
        <v>43754</v>
      </c>
      <c r="C70" s="2" t="s">
        <v>873</v>
      </c>
      <c r="D70" t="s">
        <v>6174</v>
      </c>
      <c r="E70" s="2">
        <v>1</v>
      </c>
      <c r="F70" s="2" t="str" cm="1">
        <f t="array" ref="F70">_xlfn.XLOOKUP(C70,'Customers - Original'!$A:$A,Table1[[#All],[Customer Name]])</f>
        <v>Hayward Goulter</v>
      </c>
      <c r="G70" s="2" t="str" cm="1">
        <f t="array" ref="G70">IF(_xlfn.XLOOKUP(C70,'Customers - Original'!$A:$A,Table1[[#All],[Email]]) = 0, "", _xlfn.XLOOKUP(C70,'Customers - Original'!$A:$A,Table1[[#All],[Email]]) )</f>
        <v>hgoulter1w@abc.net.au</v>
      </c>
      <c r="H70" s="2" t="str" cm="1">
        <f t="array" ref="H70">IF(_xlfn.XLOOKUP(C70,'Customers - Original'!$A:$A,Table1[[#All],[Country]]) = 0,"",_xlfn.XLOOKUP(C70,'Customers - Original'!$A:$A,Table1[[#All],[Country]]))</f>
        <v>United States</v>
      </c>
      <c r="I70" t="str">
        <f>_xlfn.XLOOKUP(D70,'Products - Original'!$A:$A,'Products - Original'!$B:$B)</f>
        <v>Rob</v>
      </c>
      <c r="J70" t="str">
        <f>INDEX('Products - Original'!$A$1:$G$49,MATCH(My_Combined_Table!$D70,'Products - Original'!$A$1:$A$49,0),MATCH(My_Combined_Table!$J$1,'Products - Original'!A$1:G$1,0))</f>
        <v>M</v>
      </c>
      <c r="K70">
        <f>INDEX('Products - Original'!$A$1:$G$49,MATCH(My_Combined_Table!$D70,'Products - Original'!$A$1:$A$49,0),MATCH(My_Combined_Table!K$1,'Products - Original'!A$1:G$1,0))</f>
        <v>0.2</v>
      </c>
      <c r="L70">
        <f>INDEX('Products - Original'!$A$1:$G$49,MATCH(My_Combined_Table!$D70,'Products - Original'!$A$1:$A$49,0),MATCH(My_Combined_Table!L$1,'Products - Original'!A$1:G$1,0))</f>
        <v>2.9849999999999999</v>
      </c>
      <c r="M70">
        <f t="shared" si="1"/>
        <v>2.9849999999999999</v>
      </c>
      <c r="N70" t="str" cm="1">
        <f t="array" ref="N70">_xlfn.IFS(I70 = "Rob", "Robusta", I70 = "Exc", "Excelsa",I70= "Ara", "Arabica",I70="Lib", "Liberica")</f>
        <v>Robusta</v>
      </c>
      <c r="O70" t="str" cm="1">
        <f t="array" ref="O70">_xlfn.IFS(J70="M", "Medium",J70="L", "Light",J70="D","Dark")</f>
        <v>Medium</v>
      </c>
      <c r="P70" t="str">
        <f>_xlfn.XLOOKUP(C:C, Table1[[#All],[Customer ID]],Table1[[#All],[Loyalty Card]])</f>
        <v>No</v>
      </c>
    </row>
    <row r="71" spans="1:16" x14ac:dyDescent="0.3">
      <c r="A71" s="2" t="s">
        <v>878</v>
      </c>
      <c r="B71" s="4">
        <v>43795</v>
      </c>
      <c r="C71" s="2" t="s">
        <v>879</v>
      </c>
      <c r="D71" t="s">
        <v>6138</v>
      </c>
      <c r="E71" s="2">
        <v>6</v>
      </c>
      <c r="F71" s="2" t="str" cm="1">
        <f t="array" ref="F71">_xlfn.XLOOKUP(C71,'Customers - Original'!$A:$A,Table1[[#All],[Customer Name]])</f>
        <v>Gay Rizzello</v>
      </c>
      <c r="G71" s="2" t="str" cm="1">
        <f t="array" ref="G71">IF(_xlfn.XLOOKUP(C71,'Customers - Original'!$A:$A,Table1[[#All],[Email]]) = 0, "", _xlfn.XLOOKUP(C71,'Customers - Original'!$A:$A,Table1[[#All],[Email]]) )</f>
        <v>grizzello1x@symantec.com</v>
      </c>
      <c r="H71" s="2" t="str" cm="1">
        <f t="array" ref="H71">IF(_xlfn.XLOOKUP(C71,'Customers - Original'!$A:$A,Table1[[#All],[Country]]) = 0,"",_xlfn.XLOOKUP(C71,'Customers - Original'!$A:$A,Table1[[#All],[Country]]))</f>
        <v>United Kingdom</v>
      </c>
      <c r="I71" t="str">
        <f>_xlfn.XLOOKUP(D71,'Products - Original'!$A:$A,'Products - Original'!$B:$B)</f>
        <v>Rob</v>
      </c>
      <c r="J71" t="str">
        <f>INDEX('Products - Original'!$A$1:$G$49,MATCH(My_Combined_Table!$D71,'Products - Original'!$A$1:$A$49,0),MATCH(My_Combined_Table!$J$1,'Products - Original'!A$1:G$1,0))</f>
        <v>M</v>
      </c>
      <c r="K71">
        <f>INDEX('Products - Original'!$A$1:$G$49,MATCH(My_Combined_Table!$D71,'Products - Original'!$A$1:$A$49,0),MATCH(My_Combined_Table!K$1,'Products - Original'!A$1:G$1,0))</f>
        <v>1</v>
      </c>
      <c r="L71">
        <f>INDEX('Products - Original'!$A$1:$G$49,MATCH(My_Combined_Table!$D71,'Products - Original'!$A$1:$A$49,0),MATCH(My_Combined_Table!L$1,'Products - Original'!A$1:G$1,0))</f>
        <v>9.9499999999999993</v>
      </c>
      <c r="M71">
        <f t="shared" si="1"/>
        <v>59.699999999999996</v>
      </c>
      <c r="N71" t="str" cm="1">
        <f t="array" ref="N71">_xlfn.IFS(I71 = "Rob", "Robusta", I71 = "Exc", "Excelsa",I71= "Ara", "Arabica",I71="Lib", "Liberica")</f>
        <v>Robusta</v>
      </c>
      <c r="O71" t="str" cm="1">
        <f t="array" ref="O71">_xlfn.IFS(J71="M", "Medium",J71="L", "Light",J71="D","Dark")</f>
        <v>Medium</v>
      </c>
      <c r="P71" t="str">
        <f>_xlfn.XLOOKUP(C:C, Table1[[#All],[Customer ID]],Table1[[#All],[Loyalty Card]])</f>
        <v>Yes</v>
      </c>
    </row>
    <row r="72" spans="1:16" x14ac:dyDescent="0.3">
      <c r="A72" s="2" t="s">
        <v>885</v>
      </c>
      <c r="B72" s="4">
        <v>43646</v>
      </c>
      <c r="C72" s="2" t="s">
        <v>886</v>
      </c>
      <c r="D72" t="s">
        <v>6148</v>
      </c>
      <c r="E72" s="2">
        <v>4</v>
      </c>
      <c r="F72" s="2" t="str" cm="1">
        <f t="array" ref="F72">_xlfn.XLOOKUP(C72,'Customers - Original'!$A:$A,Table1[[#All],[Customer Name]])</f>
        <v>Shannon List</v>
      </c>
      <c r="G72" s="2" t="str" cm="1">
        <f t="array" ref="G72">IF(_xlfn.XLOOKUP(C72,'Customers - Original'!$A:$A,Table1[[#All],[Email]]) = 0, "", _xlfn.XLOOKUP(C72,'Customers - Original'!$A:$A,Table1[[#All],[Email]]) )</f>
        <v>slist1y@mapquest.com</v>
      </c>
      <c r="H72" s="2" t="str" cm="1">
        <f t="array" ref="H72">IF(_xlfn.XLOOKUP(C72,'Customers - Original'!$A:$A,Table1[[#All],[Country]]) = 0,"",_xlfn.XLOOKUP(C72,'Customers - Original'!$A:$A,Table1[[#All],[Country]]))</f>
        <v>United States</v>
      </c>
      <c r="I72" t="str">
        <f>_xlfn.XLOOKUP(D72,'Products - Original'!$A:$A,'Products - Original'!$B:$B)</f>
        <v>Exc</v>
      </c>
      <c r="J72" t="str">
        <f>INDEX('Products - Original'!$A$1:$G$49,MATCH(My_Combined_Table!$D72,'Products - Original'!$A$1:$A$49,0),MATCH(My_Combined_Table!$J$1,'Products - Original'!A$1:G$1,0))</f>
        <v>L</v>
      </c>
      <c r="K72">
        <f>INDEX('Products - Original'!$A$1:$G$49,MATCH(My_Combined_Table!$D72,'Products - Original'!$A$1:$A$49,0),MATCH(My_Combined_Table!K$1,'Products - Original'!A$1:G$1,0))</f>
        <v>2.5</v>
      </c>
      <c r="L72">
        <f>INDEX('Products - Original'!$A$1:$G$49,MATCH(My_Combined_Table!$D72,'Products - Original'!$A$1:$A$49,0),MATCH(My_Combined_Table!L$1,'Products - Original'!A$1:G$1,0))</f>
        <v>34.154999999999994</v>
      </c>
      <c r="M72">
        <f t="shared" si="1"/>
        <v>136.61999999999998</v>
      </c>
      <c r="N72" t="str" cm="1">
        <f t="array" ref="N72">_xlfn.IFS(I72 = "Rob", "Robusta", I72 = "Exc", "Excelsa",I72= "Ara", "Arabica",I72="Lib", "Liberica")</f>
        <v>Excelsa</v>
      </c>
      <c r="O72" t="str" cm="1">
        <f t="array" ref="O72">_xlfn.IFS(J72="M", "Medium",J72="L", "Light",J72="D","Dark")</f>
        <v>Light</v>
      </c>
      <c r="P72" t="str">
        <f>_xlfn.XLOOKUP(C:C, Table1[[#All],[Customer ID]],Table1[[#All],[Loyalty Card]])</f>
        <v>No</v>
      </c>
    </row>
    <row r="73" spans="1:16" x14ac:dyDescent="0.3">
      <c r="A73" s="2" t="s">
        <v>891</v>
      </c>
      <c r="B73" s="4">
        <v>44200</v>
      </c>
      <c r="C73" s="2" t="s">
        <v>892</v>
      </c>
      <c r="D73" t="s">
        <v>6145</v>
      </c>
      <c r="E73" s="2">
        <v>2</v>
      </c>
      <c r="F73" s="2" t="str" cm="1">
        <f t="array" ref="F73">_xlfn.XLOOKUP(C73,'Customers - Original'!$A:$A,Table1[[#All],[Customer Name]])</f>
        <v>Shirlene Edmondson</v>
      </c>
      <c r="G73" s="2" t="str" cm="1">
        <f t="array" ref="G73">IF(_xlfn.XLOOKUP(C73,'Customers - Original'!$A:$A,Table1[[#All],[Email]]) = 0, "", _xlfn.XLOOKUP(C73,'Customers - Original'!$A:$A,Table1[[#All],[Email]]) )</f>
        <v>sedmondson1z@theguardian.com</v>
      </c>
      <c r="H73" s="2" t="str" cm="1">
        <f t="array" ref="H73">IF(_xlfn.XLOOKUP(C73,'Customers - Original'!$A:$A,Table1[[#All],[Country]]) = 0,"",_xlfn.XLOOKUP(C73,'Customers - Original'!$A:$A,Table1[[#All],[Country]]))</f>
        <v>Ireland</v>
      </c>
      <c r="I73" t="str">
        <f>_xlfn.XLOOKUP(D73,'Products - Original'!$A:$A,'Products - Original'!$B:$B)</f>
        <v>Lib</v>
      </c>
      <c r="J73" t="str">
        <f>INDEX('Products - Original'!$A$1:$G$49,MATCH(My_Combined_Table!$D73,'Products - Original'!$A$1:$A$49,0),MATCH(My_Combined_Table!$J$1,'Products - Original'!A$1:G$1,0))</f>
        <v>L</v>
      </c>
      <c r="K73">
        <f>INDEX('Products - Original'!$A$1:$G$49,MATCH(My_Combined_Table!$D73,'Products - Original'!$A$1:$A$49,0),MATCH(My_Combined_Table!K$1,'Products - Original'!A$1:G$1,0))</f>
        <v>0.2</v>
      </c>
      <c r="L73">
        <f>INDEX('Products - Original'!$A$1:$G$49,MATCH(My_Combined_Table!$D73,'Products - Original'!$A$1:$A$49,0),MATCH(My_Combined_Table!L$1,'Products - Original'!A$1:G$1,0))</f>
        <v>4.7549999999999999</v>
      </c>
      <c r="M73">
        <f t="shared" si="1"/>
        <v>9.51</v>
      </c>
      <c r="N73" t="str" cm="1">
        <f t="array" ref="N73">_xlfn.IFS(I73 = "Rob", "Robusta", I73 = "Exc", "Excelsa",I73= "Ara", "Arabica",I73="Lib", "Liberica")</f>
        <v>Liberica</v>
      </c>
      <c r="O73" t="str" cm="1">
        <f t="array" ref="O73">_xlfn.IFS(J73="M", "Medium",J73="L", "Light",J73="D","Dark")</f>
        <v>Light</v>
      </c>
      <c r="P73" t="str">
        <f>_xlfn.XLOOKUP(C:C, Table1[[#All],[Customer ID]],Table1[[#All],[Loyalty Card]])</f>
        <v>No</v>
      </c>
    </row>
    <row r="74" spans="1:16" x14ac:dyDescent="0.3">
      <c r="A74" s="2" t="s">
        <v>897</v>
      </c>
      <c r="B74" s="4">
        <v>44131</v>
      </c>
      <c r="C74" s="2" t="s">
        <v>898</v>
      </c>
      <c r="D74" t="s">
        <v>6175</v>
      </c>
      <c r="E74" s="2">
        <v>3</v>
      </c>
      <c r="F74" s="2" t="str" cm="1">
        <f t="array" ref="F74">_xlfn.XLOOKUP(C74,'Customers - Original'!$A:$A,Table1[[#All],[Customer Name]])</f>
        <v>Aurlie McCarl</v>
      </c>
      <c r="G74" s="2" t="str" cm="1">
        <f t="array" ref="G74">IF(_xlfn.XLOOKUP(C74,'Customers - Original'!$A:$A,Table1[[#All],[Email]]) = 0, "", _xlfn.XLOOKUP(C74,'Customers - Original'!$A:$A,Table1[[#All],[Email]]) )</f>
        <v/>
      </c>
      <c r="H74" s="2" t="str" cm="1">
        <f t="array" ref="H74">IF(_xlfn.XLOOKUP(C74,'Customers - Original'!$A:$A,Table1[[#All],[Country]]) = 0,"",_xlfn.XLOOKUP(C74,'Customers - Original'!$A:$A,Table1[[#All],[Country]]))</f>
        <v>United States</v>
      </c>
      <c r="I74" t="str">
        <f>_xlfn.XLOOKUP(D74,'Products - Original'!$A:$A,'Products - Original'!$B:$B)</f>
        <v>Ara</v>
      </c>
      <c r="J74" t="str">
        <f>INDEX('Products - Original'!$A$1:$G$49,MATCH(My_Combined_Table!$D74,'Products - Original'!$A$1:$A$49,0),MATCH(My_Combined_Table!$J$1,'Products - Original'!A$1:G$1,0))</f>
        <v>M</v>
      </c>
      <c r="K74">
        <f>INDEX('Products - Original'!$A$1:$G$49,MATCH(My_Combined_Table!$D74,'Products - Original'!$A$1:$A$49,0),MATCH(My_Combined_Table!K$1,'Products - Original'!A$1:G$1,0))</f>
        <v>2.5</v>
      </c>
      <c r="L74">
        <f>INDEX('Products - Original'!$A$1:$G$49,MATCH(My_Combined_Table!$D74,'Products - Original'!$A$1:$A$49,0),MATCH(My_Combined_Table!L$1,'Products - Original'!A$1:G$1,0))</f>
        <v>25.874999999999996</v>
      </c>
      <c r="M74">
        <f t="shared" si="1"/>
        <v>77.624999999999986</v>
      </c>
      <c r="N74" t="str" cm="1">
        <f t="array" ref="N74">_xlfn.IFS(I74 = "Rob", "Robusta", I74 = "Exc", "Excelsa",I74= "Ara", "Arabica",I74="Lib", "Liberica")</f>
        <v>Arabica</v>
      </c>
      <c r="O74" t="str" cm="1">
        <f t="array" ref="O74">_xlfn.IFS(J74="M", "Medium",J74="L", "Light",J74="D","Dark")</f>
        <v>Medium</v>
      </c>
      <c r="P74" t="str">
        <f>_xlfn.XLOOKUP(C:C, Table1[[#All],[Customer ID]],Table1[[#All],[Loyalty Card]])</f>
        <v>No</v>
      </c>
    </row>
    <row r="75" spans="1:16" x14ac:dyDescent="0.3">
      <c r="A75" s="2" t="s">
        <v>902</v>
      </c>
      <c r="B75" s="4">
        <v>44362</v>
      </c>
      <c r="C75" s="2" t="s">
        <v>903</v>
      </c>
      <c r="D75" t="s">
        <v>6159</v>
      </c>
      <c r="E75" s="2">
        <v>5</v>
      </c>
      <c r="F75" s="2" t="str" cm="1">
        <f t="array" ref="F75">_xlfn.XLOOKUP(C75,'Customers - Original'!$A:$A,Table1[[#All],[Customer Name]])</f>
        <v>Alikee Carryer</v>
      </c>
      <c r="G75" s="2" t="str" cm="1">
        <f t="array" ref="G75">IF(_xlfn.XLOOKUP(C75,'Customers - Original'!$A:$A,Table1[[#All],[Email]]) = 0, "", _xlfn.XLOOKUP(C75,'Customers - Original'!$A:$A,Table1[[#All],[Email]]) )</f>
        <v/>
      </c>
      <c r="H75" s="2" t="str" cm="1">
        <f t="array" ref="H75">IF(_xlfn.XLOOKUP(C75,'Customers - Original'!$A:$A,Table1[[#All],[Country]]) = 0,"",_xlfn.XLOOKUP(C75,'Customers - Original'!$A:$A,Table1[[#All],[Country]]))</f>
        <v>United States</v>
      </c>
      <c r="I75" t="str">
        <f>_xlfn.XLOOKUP(D75,'Products - Original'!$A:$A,'Products - Original'!$B:$B)</f>
        <v>Lib</v>
      </c>
      <c r="J75" t="str">
        <f>INDEX('Products - Original'!$A$1:$G$49,MATCH(My_Combined_Table!$D75,'Products - Original'!$A$1:$A$49,0),MATCH(My_Combined_Table!$J$1,'Products - Original'!A$1:G$1,0))</f>
        <v>M</v>
      </c>
      <c r="K75">
        <f>INDEX('Products - Original'!$A$1:$G$49,MATCH(My_Combined_Table!$D75,'Products - Original'!$A$1:$A$49,0),MATCH(My_Combined_Table!K$1,'Products - Original'!A$1:G$1,0))</f>
        <v>0.2</v>
      </c>
      <c r="L75">
        <f>INDEX('Products - Original'!$A$1:$G$49,MATCH(My_Combined_Table!$D75,'Products - Original'!$A$1:$A$49,0),MATCH(My_Combined_Table!L$1,'Products - Original'!A$1:G$1,0))</f>
        <v>4.3650000000000002</v>
      </c>
      <c r="M75">
        <f t="shared" si="1"/>
        <v>21.825000000000003</v>
      </c>
      <c r="N75" t="str" cm="1">
        <f t="array" ref="N75">_xlfn.IFS(I75 = "Rob", "Robusta", I75 = "Exc", "Excelsa",I75= "Ara", "Arabica",I75="Lib", "Liberica")</f>
        <v>Liberica</v>
      </c>
      <c r="O75" t="str" cm="1">
        <f t="array" ref="O75">_xlfn.IFS(J75="M", "Medium",J75="L", "Light",J75="D","Dark")</f>
        <v>Medium</v>
      </c>
      <c r="P75" t="str">
        <f>_xlfn.XLOOKUP(C:C, Table1[[#All],[Customer ID]],Table1[[#All],[Loyalty Card]])</f>
        <v>Yes</v>
      </c>
    </row>
    <row r="76" spans="1:16" x14ac:dyDescent="0.3">
      <c r="A76" s="2" t="s">
        <v>907</v>
      </c>
      <c r="B76" s="4">
        <v>44396</v>
      </c>
      <c r="C76" s="2" t="s">
        <v>908</v>
      </c>
      <c r="D76" t="s">
        <v>6176</v>
      </c>
      <c r="E76" s="2">
        <v>2</v>
      </c>
      <c r="F76" s="2" t="str" cm="1">
        <f t="array" ref="F76">_xlfn.XLOOKUP(C76,'Customers - Original'!$A:$A,Table1[[#All],[Customer Name]])</f>
        <v>Jennifer Rangall</v>
      </c>
      <c r="G76" s="2" t="str" cm="1">
        <f t="array" ref="G76">IF(_xlfn.XLOOKUP(C76,'Customers - Original'!$A:$A,Table1[[#All],[Email]]) = 0, "", _xlfn.XLOOKUP(C76,'Customers - Original'!$A:$A,Table1[[#All],[Email]]) )</f>
        <v>jrangall22@newsvine.com</v>
      </c>
      <c r="H76" s="2" t="str" cm="1">
        <f t="array" ref="H76">IF(_xlfn.XLOOKUP(C76,'Customers - Original'!$A:$A,Table1[[#All],[Country]]) = 0,"",_xlfn.XLOOKUP(C76,'Customers - Original'!$A:$A,Table1[[#All],[Country]]))</f>
        <v>United States</v>
      </c>
      <c r="I76" t="str">
        <f>_xlfn.XLOOKUP(D76,'Products - Original'!$A:$A,'Products - Original'!$B:$B)</f>
        <v>Exc</v>
      </c>
      <c r="J76" t="str">
        <f>INDEX('Products - Original'!$A$1:$G$49,MATCH(My_Combined_Table!$D76,'Products - Original'!$A$1:$A$49,0),MATCH(My_Combined_Table!$J$1,'Products - Original'!A$1:G$1,0))</f>
        <v>L</v>
      </c>
      <c r="K76">
        <f>INDEX('Products - Original'!$A$1:$G$49,MATCH(My_Combined_Table!$D76,'Products - Original'!$A$1:$A$49,0),MATCH(My_Combined_Table!K$1,'Products - Original'!A$1:G$1,0))</f>
        <v>0.5</v>
      </c>
      <c r="L76">
        <f>INDEX('Products - Original'!$A$1:$G$49,MATCH(My_Combined_Table!$D76,'Products - Original'!$A$1:$A$49,0),MATCH(My_Combined_Table!L$1,'Products - Original'!A$1:G$1,0))</f>
        <v>8.91</v>
      </c>
      <c r="M76">
        <f t="shared" si="1"/>
        <v>17.82</v>
      </c>
      <c r="N76" t="str" cm="1">
        <f t="array" ref="N76">_xlfn.IFS(I76 = "Rob", "Robusta", I76 = "Exc", "Excelsa",I76= "Ara", "Arabica",I76="Lib", "Liberica")</f>
        <v>Excelsa</v>
      </c>
      <c r="O76" t="str" cm="1">
        <f t="array" ref="O76">_xlfn.IFS(J76="M", "Medium",J76="L", "Light",J76="D","Dark")</f>
        <v>Light</v>
      </c>
      <c r="P76" t="str">
        <f>_xlfn.XLOOKUP(C:C, Table1[[#All],[Customer ID]],Table1[[#All],[Loyalty Card]])</f>
        <v>Yes</v>
      </c>
    </row>
    <row r="77" spans="1:16" x14ac:dyDescent="0.3">
      <c r="A77" s="2" t="s">
        <v>913</v>
      </c>
      <c r="B77" s="4">
        <v>44400</v>
      </c>
      <c r="C77" s="2" t="s">
        <v>914</v>
      </c>
      <c r="D77" t="s">
        <v>6177</v>
      </c>
      <c r="E77" s="2">
        <v>6</v>
      </c>
      <c r="F77" s="2" t="str" cm="1">
        <f t="array" ref="F77">_xlfn.XLOOKUP(C77,'Customers - Original'!$A:$A,Table1[[#All],[Customer Name]])</f>
        <v>Kipper Boorn</v>
      </c>
      <c r="G77" s="2" t="str" cm="1">
        <f t="array" ref="G77">IF(_xlfn.XLOOKUP(C77,'Customers - Original'!$A:$A,Table1[[#All],[Email]]) = 0, "", _xlfn.XLOOKUP(C77,'Customers - Original'!$A:$A,Table1[[#All],[Email]]) )</f>
        <v>kboorn23@ezinearticles.com</v>
      </c>
      <c r="H77" s="2" t="str" cm="1">
        <f t="array" ref="H77">IF(_xlfn.XLOOKUP(C77,'Customers - Original'!$A:$A,Table1[[#All],[Country]]) = 0,"",_xlfn.XLOOKUP(C77,'Customers - Original'!$A:$A,Table1[[#All],[Country]]))</f>
        <v>Ireland</v>
      </c>
      <c r="I77" t="str">
        <f>_xlfn.XLOOKUP(D77,'Products - Original'!$A:$A,'Products - Original'!$B:$B)</f>
        <v>Rob</v>
      </c>
      <c r="J77" t="str">
        <f>INDEX('Products - Original'!$A$1:$G$49,MATCH(My_Combined_Table!$D77,'Products - Original'!$A$1:$A$49,0),MATCH(My_Combined_Table!$J$1,'Products - Original'!A$1:G$1,0))</f>
        <v>D</v>
      </c>
      <c r="K77">
        <f>INDEX('Products - Original'!$A$1:$G$49,MATCH(My_Combined_Table!$D77,'Products - Original'!$A$1:$A$49,0),MATCH(My_Combined_Table!K$1,'Products - Original'!A$1:G$1,0))</f>
        <v>1</v>
      </c>
      <c r="L77">
        <f>INDEX('Products - Original'!$A$1:$G$49,MATCH(My_Combined_Table!$D77,'Products - Original'!$A$1:$A$49,0),MATCH(My_Combined_Table!L$1,'Products - Original'!A$1:G$1,0))</f>
        <v>8.9499999999999993</v>
      </c>
      <c r="M77">
        <f t="shared" si="1"/>
        <v>53.699999999999996</v>
      </c>
      <c r="N77" t="str" cm="1">
        <f t="array" ref="N77">_xlfn.IFS(I77 = "Rob", "Robusta", I77 = "Exc", "Excelsa",I77= "Ara", "Arabica",I77="Lib", "Liberica")</f>
        <v>Robusta</v>
      </c>
      <c r="O77" t="str" cm="1">
        <f t="array" ref="O77">_xlfn.IFS(J77="M", "Medium",J77="L", "Light",J77="D","Dark")</f>
        <v>Dark</v>
      </c>
      <c r="P77" t="str">
        <f>_xlfn.XLOOKUP(C:C, Table1[[#All],[Customer ID]],Table1[[#All],[Loyalty Card]])</f>
        <v>Yes</v>
      </c>
    </row>
    <row r="78" spans="1:16" x14ac:dyDescent="0.3">
      <c r="A78" s="2" t="s">
        <v>919</v>
      </c>
      <c r="B78" s="4">
        <v>43855</v>
      </c>
      <c r="C78" s="2" t="s">
        <v>920</v>
      </c>
      <c r="D78" t="s">
        <v>6178</v>
      </c>
      <c r="E78" s="2">
        <v>1</v>
      </c>
      <c r="F78" s="2" t="str" cm="1">
        <f t="array" ref="F78">_xlfn.XLOOKUP(C78,'Customers - Original'!$A:$A,Table1[[#All],[Customer Name]])</f>
        <v>Melania Beadle</v>
      </c>
      <c r="G78" s="2" t="str" cm="1">
        <f t="array" ref="G78">IF(_xlfn.XLOOKUP(C78,'Customers - Original'!$A:$A,Table1[[#All],[Email]]) = 0, "", _xlfn.XLOOKUP(C78,'Customers - Original'!$A:$A,Table1[[#All],[Email]]) )</f>
        <v/>
      </c>
      <c r="H78" s="2" t="str" cm="1">
        <f t="array" ref="H78">IF(_xlfn.XLOOKUP(C78,'Customers - Original'!$A:$A,Table1[[#All],[Country]]) = 0,"",_xlfn.XLOOKUP(C78,'Customers - Original'!$A:$A,Table1[[#All],[Country]]))</f>
        <v>Ireland</v>
      </c>
      <c r="I78" t="str">
        <f>_xlfn.XLOOKUP(D78,'Products - Original'!$A:$A,'Products - Original'!$B:$B)</f>
        <v>Rob</v>
      </c>
      <c r="J78" t="str">
        <f>INDEX('Products - Original'!$A$1:$G$49,MATCH(My_Combined_Table!$D78,'Products - Original'!$A$1:$A$49,0),MATCH(My_Combined_Table!$J$1,'Products - Original'!A$1:G$1,0))</f>
        <v>L</v>
      </c>
      <c r="K78">
        <f>INDEX('Products - Original'!$A$1:$G$49,MATCH(My_Combined_Table!$D78,'Products - Original'!$A$1:$A$49,0),MATCH(My_Combined_Table!K$1,'Products - Original'!A$1:G$1,0))</f>
        <v>0.2</v>
      </c>
      <c r="L78">
        <f>INDEX('Products - Original'!$A$1:$G$49,MATCH(My_Combined_Table!$D78,'Products - Original'!$A$1:$A$49,0),MATCH(My_Combined_Table!L$1,'Products - Original'!A$1:G$1,0))</f>
        <v>3.5849999999999995</v>
      </c>
      <c r="M78">
        <f t="shared" si="1"/>
        <v>3.5849999999999995</v>
      </c>
      <c r="N78" t="str" cm="1">
        <f t="array" ref="N78">_xlfn.IFS(I78 = "Rob", "Robusta", I78 = "Exc", "Excelsa",I78= "Ara", "Arabica",I78="Lib", "Liberica")</f>
        <v>Robusta</v>
      </c>
      <c r="O78" t="str" cm="1">
        <f t="array" ref="O78">_xlfn.IFS(J78="M", "Medium",J78="L", "Light",J78="D","Dark")</f>
        <v>Light</v>
      </c>
      <c r="P78" t="str">
        <f>_xlfn.XLOOKUP(C:C, Table1[[#All],[Customer ID]],Table1[[#All],[Loyalty Card]])</f>
        <v>Yes</v>
      </c>
    </row>
    <row r="79" spans="1:16" x14ac:dyDescent="0.3">
      <c r="A79" s="2" t="s">
        <v>924</v>
      </c>
      <c r="B79" s="4">
        <v>43594</v>
      </c>
      <c r="C79" s="2" t="s">
        <v>925</v>
      </c>
      <c r="D79" t="s">
        <v>6153</v>
      </c>
      <c r="E79" s="2">
        <v>2</v>
      </c>
      <c r="F79" s="2" t="str" cm="1">
        <f t="array" ref="F79">_xlfn.XLOOKUP(C79,'Customers - Original'!$A:$A,Table1[[#All],[Customer Name]])</f>
        <v>Colene Elgey</v>
      </c>
      <c r="G79" s="2" t="str" cm="1">
        <f t="array" ref="G79">IF(_xlfn.XLOOKUP(C79,'Customers - Original'!$A:$A,Table1[[#All],[Email]]) = 0, "", _xlfn.XLOOKUP(C79,'Customers - Original'!$A:$A,Table1[[#All],[Email]]) )</f>
        <v>celgey25@webs.com</v>
      </c>
      <c r="H79" s="2" t="str" cm="1">
        <f t="array" ref="H79">IF(_xlfn.XLOOKUP(C79,'Customers - Original'!$A:$A,Table1[[#All],[Country]]) = 0,"",_xlfn.XLOOKUP(C79,'Customers - Original'!$A:$A,Table1[[#All],[Country]]))</f>
        <v>United States</v>
      </c>
      <c r="I79" t="str">
        <f>_xlfn.XLOOKUP(D79,'Products - Original'!$A:$A,'Products - Original'!$B:$B)</f>
        <v>Exc</v>
      </c>
      <c r="J79" t="str">
        <f>INDEX('Products - Original'!$A$1:$G$49,MATCH(My_Combined_Table!$D79,'Products - Original'!$A$1:$A$49,0),MATCH(My_Combined_Table!$J$1,'Products - Original'!A$1:G$1,0))</f>
        <v>D</v>
      </c>
      <c r="K79">
        <f>INDEX('Products - Original'!$A$1:$G$49,MATCH(My_Combined_Table!$D79,'Products - Original'!$A$1:$A$49,0),MATCH(My_Combined_Table!K$1,'Products - Original'!A$1:G$1,0))</f>
        <v>0.2</v>
      </c>
      <c r="L79">
        <f>INDEX('Products - Original'!$A$1:$G$49,MATCH(My_Combined_Table!$D79,'Products - Original'!$A$1:$A$49,0),MATCH(My_Combined_Table!L$1,'Products - Original'!A$1:G$1,0))</f>
        <v>3.645</v>
      </c>
      <c r="M79">
        <f t="shared" si="1"/>
        <v>7.29</v>
      </c>
      <c r="N79" t="str" cm="1">
        <f t="array" ref="N79">_xlfn.IFS(I79 = "Rob", "Robusta", I79 = "Exc", "Excelsa",I79= "Ara", "Arabica",I79="Lib", "Liberica")</f>
        <v>Excelsa</v>
      </c>
      <c r="O79" t="str" cm="1">
        <f t="array" ref="O79">_xlfn.IFS(J79="M", "Medium",J79="L", "Light",J79="D","Dark")</f>
        <v>Dark</v>
      </c>
      <c r="P79" t="str">
        <f>_xlfn.XLOOKUP(C:C, Table1[[#All],[Customer ID]],Table1[[#All],[Loyalty Card]])</f>
        <v>No</v>
      </c>
    </row>
    <row r="80" spans="1:16" x14ac:dyDescent="0.3">
      <c r="A80" s="2" t="s">
        <v>930</v>
      </c>
      <c r="B80" s="4">
        <v>43920</v>
      </c>
      <c r="C80" s="2" t="s">
        <v>931</v>
      </c>
      <c r="D80" t="s">
        <v>6157</v>
      </c>
      <c r="E80" s="2">
        <v>6</v>
      </c>
      <c r="F80" s="2" t="str" cm="1">
        <f t="array" ref="F80">_xlfn.XLOOKUP(C80,'Customers - Original'!$A:$A,Table1[[#All],[Customer Name]])</f>
        <v>Lothaire Mizzi</v>
      </c>
      <c r="G80" s="2" t="str" cm="1">
        <f t="array" ref="G80">IF(_xlfn.XLOOKUP(C80,'Customers - Original'!$A:$A,Table1[[#All],[Email]]) = 0, "", _xlfn.XLOOKUP(C80,'Customers - Original'!$A:$A,Table1[[#All],[Email]]) )</f>
        <v>lmizzi26@rakuten.co.jp</v>
      </c>
      <c r="H80" s="2" t="str" cm="1">
        <f t="array" ref="H80">IF(_xlfn.XLOOKUP(C80,'Customers - Original'!$A:$A,Table1[[#All],[Country]]) = 0,"",_xlfn.XLOOKUP(C80,'Customers - Original'!$A:$A,Table1[[#All],[Country]]))</f>
        <v>United States</v>
      </c>
      <c r="I80" t="str">
        <f>_xlfn.XLOOKUP(D80,'Products - Original'!$A:$A,'Products - Original'!$B:$B)</f>
        <v>Ara</v>
      </c>
      <c r="J80" t="str">
        <f>INDEX('Products - Original'!$A$1:$G$49,MATCH(My_Combined_Table!$D80,'Products - Original'!$A$1:$A$49,0),MATCH(My_Combined_Table!$J$1,'Products - Original'!A$1:G$1,0))</f>
        <v>M</v>
      </c>
      <c r="K80">
        <f>INDEX('Products - Original'!$A$1:$G$49,MATCH(My_Combined_Table!$D80,'Products - Original'!$A$1:$A$49,0),MATCH(My_Combined_Table!K$1,'Products - Original'!A$1:G$1,0))</f>
        <v>0.5</v>
      </c>
      <c r="L80">
        <f>INDEX('Products - Original'!$A$1:$G$49,MATCH(My_Combined_Table!$D80,'Products - Original'!$A$1:$A$49,0),MATCH(My_Combined_Table!L$1,'Products - Original'!A$1:G$1,0))</f>
        <v>6.75</v>
      </c>
      <c r="M80">
        <f t="shared" si="1"/>
        <v>40.5</v>
      </c>
      <c r="N80" t="str" cm="1">
        <f t="array" ref="N80">_xlfn.IFS(I80 = "Rob", "Robusta", I80 = "Exc", "Excelsa",I80= "Ara", "Arabica",I80="Lib", "Liberica")</f>
        <v>Arabica</v>
      </c>
      <c r="O80" t="str" cm="1">
        <f t="array" ref="O80">_xlfn.IFS(J80="M", "Medium",J80="L", "Light",J80="D","Dark")</f>
        <v>Medium</v>
      </c>
      <c r="P80" t="str">
        <f>_xlfn.XLOOKUP(C:C, Table1[[#All],[Customer ID]],Table1[[#All],[Loyalty Card]])</f>
        <v>Yes</v>
      </c>
    </row>
    <row r="81" spans="1:16" x14ac:dyDescent="0.3">
      <c r="A81" s="2" t="s">
        <v>936</v>
      </c>
      <c r="B81" s="4">
        <v>44633</v>
      </c>
      <c r="C81" s="2" t="s">
        <v>937</v>
      </c>
      <c r="D81" t="s">
        <v>6179</v>
      </c>
      <c r="E81" s="2">
        <v>4</v>
      </c>
      <c r="F81" s="2" t="str" cm="1">
        <f t="array" ref="F81">_xlfn.XLOOKUP(C81,'Customers - Original'!$A:$A,Table1[[#All],[Customer Name]])</f>
        <v>Cletis Giacomazzo</v>
      </c>
      <c r="G81" s="2" t="str" cm="1">
        <f t="array" ref="G81">IF(_xlfn.XLOOKUP(C81,'Customers - Original'!$A:$A,Table1[[#All],[Email]]) = 0, "", _xlfn.XLOOKUP(C81,'Customers - Original'!$A:$A,Table1[[#All],[Email]]) )</f>
        <v>cgiacomazzo27@jigsy.com</v>
      </c>
      <c r="H81" s="2" t="str" cm="1">
        <f t="array" ref="H81">IF(_xlfn.XLOOKUP(C81,'Customers - Original'!$A:$A,Table1[[#All],[Country]]) = 0,"",_xlfn.XLOOKUP(C81,'Customers - Original'!$A:$A,Table1[[#All],[Country]]))</f>
        <v>United States</v>
      </c>
      <c r="I81" t="str">
        <f>_xlfn.XLOOKUP(D81,'Products - Original'!$A:$A,'Products - Original'!$B:$B)</f>
        <v>Rob</v>
      </c>
      <c r="J81" t="str">
        <f>INDEX('Products - Original'!$A$1:$G$49,MATCH(My_Combined_Table!$D81,'Products - Original'!$A$1:$A$49,0),MATCH(My_Combined_Table!$J$1,'Products - Original'!A$1:G$1,0))</f>
        <v>L</v>
      </c>
      <c r="K81">
        <f>INDEX('Products - Original'!$A$1:$G$49,MATCH(My_Combined_Table!$D81,'Products - Original'!$A$1:$A$49,0),MATCH(My_Combined_Table!K$1,'Products - Original'!A$1:G$1,0))</f>
        <v>1</v>
      </c>
      <c r="L81">
        <f>INDEX('Products - Original'!$A$1:$G$49,MATCH(My_Combined_Table!$D81,'Products - Original'!$A$1:$A$49,0),MATCH(My_Combined_Table!L$1,'Products - Original'!A$1:G$1,0))</f>
        <v>11.95</v>
      </c>
      <c r="M81">
        <f t="shared" si="1"/>
        <v>47.8</v>
      </c>
      <c r="N81" t="str" cm="1">
        <f t="array" ref="N81">_xlfn.IFS(I81 = "Rob", "Robusta", I81 = "Exc", "Excelsa",I81= "Ara", "Arabica",I81="Lib", "Liberica")</f>
        <v>Robusta</v>
      </c>
      <c r="O81" t="str" cm="1">
        <f t="array" ref="O81">_xlfn.IFS(J81="M", "Medium",J81="L", "Light",J81="D","Dark")</f>
        <v>Light</v>
      </c>
      <c r="P81" t="str">
        <f>_xlfn.XLOOKUP(C:C, Table1[[#All],[Customer ID]],Table1[[#All],[Loyalty Card]])</f>
        <v>No</v>
      </c>
    </row>
    <row r="82" spans="1:16" x14ac:dyDescent="0.3">
      <c r="A82" s="2" t="s">
        <v>942</v>
      </c>
      <c r="B82" s="4">
        <v>43572</v>
      </c>
      <c r="C82" s="2" t="s">
        <v>943</v>
      </c>
      <c r="D82" t="s">
        <v>6180</v>
      </c>
      <c r="E82" s="2">
        <v>5</v>
      </c>
      <c r="F82" s="2" t="str" cm="1">
        <f t="array" ref="F82">_xlfn.XLOOKUP(C82,'Customers - Original'!$A:$A,Table1[[#All],[Customer Name]])</f>
        <v>Ami Arnow</v>
      </c>
      <c r="G82" s="2" t="str" cm="1">
        <f t="array" ref="G82">IF(_xlfn.XLOOKUP(C82,'Customers - Original'!$A:$A,Table1[[#All],[Email]]) = 0, "", _xlfn.XLOOKUP(C82,'Customers - Original'!$A:$A,Table1[[#All],[Email]]) )</f>
        <v>aarnow28@arizona.edu</v>
      </c>
      <c r="H82" s="2" t="str" cm="1">
        <f t="array" ref="H82">IF(_xlfn.XLOOKUP(C82,'Customers - Original'!$A:$A,Table1[[#All],[Country]]) = 0,"",_xlfn.XLOOKUP(C82,'Customers - Original'!$A:$A,Table1[[#All],[Country]]))</f>
        <v>United States</v>
      </c>
      <c r="I82" t="str">
        <f>_xlfn.XLOOKUP(D82,'Products - Original'!$A:$A,'Products - Original'!$B:$B)</f>
        <v>Ara</v>
      </c>
      <c r="J82" t="str">
        <f>INDEX('Products - Original'!$A$1:$G$49,MATCH(My_Combined_Table!$D82,'Products - Original'!$A$1:$A$49,0),MATCH(My_Combined_Table!$J$1,'Products - Original'!A$1:G$1,0))</f>
        <v>L</v>
      </c>
      <c r="K82">
        <f>INDEX('Products - Original'!$A$1:$G$49,MATCH(My_Combined_Table!$D82,'Products - Original'!$A$1:$A$49,0),MATCH(My_Combined_Table!K$1,'Products - Original'!A$1:G$1,0))</f>
        <v>0.5</v>
      </c>
      <c r="L82">
        <f>INDEX('Products - Original'!$A$1:$G$49,MATCH(My_Combined_Table!$D82,'Products - Original'!$A$1:$A$49,0),MATCH(My_Combined_Table!L$1,'Products - Original'!A$1:G$1,0))</f>
        <v>7.77</v>
      </c>
      <c r="M82">
        <f t="shared" si="1"/>
        <v>38.849999999999994</v>
      </c>
      <c r="N82" t="str" cm="1">
        <f t="array" ref="N82">_xlfn.IFS(I82 = "Rob", "Robusta", I82 = "Exc", "Excelsa",I82= "Ara", "Arabica",I82="Lib", "Liberica")</f>
        <v>Arabica</v>
      </c>
      <c r="O82" t="str" cm="1">
        <f t="array" ref="O82">_xlfn.IFS(J82="M", "Medium",J82="L", "Light",J82="D","Dark")</f>
        <v>Light</v>
      </c>
      <c r="P82" t="str">
        <f>_xlfn.XLOOKUP(C:C, Table1[[#All],[Customer ID]],Table1[[#All],[Loyalty Card]])</f>
        <v>Yes</v>
      </c>
    </row>
    <row r="83" spans="1:16" x14ac:dyDescent="0.3">
      <c r="A83" s="2" t="s">
        <v>948</v>
      </c>
      <c r="B83" s="4">
        <v>43763</v>
      </c>
      <c r="C83" s="2" t="s">
        <v>949</v>
      </c>
      <c r="D83" t="s">
        <v>6164</v>
      </c>
      <c r="E83" s="2">
        <v>3</v>
      </c>
      <c r="F83" s="2" t="str" cm="1">
        <f t="array" ref="F83">_xlfn.XLOOKUP(C83,'Customers - Original'!$A:$A,Table1[[#All],[Customer Name]])</f>
        <v>Sheppard Yann</v>
      </c>
      <c r="G83" s="2" t="str" cm="1">
        <f t="array" ref="G83">IF(_xlfn.XLOOKUP(C83,'Customers - Original'!$A:$A,Table1[[#All],[Email]]) = 0, "", _xlfn.XLOOKUP(C83,'Customers - Original'!$A:$A,Table1[[#All],[Email]]) )</f>
        <v>syann29@senate.gov</v>
      </c>
      <c r="H83" s="2" t="str" cm="1">
        <f t="array" ref="H83">IF(_xlfn.XLOOKUP(C83,'Customers - Original'!$A:$A,Table1[[#All],[Country]]) = 0,"",_xlfn.XLOOKUP(C83,'Customers - Original'!$A:$A,Table1[[#All],[Country]]))</f>
        <v>United States</v>
      </c>
      <c r="I83" t="str">
        <f>_xlfn.XLOOKUP(D83,'Products - Original'!$A:$A,'Products - Original'!$B:$B)</f>
        <v>Lib</v>
      </c>
      <c r="J83" t="str">
        <f>INDEX('Products - Original'!$A$1:$G$49,MATCH(My_Combined_Table!$D83,'Products - Original'!$A$1:$A$49,0),MATCH(My_Combined_Table!$J$1,'Products - Original'!A$1:G$1,0))</f>
        <v>L</v>
      </c>
      <c r="K83">
        <f>INDEX('Products - Original'!$A$1:$G$49,MATCH(My_Combined_Table!$D83,'Products - Original'!$A$1:$A$49,0),MATCH(My_Combined_Table!K$1,'Products - Original'!A$1:G$1,0))</f>
        <v>2.5</v>
      </c>
      <c r="L83">
        <f>INDEX('Products - Original'!$A$1:$G$49,MATCH(My_Combined_Table!$D83,'Products - Original'!$A$1:$A$49,0),MATCH(My_Combined_Table!L$1,'Products - Original'!A$1:G$1,0))</f>
        <v>36.454999999999998</v>
      </c>
      <c r="M83">
        <f t="shared" si="1"/>
        <v>109.36499999999999</v>
      </c>
      <c r="N83" t="str" cm="1">
        <f t="array" ref="N83">_xlfn.IFS(I83 = "Rob", "Robusta", I83 = "Exc", "Excelsa",I83= "Ara", "Arabica",I83="Lib", "Liberica")</f>
        <v>Liberica</v>
      </c>
      <c r="O83" t="str" cm="1">
        <f t="array" ref="O83">_xlfn.IFS(J83="M", "Medium",J83="L", "Light",J83="D","Dark")</f>
        <v>Light</v>
      </c>
      <c r="P83" t="str">
        <f>_xlfn.XLOOKUP(C:C, Table1[[#All],[Customer ID]],Table1[[#All],[Loyalty Card]])</f>
        <v>Yes</v>
      </c>
    </row>
    <row r="84" spans="1:16" x14ac:dyDescent="0.3">
      <c r="A84" s="2" t="s">
        <v>954</v>
      </c>
      <c r="B84" s="4">
        <v>43721</v>
      </c>
      <c r="C84" s="2" t="s">
        <v>955</v>
      </c>
      <c r="D84" t="s">
        <v>6181</v>
      </c>
      <c r="E84" s="2">
        <v>3</v>
      </c>
      <c r="F84" s="2" t="str" cm="1">
        <f t="array" ref="F84">_xlfn.XLOOKUP(C84,'Customers - Original'!$A:$A,Table1[[#All],[Customer Name]])</f>
        <v>Bunny Naulls</v>
      </c>
      <c r="G84" s="2" t="str" cm="1">
        <f t="array" ref="G84">IF(_xlfn.XLOOKUP(C84,'Customers - Original'!$A:$A,Table1[[#All],[Email]]) = 0, "", _xlfn.XLOOKUP(C84,'Customers - Original'!$A:$A,Table1[[#All],[Email]]) )</f>
        <v>bnaulls2a@tiny.cc</v>
      </c>
      <c r="H84" s="2" t="str" cm="1">
        <f t="array" ref="H84">IF(_xlfn.XLOOKUP(C84,'Customers - Original'!$A:$A,Table1[[#All],[Country]]) = 0,"",_xlfn.XLOOKUP(C84,'Customers - Original'!$A:$A,Table1[[#All],[Country]]))</f>
        <v>Ireland</v>
      </c>
      <c r="I84" t="str">
        <f>_xlfn.XLOOKUP(D84,'Products - Original'!$A:$A,'Products - Original'!$B:$B)</f>
        <v>Lib</v>
      </c>
      <c r="J84" t="str">
        <f>INDEX('Products - Original'!$A$1:$G$49,MATCH(My_Combined_Table!$D84,'Products - Original'!$A$1:$A$49,0),MATCH(My_Combined_Table!$J$1,'Products - Original'!A$1:G$1,0))</f>
        <v>M</v>
      </c>
      <c r="K84">
        <f>INDEX('Products - Original'!$A$1:$G$49,MATCH(My_Combined_Table!$D84,'Products - Original'!$A$1:$A$49,0),MATCH(My_Combined_Table!K$1,'Products - Original'!A$1:G$1,0))</f>
        <v>2.5</v>
      </c>
      <c r="L84">
        <f>INDEX('Products - Original'!$A$1:$G$49,MATCH(My_Combined_Table!$D84,'Products - Original'!$A$1:$A$49,0),MATCH(My_Combined_Table!L$1,'Products - Original'!A$1:G$1,0))</f>
        <v>33.464999999999996</v>
      </c>
      <c r="M84">
        <f t="shared" si="1"/>
        <v>100.39499999999998</v>
      </c>
      <c r="N84" t="str" cm="1">
        <f t="array" ref="N84">_xlfn.IFS(I84 = "Rob", "Robusta", I84 = "Exc", "Excelsa",I84= "Ara", "Arabica",I84="Lib", "Liberica")</f>
        <v>Liberica</v>
      </c>
      <c r="O84" t="str" cm="1">
        <f t="array" ref="O84">_xlfn.IFS(J84="M", "Medium",J84="L", "Light",J84="D","Dark")</f>
        <v>Medium</v>
      </c>
      <c r="P84" t="str">
        <f>_xlfn.XLOOKUP(C:C, Table1[[#All],[Customer ID]],Table1[[#All],[Loyalty Card]])</f>
        <v>Yes</v>
      </c>
    </row>
    <row r="85" spans="1:16" x14ac:dyDescent="0.3">
      <c r="A85" s="2" t="s">
        <v>960</v>
      </c>
      <c r="B85" s="4">
        <v>43933</v>
      </c>
      <c r="C85" s="2" t="s">
        <v>961</v>
      </c>
      <c r="D85" t="s">
        <v>6149</v>
      </c>
      <c r="E85" s="2">
        <v>4</v>
      </c>
      <c r="F85" s="2" t="str" cm="1">
        <f t="array" ref="F85">_xlfn.XLOOKUP(C85,'Customers - Original'!$A:$A,Table1[[#All],[Customer Name]])</f>
        <v>Hally Lorait</v>
      </c>
      <c r="G85" s="2" t="str" cm="1">
        <f t="array" ref="G85">IF(_xlfn.XLOOKUP(C85,'Customers - Original'!$A:$A,Table1[[#All],[Email]]) = 0, "", _xlfn.XLOOKUP(C85,'Customers - Original'!$A:$A,Table1[[#All],[Email]]) )</f>
        <v/>
      </c>
      <c r="H85" s="2" t="str" cm="1">
        <f t="array" ref="H85">IF(_xlfn.XLOOKUP(C85,'Customers - Original'!$A:$A,Table1[[#All],[Country]]) = 0,"",_xlfn.XLOOKUP(C85,'Customers - Original'!$A:$A,Table1[[#All],[Country]]))</f>
        <v>United States</v>
      </c>
      <c r="I85" t="str">
        <f>_xlfn.XLOOKUP(D85,'Products - Original'!$A:$A,'Products - Original'!$B:$B)</f>
        <v>Rob</v>
      </c>
      <c r="J85" t="str">
        <f>INDEX('Products - Original'!$A$1:$G$49,MATCH(My_Combined_Table!$D85,'Products - Original'!$A$1:$A$49,0),MATCH(My_Combined_Table!$J$1,'Products - Original'!A$1:G$1,0))</f>
        <v>D</v>
      </c>
      <c r="K85">
        <f>INDEX('Products - Original'!$A$1:$G$49,MATCH(My_Combined_Table!$D85,'Products - Original'!$A$1:$A$49,0),MATCH(My_Combined_Table!K$1,'Products - Original'!A$1:G$1,0))</f>
        <v>2.5</v>
      </c>
      <c r="L85">
        <f>INDEX('Products - Original'!$A$1:$G$49,MATCH(My_Combined_Table!$D85,'Products - Original'!$A$1:$A$49,0),MATCH(My_Combined_Table!L$1,'Products - Original'!A$1:G$1,0))</f>
        <v>20.584999999999997</v>
      </c>
      <c r="M85">
        <f t="shared" si="1"/>
        <v>82.339999999999989</v>
      </c>
      <c r="N85" t="str" cm="1">
        <f t="array" ref="N85">_xlfn.IFS(I85 = "Rob", "Robusta", I85 = "Exc", "Excelsa",I85= "Ara", "Arabica",I85="Lib", "Liberica")</f>
        <v>Robusta</v>
      </c>
      <c r="O85" t="str" cm="1">
        <f t="array" ref="O85">_xlfn.IFS(J85="M", "Medium",J85="L", "Light",J85="D","Dark")</f>
        <v>Dark</v>
      </c>
      <c r="P85" t="str">
        <f>_xlfn.XLOOKUP(C:C, Table1[[#All],[Customer ID]],Table1[[#All],[Loyalty Card]])</f>
        <v>Yes</v>
      </c>
    </row>
    <row r="86" spans="1:16" x14ac:dyDescent="0.3">
      <c r="A86" s="2" t="s">
        <v>965</v>
      </c>
      <c r="B86" s="4">
        <v>43783</v>
      </c>
      <c r="C86" s="2" t="s">
        <v>966</v>
      </c>
      <c r="D86" t="s">
        <v>6161</v>
      </c>
      <c r="E86" s="2">
        <v>1</v>
      </c>
      <c r="F86" s="2" t="str" cm="1">
        <f t="array" ref="F86">_xlfn.XLOOKUP(C86,'Customers - Original'!$A:$A,Table1[[#All],[Customer Name]])</f>
        <v>Zaccaria Sherewood</v>
      </c>
      <c r="G86" s="2" t="str" cm="1">
        <f t="array" ref="G86">IF(_xlfn.XLOOKUP(C86,'Customers - Original'!$A:$A,Table1[[#All],[Email]]) = 0, "", _xlfn.XLOOKUP(C86,'Customers - Original'!$A:$A,Table1[[#All],[Email]]) )</f>
        <v>zsherewood2c@apache.org</v>
      </c>
      <c r="H86" s="2" t="str" cm="1">
        <f t="array" ref="H86">IF(_xlfn.XLOOKUP(C86,'Customers - Original'!$A:$A,Table1[[#All],[Country]]) = 0,"",_xlfn.XLOOKUP(C86,'Customers - Original'!$A:$A,Table1[[#All],[Country]]))</f>
        <v>United States</v>
      </c>
      <c r="I86" t="str">
        <f>_xlfn.XLOOKUP(D86,'Products - Original'!$A:$A,'Products - Original'!$B:$B)</f>
        <v>Lib</v>
      </c>
      <c r="J86" t="str">
        <f>INDEX('Products - Original'!$A$1:$G$49,MATCH(My_Combined_Table!$D86,'Products - Original'!$A$1:$A$49,0),MATCH(My_Combined_Table!$J$1,'Products - Original'!A$1:G$1,0))</f>
        <v>L</v>
      </c>
      <c r="K86">
        <f>INDEX('Products - Original'!$A$1:$G$49,MATCH(My_Combined_Table!$D86,'Products - Original'!$A$1:$A$49,0),MATCH(My_Combined_Table!K$1,'Products - Original'!A$1:G$1,0))</f>
        <v>0.5</v>
      </c>
      <c r="L86">
        <f>INDEX('Products - Original'!$A$1:$G$49,MATCH(My_Combined_Table!$D86,'Products - Original'!$A$1:$A$49,0),MATCH(My_Combined_Table!L$1,'Products - Original'!A$1:G$1,0))</f>
        <v>9.51</v>
      </c>
      <c r="M86">
        <f t="shared" si="1"/>
        <v>9.51</v>
      </c>
      <c r="N86" t="str" cm="1">
        <f t="array" ref="N86">_xlfn.IFS(I86 = "Rob", "Robusta", I86 = "Exc", "Excelsa",I86= "Ara", "Arabica",I86="Lib", "Liberica")</f>
        <v>Liberica</v>
      </c>
      <c r="O86" t="str" cm="1">
        <f t="array" ref="O86">_xlfn.IFS(J86="M", "Medium",J86="L", "Light",J86="D","Dark")</f>
        <v>Light</v>
      </c>
      <c r="P86" t="str">
        <f>_xlfn.XLOOKUP(C:C, Table1[[#All],[Customer ID]],Table1[[#All],[Loyalty Card]])</f>
        <v>No</v>
      </c>
    </row>
    <row r="87" spans="1:16" x14ac:dyDescent="0.3">
      <c r="A87" s="2" t="s">
        <v>971</v>
      </c>
      <c r="B87" s="4">
        <v>43664</v>
      </c>
      <c r="C87" s="2" t="s">
        <v>972</v>
      </c>
      <c r="D87" t="s">
        <v>6182</v>
      </c>
      <c r="E87" s="2">
        <v>3</v>
      </c>
      <c r="F87" s="2" t="str" cm="1">
        <f t="array" ref="F87">_xlfn.XLOOKUP(C87,'Customers - Original'!$A:$A,Table1[[#All],[Customer Name]])</f>
        <v>Jeffrey Dufaire</v>
      </c>
      <c r="G87" s="2" t="str" cm="1">
        <f t="array" ref="G87">IF(_xlfn.XLOOKUP(C87,'Customers - Original'!$A:$A,Table1[[#All],[Email]]) = 0, "", _xlfn.XLOOKUP(C87,'Customers - Original'!$A:$A,Table1[[#All],[Email]]) )</f>
        <v>jdufaire2d@fc2.com</v>
      </c>
      <c r="H87" s="2" t="str" cm="1">
        <f t="array" ref="H87">IF(_xlfn.XLOOKUP(C87,'Customers - Original'!$A:$A,Table1[[#All],[Country]]) = 0,"",_xlfn.XLOOKUP(C87,'Customers - Original'!$A:$A,Table1[[#All],[Country]]))</f>
        <v>United States</v>
      </c>
      <c r="I87" t="str">
        <f>_xlfn.XLOOKUP(D87,'Products - Original'!$A:$A,'Products - Original'!$B:$B)</f>
        <v>Ara</v>
      </c>
      <c r="J87" t="str">
        <f>INDEX('Products - Original'!$A$1:$G$49,MATCH(My_Combined_Table!$D87,'Products - Original'!$A$1:$A$49,0),MATCH(My_Combined_Table!$J$1,'Products - Original'!A$1:G$1,0))</f>
        <v>L</v>
      </c>
      <c r="K87">
        <f>INDEX('Products - Original'!$A$1:$G$49,MATCH(My_Combined_Table!$D87,'Products - Original'!$A$1:$A$49,0),MATCH(My_Combined_Table!K$1,'Products - Original'!A$1:G$1,0))</f>
        <v>2.5</v>
      </c>
      <c r="L87">
        <f>INDEX('Products - Original'!$A$1:$G$49,MATCH(My_Combined_Table!$D87,'Products - Original'!$A$1:$A$49,0),MATCH(My_Combined_Table!L$1,'Products - Original'!A$1:G$1,0))</f>
        <v>29.784999999999997</v>
      </c>
      <c r="M87">
        <f t="shared" si="1"/>
        <v>89.35499999999999</v>
      </c>
      <c r="N87" t="str" cm="1">
        <f t="array" ref="N87">_xlfn.IFS(I87 = "Rob", "Robusta", I87 = "Exc", "Excelsa",I87= "Ara", "Arabica",I87="Lib", "Liberica")</f>
        <v>Arabica</v>
      </c>
      <c r="O87" t="str" cm="1">
        <f t="array" ref="O87">_xlfn.IFS(J87="M", "Medium",J87="L", "Light",J87="D","Dark")</f>
        <v>Light</v>
      </c>
      <c r="P87" t="str">
        <f>_xlfn.XLOOKUP(C:C, Table1[[#All],[Customer ID]],Table1[[#All],[Loyalty Card]])</f>
        <v>No</v>
      </c>
    </row>
    <row r="88" spans="1:16" x14ac:dyDescent="0.3">
      <c r="A88" s="2" t="s">
        <v>971</v>
      </c>
      <c r="B88" s="4">
        <v>43664</v>
      </c>
      <c r="C88" s="2" t="s">
        <v>972</v>
      </c>
      <c r="D88" t="s">
        <v>6154</v>
      </c>
      <c r="E88" s="2">
        <v>4</v>
      </c>
      <c r="F88" s="2" t="str" cm="1">
        <f t="array" ref="F88">_xlfn.XLOOKUP(C88,'Customers - Original'!$A:$A,Table1[[#All],[Customer Name]])</f>
        <v>Jeffrey Dufaire</v>
      </c>
      <c r="G88" s="2" t="str" cm="1">
        <f t="array" ref="G88">IF(_xlfn.XLOOKUP(C88,'Customers - Original'!$A:$A,Table1[[#All],[Email]]) = 0, "", _xlfn.XLOOKUP(C88,'Customers - Original'!$A:$A,Table1[[#All],[Email]]) )</f>
        <v>jdufaire2d@fc2.com</v>
      </c>
      <c r="H88" s="2" t="str" cm="1">
        <f t="array" ref="H88">IF(_xlfn.XLOOKUP(C88,'Customers - Original'!$A:$A,Table1[[#All],[Country]]) = 0,"",_xlfn.XLOOKUP(C88,'Customers - Original'!$A:$A,Table1[[#All],[Country]]))</f>
        <v>United States</v>
      </c>
      <c r="I88" t="str">
        <f>_xlfn.XLOOKUP(D88,'Products - Original'!$A:$A,'Products - Original'!$B:$B)</f>
        <v>Ara</v>
      </c>
      <c r="J88" t="str">
        <f>INDEX('Products - Original'!$A$1:$G$49,MATCH(My_Combined_Table!$D88,'Products - Original'!$A$1:$A$49,0),MATCH(My_Combined_Table!$J$1,'Products - Original'!A$1:G$1,0))</f>
        <v>D</v>
      </c>
      <c r="K88">
        <f>INDEX('Products - Original'!$A$1:$G$49,MATCH(My_Combined_Table!$D88,'Products - Original'!$A$1:$A$49,0),MATCH(My_Combined_Table!K$1,'Products - Original'!A$1:G$1,0))</f>
        <v>0.2</v>
      </c>
      <c r="L88">
        <f>INDEX('Products - Original'!$A$1:$G$49,MATCH(My_Combined_Table!$D88,'Products - Original'!$A$1:$A$49,0),MATCH(My_Combined_Table!L$1,'Products - Original'!A$1:G$1,0))</f>
        <v>2.9849999999999999</v>
      </c>
      <c r="M88">
        <f t="shared" si="1"/>
        <v>11.94</v>
      </c>
      <c r="N88" t="str" cm="1">
        <f t="array" ref="N88">_xlfn.IFS(I88 = "Rob", "Robusta", I88 = "Exc", "Excelsa",I88= "Ara", "Arabica",I88="Lib", "Liberica")</f>
        <v>Arabica</v>
      </c>
      <c r="O88" t="str" cm="1">
        <f t="array" ref="O88">_xlfn.IFS(J88="M", "Medium",J88="L", "Light",J88="D","Dark")</f>
        <v>Dark</v>
      </c>
      <c r="P88" t="str">
        <f>_xlfn.XLOOKUP(C:C, Table1[[#All],[Customer ID]],Table1[[#All],[Loyalty Card]])</f>
        <v>No</v>
      </c>
    </row>
    <row r="89" spans="1:16" x14ac:dyDescent="0.3">
      <c r="A89" s="2" t="s">
        <v>980</v>
      </c>
      <c r="B89" s="4">
        <v>44289</v>
      </c>
      <c r="C89" s="2" t="s">
        <v>981</v>
      </c>
      <c r="D89" t="s">
        <v>6155</v>
      </c>
      <c r="E89" s="2">
        <v>3</v>
      </c>
      <c r="F89" s="2" t="str" cm="1">
        <f t="array" ref="F89">_xlfn.XLOOKUP(C89,'Customers - Original'!$A:$A,Table1[[#All],[Customer Name]])</f>
        <v>Beitris Keaveney</v>
      </c>
      <c r="G89" s="2" t="str" cm="1">
        <f t="array" ref="G89">IF(_xlfn.XLOOKUP(C89,'Customers - Original'!$A:$A,Table1[[#All],[Email]]) = 0, "", _xlfn.XLOOKUP(C89,'Customers - Original'!$A:$A,Table1[[#All],[Email]]) )</f>
        <v>bkeaveney2f@netlog.com</v>
      </c>
      <c r="H89" s="2" t="str" cm="1">
        <f t="array" ref="H89">IF(_xlfn.XLOOKUP(C89,'Customers - Original'!$A:$A,Table1[[#All],[Country]]) = 0,"",_xlfn.XLOOKUP(C89,'Customers - Original'!$A:$A,Table1[[#All],[Country]]))</f>
        <v>United States</v>
      </c>
      <c r="I89" t="str">
        <f>_xlfn.XLOOKUP(D89,'Products - Original'!$A:$A,'Products - Original'!$B:$B)</f>
        <v>Ara</v>
      </c>
      <c r="J89" t="str">
        <f>INDEX('Products - Original'!$A$1:$G$49,MATCH(My_Combined_Table!$D89,'Products - Original'!$A$1:$A$49,0),MATCH(My_Combined_Table!$J$1,'Products - Original'!A$1:G$1,0))</f>
        <v>M</v>
      </c>
      <c r="K89">
        <f>INDEX('Products - Original'!$A$1:$G$49,MATCH(My_Combined_Table!$D89,'Products - Original'!$A$1:$A$49,0),MATCH(My_Combined_Table!K$1,'Products - Original'!A$1:G$1,0))</f>
        <v>1</v>
      </c>
      <c r="L89">
        <f>INDEX('Products - Original'!$A$1:$G$49,MATCH(My_Combined_Table!$D89,'Products - Original'!$A$1:$A$49,0),MATCH(My_Combined_Table!L$1,'Products - Original'!A$1:G$1,0))</f>
        <v>11.25</v>
      </c>
      <c r="M89">
        <f t="shared" si="1"/>
        <v>33.75</v>
      </c>
      <c r="N89" t="str" cm="1">
        <f t="array" ref="N89">_xlfn.IFS(I89 = "Rob", "Robusta", I89 = "Exc", "Excelsa",I89= "Ara", "Arabica",I89="Lib", "Liberica")</f>
        <v>Arabica</v>
      </c>
      <c r="O89" t="str" cm="1">
        <f t="array" ref="O89">_xlfn.IFS(J89="M", "Medium",J89="L", "Light",J89="D","Dark")</f>
        <v>Medium</v>
      </c>
      <c r="P89" t="str">
        <f>_xlfn.XLOOKUP(C:C, Table1[[#All],[Customer ID]],Table1[[#All],[Loyalty Card]])</f>
        <v>No</v>
      </c>
    </row>
    <row r="90" spans="1:16" x14ac:dyDescent="0.3">
      <c r="A90" s="2" t="s">
        <v>985</v>
      </c>
      <c r="B90" s="4">
        <v>44284</v>
      </c>
      <c r="C90" s="2" t="s">
        <v>986</v>
      </c>
      <c r="D90" t="s">
        <v>6179</v>
      </c>
      <c r="E90" s="2">
        <v>3</v>
      </c>
      <c r="F90" s="2" t="str" cm="1">
        <f t="array" ref="F90">_xlfn.XLOOKUP(C90,'Customers - Original'!$A:$A,Table1[[#All],[Customer Name]])</f>
        <v>Elna Grise</v>
      </c>
      <c r="G90" s="2" t="str" cm="1">
        <f t="array" ref="G90">IF(_xlfn.XLOOKUP(C90,'Customers - Original'!$A:$A,Table1[[#All],[Email]]) = 0, "", _xlfn.XLOOKUP(C90,'Customers - Original'!$A:$A,Table1[[#All],[Email]]) )</f>
        <v>egrise2g@cargocollective.com</v>
      </c>
      <c r="H90" s="2" t="str" cm="1">
        <f t="array" ref="H90">IF(_xlfn.XLOOKUP(C90,'Customers - Original'!$A:$A,Table1[[#All],[Country]]) = 0,"",_xlfn.XLOOKUP(C90,'Customers - Original'!$A:$A,Table1[[#All],[Country]]))</f>
        <v>United States</v>
      </c>
      <c r="I90" t="str">
        <f>_xlfn.XLOOKUP(D90,'Products - Original'!$A:$A,'Products - Original'!$B:$B)</f>
        <v>Rob</v>
      </c>
      <c r="J90" t="str">
        <f>INDEX('Products - Original'!$A$1:$G$49,MATCH(My_Combined_Table!$D90,'Products - Original'!$A$1:$A$49,0),MATCH(My_Combined_Table!$J$1,'Products - Original'!A$1:G$1,0))</f>
        <v>L</v>
      </c>
      <c r="K90">
        <f>INDEX('Products - Original'!$A$1:$G$49,MATCH(My_Combined_Table!$D90,'Products - Original'!$A$1:$A$49,0),MATCH(My_Combined_Table!K$1,'Products - Original'!A$1:G$1,0))</f>
        <v>1</v>
      </c>
      <c r="L90">
        <f>INDEX('Products - Original'!$A$1:$G$49,MATCH(My_Combined_Table!$D90,'Products - Original'!$A$1:$A$49,0),MATCH(My_Combined_Table!L$1,'Products - Original'!A$1:G$1,0))</f>
        <v>11.95</v>
      </c>
      <c r="M90">
        <f t="shared" si="1"/>
        <v>35.849999999999994</v>
      </c>
      <c r="N90" t="str" cm="1">
        <f t="array" ref="N90">_xlfn.IFS(I90 = "Rob", "Robusta", I90 = "Exc", "Excelsa",I90= "Ara", "Arabica",I90="Lib", "Liberica")</f>
        <v>Robusta</v>
      </c>
      <c r="O90" t="str" cm="1">
        <f t="array" ref="O90">_xlfn.IFS(J90="M", "Medium",J90="L", "Light",J90="D","Dark")</f>
        <v>Light</v>
      </c>
      <c r="P90" t="str">
        <f>_xlfn.XLOOKUP(C:C, Table1[[#All],[Customer ID]],Table1[[#All],[Loyalty Card]])</f>
        <v>No</v>
      </c>
    </row>
    <row r="91" spans="1:16" x14ac:dyDescent="0.3">
      <c r="A91" s="2" t="s">
        <v>990</v>
      </c>
      <c r="B91" s="4">
        <v>44545</v>
      </c>
      <c r="C91" s="2" t="s">
        <v>991</v>
      </c>
      <c r="D91" t="s">
        <v>6140</v>
      </c>
      <c r="E91" s="2">
        <v>6</v>
      </c>
      <c r="F91" s="2" t="str" cm="1">
        <f t="array" ref="F91">_xlfn.XLOOKUP(C91,'Customers - Original'!$A:$A,Table1[[#All],[Customer Name]])</f>
        <v>Torie Gottelier</v>
      </c>
      <c r="G91" s="2" t="str" cm="1">
        <f t="array" ref="G91">IF(_xlfn.XLOOKUP(C91,'Customers - Original'!$A:$A,Table1[[#All],[Email]]) = 0, "", _xlfn.XLOOKUP(C91,'Customers - Original'!$A:$A,Table1[[#All],[Email]]) )</f>
        <v>tgottelier2h@vistaprint.com</v>
      </c>
      <c r="H91" s="2" t="str" cm="1">
        <f t="array" ref="H91">IF(_xlfn.XLOOKUP(C91,'Customers - Original'!$A:$A,Table1[[#All],[Country]]) = 0,"",_xlfn.XLOOKUP(C91,'Customers - Original'!$A:$A,Table1[[#All],[Country]]))</f>
        <v>United States</v>
      </c>
      <c r="I91" t="str">
        <f>_xlfn.XLOOKUP(D91,'Products - Original'!$A:$A,'Products - Original'!$B:$B)</f>
        <v>Ara</v>
      </c>
      <c r="J91" t="str">
        <f>INDEX('Products - Original'!$A$1:$G$49,MATCH(My_Combined_Table!$D91,'Products - Original'!$A$1:$A$49,0),MATCH(My_Combined_Table!$J$1,'Products - Original'!A$1:G$1,0))</f>
        <v>L</v>
      </c>
      <c r="K91">
        <f>INDEX('Products - Original'!$A$1:$G$49,MATCH(My_Combined_Table!$D91,'Products - Original'!$A$1:$A$49,0),MATCH(My_Combined_Table!K$1,'Products - Original'!A$1:G$1,0))</f>
        <v>1</v>
      </c>
      <c r="L91">
        <f>INDEX('Products - Original'!$A$1:$G$49,MATCH(My_Combined_Table!$D91,'Products - Original'!$A$1:$A$49,0),MATCH(My_Combined_Table!L$1,'Products - Original'!A$1:G$1,0))</f>
        <v>12.95</v>
      </c>
      <c r="M91">
        <f t="shared" si="1"/>
        <v>77.699999999999989</v>
      </c>
      <c r="N91" t="str" cm="1">
        <f t="array" ref="N91">_xlfn.IFS(I91 = "Rob", "Robusta", I91 = "Exc", "Excelsa",I91= "Ara", "Arabica",I91="Lib", "Liberica")</f>
        <v>Arabica</v>
      </c>
      <c r="O91" t="str" cm="1">
        <f t="array" ref="O91">_xlfn.IFS(J91="M", "Medium",J91="L", "Light",J91="D","Dark")</f>
        <v>Light</v>
      </c>
      <c r="P91" t="str">
        <f>_xlfn.XLOOKUP(C:C, Table1[[#All],[Customer ID]],Table1[[#All],[Loyalty Card]])</f>
        <v>No</v>
      </c>
    </row>
    <row r="92" spans="1:16" x14ac:dyDescent="0.3">
      <c r="A92" s="2" t="s">
        <v>996</v>
      </c>
      <c r="B92" s="4">
        <v>43971</v>
      </c>
      <c r="C92" s="2" t="s">
        <v>997</v>
      </c>
      <c r="D92" t="s">
        <v>6140</v>
      </c>
      <c r="E92" s="2">
        <v>4</v>
      </c>
      <c r="F92" s="2" t="str" cm="1">
        <f t="array" ref="F92">_xlfn.XLOOKUP(C92,'Customers - Original'!$A:$A,Table1[[#All],[Customer Name]])</f>
        <v>Loydie Langlais</v>
      </c>
      <c r="G92" s="2" t="str" cm="1">
        <f t="array" ref="G92">IF(_xlfn.XLOOKUP(C92,'Customers - Original'!$A:$A,Table1[[#All],[Email]]) = 0, "", _xlfn.XLOOKUP(C92,'Customers - Original'!$A:$A,Table1[[#All],[Email]]) )</f>
        <v/>
      </c>
      <c r="H92" s="2" t="str" cm="1">
        <f t="array" ref="H92">IF(_xlfn.XLOOKUP(C92,'Customers - Original'!$A:$A,Table1[[#All],[Country]]) = 0,"",_xlfn.XLOOKUP(C92,'Customers - Original'!$A:$A,Table1[[#All],[Country]]))</f>
        <v>Ireland</v>
      </c>
      <c r="I92" t="str">
        <f>_xlfn.XLOOKUP(D92,'Products - Original'!$A:$A,'Products - Original'!$B:$B)</f>
        <v>Ara</v>
      </c>
      <c r="J92" t="str">
        <f>INDEX('Products - Original'!$A$1:$G$49,MATCH(My_Combined_Table!$D92,'Products - Original'!$A$1:$A$49,0),MATCH(My_Combined_Table!$J$1,'Products - Original'!A$1:G$1,0))</f>
        <v>L</v>
      </c>
      <c r="K92">
        <f>INDEX('Products - Original'!$A$1:$G$49,MATCH(My_Combined_Table!$D92,'Products - Original'!$A$1:$A$49,0),MATCH(My_Combined_Table!K$1,'Products - Original'!A$1:G$1,0))</f>
        <v>1</v>
      </c>
      <c r="L92">
        <f>INDEX('Products - Original'!$A$1:$G$49,MATCH(My_Combined_Table!$D92,'Products - Original'!$A$1:$A$49,0),MATCH(My_Combined_Table!L$1,'Products - Original'!A$1:G$1,0))</f>
        <v>12.95</v>
      </c>
      <c r="M92">
        <f t="shared" si="1"/>
        <v>51.8</v>
      </c>
      <c r="N92" t="str" cm="1">
        <f t="array" ref="N92">_xlfn.IFS(I92 = "Rob", "Robusta", I92 = "Exc", "Excelsa",I92= "Ara", "Arabica",I92="Lib", "Liberica")</f>
        <v>Arabica</v>
      </c>
      <c r="O92" t="str" cm="1">
        <f t="array" ref="O92">_xlfn.IFS(J92="M", "Medium",J92="L", "Light",J92="D","Dark")</f>
        <v>Light</v>
      </c>
      <c r="P92" t="str">
        <f>_xlfn.XLOOKUP(C:C, Table1[[#All],[Customer ID]],Table1[[#All],[Loyalty Card]])</f>
        <v>Yes</v>
      </c>
    </row>
    <row r="93" spans="1:16" x14ac:dyDescent="0.3">
      <c r="A93" s="2" t="s">
        <v>1001</v>
      </c>
      <c r="B93" s="4">
        <v>44137</v>
      </c>
      <c r="C93" s="2" t="s">
        <v>1002</v>
      </c>
      <c r="D93" t="s">
        <v>6175</v>
      </c>
      <c r="E93" s="2">
        <v>4</v>
      </c>
      <c r="F93" s="2" t="str" cm="1">
        <f t="array" ref="F93">_xlfn.XLOOKUP(C93,'Customers - Original'!$A:$A,Table1[[#All],[Customer Name]])</f>
        <v>Adham Greenhead</v>
      </c>
      <c r="G93" s="2" t="str" cm="1">
        <f t="array" ref="G93">IF(_xlfn.XLOOKUP(C93,'Customers - Original'!$A:$A,Table1[[#All],[Email]]) = 0, "", _xlfn.XLOOKUP(C93,'Customers - Original'!$A:$A,Table1[[#All],[Email]]) )</f>
        <v>agreenhead2j@dailymail.co.uk</v>
      </c>
      <c r="H93" s="2" t="str" cm="1">
        <f t="array" ref="H93">IF(_xlfn.XLOOKUP(C93,'Customers - Original'!$A:$A,Table1[[#All],[Country]]) = 0,"",_xlfn.XLOOKUP(C93,'Customers - Original'!$A:$A,Table1[[#All],[Country]]))</f>
        <v>United States</v>
      </c>
      <c r="I93" t="str">
        <f>_xlfn.XLOOKUP(D93,'Products - Original'!$A:$A,'Products - Original'!$B:$B)</f>
        <v>Ara</v>
      </c>
      <c r="J93" t="str">
        <f>INDEX('Products - Original'!$A$1:$G$49,MATCH(My_Combined_Table!$D93,'Products - Original'!$A$1:$A$49,0),MATCH(My_Combined_Table!$J$1,'Products - Original'!A$1:G$1,0))</f>
        <v>M</v>
      </c>
      <c r="K93">
        <f>INDEX('Products - Original'!$A$1:$G$49,MATCH(My_Combined_Table!$D93,'Products - Original'!$A$1:$A$49,0),MATCH(My_Combined_Table!K$1,'Products - Original'!A$1:G$1,0))</f>
        <v>2.5</v>
      </c>
      <c r="L93">
        <f>INDEX('Products - Original'!$A$1:$G$49,MATCH(My_Combined_Table!$D93,'Products - Original'!$A$1:$A$49,0),MATCH(My_Combined_Table!L$1,'Products - Original'!A$1:G$1,0))</f>
        <v>25.874999999999996</v>
      </c>
      <c r="M93">
        <f t="shared" si="1"/>
        <v>103.49999999999999</v>
      </c>
      <c r="N93" t="str" cm="1">
        <f t="array" ref="N93">_xlfn.IFS(I93 = "Rob", "Robusta", I93 = "Exc", "Excelsa",I93= "Ara", "Arabica",I93="Lib", "Liberica")</f>
        <v>Arabica</v>
      </c>
      <c r="O93" t="str" cm="1">
        <f t="array" ref="O93">_xlfn.IFS(J93="M", "Medium",J93="L", "Light",J93="D","Dark")</f>
        <v>Medium</v>
      </c>
      <c r="P93" t="str">
        <f>_xlfn.XLOOKUP(C:C, Table1[[#All],[Customer ID]],Table1[[#All],[Loyalty Card]])</f>
        <v>No</v>
      </c>
    </row>
    <row r="94" spans="1:16" x14ac:dyDescent="0.3">
      <c r="A94" s="2" t="s">
        <v>1007</v>
      </c>
      <c r="B94" s="4">
        <v>44037</v>
      </c>
      <c r="C94" s="2" t="s">
        <v>1008</v>
      </c>
      <c r="D94" t="s">
        <v>6171</v>
      </c>
      <c r="E94" s="2">
        <v>3</v>
      </c>
      <c r="F94" s="2" t="str" cm="1">
        <f t="array" ref="F94">_xlfn.XLOOKUP(C94,'Customers - Original'!$A:$A,Table1[[#All],[Customer Name]])</f>
        <v>Hamish MacSherry</v>
      </c>
      <c r="G94" s="2" t="str" cm="1">
        <f t="array" ref="G94">IF(_xlfn.XLOOKUP(C94,'Customers - Original'!$A:$A,Table1[[#All],[Email]]) = 0, "", _xlfn.XLOOKUP(C94,'Customers - Original'!$A:$A,Table1[[#All],[Email]]) )</f>
        <v/>
      </c>
      <c r="H94" s="2" t="str" cm="1">
        <f t="array" ref="H94">IF(_xlfn.XLOOKUP(C94,'Customers - Original'!$A:$A,Table1[[#All],[Country]]) = 0,"",_xlfn.XLOOKUP(C94,'Customers - Original'!$A:$A,Table1[[#All],[Country]]))</f>
        <v>United States</v>
      </c>
      <c r="I94" t="str">
        <f>_xlfn.XLOOKUP(D94,'Products - Original'!$A:$A,'Products - Original'!$B:$B)</f>
        <v>Exc</v>
      </c>
      <c r="J94" t="str">
        <f>INDEX('Products - Original'!$A$1:$G$49,MATCH(My_Combined_Table!$D94,'Products - Original'!$A$1:$A$49,0),MATCH(My_Combined_Table!$J$1,'Products - Original'!A$1:G$1,0))</f>
        <v>L</v>
      </c>
      <c r="K94">
        <f>INDEX('Products - Original'!$A$1:$G$49,MATCH(My_Combined_Table!$D94,'Products - Original'!$A$1:$A$49,0),MATCH(My_Combined_Table!K$1,'Products - Original'!A$1:G$1,0))</f>
        <v>1</v>
      </c>
      <c r="L94">
        <f>INDEX('Products - Original'!$A$1:$G$49,MATCH(My_Combined_Table!$D94,'Products - Original'!$A$1:$A$49,0),MATCH(My_Combined_Table!L$1,'Products - Original'!A$1:G$1,0))</f>
        <v>14.85</v>
      </c>
      <c r="M94">
        <f t="shared" si="1"/>
        <v>44.55</v>
      </c>
      <c r="N94" t="str" cm="1">
        <f t="array" ref="N94">_xlfn.IFS(I94 = "Rob", "Robusta", I94 = "Exc", "Excelsa",I94= "Ara", "Arabica",I94="Lib", "Liberica")</f>
        <v>Excelsa</v>
      </c>
      <c r="O94" t="str" cm="1">
        <f t="array" ref="O94">_xlfn.IFS(J94="M", "Medium",J94="L", "Light",J94="D","Dark")</f>
        <v>Light</v>
      </c>
      <c r="P94" t="str">
        <f>_xlfn.XLOOKUP(C:C, Table1[[#All],[Customer ID]],Table1[[#All],[Loyalty Card]])</f>
        <v>Yes</v>
      </c>
    </row>
    <row r="95" spans="1:16" x14ac:dyDescent="0.3">
      <c r="A95" s="2" t="s">
        <v>1012</v>
      </c>
      <c r="B95" s="4">
        <v>43538</v>
      </c>
      <c r="C95" s="2" t="s">
        <v>1013</v>
      </c>
      <c r="D95" t="s">
        <v>6176</v>
      </c>
      <c r="E95" s="2">
        <v>4</v>
      </c>
      <c r="F95" s="2" t="str" cm="1">
        <f t="array" ref="F95">_xlfn.XLOOKUP(C95,'Customers - Original'!$A:$A,Table1[[#All],[Customer Name]])</f>
        <v>Else Langcaster</v>
      </c>
      <c r="G95" s="2" t="str" cm="1">
        <f t="array" ref="G95">IF(_xlfn.XLOOKUP(C95,'Customers - Original'!$A:$A,Table1[[#All],[Email]]) = 0, "", _xlfn.XLOOKUP(C95,'Customers - Original'!$A:$A,Table1[[#All],[Email]]) )</f>
        <v>elangcaster2l@spotify.com</v>
      </c>
      <c r="H95" s="2" t="str" cm="1">
        <f t="array" ref="H95">IF(_xlfn.XLOOKUP(C95,'Customers - Original'!$A:$A,Table1[[#All],[Country]]) = 0,"",_xlfn.XLOOKUP(C95,'Customers - Original'!$A:$A,Table1[[#All],[Country]]))</f>
        <v>United Kingdom</v>
      </c>
      <c r="I95" t="str">
        <f>_xlfn.XLOOKUP(D95,'Products - Original'!$A:$A,'Products - Original'!$B:$B)</f>
        <v>Exc</v>
      </c>
      <c r="J95" t="str">
        <f>INDEX('Products - Original'!$A$1:$G$49,MATCH(My_Combined_Table!$D95,'Products - Original'!$A$1:$A$49,0),MATCH(My_Combined_Table!$J$1,'Products - Original'!A$1:G$1,0))</f>
        <v>L</v>
      </c>
      <c r="K95">
        <f>INDEX('Products - Original'!$A$1:$G$49,MATCH(My_Combined_Table!$D95,'Products - Original'!$A$1:$A$49,0),MATCH(My_Combined_Table!K$1,'Products - Original'!A$1:G$1,0))</f>
        <v>0.5</v>
      </c>
      <c r="L95">
        <f>INDEX('Products - Original'!$A$1:$G$49,MATCH(My_Combined_Table!$D95,'Products - Original'!$A$1:$A$49,0),MATCH(My_Combined_Table!L$1,'Products - Original'!A$1:G$1,0))</f>
        <v>8.91</v>
      </c>
      <c r="M95">
        <f t="shared" si="1"/>
        <v>35.64</v>
      </c>
      <c r="N95" t="str" cm="1">
        <f t="array" ref="N95">_xlfn.IFS(I95 = "Rob", "Robusta", I95 = "Exc", "Excelsa",I95= "Ara", "Arabica",I95="Lib", "Liberica")</f>
        <v>Excelsa</v>
      </c>
      <c r="O95" t="str" cm="1">
        <f t="array" ref="O95">_xlfn.IFS(J95="M", "Medium",J95="L", "Light",J95="D","Dark")</f>
        <v>Light</v>
      </c>
      <c r="P95" t="str">
        <f>_xlfn.XLOOKUP(C:C, Table1[[#All],[Customer ID]],Table1[[#All],[Loyalty Card]])</f>
        <v>Yes</v>
      </c>
    </row>
    <row r="96" spans="1:16" x14ac:dyDescent="0.3">
      <c r="A96" s="2" t="s">
        <v>1018</v>
      </c>
      <c r="B96" s="4">
        <v>44014</v>
      </c>
      <c r="C96" s="2" t="s">
        <v>1019</v>
      </c>
      <c r="D96" t="s">
        <v>6154</v>
      </c>
      <c r="E96" s="2">
        <v>6</v>
      </c>
      <c r="F96" s="2" t="str" cm="1">
        <f t="array" ref="F96">_xlfn.XLOOKUP(C96,'Customers - Original'!$A:$A,Table1[[#All],[Customer Name]])</f>
        <v>Rudy Farquharson</v>
      </c>
      <c r="G96" s="2" t="str" cm="1">
        <f t="array" ref="G96">IF(_xlfn.XLOOKUP(C96,'Customers - Original'!$A:$A,Table1[[#All],[Email]]) = 0, "", _xlfn.XLOOKUP(C96,'Customers - Original'!$A:$A,Table1[[#All],[Email]]) )</f>
        <v/>
      </c>
      <c r="H96" s="2" t="str" cm="1">
        <f t="array" ref="H96">IF(_xlfn.XLOOKUP(C96,'Customers - Original'!$A:$A,Table1[[#All],[Country]]) = 0,"",_xlfn.XLOOKUP(C96,'Customers - Original'!$A:$A,Table1[[#All],[Country]]))</f>
        <v>Ireland</v>
      </c>
      <c r="I96" t="str">
        <f>_xlfn.XLOOKUP(D96,'Products - Original'!$A:$A,'Products - Original'!$B:$B)</f>
        <v>Ara</v>
      </c>
      <c r="J96" t="str">
        <f>INDEX('Products - Original'!$A$1:$G$49,MATCH(My_Combined_Table!$D96,'Products - Original'!$A$1:$A$49,0),MATCH(My_Combined_Table!$J$1,'Products - Original'!A$1:G$1,0))</f>
        <v>D</v>
      </c>
      <c r="K96">
        <f>INDEX('Products - Original'!$A$1:$G$49,MATCH(My_Combined_Table!$D96,'Products - Original'!$A$1:$A$49,0),MATCH(My_Combined_Table!K$1,'Products - Original'!A$1:G$1,0))</f>
        <v>0.2</v>
      </c>
      <c r="L96">
        <f>INDEX('Products - Original'!$A$1:$G$49,MATCH(My_Combined_Table!$D96,'Products - Original'!$A$1:$A$49,0),MATCH(My_Combined_Table!L$1,'Products - Original'!A$1:G$1,0))</f>
        <v>2.9849999999999999</v>
      </c>
      <c r="M96">
        <f t="shared" si="1"/>
        <v>17.91</v>
      </c>
      <c r="N96" t="str" cm="1">
        <f t="array" ref="N96">_xlfn.IFS(I96 = "Rob", "Robusta", I96 = "Exc", "Excelsa",I96= "Ara", "Arabica",I96="Lib", "Liberica")</f>
        <v>Arabica</v>
      </c>
      <c r="O96" t="str" cm="1">
        <f t="array" ref="O96">_xlfn.IFS(J96="M", "Medium",J96="L", "Light",J96="D","Dark")</f>
        <v>Dark</v>
      </c>
      <c r="P96" t="str">
        <f>_xlfn.XLOOKUP(C:C, Table1[[#All],[Customer ID]],Table1[[#All],[Loyalty Card]])</f>
        <v>Yes</v>
      </c>
    </row>
    <row r="97" spans="1:16" x14ac:dyDescent="0.3">
      <c r="A97" s="2" t="s">
        <v>1022</v>
      </c>
      <c r="B97" s="4">
        <v>43816</v>
      </c>
      <c r="C97" s="2" t="s">
        <v>1023</v>
      </c>
      <c r="D97" t="s">
        <v>6175</v>
      </c>
      <c r="E97" s="2">
        <v>6</v>
      </c>
      <c r="F97" s="2" t="str" cm="1">
        <f t="array" ref="F97">_xlfn.XLOOKUP(C97,'Customers - Original'!$A:$A,Table1[[#All],[Customer Name]])</f>
        <v>Norene Magauran</v>
      </c>
      <c r="G97" s="2" t="str" cm="1">
        <f t="array" ref="G97">IF(_xlfn.XLOOKUP(C97,'Customers - Original'!$A:$A,Table1[[#All],[Email]]) = 0, "", _xlfn.XLOOKUP(C97,'Customers - Original'!$A:$A,Table1[[#All],[Email]]) )</f>
        <v>nmagauran2n@51.la</v>
      </c>
      <c r="H97" s="2" t="str" cm="1">
        <f t="array" ref="H97">IF(_xlfn.XLOOKUP(C97,'Customers - Original'!$A:$A,Table1[[#All],[Country]]) = 0,"",_xlfn.XLOOKUP(C97,'Customers - Original'!$A:$A,Table1[[#All],[Country]]))</f>
        <v>United States</v>
      </c>
      <c r="I97" t="str">
        <f>_xlfn.XLOOKUP(D97,'Products - Original'!$A:$A,'Products - Original'!$B:$B)</f>
        <v>Ara</v>
      </c>
      <c r="J97" t="str">
        <f>INDEX('Products - Original'!$A$1:$G$49,MATCH(My_Combined_Table!$D97,'Products - Original'!$A$1:$A$49,0),MATCH(My_Combined_Table!$J$1,'Products - Original'!A$1:G$1,0))</f>
        <v>M</v>
      </c>
      <c r="K97">
        <f>INDEX('Products - Original'!$A$1:$G$49,MATCH(My_Combined_Table!$D97,'Products - Original'!$A$1:$A$49,0),MATCH(My_Combined_Table!K$1,'Products - Original'!A$1:G$1,0))</f>
        <v>2.5</v>
      </c>
      <c r="L97">
        <f>INDEX('Products - Original'!$A$1:$G$49,MATCH(My_Combined_Table!$D97,'Products - Original'!$A$1:$A$49,0),MATCH(My_Combined_Table!L$1,'Products - Original'!A$1:G$1,0))</f>
        <v>25.874999999999996</v>
      </c>
      <c r="M97">
        <f t="shared" si="1"/>
        <v>155.24999999999997</v>
      </c>
      <c r="N97" t="str" cm="1">
        <f t="array" ref="N97">_xlfn.IFS(I97 = "Rob", "Robusta", I97 = "Exc", "Excelsa",I97= "Ara", "Arabica",I97="Lib", "Liberica")</f>
        <v>Arabica</v>
      </c>
      <c r="O97" t="str" cm="1">
        <f t="array" ref="O97">_xlfn.IFS(J97="M", "Medium",J97="L", "Light",J97="D","Dark")</f>
        <v>Medium</v>
      </c>
      <c r="P97" t="str">
        <f>_xlfn.XLOOKUP(C:C, Table1[[#All],[Customer ID]],Table1[[#All],[Loyalty Card]])</f>
        <v>No</v>
      </c>
    </row>
    <row r="98" spans="1:16" x14ac:dyDescent="0.3">
      <c r="A98" s="2" t="s">
        <v>1027</v>
      </c>
      <c r="B98" s="4">
        <v>44171</v>
      </c>
      <c r="C98" s="2" t="s">
        <v>1028</v>
      </c>
      <c r="D98" t="s">
        <v>6154</v>
      </c>
      <c r="E98" s="2">
        <v>2</v>
      </c>
      <c r="F98" s="2" t="str" cm="1">
        <f t="array" ref="F98">_xlfn.XLOOKUP(C98,'Customers - Original'!$A:$A,Table1[[#All],[Customer Name]])</f>
        <v>Vicki Kirdsch</v>
      </c>
      <c r="G98" s="2" t="str" cm="1">
        <f t="array" ref="G98">IF(_xlfn.XLOOKUP(C98,'Customers - Original'!$A:$A,Table1[[#All],[Email]]) = 0, "", _xlfn.XLOOKUP(C98,'Customers - Original'!$A:$A,Table1[[#All],[Email]]) )</f>
        <v>vkirdsch2o@google.fr</v>
      </c>
      <c r="H98" s="2" t="str" cm="1">
        <f t="array" ref="H98">IF(_xlfn.XLOOKUP(C98,'Customers - Original'!$A:$A,Table1[[#All],[Country]]) = 0,"",_xlfn.XLOOKUP(C98,'Customers - Original'!$A:$A,Table1[[#All],[Country]]))</f>
        <v>United States</v>
      </c>
      <c r="I98" t="str">
        <f>_xlfn.XLOOKUP(D98,'Products - Original'!$A:$A,'Products - Original'!$B:$B)</f>
        <v>Ara</v>
      </c>
      <c r="J98" t="str">
        <f>INDEX('Products - Original'!$A$1:$G$49,MATCH(My_Combined_Table!$D98,'Products - Original'!$A$1:$A$49,0),MATCH(My_Combined_Table!$J$1,'Products - Original'!A$1:G$1,0))</f>
        <v>D</v>
      </c>
      <c r="K98">
        <f>INDEX('Products - Original'!$A$1:$G$49,MATCH(My_Combined_Table!$D98,'Products - Original'!$A$1:$A$49,0),MATCH(My_Combined_Table!K$1,'Products - Original'!A$1:G$1,0))</f>
        <v>0.2</v>
      </c>
      <c r="L98">
        <f>INDEX('Products - Original'!$A$1:$G$49,MATCH(My_Combined_Table!$D98,'Products - Original'!$A$1:$A$49,0),MATCH(My_Combined_Table!L$1,'Products - Original'!A$1:G$1,0))</f>
        <v>2.9849999999999999</v>
      </c>
      <c r="M98">
        <f t="shared" si="1"/>
        <v>5.97</v>
      </c>
      <c r="N98" t="str" cm="1">
        <f t="array" ref="N98">_xlfn.IFS(I98 = "Rob", "Robusta", I98 = "Exc", "Excelsa",I98= "Ara", "Arabica",I98="Lib", "Liberica")</f>
        <v>Arabica</v>
      </c>
      <c r="O98" t="str" cm="1">
        <f t="array" ref="O98">_xlfn.IFS(J98="M", "Medium",J98="L", "Light",J98="D","Dark")</f>
        <v>Dark</v>
      </c>
      <c r="P98" t="str">
        <f>_xlfn.XLOOKUP(C:C, Table1[[#All],[Customer ID]],Table1[[#All],[Loyalty Card]])</f>
        <v>No</v>
      </c>
    </row>
    <row r="99" spans="1:16" x14ac:dyDescent="0.3">
      <c r="A99" s="2" t="s">
        <v>1032</v>
      </c>
      <c r="B99" s="4">
        <v>44259</v>
      </c>
      <c r="C99" s="2" t="s">
        <v>1033</v>
      </c>
      <c r="D99" t="s">
        <v>6157</v>
      </c>
      <c r="E99" s="2">
        <v>2</v>
      </c>
      <c r="F99" s="2" t="str" cm="1">
        <f t="array" ref="F99">_xlfn.XLOOKUP(C99,'Customers - Original'!$A:$A,Table1[[#All],[Customer Name]])</f>
        <v>Ilysa Whapple</v>
      </c>
      <c r="G99" s="2" t="str" cm="1">
        <f t="array" ref="G99">IF(_xlfn.XLOOKUP(C99,'Customers - Original'!$A:$A,Table1[[#All],[Email]]) = 0, "", _xlfn.XLOOKUP(C99,'Customers - Original'!$A:$A,Table1[[#All],[Email]]) )</f>
        <v>iwhapple2p@com.com</v>
      </c>
      <c r="H99" s="2" t="str" cm="1">
        <f t="array" ref="H99">IF(_xlfn.XLOOKUP(C99,'Customers - Original'!$A:$A,Table1[[#All],[Country]]) = 0,"",_xlfn.XLOOKUP(C99,'Customers - Original'!$A:$A,Table1[[#All],[Country]]))</f>
        <v>United States</v>
      </c>
      <c r="I99" t="str">
        <f>_xlfn.XLOOKUP(D99,'Products - Original'!$A:$A,'Products - Original'!$B:$B)</f>
        <v>Ara</v>
      </c>
      <c r="J99" t="str">
        <f>INDEX('Products - Original'!$A$1:$G$49,MATCH(My_Combined_Table!$D99,'Products - Original'!$A$1:$A$49,0),MATCH(My_Combined_Table!$J$1,'Products - Original'!A$1:G$1,0))</f>
        <v>M</v>
      </c>
      <c r="K99">
        <f>INDEX('Products - Original'!$A$1:$G$49,MATCH(My_Combined_Table!$D99,'Products - Original'!$A$1:$A$49,0),MATCH(My_Combined_Table!K$1,'Products - Original'!A$1:G$1,0))</f>
        <v>0.5</v>
      </c>
      <c r="L99">
        <f>INDEX('Products - Original'!$A$1:$G$49,MATCH(My_Combined_Table!$D99,'Products - Original'!$A$1:$A$49,0),MATCH(My_Combined_Table!L$1,'Products - Original'!A$1:G$1,0))</f>
        <v>6.75</v>
      </c>
      <c r="M99">
        <f t="shared" si="1"/>
        <v>13.5</v>
      </c>
      <c r="N99" t="str" cm="1">
        <f t="array" ref="N99">_xlfn.IFS(I99 = "Rob", "Robusta", I99 = "Exc", "Excelsa",I99= "Ara", "Arabica",I99="Lib", "Liberica")</f>
        <v>Arabica</v>
      </c>
      <c r="O99" t="str" cm="1">
        <f t="array" ref="O99">_xlfn.IFS(J99="M", "Medium",J99="L", "Light",J99="D","Dark")</f>
        <v>Medium</v>
      </c>
      <c r="P99" t="str">
        <f>_xlfn.XLOOKUP(C:C, Table1[[#All],[Customer ID]],Table1[[#All],[Loyalty Card]])</f>
        <v>No</v>
      </c>
    </row>
    <row r="100" spans="1:16" x14ac:dyDescent="0.3">
      <c r="A100" s="2" t="s">
        <v>1038</v>
      </c>
      <c r="B100" s="4">
        <v>44394</v>
      </c>
      <c r="C100" s="2" t="s">
        <v>1039</v>
      </c>
      <c r="D100" t="s">
        <v>6154</v>
      </c>
      <c r="E100" s="2">
        <v>1</v>
      </c>
      <c r="F100" s="2" t="str" cm="1">
        <f t="array" ref="F100">_xlfn.XLOOKUP(C100,'Customers - Original'!$A:$A,Table1[[#All],[Customer Name]])</f>
        <v>Ruy Cancellieri</v>
      </c>
      <c r="G100" s="2" t="str" cm="1">
        <f t="array" ref="G100">IF(_xlfn.XLOOKUP(C100,'Customers - Original'!$A:$A,Table1[[#All],[Email]]) = 0, "", _xlfn.XLOOKUP(C100,'Customers - Original'!$A:$A,Table1[[#All],[Email]]) )</f>
        <v/>
      </c>
      <c r="H100" s="2" t="str" cm="1">
        <f t="array" ref="H100">IF(_xlfn.XLOOKUP(C100,'Customers - Original'!$A:$A,Table1[[#All],[Country]]) = 0,"",_xlfn.XLOOKUP(C100,'Customers - Original'!$A:$A,Table1[[#All],[Country]]))</f>
        <v>Ireland</v>
      </c>
      <c r="I100" t="str">
        <f>_xlfn.XLOOKUP(D100,'Products - Original'!$A:$A,'Products - Original'!$B:$B)</f>
        <v>Ara</v>
      </c>
      <c r="J100" t="str">
        <f>INDEX('Products - Original'!$A$1:$G$49,MATCH(My_Combined_Table!$D100,'Products - Original'!$A$1:$A$49,0),MATCH(My_Combined_Table!$J$1,'Products - Original'!A$1:G$1,0))</f>
        <v>D</v>
      </c>
      <c r="K100">
        <f>INDEX('Products - Original'!$A$1:$G$49,MATCH(My_Combined_Table!$D100,'Products - Original'!$A$1:$A$49,0),MATCH(My_Combined_Table!K$1,'Products - Original'!A$1:G$1,0))</f>
        <v>0.2</v>
      </c>
      <c r="L100">
        <f>INDEX('Products - Original'!$A$1:$G$49,MATCH(My_Combined_Table!$D100,'Products - Original'!$A$1:$A$49,0),MATCH(My_Combined_Table!L$1,'Products - Original'!A$1:G$1,0))</f>
        <v>2.9849999999999999</v>
      </c>
      <c r="M100">
        <f t="shared" si="1"/>
        <v>2.9849999999999999</v>
      </c>
      <c r="N100" t="str" cm="1">
        <f t="array" ref="N100">_xlfn.IFS(I100 = "Rob", "Robusta", I100 = "Exc", "Excelsa",I100= "Ara", "Arabica",I100="Lib", "Liberica")</f>
        <v>Arabica</v>
      </c>
      <c r="O100" t="str" cm="1">
        <f t="array" ref="O100">_xlfn.IFS(J100="M", "Medium",J100="L", "Light",J100="D","Dark")</f>
        <v>Dark</v>
      </c>
      <c r="P100" t="str">
        <f>_xlfn.XLOOKUP(C:C, Table1[[#All],[Customer ID]],Table1[[#All],[Loyalty Card]])</f>
        <v>No</v>
      </c>
    </row>
    <row r="101" spans="1:16" x14ac:dyDescent="0.3">
      <c r="A101" s="2" t="s">
        <v>1043</v>
      </c>
      <c r="B101" s="4">
        <v>44139</v>
      </c>
      <c r="C101" s="2" t="s">
        <v>1044</v>
      </c>
      <c r="D101" t="s">
        <v>6159</v>
      </c>
      <c r="E101" s="2">
        <v>3</v>
      </c>
      <c r="F101" s="2" t="str" cm="1">
        <f t="array" ref="F101">_xlfn.XLOOKUP(C101,'Customers - Original'!$A:$A,Table1[[#All],[Customer Name]])</f>
        <v>Aube Follett</v>
      </c>
      <c r="G101" s="2" t="str" cm="1">
        <f t="array" ref="G101">IF(_xlfn.XLOOKUP(C101,'Customers - Original'!$A:$A,Table1[[#All],[Email]]) = 0, "", _xlfn.XLOOKUP(C101,'Customers - Original'!$A:$A,Table1[[#All],[Email]]) )</f>
        <v/>
      </c>
      <c r="H101" s="2" t="str" cm="1">
        <f t="array" ref="H101">IF(_xlfn.XLOOKUP(C101,'Customers - Original'!$A:$A,Table1[[#All],[Country]]) = 0,"",_xlfn.XLOOKUP(C101,'Customers - Original'!$A:$A,Table1[[#All],[Country]]))</f>
        <v>United States</v>
      </c>
      <c r="I101" t="str">
        <f>_xlfn.XLOOKUP(D101,'Products - Original'!$A:$A,'Products - Original'!$B:$B)</f>
        <v>Lib</v>
      </c>
      <c r="J101" t="str">
        <f>INDEX('Products - Original'!$A$1:$G$49,MATCH(My_Combined_Table!$D101,'Products - Original'!$A$1:$A$49,0),MATCH(My_Combined_Table!$J$1,'Products - Original'!A$1:G$1,0))</f>
        <v>M</v>
      </c>
      <c r="K101">
        <f>INDEX('Products - Original'!$A$1:$G$49,MATCH(My_Combined_Table!$D101,'Products - Original'!$A$1:$A$49,0),MATCH(My_Combined_Table!K$1,'Products - Original'!A$1:G$1,0))</f>
        <v>0.2</v>
      </c>
      <c r="L101">
        <f>INDEX('Products - Original'!$A$1:$G$49,MATCH(My_Combined_Table!$D101,'Products - Original'!$A$1:$A$49,0),MATCH(My_Combined_Table!L$1,'Products - Original'!A$1:G$1,0))</f>
        <v>4.3650000000000002</v>
      </c>
      <c r="M101">
        <f t="shared" si="1"/>
        <v>13.095000000000001</v>
      </c>
      <c r="N101" t="str" cm="1">
        <f t="array" ref="N101">_xlfn.IFS(I101 = "Rob", "Robusta", I101 = "Exc", "Excelsa",I101= "Ara", "Arabica",I101="Lib", "Liberica")</f>
        <v>Liberica</v>
      </c>
      <c r="O101" t="str" cm="1">
        <f t="array" ref="O101">_xlfn.IFS(J101="M", "Medium",J101="L", "Light",J101="D","Dark")</f>
        <v>Medium</v>
      </c>
      <c r="P101" t="str">
        <f>_xlfn.XLOOKUP(C:C, Table1[[#All],[Customer ID]],Table1[[#All],[Loyalty Card]])</f>
        <v>Yes</v>
      </c>
    </row>
    <row r="102" spans="1:16" x14ac:dyDescent="0.3">
      <c r="A102" s="2" t="s">
        <v>1048</v>
      </c>
      <c r="B102" s="4">
        <v>44291</v>
      </c>
      <c r="C102" s="2" t="s">
        <v>1049</v>
      </c>
      <c r="D102" t="s">
        <v>6167</v>
      </c>
      <c r="E102" s="2">
        <v>2</v>
      </c>
      <c r="F102" s="2" t="str" cm="1">
        <f t="array" ref="F102">_xlfn.XLOOKUP(C102,'Customers - Original'!$A:$A,Table1[[#All],[Customer Name]])</f>
        <v>Rudiger Di Bartolomeo</v>
      </c>
      <c r="G102" s="2" t="str" cm="1">
        <f t="array" ref="G102">IF(_xlfn.XLOOKUP(C102,'Customers - Original'!$A:$A,Table1[[#All],[Email]]) = 0, "", _xlfn.XLOOKUP(C102,'Customers - Original'!$A:$A,Table1[[#All],[Email]]) )</f>
        <v/>
      </c>
      <c r="H102" s="2" t="str" cm="1">
        <f t="array" ref="H102">IF(_xlfn.XLOOKUP(C102,'Customers - Original'!$A:$A,Table1[[#All],[Country]]) = 0,"",_xlfn.XLOOKUP(C102,'Customers - Original'!$A:$A,Table1[[#All],[Country]]))</f>
        <v>United States</v>
      </c>
      <c r="I102" t="str">
        <f>_xlfn.XLOOKUP(D102,'Products - Original'!$A:$A,'Products - Original'!$B:$B)</f>
        <v>Ara</v>
      </c>
      <c r="J102" t="str">
        <f>INDEX('Products - Original'!$A$1:$G$49,MATCH(My_Combined_Table!$D102,'Products - Original'!$A$1:$A$49,0),MATCH(My_Combined_Table!$J$1,'Products - Original'!A$1:G$1,0))</f>
        <v>L</v>
      </c>
      <c r="K102">
        <f>INDEX('Products - Original'!$A$1:$G$49,MATCH(My_Combined_Table!$D102,'Products - Original'!$A$1:$A$49,0),MATCH(My_Combined_Table!K$1,'Products - Original'!A$1:G$1,0))</f>
        <v>0.2</v>
      </c>
      <c r="L102">
        <f>INDEX('Products - Original'!$A$1:$G$49,MATCH(My_Combined_Table!$D102,'Products - Original'!$A$1:$A$49,0),MATCH(My_Combined_Table!L$1,'Products - Original'!A$1:G$1,0))</f>
        <v>3.8849999999999998</v>
      </c>
      <c r="M102">
        <f t="shared" si="1"/>
        <v>7.77</v>
      </c>
      <c r="N102" t="str" cm="1">
        <f t="array" ref="N102">_xlfn.IFS(I102 = "Rob", "Robusta", I102 = "Exc", "Excelsa",I102= "Ara", "Arabica",I102="Lib", "Liberica")</f>
        <v>Arabica</v>
      </c>
      <c r="O102" t="str" cm="1">
        <f t="array" ref="O102">_xlfn.IFS(J102="M", "Medium",J102="L", "Light",J102="D","Dark")</f>
        <v>Light</v>
      </c>
      <c r="P102" t="str">
        <f>_xlfn.XLOOKUP(C:C, Table1[[#All],[Customer ID]],Table1[[#All],[Loyalty Card]])</f>
        <v>Yes</v>
      </c>
    </row>
    <row r="103" spans="1:16" x14ac:dyDescent="0.3">
      <c r="A103" s="2" t="s">
        <v>1053</v>
      </c>
      <c r="B103" s="4">
        <v>43891</v>
      </c>
      <c r="C103" s="2" t="s">
        <v>1054</v>
      </c>
      <c r="D103" t="s">
        <v>6165</v>
      </c>
      <c r="E103" s="2">
        <v>5</v>
      </c>
      <c r="F103" s="2" t="str" cm="1">
        <f t="array" ref="F103">_xlfn.XLOOKUP(C103,'Customers - Original'!$A:$A,Table1[[#All],[Customer Name]])</f>
        <v>Nickey Youles</v>
      </c>
      <c r="G103" s="2" t="str" cm="1">
        <f t="array" ref="G103">IF(_xlfn.XLOOKUP(C103,'Customers - Original'!$A:$A,Table1[[#All],[Email]]) = 0, "", _xlfn.XLOOKUP(C103,'Customers - Original'!$A:$A,Table1[[#All],[Email]]) )</f>
        <v>nyoules2t@reference.com</v>
      </c>
      <c r="H103" s="2" t="str" cm="1">
        <f t="array" ref="H103">IF(_xlfn.XLOOKUP(C103,'Customers - Original'!$A:$A,Table1[[#All],[Country]]) = 0,"",_xlfn.XLOOKUP(C103,'Customers - Original'!$A:$A,Table1[[#All],[Country]]))</f>
        <v>Ireland</v>
      </c>
      <c r="I103" t="str">
        <f>_xlfn.XLOOKUP(D103,'Products - Original'!$A:$A,'Products - Original'!$B:$B)</f>
        <v>Lib</v>
      </c>
      <c r="J103" t="str">
        <f>INDEX('Products - Original'!$A$1:$G$49,MATCH(My_Combined_Table!$D103,'Products - Original'!$A$1:$A$49,0),MATCH(My_Combined_Table!$J$1,'Products - Original'!A$1:G$1,0))</f>
        <v>D</v>
      </c>
      <c r="K103">
        <f>INDEX('Products - Original'!$A$1:$G$49,MATCH(My_Combined_Table!$D103,'Products - Original'!$A$1:$A$49,0),MATCH(My_Combined_Table!K$1,'Products - Original'!A$1:G$1,0))</f>
        <v>2.5</v>
      </c>
      <c r="L103">
        <f>INDEX('Products - Original'!$A$1:$G$49,MATCH(My_Combined_Table!$D103,'Products - Original'!$A$1:$A$49,0),MATCH(My_Combined_Table!L$1,'Products - Original'!A$1:G$1,0))</f>
        <v>29.784999999999997</v>
      </c>
      <c r="M103">
        <f t="shared" si="1"/>
        <v>148.92499999999998</v>
      </c>
      <c r="N103" t="str" cm="1">
        <f t="array" ref="N103">_xlfn.IFS(I103 = "Rob", "Robusta", I103 = "Exc", "Excelsa",I103= "Ara", "Arabica",I103="Lib", "Liberica")</f>
        <v>Liberica</v>
      </c>
      <c r="O103" t="str" cm="1">
        <f t="array" ref="O103">_xlfn.IFS(J103="M", "Medium",J103="L", "Light",J103="D","Dark")</f>
        <v>Dark</v>
      </c>
      <c r="P103" t="str">
        <f>_xlfn.XLOOKUP(C:C, Table1[[#All],[Customer ID]],Table1[[#All],[Loyalty Card]])</f>
        <v>Yes</v>
      </c>
    </row>
    <row r="104" spans="1:16" x14ac:dyDescent="0.3">
      <c r="A104" s="2" t="s">
        <v>1059</v>
      </c>
      <c r="B104" s="4">
        <v>44488</v>
      </c>
      <c r="C104" s="2" t="s">
        <v>1060</v>
      </c>
      <c r="D104" t="s">
        <v>6143</v>
      </c>
      <c r="E104" s="2">
        <v>3</v>
      </c>
      <c r="F104" s="2" t="str" cm="1">
        <f t="array" ref="F104">_xlfn.XLOOKUP(C104,'Customers - Original'!$A:$A,Table1[[#All],[Customer Name]])</f>
        <v>Dyanna Aizikovitz</v>
      </c>
      <c r="G104" s="2" t="str" cm="1">
        <f t="array" ref="G104">IF(_xlfn.XLOOKUP(C104,'Customers - Original'!$A:$A,Table1[[#All],[Email]]) = 0, "", _xlfn.XLOOKUP(C104,'Customers - Original'!$A:$A,Table1[[#All],[Email]]) )</f>
        <v>daizikovitz2u@answers.com</v>
      </c>
      <c r="H104" s="2" t="str" cm="1">
        <f t="array" ref="H104">IF(_xlfn.XLOOKUP(C104,'Customers - Original'!$A:$A,Table1[[#All],[Country]]) = 0,"",_xlfn.XLOOKUP(C104,'Customers - Original'!$A:$A,Table1[[#All],[Country]]))</f>
        <v>Ireland</v>
      </c>
      <c r="I104" t="str">
        <f>_xlfn.XLOOKUP(D104,'Products - Original'!$A:$A,'Products - Original'!$B:$B)</f>
        <v>Lib</v>
      </c>
      <c r="J104" t="str">
        <f>INDEX('Products - Original'!$A$1:$G$49,MATCH(My_Combined_Table!$D104,'Products - Original'!$A$1:$A$49,0),MATCH(My_Combined_Table!$J$1,'Products - Original'!A$1:G$1,0))</f>
        <v>D</v>
      </c>
      <c r="K104">
        <f>INDEX('Products - Original'!$A$1:$G$49,MATCH(My_Combined_Table!$D104,'Products - Original'!$A$1:$A$49,0),MATCH(My_Combined_Table!K$1,'Products - Original'!A$1:G$1,0))</f>
        <v>1</v>
      </c>
      <c r="L104">
        <f>INDEX('Products - Original'!$A$1:$G$49,MATCH(My_Combined_Table!$D104,'Products - Original'!$A$1:$A$49,0),MATCH(My_Combined_Table!L$1,'Products - Original'!A$1:G$1,0))</f>
        <v>12.95</v>
      </c>
      <c r="M104">
        <f t="shared" si="1"/>
        <v>38.849999999999994</v>
      </c>
      <c r="N104" t="str" cm="1">
        <f t="array" ref="N104">_xlfn.IFS(I104 = "Rob", "Robusta", I104 = "Exc", "Excelsa",I104= "Ara", "Arabica",I104="Lib", "Liberica")</f>
        <v>Liberica</v>
      </c>
      <c r="O104" t="str" cm="1">
        <f t="array" ref="O104">_xlfn.IFS(J104="M", "Medium",J104="L", "Light",J104="D","Dark")</f>
        <v>Dark</v>
      </c>
      <c r="P104" t="str">
        <f>_xlfn.XLOOKUP(C:C, Table1[[#All],[Customer ID]],Table1[[#All],[Loyalty Card]])</f>
        <v>Yes</v>
      </c>
    </row>
    <row r="105" spans="1:16" x14ac:dyDescent="0.3">
      <c r="A105" s="2" t="s">
        <v>1065</v>
      </c>
      <c r="B105" s="4">
        <v>44750</v>
      </c>
      <c r="C105" s="2" t="s">
        <v>1066</v>
      </c>
      <c r="D105" t="s">
        <v>6174</v>
      </c>
      <c r="E105" s="2">
        <v>4</v>
      </c>
      <c r="F105" s="2" t="str" cm="1">
        <f t="array" ref="F105">_xlfn.XLOOKUP(C105,'Customers - Original'!$A:$A,Table1[[#All],[Customer Name]])</f>
        <v>Bram Revel</v>
      </c>
      <c r="G105" s="2" t="str" cm="1">
        <f t="array" ref="G105">IF(_xlfn.XLOOKUP(C105,'Customers - Original'!$A:$A,Table1[[#All],[Email]]) = 0, "", _xlfn.XLOOKUP(C105,'Customers - Original'!$A:$A,Table1[[#All],[Email]]) )</f>
        <v>brevel2v@fastcompany.com</v>
      </c>
      <c r="H105" s="2" t="str" cm="1">
        <f t="array" ref="H105">IF(_xlfn.XLOOKUP(C105,'Customers - Original'!$A:$A,Table1[[#All],[Country]]) = 0,"",_xlfn.XLOOKUP(C105,'Customers - Original'!$A:$A,Table1[[#All],[Country]]))</f>
        <v>United States</v>
      </c>
      <c r="I105" t="str">
        <f>_xlfn.XLOOKUP(D105,'Products - Original'!$A:$A,'Products - Original'!$B:$B)</f>
        <v>Rob</v>
      </c>
      <c r="J105" t="str">
        <f>INDEX('Products - Original'!$A$1:$G$49,MATCH(My_Combined_Table!$D105,'Products - Original'!$A$1:$A$49,0),MATCH(My_Combined_Table!$J$1,'Products - Original'!A$1:G$1,0))</f>
        <v>M</v>
      </c>
      <c r="K105">
        <f>INDEX('Products - Original'!$A$1:$G$49,MATCH(My_Combined_Table!$D105,'Products - Original'!$A$1:$A$49,0),MATCH(My_Combined_Table!K$1,'Products - Original'!A$1:G$1,0))</f>
        <v>0.2</v>
      </c>
      <c r="L105">
        <f>INDEX('Products - Original'!$A$1:$G$49,MATCH(My_Combined_Table!$D105,'Products - Original'!$A$1:$A$49,0),MATCH(My_Combined_Table!L$1,'Products - Original'!A$1:G$1,0))</f>
        <v>2.9849999999999999</v>
      </c>
      <c r="M105">
        <f t="shared" si="1"/>
        <v>11.94</v>
      </c>
      <c r="N105" t="str" cm="1">
        <f t="array" ref="N105">_xlfn.IFS(I105 = "Rob", "Robusta", I105 = "Exc", "Excelsa",I105= "Ara", "Arabica",I105="Lib", "Liberica")</f>
        <v>Robusta</v>
      </c>
      <c r="O105" t="str" cm="1">
        <f t="array" ref="O105">_xlfn.IFS(J105="M", "Medium",J105="L", "Light",J105="D","Dark")</f>
        <v>Medium</v>
      </c>
      <c r="P105" t="str">
        <f>_xlfn.XLOOKUP(C:C, Table1[[#All],[Customer ID]],Table1[[#All],[Loyalty Card]])</f>
        <v>No</v>
      </c>
    </row>
    <row r="106" spans="1:16" x14ac:dyDescent="0.3">
      <c r="A106" s="2" t="s">
        <v>1071</v>
      </c>
      <c r="B106" s="4">
        <v>43694</v>
      </c>
      <c r="C106" s="2" t="s">
        <v>1072</v>
      </c>
      <c r="D106" t="s">
        <v>6162</v>
      </c>
      <c r="E106" s="2">
        <v>6</v>
      </c>
      <c r="F106" s="2" t="str" cm="1">
        <f t="array" ref="F106">_xlfn.XLOOKUP(C106,'Customers - Original'!$A:$A,Table1[[#All],[Customer Name]])</f>
        <v>Emiline Priddis</v>
      </c>
      <c r="G106" s="2" t="str" cm="1">
        <f t="array" ref="G106">IF(_xlfn.XLOOKUP(C106,'Customers - Original'!$A:$A,Table1[[#All],[Email]]) = 0, "", _xlfn.XLOOKUP(C106,'Customers - Original'!$A:$A,Table1[[#All],[Email]]) )</f>
        <v>epriddis2w@nationalgeographic.com</v>
      </c>
      <c r="H106" s="2" t="str" cm="1">
        <f t="array" ref="H106">IF(_xlfn.XLOOKUP(C106,'Customers - Original'!$A:$A,Table1[[#All],[Country]]) = 0,"",_xlfn.XLOOKUP(C106,'Customers - Original'!$A:$A,Table1[[#All],[Country]]))</f>
        <v>United States</v>
      </c>
      <c r="I106" t="str">
        <f>_xlfn.XLOOKUP(D106,'Products - Original'!$A:$A,'Products - Original'!$B:$B)</f>
        <v>Lib</v>
      </c>
      <c r="J106" t="str">
        <f>INDEX('Products - Original'!$A$1:$G$49,MATCH(My_Combined_Table!$D106,'Products - Original'!$A$1:$A$49,0),MATCH(My_Combined_Table!$J$1,'Products - Original'!A$1:G$1,0))</f>
        <v>M</v>
      </c>
      <c r="K106">
        <f>INDEX('Products - Original'!$A$1:$G$49,MATCH(My_Combined_Table!$D106,'Products - Original'!$A$1:$A$49,0),MATCH(My_Combined_Table!K$1,'Products - Original'!A$1:G$1,0))</f>
        <v>1</v>
      </c>
      <c r="L106">
        <f>INDEX('Products - Original'!$A$1:$G$49,MATCH(My_Combined_Table!$D106,'Products - Original'!$A$1:$A$49,0),MATCH(My_Combined_Table!L$1,'Products - Original'!A$1:G$1,0))</f>
        <v>14.55</v>
      </c>
      <c r="M106">
        <f t="shared" si="1"/>
        <v>87.300000000000011</v>
      </c>
      <c r="N106" t="str" cm="1">
        <f t="array" ref="N106">_xlfn.IFS(I106 = "Rob", "Robusta", I106 = "Exc", "Excelsa",I106= "Ara", "Arabica",I106="Lib", "Liberica")</f>
        <v>Liberica</v>
      </c>
      <c r="O106" t="str" cm="1">
        <f t="array" ref="O106">_xlfn.IFS(J106="M", "Medium",J106="L", "Light",J106="D","Dark")</f>
        <v>Medium</v>
      </c>
      <c r="P106" t="str">
        <f>_xlfn.XLOOKUP(C:C, Table1[[#All],[Customer ID]],Table1[[#All],[Loyalty Card]])</f>
        <v>No</v>
      </c>
    </row>
    <row r="107" spans="1:16" x14ac:dyDescent="0.3">
      <c r="A107" s="2" t="s">
        <v>1077</v>
      </c>
      <c r="B107" s="4">
        <v>43982</v>
      </c>
      <c r="C107" s="2" t="s">
        <v>1078</v>
      </c>
      <c r="D107" t="s">
        <v>6157</v>
      </c>
      <c r="E107" s="2">
        <v>6</v>
      </c>
      <c r="F107" s="2" t="str" cm="1">
        <f t="array" ref="F107">_xlfn.XLOOKUP(C107,'Customers - Original'!$A:$A,Table1[[#All],[Customer Name]])</f>
        <v>Queenie Veel</v>
      </c>
      <c r="G107" s="2" t="str" cm="1">
        <f t="array" ref="G107">IF(_xlfn.XLOOKUP(C107,'Customers - Original'!$A:$A,Table1[[#All],[Email]]) = 0, "", _xlfn.XLOOKUP(C107,'Customers - Original'!$A:$A,Table1[[#All],[Email]]) )</f>
        <v>qveel2x@jugem.jp</v>
      </c>
      <c r="H107" s="2" t="str" cm="1">
        <f t="array" ref="H107">IF(_xlfn.XLOOKUP(C107,'Customers - Original'!$A:$A,Table1[[#All],[Country]]) = 0,"",_xlfn.XLOOKUP(C107,'Customers - Original'!$A:$A,Table1[[#All],[Country]]))</f>
        <v>United States</v>
      </c>
      <c r="I107" t="str">
        <f>_xlfn.XLOOKUP(D107,'Products - Original'!$A:$A,'Products - Original'!$B:$B)</f>
        <v>Ara</v>
      </c>
      <c r="J107" t="str">
        <f>INDEX('Products - Original'!$A$1:$G$49,MATCH(My_Combined_Table!$D107,'Products - Original'!$A$1:$A$49,0),MATCH(My_Combined_Table!$J$1,'Products - Original'!A$1:G$1,0))</f>
        <v>M</v>
      </c>
      <c r="K107">
        <f>INDEX('Products - Original'!$A$1:$G$49,MATCH(My_Combined_Table!$D107,'Products - Original'!$A$1:$A$49,0),MATCH(My_Combined_Table!K$1,'Products - Original'!A$1:G$1,0))</f>
        <v>0.5</v>
      </c>
      <c r="L107">
        <f>INDEX('Products - Original'!$A$1:$G$49,MATCH(My_Combined_Table!$D107,'Products - Original'!$A$1:$A$49,0),MATCH(My_Combined_Table!L$1,'Products - Original'!A$1:G$1,0))</f>
        <v>6.75</v>
      </c>
      <c r="M107">
        <f t="shared" si="1"/>
        <v>40.5</v>
      </c>
      <c r="N107" t="str" cm="1">
        <f t="array" ref="N107">_xlfn.IFS(I107 = "Rob", "Robusta", I107 = "Exc", "Excelsa",I107= "Ara", "Arabica",I107="Lib", "Liberica")</f>
        <v>Arabica</v>
      </c>
      <c r="O107" t="str" cm="1">
        <f t="array" ref="O107">_xlfn.IFS(J107="M", "Medium",J107="L", "Light",J107="D","Dark")</f>
        <v>Medium</v>
      </c>
      <c r="P107" t="str">
        <f>_xlfn.XLOOKUP(C:C, Table1[[#All],[Customer ID]],Table1[[#All],[Loyalty Card]])</f>
        <v>Yes</v>
      </c>
    </row>
    <row r="108" spans="1:16" x14ac:dyDescent="0.3">
      <c r="A108" s="2" t="s">
        <v>1083</v>
      </c>
      <c r="B108" s="4">
        <v>43956</v>
      </c>
      <c r="C108" s="2" t="s">
        <v>1084</v>
      </c>
      <c r="D108" t="s">
        <v>6183</v>
      </c>
      <c r="E108" s="2">
        <v>2</v>
      </c>
      <c r="F108" s="2" t="str" cm="1">
        <f t="array" ref="F108">_xlfn.XLOOKUP(C108,'Customers - Original'!$A:$A,Table1[[#All],[Customer Name]])</f>
        <v>Lind Conyers</v>
      </c>
      <c r="G108" s="2" t="str" cm="1">
        <f t="array" ref="G108">IF(_xlfn.XLOOKUP(C108,'Customers - Original'!$A:$A,Table1[[#All],[Email]]) = 0, "", _xlfn.XLOOKUP(C108,'Customers - Original'!$A:$A,Table1[[#All],[Email]]) )</f>
        <v>lconyers2y@twitter.com</v>
      </c>
      <c r="H108" s="2" t="str" cm="1">
        <f t="array" ref="H108">IF(_xlfn.XLOOKUP(C108,'Customers - Original'!$A:$A,Table1[[#All],[Country]]) = 0,"",_xlfn.XLOOKUP(C108,'Customers - Original'!$A:$A,Table1[[#All],[Country]]))</f>
        <v>United States</v>
      </c>
      <c r="I108" t="str">
        <f>_xlfn.XLOOKUP(D108,'Products - Original'!$A:$A,'Products - Original'!$B:$B)</f>
        <v>Exc</v>
      </c>
      <c r="J108" t="str">
        <f>INDEX('Products - Original'!$A$1:$G$49,MATCH(My_Combined_Table!$D108,'Products - Original'!$A$1:$A$49,0),MATCH(My_Combined_Table!$J$1,'Products - Original'!A$1:G$1,0))</f>
        <v>D</v>
      </c>
      <c r="K108">
        <f>INDEX('Products - Original'!$A$1:$G$49,MATCH(My_Combined_Table!$D108,'Products - Original'!$A$1:$A$49,0),MATCH(My_Combined_Table!K$1,'Products - Original'!A$1:G$1,0))</f>
        <v>1</v>
      </c>
      <c r="L108">
        <f>INDEX('Products - Original'!$A$1:$G$49,MATCH(My_Combined_Table!$D108,'Products - Original'!$A$1:$A$49,0),MATCH(My_Combined_Table!L$1,'Products - Original'!A$1:G$1,0))</f>
        <v>12.15</v>
      </c>
      <c r="M108">
        <f t="shared" si="1"/>
        <v>24.3</v>
      </c>
      <c r="N108" t="str" cm="1">
        <f t="array" ref="N108">_xlfn.IFS(I108 = "Rob", "Robusta", I108 = "Exc", "Excelsa",I108= "Ara", "Arabica",I108="Lib", "Liberica")</f>
        <v>Excelsa</v>
      </c>
      <c r="O108" t="str" cm="1">
        <f t="array" ref="O108">_xlfn.IFS(J108="M", "Medium",J108="L", "Light",J108="D","Dark")</f>
        <v>Dark</v>
      </c>
      <c r="P108" t="str">
        <f>_xlfn.XLOOKUP(C:C, Table1[[#All],[Customer ID]],Table1[[#All],[Loyalty Card]])</f>
        <v>No</v>
      </c>
    </row>
    <row r="109" spans="1:16" x14ac:dyDescent="0.3">
      <c r="A109" s="2" t="s">
        <v>1089</v>
      </c>
      <c r="B109" s="4">
        <v>43569</v>
      </c>
      <c r="C109" s="2" t="s">
        <v>1090</v>
      </c>
      <c r="D109" t="s">
        <v>6146</v>
      </c>
      <c r="E109" s="2">
        <v>3</v>
      </c>
      <c r="F109" s="2" t="str" cm="1">
        <f t="array" ref="F109">_xlfn.XLOOKUP(C109,'Customers - Original'!$A:$A,Table1[[#All],[Customer Name]])</f>
        <v>Pen Wye</v>
      </c>
      <c r="G109" s="2" t="str" cm="1">
        <f t="array" ref="G109">IF(_xlfn.XLOOKUP(C109,'Customers - Original'!$A:$A,Table1[[#All],[Email]]) = 0, "", _xlfn.XLOOKUP(C109,'Customers - Original'!$A:$A,Table1[[#All],[Email]]) )</f>
        <v>pwye2z@dagondesign.com</v>
      </c>
      <c r="H109" s="2" t="str" cm="1">
        <f t="array" ref="H109">IF(_xlfn.XLOOKUP(C109,'Customers - Original'!$A:$A,Table1[[#All],[Country]]) = 0,"",_xlfn.XLOOKUP(C109,'Customers - Original'!$A:$A,Table1[[#All],[Country]]))</f>
        <v>United States</v>
      </c>
      <c r="I109" t="str">
        <f>_xlfn.XLOOKUP(D109,'Products - Original'!$A:$A,'Products - Original'!$B:$B)</f>
        <v>Rob</v>
      </c>
      <c r="J109" t="str">
        <f>INDEX('Products - Original'!$A$1:$G$49,MATCH(My_Combined_Table!$D109,'Products - Original'!$A$1:$A$49,0),MATCH(My_Combined_Table!$J$1,'Products - Original'!A$1:G$1,0))</f>
        <v>M</v>
      </c>
      <c r="K109">
        <f>INDEX('Products - Original'!$A$1:$G$49,MATCH(My_Combined_Table!$D109,'Products - Original'!$A$1:$A$49,0),MATCH(My_Combined_Table!K$1,'Products - Original'!A$1:G$1,0))</f>
        <v>0.5</v>
      </c>
      <c r="L109">
        <f>INDEX('Products - Original'!$A$1:$G$49,MATCH(My_Combined_Table!$D109,'Products - Original'!$A$1:$A$49,0),MATCH(My_Combined_Table!L$1,'Products - Original'!A$1:G$1,0))</f>
        <v>5.97</v>
      </c>
      <c r="M109">
        <f t="shared" si="1"/>
        <v>17.91</v>
      </c>
      <c r="N109" t="str" cm="1">
        <f t="array" ref="N109">_xlfn.IFS(I109 = "Rob", "Robusta", I109 = "Exc", "Excelsa",I109= "Ara", "Arabica",I109="Lib", "Liberica")</f>
        <v>Robusta</v>
      </c>
      <c r="O109" t="str" cm="1">
        <f t="array" ref="O109">_xlfn.IFS(J109="M", "Medium",J109="L", "Light",J109="D","Dark")</f>
        <v>Medium</v>
      </c>
      <c r="P109" t="str">
        <f>_xlfn.XLOOKUP(C:C, Table1[[#All],[Customer ID]],Table1[[#All],[Loyalty Card]])</f>
        <v>Yes</v>
      </c>
    </row>
    <row r="110" spans="1:16" x14ac:dyDescent="0.3">
      <c r="A110" s="2" t="s">
        <v>1095</v>
      </c>
      <c r="B110" s="4">
        <v>44041</v>
      </c>
      <c r="C110" s="2" t="s">
        <v>1096</v>
      </c>
      <c r="D110" t="s">
        <v>6157</v>
      </c>
      <c r="E110" s="2">
        <v>4</v>
      </c>
      <c r="F110" s="2" t="str" cm="1">
        <f t="array" ref="F110">_xlfn.XLOOKUP(C110,'Customers - Original'!$A:$A,Table1[[#All],[Customer Name]])</f>
        <v>Isahella Hagland</v>
      </c>
      <c r="G110" s="2" t="str" cm="1">
        <f t="array" ref="G110">IF(_xlfn.XLOOKUP(C110,'Customers - Original'!$A:$A,Table1[[#All],[Email]]) = 0, "", _xlfn.XLOOKUP(C110,'Customers - Original'!$A:$A,Table1[[#All],[Email]]) )</f>
        <v/>
      </c>
      <c r="H110" s="2" t="str" cm="1">
        <f t="array" ref="H110">IF(_xlfn.XLOOKUP(C110,'Customers - Original'!$A:$A,Table1[[#All],[Country]]) = 0,"",_xlfn.XLOOKUP(C110,'Customers - Original'!$A:$A,Table1[[#All],[Country]]))</f>
        <v>United States</v>
      </c>
      <c r="I110" t="str">
        <f>_xlfn.XLOOKUP(D110,'Products - Original'!$A:$A,'Products - Original'!$B:$B)</f>
        <v>Ara</v>
      </c>
      <c r="J110" t="str">
        <f>INDEX('Products - Original'!$A$1:$G$49,MATCH(My_Combined_Table!$D110,'Products - Original'!$A$1:$A$49,0),MATCH(My_Combined_Table!$J$1,'Products - Original'!A$1:G$1,0))</f>
        <v>M</v>
      </c>
      <c r="K110">
        <f>INDEX('Products - Original'!$A$1:$G$49,MATCH(My_Combined_Table!$D110,'Products - Original'!$A$1:$A$49,0),MATCH(My_Combined_Table!K$1,'Products - Original'!A$1:G$1,0))</f>
        <v>0.5</v>
      </c>
      <c r="L110">
        <f>INDEX('Products - Original'!$A$1:$G$49,MATCH(My_Combined_Table!$D110,'Products - Original'!$A$1:$A$49,0),MATCH(My_Combined_Table!L$1,'Products - Original'!A$1:G$1,0))</f>
        <v>6.75</v>
      </c>
      <c r="M110">
        <f t="shared" si="1"/>
        <v>27</v>
      </c>
      <c r="N110" t="str" cm="1">
        <f t="array" ref="N110">_xlfn.IFS(I110 = "Rob", "Robusta", I110 = "Exc", "Excelsa",I110= "Ara", "Arabica",I110="Lib", "Liberica")</f>
        <v>Arabica</v>
      </c>
      <c r="O110" t="str" cm="1">
        <f t="array" ref="O110">_xlfn.IFS(J110="M", "Medium",J110="L", "Light",J110="D","Dark")</f>
        <v>Medium</v>
      </c>
      <c r="P110" t="str">
        <f>_xlfn.XLOOKUP(C:C, Table1[[#All],[Customer ID]],Table1[[#All],[Loyalty Card]])</f>
        <v>No</v>
      </c>
    </row>
    <row r="111" spans="1:16" x14ac:dyDescent="0.3">
      <c r="A111" s="2" t="s">
        <v>1100</v>
      </c>
      <c r="B111" s="4">
        <v>43811</v>
      </c>
      <c r="C111" s="2" t="s">
        <v>1101</v>
      </c>
      <c r="D111" t="s">
        <v>6169</v>
      </c>
      <c r="E111" s="2">
        <v>1</v>
      </c>
      <c r="F111" s="2" t="str" cm="1">
        <f t="array" ref="F111">_xlfn.XLOOKUP(C111,'Customers - Original'!$A:$A,Table1[[#All],[Customer Name]])</f>
        <v>Terry Sheryn</v>
      </c>
      <c r="G111" s="2" t="str" cm="1">
        <f t="array" ref="G111">IF(_xlfn.XLOOKUP(C111,'Customers - Original'!$A:$A,Table1[[#All],[Email]]) = 0, "", _xlfn.XLOOKUP(C111,'Customers - Original'!$A:$A,Table1[[#All],[Email]]) )</f>
        <v>tsheryn31@mtv.com</v>
      </c>
      <c r="H111" s="2" t="str" cm="1">
        <f t="array" ref="H111">IF(_xlfn.XLOOKUP(C111,'Customers - Original'!$A:$A,Table1[[#All],[Country]]) = 0,"",_xlfn.XLOOKUP(C111,'Customers - Original'!$A:$A,Table1[[#All],[Country]]))</f>
        <v>United States</v>
      </c>
      <c r="I111" t="str">
        <f>_xlfn.XLOOKUP(D111,'Products - Original'!$A:$A,'Products - Original'!$B:$B)</f>
        <v>Lib</v>
      </c>
      <c r="J111" t="str">
        <f>INDEX('Products - Original'!$A$1:$G$49,MATCH(My_Combined_Table!$D111,'Products - Original'!$A$1:$A$49,0),MATCH(My_Combined_Table!$J$1,'Products - Original'!A$1:G$1,0))</f>
        <v>D</v>
      </c>
      <c r="K111">
        <f>INDEX('Products - Original'!$A$1:$G$49,MATCH(My_Combined_Table!$D111,'Products - Original'!$A$1:$A$49,0),MATCH(My_Combined_Table!K$1,'Products - Original'!A$1:G$1,0))</f>
        <v>0.5</v>
      </c>
      <c r="L111">
        <f>INDEX('Products - Original'!$A$1:$G$49,MATCH(My_Combined_Table!$D111,'Products - Original'!$A$1:$A$49,0),MATCH(My_Combined_Table!L$1,'Products - Original'!A$1:G$1,0))</f>
        <v>7.77</v>
      </c>
      <c r="M111">
        <f t="shared" si="1"/>
        <v>7.77</v>
      </c>
      <c r="N111" t="str" cm="1">
        <f t="array" ref="N111">_xlfn.IFS(I111 = "Rob", "Robusta", I111 = "Exc", "Excelsa",I111= "Ara", "Arabica",I111="Lib", "Liberica")</f>
        <v>Liberica</v>
      </c>
      <c r="O111" t="str" cm="1">
        <f t="array" ref="O111">_xlfn.IFS(J111="M", "Medium",J111="L", "Light",J111="D","Dark")</f>
        <v>Dark</v>
      </c>
      <c r="P111" t="str">
        <f>_xlfn.XLOOKUP(C:C, Table1[[#All],[Customer ID]],Table1[[#All],[Loyalty Card]])</f>
        <v>Yes</v>
      </c>
    </row>
    <row r="112" spans="1:16" x14ac:dyDescent="0.3">
      <c r="A112" s="2" t="s">
        <v>1106</v>
      </c>
      <c r="B112" s="4">
        <v>44727</v>
      </c>
      <c r="C112" s="2" t="s">
        <v>1107</v>
      </c>
      <c r="D112" t="s">
        <v>6184</v>
      </c>
      <c r="E112" s="2">
        <v>3</v>
      </c>
      <c r="F112" s="2" t="str" cm="1">
        <f t="array" ref="F112">_xlfn.XLOOKUP(C112,'Customers - Original'!$A:$A,Table1[[#All],[Customer Name]])</f>
        <v>Marie-jeanne Redgrave</v>
      </c>
      <c r="G112" s="2" t="str" cm="1">
        <f t="array" ref="G112">IF(_xlfn.XLOOKUP(C112,'Customers - Original'!$A:$A,Table1[[#All],[Email]]) = 0, "", _xlfn.XLOOKUP(C112,'Customers - Original'!$A:$A,Table1[[#All],[Email]]) )</f>
        <v>mredgrave32@cargocollective.com</v>
      </c>
      <c r="H112" s="2" t="str" cm="1">
        <f t="array" ref="H112">IF(_xlfn.XLOOKUP(C112,'Customers - Original'!$A:$A,Table1[[#All],[Country]]) = 0,"",_xlfn.XLOOKUP(C112,'Customers - Original'!$A:$A,Table1[[#All],[Country]]))</f>
        <v>United States</v>
      </c>
      <c r="I112" t="str">
        <f>_xlfn.XLOOKUP(D112,'Products - Original'!$A:$A,'Products - Original'!$B:$B)</f>
        <v>Exc</v>
      </c>
      <c r="J112" t="str">
        <f>INDEX('Products - Original'!$A$1:$G$49,MATCH(My_Combined_Table!$D112,'Products - Original'!$A$1:$A$49,0),MATCH(My_Combined_Table!$J$1,'Products - Original'!A$1:G$1,0))</f>
        <v>L</v>
      </c>
      <c r="K112">
        <f>INDEX('Products - Original'!$A$1:$G$49,MATCH(My_Combined_Table!$D112,'Products - Original'!$A$1:$A$49,0),MATCH(My_Combined_Table!K$1,'Products - Original'!A$1:G$1,0))</f>
        <v>0.2</v>
      </c>
      <c r="L112">
        <f>INDEX('Products - Original'!$A$1:$G$49,MATCH(My_Combined_Table!$D112,'Products - Original'!$A$1:$A$49,0),MATCH(My_Combined_Table!L$1,'Products - Original'!A$1:G$1,0))</f>
        <v>4.4550000000000001</v>
      </c>
      <c r="M112">
        <f t="shared" si="1"/>
        <v>13.365</v>
      </c>
      <c r="N112" t="str" cm="1">
        <f t="array" ref="N112">_xlfn.IFS(I112 = "Rob", "Robusta", I112 = "Exc", "Excelsa",I112= "Ara", "Arabica",I112="Lib", "Liberica")</f>
        <v>Excelsa</v>
      </c>
      <c r="O112" t="str" cm="1">
        <f t="array" ref="O112">_xlfn.IFS(J112="M", "Medium",J112="L", "Light",J112="D","Dark")</f>
        <v>Light</v>
      </c>
      <c r="P112" t="str">
        <f>_xlfn.XLOOKUP(C:C, Table1[[#All],[Customer ID]],Table1[[#All],[Loyalty Card]])</f>
        <v>Yes</v>
      </c>
    </row>
    <row r="113" spans="1:16" x14ac:dyDescent="0.3">
      <c r="A113" s="2" t="s">
        <v>1112</v>
      </c>
      <c r="B113" s="4">
        <v>43642</v>
      </c>
      <c r="C113" s="2" t="s">
        <v>1113</v>
      </c>
      <c r="D113" t="s">
        <v>6172</v>
      </c>
      <c r="E113" s="2">
        <v>5</v>
      </c>
      <c r="F113" s="2" t="str" cm="1">
        <f t="array" ref="F113">_xlfn.XLOOKUP(C113,'Customers - Original'!$A:$A,Table1[[#All],[Customer Name]])</f>
        <v>Betty Fominov</v>
      </c>
      <c r="G113" s="2" t="str" cm="1">
        <f t="array" ref="G113">IF(_xlfn.XLOOKUP(C113,'Customers - Original'!$A:$A,Table1[[#All],[Email]]) = 0, "", _xlfn.XLOOKUP(C113,'Customers - Original'!$A:$A,Table1[[#All],[Email]]) )</f>
        <v>bfominov33@yale.edu</v>
      </c>
      <c r="H113" s="2" t="str" cm="1">
        <f t="array" ref="H113">IF(_xlfn.XLOOKUP(C113,'Customers - Original'!$A:$A,Table1[[#All],[Country]]) = 0,"",_xlfn.XLOOKUP(C113,'Customers - Original'!$A:$A,Table1[[#All],[Country]]))</f>
        <v>United States</v>
      </c>
      <c r="I113" t="str">
        <f>_xlfn.XLOOKUP(D113,'Products - Original'!$A:$A,'Products - Original'!$B:$B)</f>
        <v>Rob</v>
      </c>
      <c r="J113" t="str">
        <f>INDEX('Products - Original'!$A$1:$G$49,MATCH(My_Combined_Table!$D113,'Products - Original'!$A$1:$A$49,0),MATCH(My_Combined_Table!$J$1,'Products - Original'!A$1:G$1,0))</f>
        <v>D</v>
      </c>
      <c r="K113">
        <f>INDEX('Products - Original'!$A$1:$G$49,MATCH(My_Combined_Table!$D113,'Products - Original'!$A$1:$A$49,0),MATCH(My_Combined_Table!K$1,'Products - Original'!A$1:G$1,0))</f>
        <v>0.5</v>
      </c>
      <c r="L113">
        <f>INDEX('Products - Original'!$A$1:$G$49,MATCH(My_Combined_Table!$D113,'Products - Original'!$A$1:$A$49,0),MATCH(My_Combined_Table!L$1,'Products - Original'!A$1:G$1,0))</f>
        <v>5.3699999999999992</v>
      </c>
      <c r="M113">
        <f t="shared" si="1"/>
        <v>26.849999999999994</v>
      </c>
      <c r="N113" t="str" cm="1">
        <f t="array" ref="N113">_xlfn.IFS(I113 = "Rob", "Robusta", I113 = "Exc", "Excelsa",I113= "Ara", "Arabica",I113="Lib", "Liberica")</f>
        <v>Robusta</v>
      </c>
      <c r="O113" t="str" cm="1">
        <f t="array" ref="O113">_xlfn.IFS(J113="M", "Medium",J113="L", "Light",J113="D","Dark")</f>
        <v>Dark</v>
      </c>
      <c r="P113" t="str">
        <f>_xlfn.XLOOKUP(C:C, Table1[[#All],[Customer ID]],Table1[[#All],[Loyalty Card]])</f>
        <v>No</v>
      </c>
    </row>
    <row r="114" spans="1:16" x14ac:dyDescent="0.3">
      <c r="A114" s="2" t="s">
        <v>1117</v>
      </c>
      <c r="B114" s="4">
        <v>44481</v>
      </c>
      <c r="C114" s="2" t="s">
        <v>1118</v>
      </c>
      <c r="D114" t="s">
        <v>6155</v>
      </c>
      <c r="E114" s="2">
        <v>1</v>
      </c>
      <c r="F114" s="2" t="str" cm="1">
        <f t="array" ref="F114">_xlfn.XLOOKUP(C114,'Customers - Original'!$A:$A,Table1[[#All],[Customer Name]])</f>
        <v>Shawnee Critchlow</v>
      </c>
      <c r="G114" s="2" t="str" cm="1">
        <f t="array" ref="G114">IF(_xlfn.XLOOKUP(C114,'Customers - Original'!$A:$A,Table1[[#All],[Email]]) = 0, "", _xlfn.XLOOKUP(C114,'Customers - Original'!$A:$A,Table1[[#All],[Email]]) )</f>
        <v>scritchlow34@un.org</v>
      </c>
      <c r="H114" s="2" t="str" cm="1">
        <f t="array" ref="H114">IF(_xlfn.XLOOKUP(C114,'Customers - Original'!$A:$A,Table1[[#All],[Country]]) = 0,"",_xlfn.XLOOKUP(C114,'Customers - Original'!$A:$A,Table1[[#All],[Country]]))</f>
        <v>United States</v>
      </c>
      <c r="I114" t="str">
        <f>_xlfn.XLOOKUP(D114,'Products - Original'!$A:$A,'Products - Original'!$B:$B)</f>
        <v>Ara</v>
      </c>
      <c r="J114" t="str">
        <f>INDEX('Products - Original'!$A$1:$G$49,MATCH(My_Combined_Table!$D114,'Products - Original'!$A$1:$A$49,0),MATCH(My_Combined_Table!$J$1,'Products - Original'!A$1:G$1,0))</f>
        <v>M</v>
      </c>
      <c r="K114">
        <f>INDEX('Products - Original'!$A$1:$G$49,MATCH(My_Combined_Table!$D114,'Products - Original'!$A$1:$A$49,0),MATCH(My_Combined_Table!K$1,'Products - Original'!A$1:G$1,0))</f>
        <v>1</v>
      </c>
      <c r="L114">
        <f>INDEX('Products - Original'!$A$1:$G$49,MATCH(My_Combined_Table!$D114,'Products - Original'!$A$1:$A$49,0),MATCH(My_Combined_Table!L$1,'Products - Original'!A$1:G$1,0))</f>
        <v>11.25</v>
      </c>
      <c r="M114">
        <f t="shared" si="1"/>
        <v>11.25</v>
      </c>
      <c r="N114" t="str" cm="1">
        <f t="array" ref="N114">_xlfn.IFS(I114 = "Rob", "Robusta", I114 = "Exc", "Excelsa",I114= "Ara", "Arabica",I114="Lib", "Liberica")</f>
        <v>Arabica</v>
      </c>
      <c r="O114" t="str" cm="1">
        <f t="array" ref="O114">_xlfn.IFS(J114="M", "Medium",J114="L", "Light",J114="D","Dark")</f>
        <v>Medium</v>
      </c>
      <c r="P114" t="str">
        <f>_xlfn.XLOOKUP(C:C, Table1[[#All],[Customer ID]],Table1[[#All],[Loyalty Card]])</f>
        <v>No</v>
      </c>
    </row>
    <row r="115" spans="1:16" x14ac:dyDescent="0.3">
      <c r="A115" s="2" t="s">
        <v>1123</v>
      </c>
      <c r="B115" s="4">
        <v>43556</v>
      </c>
      <c r="C115" s="2" t="s">
        <v>1124</v>
      </c>
      <c r="D115" t="s">
        <v>6162</v>
      </c>
      <c r="E115" s="2">
        <v>1</v>
      </c>
      <c r="F115" s="2" t="str" cm="1">
        <f t="array" ref="F115">_xlfn.XLOOKUP(C115,'Customers - Original'!$A:$A,Table1[[#All],[Customer Name]])</f>
        <v>Merrel Steptow</v>
      </c>
      <c r="G115" s="2" t="str" cm="1">
        <f t="array" ref="G115">IF(_xlfn.XLOOKUP(C115,'Customers - Original'!$A:$A,Table1[[#All],[Email]]) = 0, "", _xlfn.XLOOKUP(C115,'Customers - Original'!$A:$A,Table1[[#All],[Email]]) )</f>
        <v>msteptow35@earthlink.net</v>
      </c>
      <c r="H115" s="2" t="str" cm="1">
        <f t="array" ref="H115">IF(_xlfn.XLOOKUP(C115,'Customers - Original'!$A:$A,Table1[[#All],[Country]]) = 0,"",_xlfn.XLOOKUP(C115,'Customers - Original'!$A:$A,Table1[[#All],[Country]]))</f>
        <v>Ireland</v>
      </c>
      <c r="I115" t="str">
        <f>_xlfn.XLOOKUP(D115,'Products - Original'!$A:$A,'Products - Original'!$B:$B)</f>
        <v>Lib</v>
      </c>
      <c r="J115" t="str">
        <f>INDEX('Products - Original'!$A$1:$G$49,MATCH(My_Combined_Table!$D115,'Products - Original'!$A$1:$A$49,0),MATCH(My_Combined_Table!$J$1,'Products - Original'!A$1:G$1,0))</f>
        <v>M</v>
      </c>
      <c r="K115">
        <f>INDEX('Products - Original'!$A$1:$G$49,MATCH(My_Combined_Table!$D115,'Products - Original'!$A$1:$A$49,0),MATCH(My_Combined_Table!K$1,'Products - Original'!A$1:G$1,0))</f>
        <v>1</v>
      </c>
      <c r="L115">
        <f>INDEX('Products - Original'!$A$1:$G$49,MATCH(My_Combined_Table!$D115,'Products - Original'!$A$1:$A$49,0),MATCH(My_Combined_Table!L$1,'Products - Original'!A$1:G$1,0))</f>
        <v>14.55</v>
      </c>
      <c r="M115">
        <f t="shared" si="1"/>
        <v>14.55</v>
      </c>
      <c r="N115" t="str" cm="1">
        <f t="array" ref="N115">_xlfn.IFS(I115 = "Rob", "Robusta", I115 = "Exc", "Excelsa",I115= "Ara", "Arabica",I115="Lib", "Liberica")</f>
        <v>Liberica</v>
      </c>
      <c r="O115" t="str" cm="1">
        <f t="array" ref="O115">_xlfn.IFS(J115="M", "Medium",J115="L", "Light",J115="D","Dark")</f>
        <v>Medium</v>
      </c>
      <c r="P115" t="str">
        <f>_xlfn.XLOOKUP(C:C, Table1[[#All],[Customer ID]],Table1[[#All],[Loyalty Card]])</f>
        <v>No</v>
      </c>
    </row>
    <row r="116" spans="1:16" x14ac:dyDescent="0.3">
      <c r="A116" s="2" t="s">
        <v>1129</v>
      </c>
      <c r="B116" s="4">
        <v>44265</v>
      </c>
      <c r="C116" s="2" t="s">
        <v>1130</v>
      </c>
      <c r="D116" t="s">
        <v>6178</v>
      </c>
      <c r="E116" s="2">
        <v>4</v>
      </c>
      <c r="F116" s="2" t="str" cm="1">
        <f t="array" ref="F116">_xlfn.XLOOKUP(C116,'Customers - Original'!$A:$A,Table1[[#All],[Customer Name]])</f>
        <v>Carmina Hubbuck</v>
      </c>
      <c r="G116" s="2" t="str" cm="1">
        <f t="array" ref="G116">IF(_xlfn.XLOOKUP(C116,'Customers - Original'!$A:$A,Table1[[#All],[Email]]) = 0, "", _xlfn.XLOOKUP(C116,'Customers - Original'!$A:$A,Table1[[#All],[Email]]) )</f>
        <v/>
      </c>
      <c r="H116" s="2" t="str" cm="1">
        <f t="array" ref="H116">IF(_xlfn.XLOOKUP(C116,'Customers - Original'!$A:$A,Table1[[#All],[Country]]) = 0,"",_xlfn.XLOOKUP(C116,'Customers - Original'!$A:$A,Table1[[#All],[Country]]))</f>
        <v>United States</v>
      </c>
      <c r="I116" t="str">
        <f>_xlfn.XLOOKUP(D116,'Products - Original'!$A:$A,'Products - Original'!$B:$B)</f>
        <v>Rob</v>
      </c>
      <c r="J116" t="str">
        <f>INDEX('Products - Original'!$A$1:$G$49,MATCH(My_Combined_Table!$D116,'Products - Original'!$A$1:$A$49,0),MATCH(My_Combined_Table!$J$1,'Products - Original'!A$1:G$1,0))</f>
        <v>L</v>
      </c>
      <c r="K116">
        <f>INDEX('Products - Original'!$A$1:$G$49,MATCH(My_Combined_Table!$D116,'Products - Original'!$A$1:$A$49,0),MATCH(My_Combined_Table!K$1,'Products - Original'!A$1:G$1,0))</f>
        <v>0.2</v>
      </c>
      <c r="L116">
        <f>INDEX('Products - Original'!$A$1:$G$49,MATCH(My_Combined_Table!$D116,'Products - Original'!$A$1:$A$49,0),MATCH(My_Combined_Table!L$1,'Products - Original'!A$1:G$1,0))</f>
        <v>3.5849999999999995</v>
      </c>
      <c r="M116">
        <f t="shared" si="1"/>
        <v>14.339999999999998</v>
      </c>
      <c r="N116" t="str" cm="1">
        <f t="array" ref="N116">_xlfn.IFS(I116 = "Rob", "Robusta", I116 = "Exc", "Excelsa",I116= "Ara", "Arabica",I116="Lib", "Liberica")</f>
        <v>Robusta</v>
      </c>
      <c r="O116" t="str" cm="1">
        <f t="array" ref="O116">_xlfn.IFS(J116="M", "Medium",J116="L", "Light",J116="D","Dark")</f>
        <v>Light</v>
      </c>
      <c r="P116" t="str">
        <f>_xlfn.XLOOKUP(C:C, Table1[[#All],[Customer ID]],Table1[[#All],[Loyalty Card]])</f>
        <v>No</v>
      </c>
    </row>
    <row r="117" spans="1:16" x14ac:dyDescent="0.3">
      <c r="A117" s="2" t="s">
        <v>1134</v>
      </c>
      <c r="B117" s="4">
        <v>43693</v>
      </c>
      <c r="C117" s="2" t="s">
        <v>1135</v>
      </c>
      <c r="D117" t="s">
        <v>6170</v>
      </c>
      <c r="E117" s="2">
        <v>1</v>
      </c>
      <c r="F117" s="2" t="str" cm="1">
        <f t="array" ref="F117">_xlfn.XLOOKUP(C117,'Customers - Original'!$A:$A,Table1[[#All],[Customer Name]])</f>
        <v>Ingeberg Mulliner</v>
      </c>
      <c r="G117" s="2" t="str" cm="1">
        <f t="array" ref="G117">IF(_xlfn.XLOOKUP(C117,'Customers - Original'!$A:$A,Table1[[#All],[Email]]) = 0, "", _xlfn.XLOOKUP(C117,'Customers - Original'!$A:$A,Table1[[#All],[Email]]) )</f>
        <v>imulliner37@pinterest.com</v>
      </c>
      <c r="H117" s="2" t="str" cm="1">
        <f t="array" ref="H117">IF(_xlfn.XLOOKUP(C117,'Customers - Original'!$A:$A,Table1[[#All],[Country]]) = 0,"",_xlfn.XLOOKUP(C117,'Customers - Original'!$A:$A,Table1[[#All],[Country]]))</f>
        <v>United Kingdom</v>
      </c>
      <c r="I117" t="str">
        <f>_xlfn.XLOOKUP(D117,'Products - Original'!$A:$A,'Products - Original'!$B:$B)</f>
        <v>Lib</v>
      </c>
      <c r="J117" t="str">
        <f>INDEX('Products - Original'!$A$1:$G$49,MATCH(My_Combined_Table!$D117,'Products - Original'!$A$1:$A$49,0),MATCH(My_Combined_Table!$J$1,'Products - Original'!A$1:G$1,0))</f>
        <v>L</v>
      </c>
      <c r="K117">
        <f>INDEX('Products - Original'!$A$1:$G$49,MATCH(My_Combined_Table!$D117,'Products - Original'!$A$1:$A$49,0),MATCH(My_Combined_Table!K$1,'Products - Original'!A$1:G$1,0))</f>
        <v>1</v>
      </c>
      <c r="L117">
        <f>INDEX('Products - Original'!$A$1:$G$49,MATCH(My_Combined_Table!$D117,'Products - Original'!$A$1:$A$49,0),MATCH(My_Combined_Table!L$1,'Products - Original'!A$1:G$1,0))</f>
        <v>15.85</v>
      </c>
      <c r="M117">
        <f t="shared" si="1"/>
        <v>15.85</v>
      </c>
      <c r="N117" t="str" cm="1">
        <f t="array" ref="N117">_xlfn.IFS(I117 = "Rob", "Robusta", I117 = "Exc", "Excelsa",I117= "Ara", "Arabica",I117="Lib", "Liberica")</f>
        <v>Liberica</v>
      </c>
      <c r="O117" t="str" cm="1">
        <f t="array" ref="O117">_xlfn.IFS(J117="M", "Medium",J117="L", "Light",J117="D","Dark")</f>
        <v>Light</v>
      </c>
      <c r="P117" t="str">
        <f>_xlfn.XLOOKUP(C:C, Table1[[#All],[Customer ID]],Table1[[#All],[Loyalty Card]])</f>
        <v>No</v>
      </c>
    </row>
    <row r="118" spans="1:16" x14ac:dyDescent="0.3">
      <c r="A118" s="2" t="s">
        <v>1140</v>
      </c>
      <c r="B118" s="4">
        <v>44054</v>
      </c>
      <c r="C118" s="2" t="s">
        <v>1141</v>
      </c>
      <c r="D118" t="s">
        <v>6145</v>
      </c>
      <c r="E118" s="2">
        <v>4</v>
      </c>
      <c r="F118" s="2" t="str" cm="1">
        <f t="array" ref="F118">_xlfn.XLOOKUP(C118,'Customers - Original'!$A:$A,Table1[[#All],[Customer Name]])</f>
        <v>Geneva Standley</v>
      </c>
      <c r="G118" s="2" t="str" cm="1">
        <f t="array" ref="G118">IF(_xlfn.XLOOKUP(C118,'Customers - Original'!$A:$A,Table1[[#All],[Email]]) = 0, "", _xlfn.XLOOKUP(C118,'Customers - Original'!$A:$A,Table1[[#All],[Email]]) )</f>
        <v>gstandley38@dion.ne.jp</v>
      </c>
      <c r="H118" s="2" t="str" cm="1">
        <f t="array" ref="H118">IF(_xlfn.XLOOKUP(C118,'Customers - Original'!$A:$A,Table1[[#All],[Country]]) = 0,"",_xlfn.XLOOKUP(C118,'Customers - Original'!$A:$A,Table1[[#All],[Country]]))</f>
        <v>Ireland</v>
      </c>
      <c r="I118" t="str">
        <f>_xlfn.XLOOKUP(D118,'Products - Original'!$A:$A,'Products - Original'!$B:$B)</f>
        <v>Lib</v>
      </c>
      <c r="J118" t="str">
        <f>INDEX('Products - Original'!$A$1:$G$49,MATCH(My_Combined_Table!$D118,'Products - Original'!$A$1:$A$49,0),MATCH(My_Combined_Table!$J$1,'Products - Original'!A$1:G$1,0))</f>
        <v>L</v>
      </c>
      <c r="K118">
        <f>INDEX('Products - Original'!$A$1:$G$49,MATCH(My_Combined_Table!$D118,'Products - Original'!$A$1:$A$49,0),MATCH(My_Combined_Table!K$1,'Products - Original'!A$1:G$1,0))</f>
        <v>0.2</v>
      </c>
      <c r="L118">
        <f>INDEX('Products - Original'!$A$1:$G$49,MATCH(My_Combined_Table!$D118,'Products - Original'!$A$1:$A$49,0),MATCH(My_Combined_Table!L$1,'Products - Original'!A$1:G$1,0))</f>
        <v>4.7549999999999999</v>
      </c>
      <c r="M118">
        <f t="shared" si="1"/>
        <v>19.02</v>
      </c>
      <c r="N118" t="str" cm="1">
        <f t="array" ref="N118">_xlfn.IFS(I118 = "Rob", "Robusta", I118 = "Exc", "Excelsa",I118= "Ara", "Arabica",I118="Lib", "Liberica")</f>
        <v>Liberica</v>
      </c>
      <c r="O118" t="str" cm="1">
        <f t="array" ref="O118">_xlfn.IFS(J118="M", "Medium",J118="L", "Light",J118="D","Dark")</f>
        <v>Light</v>
      </c>
      <c r="P118" t="str">
        <f>_xlfn.XLOOKUP(C:C, Table1[[#All],[Customer ID]],Table1[[#All],[Loyalty Card]])</f>
        <v>Yes</v>
      </c>
    </row>
    <row r="119" spans="1:16" x14ac:dyDescent="0.3">
      <c r="A119" s="2" t="s">
        <v>1146</v>
      </c>
      <c r="B119" s="4">
        <v>44656</v>
      </c>
      <c r="C119" s="2" t="s">
        <v>1147</v>
      </c>
      <c r="D119" t="s">
        <v>6161</v>
      </c>
      <c r="E119" s="2">
        <v>4</v>
      </c>
      <c r="F119" s="2" t="str" cm="1">
        <f t="array" ref="F119">_xlfn.XLOOKUP(C119,'Customers - Original'!$A:$A,Table1[[#All],[Customer Name]])</f>
        <v>Brook Drage</v>
      </c>
      <c r="G119" s="2" t="str" cm="1">
        <f t="array" ref="G119">IF(_xlfn.XLOOKUP(C119,'Customers - Original'!$A:$A,Table1[[#All],[Email]]) = 0, "", _xlfn.XLOOKUP(C119,'Customers - Original'!$A:$A,Table1[[#All],[Email]]) )</f>
        <v>bdrage39@youku.com</v>
      </c>
      <c r="H119" s="2" t="str" cm="1">
        <f t="array" ref="H119">IF(_xlfn.XLOOKUP(C119,'Customers - Original'!$A:$A,Table1[[#All],[Country]]) = 0,"",_xlfn.XLOOKUP(C119,'Customers - Original'!$A:$A,Table1[[#All],[Country]]))</f>
        <v>United States</v>
      </c>
      <c r="I119" t="str">
        <f>_xlfn.XLOOKUP(D119,'Products - Original'!$A:$A,'Products - Original'!$B:$B)</f>
        <v>Lib</v>
      </c>
      <c r="J119" t="str">
        <f>INDEX('Products - Original'!$A$1:$G$49,MATCH(My_Combined_Table!$D119,'Products - Original'!$A$1:$A$49,0),MATCH(My_Combined_Table!$J$1,'Products - Original'!A$1:G$1,0))</f>
        <v>L</v>
      </c>
      <c r="K119">
        <f>INDEX('Products - Original'!$A$1:$G$49,MATCH(My_Combined_Table!$D119,'Products - Original'!$A$1:$A$49,0),MATCH(My_Combined_Table!K$1,'Products - Original'!A$1:G$1,0))</f>
        <v>0.5</v>
      </c>
      <c r="L119">
        <f>INDEX('Products - Original'!$A$1:$G$49,MATCH(My_Combined_Table!$D119,'Products - Original'!$A$1:$A$49,0),MATCH(My_Combined_Table!L$1,'Products - Original'!A$1:G$1,0))</f>
        <v>9.51</v>
      </c>
      <c r="M119">
        <f t="shared" si="1"/>
        <v>38.04</v>
      </c>
      <c r="N119" t="str" cm="1">
        <f t="array" ref="N119">_xlfn.IFS(I119 = "Rob", "Robusta", I119 = "Exc", "Excelsa",I119= "Ara", "Arabica",I119="Lib", "Liberica")</f>
        <v>Liberica</v>
      </c>
      <c r="O119" t="str" cm="1">
        <f t="array" ref="O119">_xlfn.IFS(J119="M", "Medium",J119="L", "Light",J119="D","Dark")</f>
        <v>Light</v>
      </c>
      <c r="P119" t="str">
        <f>_xlfn.XLOOKUP(C:C, Table1[[#All],[Customer ID]],Table1[[#All],[Loyalty Card]])</f>
        <v>No</v>
      </c>
    </row>
    <row r="120" spans="1:16" x14ac:dyDescent="0.3">
      <c r="A120" s="2" t="s">
        <v>1152</v>
      </c>
      <c r="B120" s="4">
        <v>43760</v>
      </c>
      <c r="C120" s="2" t="s">
        <v>1153</v>
      </c>
      <c r="D120" t="s">
        <v>6144</v>
      </c>
      <c r="E120" s="2">
        <v>3</v>
      </c>
      <c r="F120" s="2" t="str" cm="1">
        <f t="array" ref="F120">_xlfn.XLOOKUP(C120,'Customers - Original'!$A:$A,Table1[[#All],[Customer Name]])</f>
        <v>Muffin Yallop</v>
      </c>
      <c r="G120" s="2" t="str" cm="1">
        <f t="array" ref="G120">IF(_xlfn.XLOOKUP(C120,'Customers - Original'!$A:$A,Table1[[#All],[Email]]) = 0, "", _xlfn.XLOOKUP(C120,'Customers - Original'!$A:$A,Table1[[#All],[Email]]) )</f>
        <v>myallop3a@fema.gov</v>
      </c>
      <c r="H120" s="2" t="str" cm="1">
        <f t="array" ref="H120">IF(_xlfn.XLOOKUP(C120,'Customers - Original'!$A:$A,Table1[[#All],[Country]]) = 0,"",_xlfn.XLOOKUP(C120,'Customers - Original'!$A:$A,Table1[[#All],[Country]]))</f>
        <v>United States</v>
      </c>
      <c r="I120" t="str">
        <f>_xlfn.XLOOKUP(D120,'Products - Original'!$A:$A,'Products - Original'!$B:$B)</f>
        <v>Exc</v>
      </c>
      <c r="J120" t="str">
        <f>INDEX('Products - Original'!$A$1:$G$49,MATCH(My_Combined_Table!$D120,'Products - Original'!$A$1:$A$49,0),MATCH(My_Combined_Table!$J$1,'Products - Original'!A$1:G$1,0))</f>
        <v>D</v>
      </c>
      <c r="K120">
        <f>INDEX('Products - Original'!$A$1:$G$49,MATCH(My_Combined_Table!$D120,'Products - Original'!$A$1:$A$49,0),MATCH(My_Combined_Table!K$1,'Products - Original'!A$1:G$1,0))</f>
        <v>0.5</v>
      </c>
      <c r="L120">
        <f>INDEX('Products - Original'!$A$1:$G$49,MATCH(My_Combined_Table!$D120,'Products - Original'!$A$1:$A$49,0),MATCH(My_Combined_Table!L$1,'Products - Original'!A$1:G$1,0))</f>
        <v>7.29</v>
      </c>
      <c r="M120">
        <f t="shared" si="1"/>
        <v>21.87</v>
      </c>
      <c r="N120" t="str" cm="1">
        <f t="array" ref="N120">_xlfn.IFS(I120 = "Rob", "Robusta", I120 = "Exc", "Excelsa",I120= "Ara", "Arabica",I120="Lib", "Liberica")</f>
        <v>Excelsa</v>
      </c>
      <c r="O120" t="str" cm="1">
        <f t="array" ref="O120">_xlfn.IFS(J120="M", "Medium",J120="L", "Light",J120="D","Dark")</f>
        <v>Dark</v>
      </c>
      <c r="P120" t="str">
        <f>_xlfn.XLOOKUP(C:C, Table1[[#All],[Customer ID]],Table1[[#All],[Loyalty Card]])</f>
        <v>Yes</v>
      </c>
    </row>
    <row r="121" spans="1:16" x14ac:dyDescent="0.3">
      <c r="A121" s="2" t="s">
        <v>1158</v>
      </c>
      <c r="B121" s="4">
        <v>44471</v>
      </c>
      <c r="C121" s="2" t="s">
        <v>1159</v>
      </c>
      <c r="D121" t="s">
        <v>6156</v>
      </c>
      <c r="E121" s="2">
        <v>1</v>
      </c>
      <c r="F121" s="2" t="str" cm="1">
        <f t="array" ref="F121">_xlfn.XLOOKUP(C121,'Customers - Original'!$A:$A,Table1[[#All],[Customer Name]])</f>
        <v>Cordi Switsur</v>
      </c>
      <c r="G121" s="2" t="str" cm="1">
        <f t="array" ref="G121">IF(_xlfn.XLOOKUP(C121,'Customers - Original'!$A:$A,Table1[[#All],[Email]]) = 0, "", _xlfn.XLOOKUP(C121,'Customers - Original'!$A:$A,Table1[[#All],[Email]]) )</f>
        <v>cswitsur3b@chronoengine.com</v>
      </c>
      <c r="H121" s="2" t="str" cm="1">
        <f t="array" ref="H121">IF(_xlfn.XLOOKUP(C121,'Customers - Original'!$A:$A,Table1[[#All],[Country]]) = 0,"",_xlfn.XLOOKUP(C121,'Customers - Original'!$A:$A,Table1[[#All],[Country]]))</f>
        <v>United States</v>
      </c>
      <c r="I121" t="str">
        <f>_xlfn.XLOOKUP(D121,'Products - Original'!$A:$A,'Products - Original'!$B:$B)</f>
        <v>Exc</v>
      </c>
      <c r="J121" t="str">
        <f>INDEX('Products - Original'!$A$1:$G$49,MATCH(My_Combined_Table!$D121,'Products - Original'!$A$1:$A$49,0),MATCH(My_Combined_Table!$J$1,'Products - Original'!A$1:G$1,0))</f>
        <v>M</v>
      </c>
      <c r="K121">
        <f>INDEX('Products - Original'!$A$1:$G$49,MATCH(My_Combined_Table!$D121,'Products - Original'!$A$1:$A$49,0),MATCH(My_Combined_Table!K$1,'Products - Original'!A$1:G$1,0))</f>
        <v>0.2</v>
      </c>
      <c r="L121">
        <f>INDEX('Products - Original'!$A$1:$G$49,MATCH(My_Combined_Table!$D121,'Products - Original'!$A$1:$A$49,0),MATCH(My_Combined_Table!L$1,'Products - Original'!A$1:G$1,0))</f>
        <v>4.125</v>
      </c>
      <c r="M121">
        <f t="shared" si="1"/>
        <v>4.125</v>
      </c>
      <c r="N121" t="str" cm="1">
        <f t="array" ref="N121">_xlfn.IFS(I121 = "Rob", "Robusta", I121 = "Exc", "Excelsa",I121= "Ara", "Arabica",I121="Lib", "Liberica")</f>
        <v>Excelsa</v>
      </c>
      <c r="O121" t="str" cm="1">
        <f t="array" ref="O121">_xlfn.IFS(J121="M", "Medium",J121="L", "Light",J121="D","Dark")</f>
        <v>Medium</v>
      </c>
      <c r="P121" t="str">
        <f>_xlfn.XLOOKUP(C:C, Table1[[#All],[Customer ID]],Table1[[#All],[Loyalty Card]])</f>
        <v>No</v>
      </c>
    </row>
    <row r="122" spans="1:16" x14ac:dyDescent="0.3">
      <c r="A122" s="2" t="s">
        <v>1158</v>
      </c>
      <c r="B122" s="4">
        <v>44471</v>
      </c>
      <c r="C122" s="2" t="s">
        <v>1159</v>
      </c>
      <c r="D122" t="s">
        <v>6167</v>
      </c>
      <c r="E122" s="2">
        <v>1</v>
      </c>
      <c r="F122" s="2" t="str" cm="1">
        <f t="array" ref="F122">_xlfn.XLOOKUP(C122,'Customers - Original'!$A:$A,Table1[[#All],[Customer Name]])</f>
        <v>Cordi Switsur</v>
      </c>
      <c r="G122" s="2" t="str" cm="1">
        <f t="array" ref="G122">IF(_xlfn.XLOOKUP(C122,'Customers - Original'!$A:$A,Table1[[#All],[Email]]) = 0, "", _xlfn.XLOOKUP(C122,'Customers - Original'!$A:$A,Table1[[#All],[Email]]) )</f>
        <v>cswitsur3b@chronoengine.com</v>
      </c>
      <c r="H122" s="2" t="str" cm="1">
        <f t="array" ref="H122">IF(_xlfn.XLOOKUP(C122,'Customers - Original'!$A:$A,Table1[[#All],[Country]]) = 0,"",_xlfn.XLOOKUP(C122,'Customers - Original'!$A:$A,Table1[[#All],[Country]]))</f>
        <v>United States</v>
      </c>
      <c r="I122" t="str">
        <f>_xlfn.XLOOKUP(D122,'Products - Original'!$A:$A,'Products - Original'!$B:$B)</f>
        <v>Ara</v>
      </c>
      <c r="J122" t="str">
        <f>INDEX('Products - Original'!$A$1:$G$49,MATCH(My_Combined_Table!$D122,'Products - Original'!$A$1:$A$49,0),MATCH(My_Combined_Table!$J$1,'Products - Original'!A$1:G$1,0))</f>
        <v>L</v>
      </c>
      <c r="K122">
        <f>INDEX('Products - Original'!$A$1:$G$49,MATCH(My_Combined_Table!$D122,'Products - Original'!$A$1:$A$49,0),MATCH(My_Combined_Table!K$1,'Products - Original'!A$1:G$1,0))</f>
        <v>0.2</v>
      </c>
      <c r="L122">
        <f>INDEX('Products - Original'!$A$1:$G$49,MATCH(My_Combined_Table!$D122,'Products - Original'!$A$1:$A$49,0),MATCH(My_Combined_Table!L$1,'Products - Original'!A$1:G$1,0))</f>
        <v>3.8849999999999998</v>
      </c>
      <c r="M122">
        <f t="shared" si="1"/>
        <v>3.8849999999999998</v>
      </c>
      <c r="N122" t="str" cm="1">
        <f t="array" ref="N122">_xlfn.IFS(I122 = "Rob", "Robusta", I122 = "Exc", "Excelsa",I122= "Ara", "Arabica",I122="Lib", "Liberica")</f>
        <v>Arabica</v>
      </c>
      <c r="O122" t="str" cm="1">
        <f t="array" ref="O122">_xlfn.IFS(J122="M", "Medium",J122="L", "Light",J122="D","Dark")</f>
        <v>Light</v>
      </c>
      <c r="P122" t="str">
        <f>_xlfn.XLOOKUP(C:C, Table1[[#All],[Customer ID]],Table1[[#All],[Loyalty Card]])</f>
        <v>No</v>
      </c>
    </row>
    <row r="123" spans="1:16" x14ac:dyDescent="0.3">
      <c r="A123" s="2" t="s">
        <v>1158</v>
      </c>
      <c r="B123" s="4">
        <v>44471</v>
      </c>
      <c r="C123" s="2" t="s">
        <v>1159</v>
      </c>
      <c r="D123" t="s">
        <v>6141</v>
      </c>
      <c r="E123" s="2">
        <v>5</v>
      </c>
      <c r="F123" s="2" t="str" cm="1">
        <f t="array" ref="F123">_xlfn.XLOOKUP(C123,'Customers - Original'!$A:$A,Table1[[#All],[Customer Name]])</f>
        <v>Cordi Switsur</v>
      </c>
      <c r="G123" s="2" t="str" cm="1">
        <f t="array" ref="G123">IF(_xlfn.XLOOKUP(C123,'Customers - Original'!$A:$A,Table1[[#All],[Email]]) = 0, "", _xlfn.XLOOKUP(C123,'Customers - Original'!$A:$A,Table1[[#All],[Email]]) )</f>
        <v>cswitsur3b@chronoengine.com</v>
      </c>
      <c r="H123" s="2" t="str" cm="1">
        <f t="array" ref="H123">IF(_xlfn.XLOOKUP(C123,'Customers - Original'!$A:$A,Table1[[#All],[Country]]) = 0,"",_xlfn.XLOOKUP(C123,'Customers - Original'!$A:$A,Table1[[#All],[Country]]))</f>
        <v>United States</v>
      </c>
      <c r="I123" t="str">
        <f>_xlfn.XLOOKUP(D123,'Products - Original'!$A:$A,'Products - Original'!$B:$B)</f>
        <v>Exc</v>
      </c>
      <c r="J123" t="str">
        <f>INDEX('Products - Original'!$A$1:$G$49,MATCH(My_Combined_Table!$D123,'Products - Original'!$A$1:$A$49,0),MATCH(My_Combined_Table!$J$1,'Products - Original'!A$1:G$1,0))</f>
        <v>M</v>
      </c>
      <c r="K123">
        <f>INDEX('Products - Original'!$A$1:$G$49,MATCH(My_Combined_Table!$D123,'Products - Original'!$A$1:$A$49,0),MATCH(My_Combined_Table!K$1,'Products - Original'!A$1:G$1,0))</f>
        <v>1</v>
      </c>
      <c r="L123">
        <f>INDEX('Products - Original'!$A$1:$G$49,MATCH(My_Combined_Table!$D123,'Products - Original'!$A$1:$A$49,0),MATCH(My_Combined_Table!L$1,'Products - Original'!A$1:G$1,0))</f>
        <v>13.75</v>
      </c>
      <c r="M123">
        <f t="shared" si="1"/>
        <v>68.75</v>
      </c>
      <c r="N123" t="str" cm="1">
        <f t="array" ref="N123">_xlfn.IFS(I123 = "Rob", "Robusta", I123 = "Exc", "Excelsa",I123= "Ara", "Arabica",I123="Lib", "Liberica")</f>
        <v>Excelsa</v>
      </c>
      <c r="O123" t="str" cm="1">
        <f t="array" ref="O123">_xlfn.IFS(J123="M", "Medium",J123="L", "Light",J123="D","Dark")</f>
        <v>Medium</v>
      </c>
      <c r="P123" t="str">
        <f>_xlfn.XLOOKUP(C:C, Table1[[#All],[Customer ID]],Table1[[#All],[Loyalty Card]])</f>
        <v>No</v>
      </c>
    </row>
    <row r="124" spans="1:16" x14ac:dyDescent="0.3">
      <c r="A124" s="2" t="s">
        <v>1174</v>
      </c>
      <c r="B124" s="4">
        <v>44268</v>
      </c>
      <c r="C124" s="2" t="s">
        <v>1175</v>
      </c>
      <c r="D124" t="s">
        <v>6158</v>
      </c>
      <c r="E124" s="2">
        <v>4</v>
      </c>
      <c r="F124" s="2" t="str" cm="1">
        <f t="array" ref="F124">_xlfn.XLOOKUP(C124,'Customers - Original'!$A:$A,Table1[[#All],[Customer Name]])</f>
        <v>Mahala Ludwell</v>
      </c>
      <c r="G124" s="2" t="str" cm="1">
        <f t="array" ref="G124">IF(_xlfn.XLOOKUP(C124,'Customers - Original'!$A:$A,Table1[[#All],[Email]]) = 0, "", _xlfn.XLOOKUP(C124,'Customers - Original'!$A:$A,Table1[[#All],[Email]]) )</f>
        <v>mludwell3e@blogger.com</v>
      </c>
      <c r="H124" s="2" t="str" cm="1">
        <f t="array" ref="H124">IF(_xlfn.XLOOKUP(C124,'Customers - Original'!$A:$A,Table1[[#All],[Country]]) = 0,"",_xlfn.XLOOKUP(C124,'Customers - Original'!$A:$A,Table1[[#All],[Country]]))</f>
        <v>United States</v>
      </c>
      <c r="I124" t="str">
        <f>_xlfn.XLOOKUP(D124,'Products - Original'!$A:$A,'Products - Original'!$B:$B)</f>
        <v>Ara</v>
      </c>
      <c r="J124" t="str">
        <f>INDEX('Products - Original'!$A$1:$G$49,MATCH(My_Combined_Table!$D124,'Products - Original'!$A$1:$A$49,0),MATCH(My_Combined_Table!$J$1,'Products - Original'!A$1:G$1,0))</f>
        <v>D</v>
      </c>
      <c r="K124">
        <f>INDEX('Products - Original'!$A$1:$G$49,MATCH(My_Combined_Table!$D124,'Products - Original'!$A$1:$A$49,0),MATCH(My_Combined_Table!K$1,'Products - Original'!A$1:G$1,0))</f>
        <v>0.5</v>
      </c>
      <c r="L124">
        <f>INDEX('Products - Original'!$A$1:$G$49,MATCH(My_Combined_Table!$D124,'Products - Original'!$A$1:$A$49,0),MATCH(My_Combined_Table!L$1,'Products - Original'!A$1:G$1,0))</f>
        <v>5.97</v>
      </c>
      <c r="M124">
        <f t="shared" si="1"/>
        <v>23.88</v>
      </c>
      <c r="N124" t="str" cm="1">
        <f t="array" ref="N124">_xlfn.IFS(I124 = "Rob", "Robusta", I124 = "Exc", "Excelsa",I124= "Ara", "Arabica",I124="Lib", "Liberica")</f>
        <v>Arabica</v>
      </c>
      <c r="O124" t="str" cm="1">
        <f t="array" ref="O124">_xlfn.IFS(J124="M", "Medium",J124="L", "Light",J124="D","Dark")</f>
        <v>Dark</v>
      </c>
      <c r="P124" t="str">
        <f>_xlfn.XLOOKUP(C:C, Table1[[#All],[Customer ID]],Table1[[#All],[Loyalty Card]])</f>
        <v>Yes</v>
      </c>
    </row>
    <row r="125" spans="1:16" x14ac:dyDescent="0.3">
      <c r="A125" s="2" t="s">
        <v>1180</v>
      </c>
      <c r="B125" s="4">
        <v>44724</v>
      </c>
      <c r="C125" s="2" t="s">
        <v>1181</v>
      </c>
      <c r="D125" t="s">
        <v>6164</v>
      </c>
      <c r="E125" s="2">
        <v>4</v>
      </c>
      <c r="F125" s="2" t="str" cm="1">
        <f t="array" ref="F125">_xlfn.XLOOKUP(C125,'Customers - Original'!$A:$A,Table1[[#All],[Customer Name]])</f>
        <v>Doll Beauchamp</v>
      </c>
      <c r="G125" s="2" t="str" cm="1">
        <f t="array" ref="G125">IF(_xlfn.XLOOKUP(C125,'Customers - Original'!$A:$A,Table1[[#All],[Email]]) = 0, "", _xlfn.XLOOKUP(C125,'Customers - Original'!$A:$A,Table1[[#All],[Email]]) )</f>
        <v>dbeauchamp3f@usda.gov</v>
      </c>
      <c r="H125" s="2" t="str" cm="1">
        <f t="array" ref="H125">IF(_xlfn.XLOOKUP(C125,'Customers - Original'!$A:$A,Table1[[#All],[Country]]) = 0,"",_xlfn.XLOOKUP(C125,'Customers - Original'!$A:$A,Table1[[#All],[Country]]))</f>
        <v>United States</v>
      </c>
      <c r="I125" t="str">
        <f>_xlfn.XLOOKUP(D125,'Products - Original'!$A:$A,'Products - Original'!$B:$B)</f>
        <v>Lib</v>
      </c>
      <c r="J125" t="str">
        <f>INDEX('Products - Original'!$A$1:$G$49,MATCH(My_Combined_Table!$D125,'Products - Original'!$A$1:$A$49,0),MATCH(My_Combined_Table!$J$1,'Products - Original'!A$1:G$1,0))</f>
        <v>L</v>
      </c>
      <c r="K125">
        <f>INDEX('Products - Original'!$A$1:$G$49,MATCH(My_Combined_Table!$D125,'Products - Original'!$A$1:$A$49,0),MATCH(My_Combined_Table!K$1,'Products - Original'!A$1:G$1,0))</f>
        <v>2.5</v>
      </c>
      <c r="L125">
        <f>INDEX('Products - Original'!$A$1:$G$49,MATCH(My_Combined_Table!$D125,'Products - Original'!$A$1:$A$49,0),MATCH(My_Combined_Table!L$1,'Products - Original'!A$1:G$1,0))</f>
        <v>36.454999999999998</v>
      </c>
      <c r="M125">
        <f t="shared" si="1"/>
        <v>145.82</v>
      </c>
      <c r="N125" t="str" cm="1">
        <f t="array" ref="N125">_xlfn.IFS(I125 = "Rob", "Robusta", I125 = "Exc", "Excelsa",I125= "Ara", "Arabica",I125="Lib", "Liberica")</f>
        <v>Liberica</v>
      </c>
      <c r="O125" t="str" cm="1">
        <f t="array" ref="O125">_xlfn.IFS(J125="M", "Medium",J125="L", "Light",J125="D","Dark")</f>
        <v>Light</v>
      </c>
      <c r="P125" t="str">
        <f>_xlfn.XLOOKUP(C:C, Table1[[#All],[Customer ID]],Table1[[#All],[Loyalty Card]])</f>
        <v>No</v>
      </c>
    </row>
    <row r="126" spans="1:16" x14ac:dyDescent="0.3">
      <c r="A126" s="2" t="s">
        <v>1186</v>
      </c>
      <c r="B126" s="4">
        <v>43582</v>
      </c>
      <c r="C126" s="2" t="s">
        <v>1187</v>
      </c>
      <c r="D126" t="s">
        <v>6159</v>
      </c>
      <c r="E126" s="2">
        <v>5</v>
      </c>
      <c r="F126" s="2" t="str" cm="1">
        <f t="array" ref="F126">_xlfn.XLOOKUP(C126,'Customers - Original'!$A:$A,Table1[[#All],[Customer Name]])</f>
        <v>Stanford Rodliff</v>
      </c>
      <c r="G126" s="2" t="str" cm="1">
        <f t="array" ref="G126">IF(_xlfn.XLOOKUP(C126,'Customers - Original'!$A:$A,Table1[[#All],[Email]]) = 0, "", _xlfn.XLOOKUP(C126,'Customers - Original'!$A:$A,Table1[[#All],[Email]]) )</f>
        <v>srodliff3g@ted.com</v>
      </c>
      <c r="H126" s="2" t="str" cm="1">
        <f t="array" ref="H126">IF(_xlfn.XLOOKUP(C126,'Customers - Original'!$A:$A,Table1[[#All],[Country]]) = 0,"",_xlfn.XLOOKUP(C126,'Customers - Original'!$A:$A,Table1[[#All],[Country]]))</f>
        <v>United States</v>
      </c>
      <c r="I126" t="str">
        <f>_xlfn.XLOOKUP(D126,'Products - Original'!$A:$A,'Products - Original'!$B:$B)</f>
        <v>Lib</v>
      </c>
      <c r="J126" t="str">
        <f>INDEX('Products - Original'!$A$1:$G$49,MATCH(My_Combined_Table!$D126,'Products - Original'!$A$1:$A$49,0),MATCH(My_Combined_Table!$J$1,'Products - Original'!A$1:G$1,0))</f>
        <v>M</v>
      </c>
      <c r="K126">
        <f>INDEX('Products - Original'!$A$1:$G$49,MATCH(My_Combined_Table!$D126,'Products - Original'!$A$1:$A$49,0),MATCH(My_Combined_Table!K$1,'Products - Original'!A$1:G$1,0))</f>
        <v>0.2</v>
      </c>
      <c r="L126">
        <f>INDEX('Products - Original'!$A$1:$G$49,MATCH(My_Combined_Table!$D126,'Products - Original'!$A$1:$A$49,0),MATCH(My_Combined_Table!L$1,'Products - Original'!A$1:G$1,0))</f>
        <v>4.3650000000000002</v>
      </c>
      <c r="M126">
        <f t="shared" si="1"/>
        <v>21.825000000000003</v>
      </c>
      <c r="N126" t="str" cm="1">
        <f t="array" ref="N126">_xlfn.IFS(I126 = "Rob", "Robusta", I126 = "Exc", "Excelsa",I126= "Ara", "Arabica",I126="Lib", "Liberica")</f>
        <v>Liberica</v>
      </c>
      <c r="O126" t="str" cm="1">
        <f t="array" ref="O126">_xlfn.IFS(J126="M", "Medium",J126="L", "Light",J126="D","Dark")</f>
        <v>Medium</v>
      </c>
      <c r="P126" t="str">
        <f>_xlfn.XLOOKUP(C:C, Table1[[#All],[Customer ID]],Table1[[#All],[Loyalty Card]])</f>
        <v>Yes</v>
      </c>
    </row>
    <row r="127" spans="1:16" x14ac:dyDescent="0.3">
      <c r="A127" s="2" t="s">
        <v>1192</v>
      </c>
      <c r="B127" s="4">
        <v>43608</v>
      </c>
      <c r="C127" s="2" t="s">
        <v>1193</v>
      </c>
      <c r="D127" t="s">
        <v>6160</v>
      </c>
      <c r="E127" s="2">
        <v>3</v>
      </c>
      <c r="F127" s="2" t="str" cm="1">
        <f t="array" ref="F127">_xlfn.XLOOKUP(C127,'Customers - Original'!$A:$A,Table1[[#All],[Customer Name]])</f>
        <v>Stevana Woodham</v>
      </c>
      <c r="G127" s="2" t="str" cm="1">
        <f t="array" ref="G127">IF(_xlfn.XLOOKUP(C127,'Customers - Original'!$A:$A,Table1[[#All],[Email]]) = 0, "", _xlfn.XLOOKUP(C127,'Customers - Original'!$A:$A,Table1[[#All],[Email]]) )</f>
        <v>swoodham3h@businesswire.com</v>
      </c>
      <c r="H127" s="2" t="str" cm="1">
        <f t="array" ref="H127">IF(_xlfn.XLOOKUP(C127,'Customers - Original'!$A:$A,Table1[[#All],[Country]]) = 0,"",_xlfn.XLOOKUP(C127,'Customers - Original'!$A:$A,Table1[[#All],[Country]]))</f>
        <v>Ireland</v>
      </c>
      <c r="I127" t="str">
        <f>_xlfn.XLOOKUP(D127,'Products - Original'!$A:$A,'Products - Original'!$B:$B)</f>
        <v>Lib</v>
      </c>
      <c r="J127" t="str">
        <f>INDEX('Products - Original'!$A$1:$G$49,MATCH(My_Combined_Table!$D127,'Products - Original'!$A$1:$A$49,0),MATCH(My_Combined_Table!$J$1,'Products - Original'!A$1:G$1,0))</f>
        <v>M</v>
      </c>
      <c r="K127">
        <f>INDEX('Products - Original'!$A$1:$G$49,MATCH(My_Combined_Table!$D127,'Products - Original'!$A$1:$A$49,0),MATCH(My_Combined_Table!K$1,'Products - Original'!A$1:G$1,0))</f>
        <v>0.5</v>
      </c>
      <c r="L127">
        <f>INDEX('Products - Original'!$A$1:$G$49,MATCH(My_Combined_Table!$D127,'Products - Original'!$A$1:$A$49,0),MATCH(My_Combined_Table!L$1,'Products - Original'!A$1:G$1,0))</f>
        <v>8.73</v>
      </c>
      <c r="M127">
        <f t="shared" si="1"/>
        <v>26.19</v>
      </c>
      <c r="N127" t="str" cm="1">
        <f t="array" ref="N127">_xlfn.IFS(I127 = "Rob", "Robusta", I127 = "Exc", "Excelsa",I127= "Ara", "Arabica",I127="Lib", "Liberica")</f>
        <v>Liberica</v>
      </c>
      <c r="O127" t="str" cm="1">
        <f t="array" ref="O127">_xlfn.IFS(J127="M", "Medium",J127="L", "Light",J127="D","Dark")</f>
        <v>Medium</v>
      </c>
      <c r="P127" t="str">
        <f>_xlfn.XLOOKUP(C:C, Table1[[#All],[Customer ID]],Table1[[#All],[Loyalty Card]])</f>
        <v>Yes</v>
      </c>
    </row>
    <row r="128" spans="1:16" x14ac:dyDescent="0.3">
      <c r="A128" s="2" t="s">
        <v>1198</v>
      </c>
      <c r="B128" s="4">
        <v>44026</v>
      </c>
      <c r="C128" s="2" t="s">
        <v>1199</v>
      </c>
      <c r="D128" t="s">
        <v>6155</v>
      </c>
      <c r="E128" s="2">
        <v>1</v>
      </c>
      <c r="F128" s="2" t="str" cm="1">
        <f t="array" ref="F128">_xlfn.XLOOKUP(C128,'Customers - Original'!$A:$A,Table1[[#All],[Customer Name]])</f>
        <v>Hewet Synnot</v>
      </c>
      <c r="G128" s="2" t="str" cm="1">
        <f t="array" ref="G128">IF(_xlfn.XLOOKUP(C128,'Customers - Original'!$A:$A,Table1[[#All],[Email]]) = 0, "", _xlfn.XLOOKUP(C128,'Customers - Original'!$A:$A,Table1[[#All],[Email]]) )</f>
        <v>hsynnot3i@about.com</v>
      </c>
      <c r="H128" s="2" t="str" cm="1">
        <f t="array" ref="H128">IF(_xlfn.XLOOKUP(C128,'Customers - Original'!$A:$A,Table1[[#All],[Country]]) = 0,"",_xlfn.XLOOKUP(C128,'Customers - Original'!$A:$A,Table1[[#All],[Country]]))</f>
        <v>United States</v>
      </c>
      <c r="I128" t="str">
        <f>_xlfn.XLOOKUP(D128,'Products - Original'!$A:$A,'Products - Original'!$B:$B)</f>
        <v>Ara</v>
      </c>
      <c r="J128" t="str">
        <f>INDEX('Products - Original'!$A$1:$G$49,MATCH(My_Combined_Table!$D128,'Products - Original'!$A$1:$A$49,0),MATCH(My_Combined_Table!$J$1,'Products - Original'!A$1:G$1,0))</f>
        <v>M</v>
      </c>
      <c r="K128">
        <f>INDEX('Products - Original'!$A$1:$G$49,MATCH(My_Combined_Table!$D128,'Products - Original'!$A$1:$A$49,0),MATCH(My_Combined_Table!K$1,'Products - Original'!A$1:G$1,0))</f>
        <v>1</v>
      </c>
      <c r="L128">
        <f>INDEX('Products - Original'!$A$1:$G$49,MATCH(My_Combined_Table!$D128,'Products - Original'!$A$1:$A$49,0),MATCH(My_Combined_Table!L$1,'Products - Original'!A$1:G$1,0))</f>
        <v>11.25</v>
      </c>
      <c r="M128">
        <f t="shared" si="1"/>
        <v>11.25</v>
      </c>
      <c r="N128" t="str" cm="1">
        <f t="array" ref="N128">_xlfn.IFS(I128 = "Rob", "Robusta", I128 = "Exc", "Excelsa",I128= "Ara", "Arabica",I128="Lib", "Liberica")</f>
        <v>Arabica</v>
      </c>
      <c r="O128" t="str" cm="1">
        <f t="array" ref="O128">_xlfn.IFS(J128="M", "Medium",J128="L", "Light",J128="D","Dark")</f>
        <v>Medium</v>
      </c>
      <c r="P128" t="str">
        <f>_xlfn.XLOOKUP(C:C, Table1[[#All],[Customer ID]],Table1[[#All],[Loyalty Card]])</f>
        <v>No</v>
      </c>
    </row>
    <row r="129" spans="1:16" x14ac:dyDescent="0.3">
      <c r="A129" s="2" t="s">
        <v>1204</v>
      </c>
      <c r="B129" s="4">
        <v>44510</v>
      </c>
      <c r="C129" s="2" t="s">
        <v>1205</v>
      </c>
      <c r="D129" t="s">
        <v>6143</v>
      </c>
      <c r="E129" s="2">
        <v>6</v>
      </c>
      <c r="F129" s="2" t="str" cm="1">
        <f t="array" ref="F129">_xlfn.XLOOKUP(C129,'Customers - Original'!$A:$A,Table1[[#All],[Customer Name]])</f>
        <v>Raleigh Lepere</v>
      </c>
      <c r="G129" s="2" t="str" cm="1">
        <f t="array" ref="G129">IF(_xlfn.XLOOKUP(C129,'Customers - Original'!$A:$A,Table1[[#All],[Email]]) = 0, "", _xlfn.XLOOKUP(C129,'Customers - Original'!$A:$A,Table1[[#All],[Email]]) )</f>
        <v>rlepere3j@shop-pro.jp</v>
      </c>
      <c r="H129" s="2" t="str" cm="1">
        <f t="array" ref="H129">IF(_xlfn.XLOOKUP(C129,'Customers - Original'!$A:$A,Table1[[#All],[Country]]) = 0,"",_xlfn.XLOOKUP(C129,'Customers - Original'!$A:$A,Table1[[#All],[Country]]))</f>
        <v>Ireland</v>
      </c>
      <c r="I129" t="str">
        <f>_xlfn.XLOOKUP(D129,'Products - Original'!$A:$A,'Products - Original'!$B:$B)</f>
        <v>Lib</v>
      </c>
      <c r="J129" t="str">
        <f>INDEX('Products - Original'!$A$1:$G$49,MATCH(My_Combined_Table!$D129,'Products - Original'!$A$1:$A$49,0),MATCH(My_Combined_Table!$J$1,'Products - Original'!A$1:G$1,0))</f>
        <v>D</v>
      </c>
      <c r="K129">
        <f>INDEX('Products - Original'!$A$1:$G$49,MATCH(My_Combined_Table!$D129,'Products - Original'!$A$1:$A$49,0),MATCH(My_Combined_Table!K$1,'Products - Original'!A$1:G$1,0))</f>
        <v>1</v>
      </c>
      <c r="L129">
        <f>INDEX('Products - Original'!$A$1:$G$49,MATCH(My_Combined_Table!$D129,'Products - Original'!$A$1:$A$49,0),MATCH(My_Combined_Table!L$1,'Products - Original'!A$1:G$1,0))</f>
        <v>12.95</v>
      </c>
      <c r="M129">
        <f t="shared" si="1"/>
        <v>77.699999999999989</v>
      </c>
      <c r="N129" t="str" cm="1">
        <f t="array" ref="N129">_xlfn.IFS(I129 = "Rob", "Robusta", I129 = "Exc", "Excelsa",I129= "Ara", "Arabica",I129="Lib", "Liberica")</f>
        <v>Liberica</v>
      </c>
      <c r="O129" t="str" cm="1">
        <f t="array" ref="O129">_xlfn.IFS(J129="M", "Medium",J129="L", "Light",J129="D","Dark")</f>
        <v>Dark</v>
      </c>
      <c r="P129" t="str">
        <f>_xlfn.XLOOKUP(C:C, Table1[[#All],[Customer ID]],Table1[[#All],[Loyalty Card]])</f>
        <v>No</v>
      </c>
    </row>
    <row r="130" spans="1:16" x14ac:dyDescent="0.3">
      <c r="A130" s="2" t="s">
        <v>1210</v>
      </c>
      <c r="B130" s="4">
        <v>44439</v>
      </c>
      <c r="C130" s="2" t="s">
        <v>1211</v>
      </c>
      <c r="D130" t="s">
        <v>6157</v>
      </c>
      <c r="E130" s="2">
        <v>1</v>
      </c>
      <c r="F130" s="2" t="str" cm="1">
        <f t="array" ref="F130">_xlfn.XLOOKUP(C130,'Customers - Original'!$A:$A,Table1[[#All],[Customer Name]])</f>
        <v>Timofei Woofinden</v>
      </c>
      <c r="G130" s="2" t="str" cm="1">
        <f t="array" ref="G130">IF(_xlfn.XLOOKUP(C130,'Customers - Original'!$A:$A,Table1[[#All],[Email]]) = 0, "", _xlfn.XLOOKUP(C130,'Customers - Original'!$A:$A,Table1[[#All],[Email]]) )</f>
        <v>twoofinden3k@businesswire.com</v>
      </c>
      <c r="H130" s="2" t="str" cm="1">
        <f t="array" ref="H130">IF(_xlfn.XLOOKUP(C130,'Customers - Original'!$A:$A,Table1[[#All],[Country]]) = 0,"",_xlfn.XLOOKUP(C130,'Customers - Original'!$A:$A,Table1[[#All],[Country]]))</f>
        <v>United States</v>
      </c>
      <c r="I130" t="str">
        <f>_xlfn.XLOOKUP(D130,'Products - Original'!$A:$A,'Products - Original'!$B:$B)</f>
        <v>Ara</v>
      </c>
      <c r="J130" t="str">
        <f>INDEX('Products - Original'!$A$1:$G$49,MATCH(My_Combined_Table!$D130,'Products - Original'!$A$1:$A$49,0),MATCH(My_Combined_Table!$J$1,'Products - Original'!A$1:G$1,0))</f>
        <v>M</v>
      </c>
      <c r="K130">
        <f>INDEX('Products - Original'!$A$1:$G$49,MATCH(My_Combined_Table!$D130,'Products - Original'!$A$1:$A$49,0),MATCH(My_Combined_Table!K$1,'Products - Original'!A$1:G$1,0))</f>
        <v>0.5</v>
      </c>
      <c r="L130">
        <f>INDEX('Products - Original'!$A$1:$G$49,MATCH(My_Combined_Table!$D130,'Products - Original'!$A$1:$A$49,0),MATCH(My_Combined_Table!L$1,'Products - Original'!A$1:G$1,0))</f>
        <v>6.75</v>
      </c>
      <c r="M130">
        <f t="shared" si="1"/>
        <v>6.75</v>
      </c>
      <c r="N130" t="str" cm="1">
        <f t="array" ref="N130">_xlfn.IFS(I130 = "Rob", "Robusta", I130 = "Exc", "Excelsa",I130= "Ara", "Arabica",I130="Lib", "Liberica")</f>
        <v>Arabica</v>
      </c>
      <c r="O130" t="str" cm="1">
        <f t="array" ref="O130">_xlfn.IFS(J130="M", "Medium",J130="L", "Light",J130="D","Dark")</f>
        <v>Medium</v>
      </c>
      <c r="P130" t="str">
        <f>_xlfn.XLOOKUP(C:C, Table1[[#All],[Customer ID]],Table1[[#All],[Loyalty Card]])</f>
        <v>No</v>
      </c>
    </row>
    <row r="131" spans="1:16" x14ac:dyDescent="0.3">
      <c r="A131" s="2" t="s">
        <v>1216</v>
      </c>
      <c r="B131" s="4">
        <v>43652</v>
      </c>
      <c r="C131" s="2" t="s">
        <v>1217</v>
      </c>
      <c r="D131" t="s">
        <v>6183</v>
      </c>
      <c r="E131" s="2">
        <v>1</v>
      </c>
      <c r="F131" s="2" t="str" cm="1">
        <f t="array" ref="F131">_xlfn.XLOOKUP(C131,'Customers - Original'!$A:$A,Table1[[#All],[Customer Name]])</f>
        <v>Evelina Dacca</v>
      </c>
      <c r="G131" s="2" t="str" cm="1">
        <f t="array" ref="G131">IF(_xlfn.XLOOKUP(C131,'Customers - Original'!$A:$A,Table1[[#All],[Email]]) = 0, "", _xlfn.XLOOKUP(C131,'Customers - Original'!$A:$A,Table1[[#All],[Email]]) )</f>
        <v>edacca3l@google.pl</v>
      </c>
      <c r="H131" s="2" t="str" cm="1">
        <f t="array" ref="H131">IF(_xlfn.XLOOKUP(C131,'Customers - Original'!$A:$A,Table1[[#All],[Country]]) = 0,"",_xlfn.XLOOKUP(C131,'Customers - Original'!$A:$A,Table1[[#All],[Country]]))</f>
        <v>United States</v>
      </c>
      <c r="I131" t="str">
        <f>_xlfn.XLOOKUP(D131,'Products - Original'!$A:$A,'Products - Original'!$B:$B)</f>
        <v>Exc</v>
      </c>
      <c r="J131" t="str">
        <f>INDEX('Products - Original'!$A$1:$G$49,MATCH(My_Combined_Table!$D131,'Products - Original'!$A$1:$A$49,0),MATCH(My_Combined_Table!$J$1,'Products - Original'!A$1:G$1,0))</f>
        <v>D</v>
      </c>
      <c r="K131">
        <f>INDEX('Products - Original'!$A$1:$G$49,MATCH(My_Combined_Table!$D131,'Products - Original'!$A$1:$A$49,0),MATCH(My_Combined_Table!K$1,'Products - Original'!A$1:G$1,0))</f>
        <v>1</v>
      </c>
      <c r="L131">
        <f>INDEX('Products - Original'!$A$1:$G$49,MATCH(My_Combined_Table!$D131,'Products - Original'!$A$1:$A$49,0),MATCH(My_Combined_Table!L$1,'Products - Original'!A$1:G$1,0))</f>
        <v>12.15</v>
      </c>
      <c r="M131">
        <f t="shared" ref="M131:M194" si="2">L131*E131</f>
        <v>12.15</v>
      </c>
      <c r="N131" t="str" cm="1">
        <f t="array" ref="N131">_xlfn.IFS(I131 = "Rob", "Robusta", I131 = "Exc", "Excelsa",I131= "Ara", "Arabica",I131="Lib", "Liberica")</f>
        <v>Excelsa</v>
      </c>
      <c r="O131" t="str" cm="1">
        <f t="array" ref="O131">_xlfn.IFS(J131="M", "Medium",J131="L", "Light",J131="D","Dark")</f>
        <v>Dark</v>
      </c>
      <c r="P131" t="str">
        <f>_xlfn.XLOOKUP(C:C, Table1[[#All],[Customer ID]],Table1[[#All],[Loyalty Card]])</f>
        <v>Yes</v>
      </c>
    </row>
    <row r="132" spans="1:16" x14ac:dyDescent="0.3">
      <c r="A132" s="2" t="s">
        <v>1222</v>
      </c>
      <c r="B132" s="4">
        <v>44624</v>
      </c>
      <c r="C132" s="2" t="s">
        <v>1223</v>
      </c>
      <c r="D132" t="s">
        <v>6182</v>
      </c>
      <c r="E132" s="2">
        <v>5</v>
      </c>
      <c r="F132" s="2" t="str" cm="1">
        <f t="array" ref="F132">_xlfn.XLOOKUP(C132,'Customers - Original'!$A:$A,Table1[[#All],[Customer Name]])</f>
        <v>Bidget Tremellier</v>
      </c>
      <c r="G132" s="2" t="str" cm="1">
        <f t="array" ref="G132">IF(_xlfn.XLOOKUP(C132,'Customers - Original'!$A:$A,Table1[[#All],[Email]]) = 0, "", _xlfn.XLOOKUP(C132,'Customers - Original'!$A:$A,Table1[[#All],[Email]]) )</f>
        <v/>
      </c>
      <c r="H132" s="2" t="str" cm="1">
        <f t="array" ref="H132">IF(_xlfn.XLOOKUP(C132,'Customers - Original'!$A:$A,Table1[[#All],[Country]]) = 0,"",_xlfn.XLOOKUP(C132,'Customers - Original'!$A:$A,Table1[[#All],[Country]]))</f>
        <v>Ireland</v>
      </c>
      <c r="I132" t="str">
        <f>_xlfn.XLOOKUP(D132,'Products - Original'!$A:$A,'Products - Original'!$B:$B)</f>
        <v>Ara</v>
      </c>
      <c r="J132" t="str">
        <f>INDEX('Products - Original'!$A$1:$G$49,MATCH(My_Combined_Table!$D132,'Products - Original'!$A$1:$A$49,0),MATCH(My_Combined_Table!$J$1,'Products - Original'!A$1:G$1,0))</f>
        <v>L</v>
      </c>
      <c r="K132">
        <f>INDEX('Products - Original'!$A$1:$G$49,MATCH(My_Combined_Table!$D132,'Products - Original'!$A$1:$A$49,0),MATCH(My_Combined_Table!K$1,'Products - Original'!A$1:G$1,0))</f>
        <v>2.5</v>
      </c>
      <c r="L132">
        <f>INDEX('Products - Original'!$A$1:$G$49,MATCH(My_Combined_Table!$D132,'Products - Original'!$A$1:$A$49,0),MATCH(My_Combined_Table!L$1,'Products - Original'!A$1:G$1,0))</f>
        <v>29.784999999999997</v>
      </c>
      <c r="M132">
        <f t="shared" si="2"/>
        <v>148.92499999999998</v>
      </c>
      <c r="N132" t="str" cm="1">
        <f t="array" ref="N132">_xlfn.IFS(I132 = "Rob", "Robusta", I132 = "Exc", "Excelsa",I132= "Ara", "Arabica",I132="Lib", "Liberica")</f>
        <v>Arabica</v>
      </c>
      <c r="O132" t="str" cm="1">
        <f t="array" ref="O132">_xlfn.IFS(J132="M", "Medium",J132="L", "Light",J132="D","Dark")</f>
        <v>Light</v>
      </c>
      <c r="P132" t="str">
        <f>_xlfn.XLOOKUP(C:C, Table1[[#All],[Customer ID]],Table1[[#All],[Loyalty Card]])</f>
        <v>Yes</v>
      </c>
    </row>
    <row r="133" spans="1:16" x14ac:dyDescent="0.3">
      <c r="A133" s="2" t="s">
        <v>1227</v>
      </c>
      <c r="B133" s="4">
        <v>44196</v>
      </c>
      <c r="C133" s="2" t="s">
        <v>1228</v>
      </c>
      <c r="D133" t="s">
        <v>6144</v>
      </c>
      <c r="E133" s="2">
        <v>2</v>
      </c>
      <c r="F133" s="2" t="str" cm="1">
        <f t="array" ref="F133">_xlfn.XLOOKUP(C133,'Customers - Original'!$A:$A,Table1[[#All],[Customer Name]])</f>
        <v>Bobinette Hindsberg</v>
      </c>
      <c r="G133" s="2" t="str" cm="1">
        <f t="array" ref="G133">IF(_xlfn.XLOOKUP(C133,'Customers - Original'!$A:$A,Table1[[#All],[Email]]) = 0, "", _xlfn.XLOOKUP(C133,'Customers - Original'!$A:$A,Table1[[#All],[Email]]) )</f>
        <v>bhindsberg3n@blogs.com</v>
      </c>
      <c r="H133" s="2" t="str" cm="1">
        <f t="array" ref="H133">IF(_xlfn.XLOOKUP(C133,'Customers - Original'!$A:$A,Table1[[#All],[Country]]) = 0,"",_xlfn.XLOOKUP(C133,'Customers - Original'!$A:$A,Table1[[#All],[Country]]))</f>
        <v>United States</v>
      </c>
      <c r="I133" t="str">
        <f>_xlfn.XLOOKUP(D133,'Products - Original'!$A:$A,'Products - Original'!$B:$B)</f>
        <v>Exc</v>
      </c>
      <c r="J133" t="str">
        <f>INDEX('Products - Original'!$A$1:$G$49,MATCH(My_Combined_Table!$D133,'Products - Original'!$A$1:$A$49,0),MATCH(My_Combined_Table!$J$1,'Products - Original'!A$1:G$1,0))</f>
        <v>D</v>
      </c>
      <c r="K133">
        <f>INDEX('Products - Original'!$A$1:$G$49,MATCH(My_Combined_Table!$D133,'Products - Original'!$A$1:$A$49,0),MATCH(My_Combined_Table!K$1,'Products - Original'!A$1:G$1,0))</f>
        <v>0.5</v>
      </c>
      <c r="L133">
        <f>INDEX('Products - Original'!$A$1:$G$49,MATCH(My_Combined_Table!$D133,'Products - Original'!$A$1:$A$49,0),MATCH(My_Combined_Table!L$1,'Products - Original'!A$1:G$1,0))</f>
        <v>7.29</v>
      </c>
      <c r="M133">
        <f t="shared" si="2"/>
        <v>14.58</v>
      </c>
      <c r="N133" t="str" cm="1">
        <f t="array" ref="N133">_xlfn.IFS(I133 = "Rob", "Robusta", I133 = "Exc", "Excelsa",I133= "Ara", "Arabica",I133="Lib", "Liberica")</f>
        <v>Excelsa</v>
      </c>
      <c r="O133" t="str" cm="1">
        <f t="array" ref="O133">_xlfn.IFS(J133="M", "Medium",J133="L", "Light",J133="D","Dark")</f>
        <v>Dark</v>
      </c>
      <c r="P133" t="str">
        <f>_xlfn.XLOOKUP(C:C, Table1[[#All],[Customer ID]],Table1[[#All],[Loyalty Card]])</f>
        <v>Yes</v>
      </c>
    </row>
    <row r="134" spans="1:16" x14ac:dyDescent="0.3">
      <c r="A134" s="2" t="s">
        <v>1233</v>
      </c>
      <c r="B134" s="4">
        <v>44043</v>
      </c>
      <c r="C134" s="2" t="s">
        <v>1234</v>
      </c>
      <c r="D134" t="s">
        <v>6182</v>
      </c>
      <c r="E134" s="2">
        <v>5</v>
      </c>
      <c r="F134" s="2" t="str" cm="1">
        <f t="array" ref="F134">_xlfn.XLOOKUP(C134,'Customers - Original'!$A:$A,Table1[[#All],[Customer Name]])</f>
        <v>Osbert Robins</v>
      </c>
      <c r="G134" s="2" t="str" cm="1">
        <f t="array" ref="G134">IF(_xlfn.XLOOKUP(C134,'Customers - Original'!$A:$A,Table1[[#All],[Email]]) = 0, "", _xlfn.XLOOKUP(C134,'Customers - Original'!$A:$A,Table1[[#All],[Email]]) )</f>
        <v>orobins3o@salon.com</v>
      </c>
      <c r="H134" s="2" t="str" cm="1">
        <f t="array" ref="H134">IF(_xlfn.XLOOKUP(C134,'Customers - Original'!$A:$A,Table1[[#All],[Country]]) = 0,"",_xlfn.XLOOKUP(C134,'Customers - Original'!$A:$A,Table1[[#All],[Country]]))</f>
        <v>United States</v>
      </c>
      <c r="I134" t="str">
        <f>_xlfn.XLOOKUP(D134,'Products - Original'!$A:$A,'Products - Original'!$B:$B)</f>
        <v>Ara</v>
      </c>
      <c r="J134" t="str">
        <f>INDEX('Products - Original'!$A$1:$G$49,MATCH(My_Combined_Table!$D134,'Products - Original'!$A$1:$A$49,0),MATCH(My_Combined_Table!$J$1,'Products - Original'!A$1:G$1,0))</f>
        <v>L</v>
      </c>
      <c r="K134">
        <f>INDEX('Products - Original'!$A$1:$G$49,MATCH(My_Combined_Table!$D134,'Products - Original'!$A$1:$A$49,0),MATCH(My_Combined_Table!K$1,'Products - Original'!A$1:G$1,0))</f>
        <v>2.5</v>
      </c>
      <c r="L134">
        <f>INDEX('Products - Original'!$A$1:$G$49,MATCH(My_Combined_Table!$D134,'Products - Original'!$A$1:$A$49,0),MATCH(My_Combined_Table!L$1,'Products - Original'!A$1:G$1,0))</f>
        <v>29.784999999999997</v>
      </c>
      <c r="M134">
        <f t="shared" si="2"/>
        <v>148.92499999999998</v>
      </c>
      <c r="N134" t="str" cm="1">
        <f t="array" ref="N134">_xlfn.IFS(I134 = "Rob", "Robusta", I134 = "Exc", "Excelsa",I134= "Ara", "Arabica",I134="Lib", "Liberica")</f>
        <v>Arabica</v>
      </c>
      <c r="O134" t="str" cm="1">
        <f t="array" ref="O134">_xlfn.IFS(J134="M", "Medium",J134="L", "Light",J134="D","Dark")</f>
        <v>Light</v>
      </c>
      <c r="P134" t="str">
        <f>_xlfn.XLOOKUP(C:C, Table1[[#All],[Customer ID]],Table1[[#All],[Loyalty Card]])</f>
        <v>Yes</v>
      </c>
    </row>
    <row r="135" spans="1:16" x14ac:dyDescent="0.3">
      <c r="A135" s="2" t="s">
        <v>1239</v>
      </c>
      <c r="B135" s="4">
        <v>44340</v>
      </c>
      <c r="C135" s="2" t="s">
        <v>1240</v>
      </c>
      <c r="D135" t="s">
        <v>6143</v>
      </c>
      <c r="E135" s="2">
        <v>1</v>
      </c>
      <c r="F135" s="2" t="str" cm="1">
        <f t="array" ref="F135">_xlfn.XLOOKUP(C135,'Customers - Original'!$A:$A,Table1[[#All],[Customer Name]])</f>
        <v>Othello Syseland</v>
      </c>
      <c r="G135" s="2" t="str" cm="1">
        <f t="array" ref="G135">IF(_xlfn.XLOOKUP(C135,'Customers - Original'!$A:$A,Table1[[#All],[Email]]) = 0, "", _xlfn.XLOOKUP(C135,'Customers - Original'!$A:$A,Table1[[#All],[Email]]) )</f>
        <v>osyseland3p@independent.co.uk</v>
      </c>
      <c r="H135" s="2" t="str" cm="1">
        <f t="array" ref="H135">IF(_xlfn.XLOOKUP(C135,'Customers - Original'!$A:$A,Table1[[#All],[Country]]) = 0,"",_xlfn.XLOOKUP(C135,'Customers - Original'!$A:$A,Table1[[#All],[Country]]))</f>
        <v>United States</v>
      </c>
      <c r="I135" t="str">
        <f>_xlfn.XLOOKUP(D135,'Products - Original'!$A:$A,'Products - Original'!$B:$B)</f>
        <v>Lib</v>
      </c>
      <c r="J135" t="str">
        <f>INDEX('Products - Original'!$A$1:$G$49,MATCH(My_Combined_Table!$D135,'Products - Original'!$A$1:$A$49,0),MATCH(My_Combined_Table!$J$1,'Products - Original'!A$1:G$1,0))</f>
        <v>D</v>
      </c>
      <c r="K135">
        <f>INDEX('Products - Original'!$A$1:$G$49,MATCH(My_Combined_Table!$D135,'Products - Original'!$A$1:$A$49,0),MATCH(My_Combined_Table!K$1,'Products - Original'!A$1:G$1,0))</f>
        <v>1</v>
      </c>
      <c r="L135">
        <f>INDEX('Products - Original'!$A$1:$G$49,MATCH(My_Combined_Table!$D135,'Products - Original'!$A$1:$A$49,0),MATCH(My_Combined_Table!L$1,'Products - Original'!A$1:G$1,0))</f>
        <v>12.95</v>
      </c>
      <c r="M135">
        <f t="shared" si="2"/>
        <v>12.95</v>
      </c>
      <c r="N135" t="str" cm="1">
        <f t="array" ref="N135">_xlfn.IFS(I135 = "Rob", "Robusta", I135 = "Exc", "Excelsa",I135= "Ara", "Arabica",I135="Lib", "Liberica")</f>
        <v>Liberica</v>
      </c>
      <c r="O135" t="str" cm="1">
        <f t="array" ref="O135">_xlfn.IFS(J135="M", "Medium",J135="L", "Light",J135="D","Dark")</f>
        <v>Dark</v>
      </c>
      <c r="P135" t="str">
        <f>_xlfn.XLOOKUP(C:C, Table1[[#All],[Customer ID]],Table1[[#All],[Loyalty Card]])</f>
        <v>No</v>
      </c>
    </row>
    <row r="136" spans="1:16" x14ac:dyDescent="0.3">
      <c r="A136" s="2" t="s">
        <v>1245</v>
      </c>
      <c r="B136" s="4">
        <v>44758</v>
      </c>
      <c r="C136" s="2" t="s">
        <v>1246</v>
      </c>
      <c r="D136" t="s">
        <v>6166</v>
      </c>
      <c r="E136" s="2">
        <v>3</v>
      </c>
      <c r="F136" s="2" t="str" cm="1">
        <f t="array" ref="F136">_xlfn.XLOOKUP(C136,'Customers - Original'!$A:$A,Table1[[#All],[Customer Name]])</f>
        <v>Ewell Hanby</v>
      </c>
      <c r="G136" s="2" t="str" cm="1">
        <f t="array" ref="G136">IF(_xlfn.XLOOKUP(C136,'Customers - Original'!$A:$A,Table1[[#All],[Email]]) = 0, "", _xlfn.XLOOKUP(C136,'Customers - Original'!$A:$A,Table1[[#All],[Email]]) )</f>
        <v/>
      </c>
      <c r="H136" s="2" t="str" cm="1">
        <f t="array" ref="H136">IF(_xlfn.XLOOKUP(C136,'Customers - Original'!$A:$A,Table1[[#All],[Country]]) = 0,"",_xlfn.XLOOKUP(C136,'Customers - Original'!$A:$A,Table1[[#All],[Country]]))</f>
        <v>United States</v>
      </c>
      <c r="I136" t="str">
        <f>_xlfn.XLOOKUP(D136,'Products - Original'!$A:$A,'Products - Original'!$B:$B)</f>
        <v>Exc</v>
      </c>
      <c r="J136" t="str">
        <f>INDEX('Products - Original'!$A$1:$G$49,MATCH(My_Combined_Table!$D136,'Products - Original'!$A$1:$A$49,0),MATCH(My_Combined_Table!$J$1,'Products - Original'!A$1:G$1,0))</f>
        <v>M</v>
      </c>
      <c r="K136">
        <f>INDEX('Products - Original'!$A$1:$G$49,MATCH(My_Combined_Table!$D136,'Products - Original'!$A$1:$A$49,0),MATCH(My_Combined_Table!K$1,'Products - Original'!A$1:G$1,0))</f>
        <v>2.5</v>
      </c>
      <c r="L136">
        <f>INDEX('Products - Original'!$A$1:$G$49,MATCH(My_Combined_Table!$D136,'Products - Original'!$A$1:$A$49,0),MATCH(My_Combined_Table!L$1,'Products - Original'!A$1:G$1,0))</f>
        <v>31.624999999999996</v>
      </c>
      <c r="M136">
        <f t="shared" si="2"/>
        <v>94.874999999999986</v>
      </c>
      <c r="N136" t="str" cm="1">
        <f t="array" ref="N136">_xlfn.IFS(I136 = "Rob", "Robusta", I136 = "Exc", "Excelsa",I136= "Ara", "Arabica",I136="Lib", "Liberica")</f>
        <v>Excelsa</v>
      </c>
      <c r="O136" t="str" cm="1">
        <f t="array" ref="O136">_xlfn.IFS(J136="M", "Medium",J136="L", "Light",J136="D","Dark")</f>
        <v>Medium</v>
      </c>
      <c r="P136" t="str">
        <f>_xlfn.XLOOKUP(C:C, Table1[[#All],[Customer ID]],Table1[[#All],[Loyalty Card]])</f>
        <v>Yes</v>
      </c>
    </row>
    <row r="137" spans="1:16" x14ac:dyDescent="0.3">
      <c r="A137" s="2" t="s">
        <v>1249</v>
      </c>
      <c r="B137" s="4">
        <v>44232</v>
      </c>
      <c r="C137" s="2" t="s">
        <v>976</v>
      </c>
      <c r="D137" t="s">
        <v>6180</v>
      </c>
      <c r="E137" s="2">
        <v>5</v>
      </c>
      <c r="F137" s="2" t="str" cm="1">
        <f t="array" ref="F137">_xlfn.XLOOKUP(C137,'Customers - Original'!$A:$A,Table1[[#All],[Customer Name]])</f>
        <v>Blancha McAmish</v>
      </c>
      <c r="G137" s="2" t="str" cm="1">
        <f t="array" ref="G137">IF(_xlfn.XLOOKUP(C137,'Customers - Original'!$A:$A,Table1[[#All],[Email]]) = 0, "", _xlfn.XLOOKUP(C137,'Customers - Original'!$A:$A,Table1[[#All],[Email]]) )</f>
        <v>bmcamish2e@tripadvisor.com</v>
      </c>
      <c r="H137" s="2" t="str" cm="1">
        <f t="array" ref="H137">IF(_xlfn.XLOOKUP(C137,'Customers - Original'!$A:$A,Table1[[#All],[Country]]) = 0,"",_xlfn.XLOOKUP(C137,'Customers - Original'!$A:$A,Table1[[#All],[Country]]))</f>
        <v>United States</v>
      </c>
      <c r="I137" t="str">
        <f>_xlfn.XLOOKUP(D137,'Products - Original'!$A:$A,'Products - Original'!$B:$B)</f>
        <v>Ara</v>
      </c>
      <c r="J137" t="str">
        <f>INDEX('Products - Original'!$A$1:$G$49,MATCH(My_Combined_Table!$D137,'Products - Original'!$A$1:$A$49,0),MATCH(My_Combined_Table!$J$1,'Products - Original'!A$1:G$1,0))</f>
        <v>L</v>
      </c>
      <c r="K137">
        <f>INDEX('Products - Original'!$A$1:$G$49,MATCH(My_Combined_Table!$D137,'Products - Original'!$A$1:$A$49,0),MATCH(My_Combined_Table!K$1,'Products - Original'!A$1:G$1,0))</f>
        <v>0.5</v>
      </c>
      <c r="L137">
        <f>INDEX('Products - Original'!$A$1:$G$49,MATCH(My_Combined_Table!$D137,'Products - Original'!$A$1:$A$49,0),MATCH(My_Combined_Table!L$1,'Products - Original'!A$1:G$1,0))</f>
        <v>7.77</v>
      </c>
      <c r="M137">
        <f t="shared" si="2"/>
        <v>38.849999999999994</v>
      </c>
      <c r="N137" t="str" cm="1">
        <f t="array" ref="N137">_xlfn.IFS(I137 = "Rob", "Robusta", I137 = "Exc", "Excelsa",I137= "Ara", "Arabica",I137="Lib", "Liberica")</f>
        <v>Arabica</v>
      </c>
      <c r="O137" t="str" cm="1">
        <f t="array" ref="O137">_xlfn.IFS(J137="M", "Medium",J137="L", "Light",J137="D","Dark")</f>
        <v>Light</v>
      </c>
      <c r="P137" t="str">
        <f>_xlfn.XLOOKUP(C:C, Table1[[#All],[Customer ID]],Table1[[#All],[Loyalty Card]])</f>
        <v>Yes</v>
      </c>
    </row>
    <row r="138" spans="1:16" x14ac:dyDescent="0.3">
      <c r="A138" s="2" t="s">
        <v>1255</v>
      </c>
      <c r="B138" s="4">
        <v>44406</v>
      </c>
      <c r="C138" s="2" t="s">
        <v>1256</v>
      </c>
      <c r="D138" t="s">
        <v>6154</v>
      </c>
      <c r="E138" s="2">
        <v>4</v>
      </c>
      <c r="F138" s="2" t="str" cm="1">
        <f t="array" ref="F138">_xlfn.XLOOKUP(C138,'Customers - Original'!$A:$A,Table1[[#All],[Customer Name]])</f>
        <v>Lowell Keenleyside</v>
      </c>
      <c r="G138" s="2" t="str" cm="1">
        <f t="array" ref="G138">IF(_xlfn.XLOOKUP(C138,'Customers - Original'!$A:$A,Table1[[#All],[Email]]) = 0, "", _xlfn.XLOOKUP(C138,'Customers - Original'!$A:$A,Table1[[#All],[Email]]) )</f>
        <v>lkeenleyside3s@topsy.com</v>
      </c>
      <c r="H138" s="2" t="str" cm="1">
        <f t="array" ref="H138">IF(_xlfn.XLOOKUP(C138,'Customers - Original'!$A:$A,Table1[[#All],[Country]]) = 0,"",_xlfn.XLOOKUP(C138,'Customers - Original'!$A:$A,Table1[[#All],[Country]]))</f>
        <v>United States</v>
      </c>
      <c r="I138" t="str">
        <f>_xlfn.XLOOKUP(D138,'Products - Original'!$A:$A,'Products - Original'!$B:$B)</f>
        <v>Ara</v>
      </c>
      <c r="J138" t="str">
        <f>INDEX('Products - Original'!$A$1:$G$49,MATCH(My_Combined_Table!$D138,'Products - Original'!$A$1:$A$49,0),MATCH(My_Combined_Table!$J$1,'Products - Original'!A$1:G$1,0))</f>
        <v>D</v>
      </c>
      <c r="K138">
        <f>INDEX('Products - Original'!$A$1:$G$49,MATCH(My_Combined_Table!$D138,'Products - Original'!$A$1:$A$49,0),MATCH(My_Combined_Table!K$1,'Products - Original'!A$1:G$1,0))</f>
        <v>0.2</v>
      </c>
      <c r="L138">
        <f>INDEX('Products - Original'!$A$1:$G$49,MATCH(My_Combined_Table!$D138,'Products - Original'!$A$1:$A$49,0),MATCH(My_Combined_Table!L$1,'Products - Original'!A$1:G$1,0))</f>
        <v>2.9849999999999999</v>
      </c>
      <c r="M138">
        <f t="shared" si="2"/>
        <v>11.94</v>
      </c>
      <c r="N138" t="str" cm="1">
        <f t="array" ref="N138">_xlfn.IFS(I138 = "Rob", "Robusta", I138 = "Exc", "Excelsa",I138= "Ara", "Arabica",I138="Lib", "Liberica")</f>
        <v>Arabica</v>
      </c>
      <c r="O138" t="str" cm="1">
        <f t="array" ref="O138">_xlfn.IFS(J138="M", "Medium",J138="L", "Light",J138="D","Dark")</f>
        <v>Dark</v>
      </c>
      <c r="P138" t="str">
        <f>_xlfn.XLOOKUP(C:C, Table1[[#All],[Customer ID]],Table1[[#All],[Loyalty Card]])</f>
        <v>No</v>
      </c>
    </row>
    <row r="139" spans="1:16" x14ac:dyDescent="0.3">
      <c r="A139" s="2" t="s">
        <v>1261</v>
      </c>
      <c r="B139" s="4">
        <v>44637</v>
      </c>
      <c r="C139" s="2" t="s">
        <v>1262</v>
      </c>
      <c r="D139" t="s">
        <v>6148</v>
      </c>
      <c r="E139" s="2">
        <v>3</v>
      </c>
      <c r="F139" s="2" t="str" cm="1">
        <f t="array" ref="F139">_xlfn.XLOOKUP(C139,'Customers - Original'!$A:$A,Table1[[#All],[Customer Name]])</f>
        <v>Elonore Joliffe</v>
      </c>
      <c r="G139" s="2" t="str" cm="1">
        <f t="array" ref="G139">IF(_xlfn.XLOOKUP(C139,'Customers - Original'!$A:$A,Table1[[#All],[Email]]) = 0, "", _xlfn.XLOOKUP(C139,'Customers - Original'!$A:$A,Table1[[#All],[Email]]) )</f>
        <v/>
      </c>
      <c r="H139" s="2" t="str" cm="1">
        <f t="array" ref="H139">IF(_xlfn.XLOOKUP(C139,'Customers - Original'!$A:$A,Table1[[#All],[Country]]) = 0,"",_xlfn.XLOOKUP(C139,'Customers - Original'!$A:$A,Table1[[#All],[Country]]))</f>
        <v>Ireland</v>
      </c>
      <c r="I139" t="str">
        <f>_xlfn.XLOOKUP(D139,'Products - Original'!$A:$A,'Products - Original'!$B:$B)</f>
        <v>Exc</v>
      </c>
      <c r="J139" t="str">
        <f>INDEX('Products - Original'!$A$1:$G$49,MATCH(My_Combined_Table!$D139,'Products - Original'!$A$1:$A$49,0),MATCH(My_Combined_Table!$J$1,'Products - Original'!A$1:G$1,0))</f>
        <v>L</v>
      </c>
      <c r="K139">
        <f>INDEX('Products - Original'!$A$1:$G$49,MATCH(My_Combined_Table!$D139,'Products - Original'!$A$1:$A$49,0),MATCH(My_Combined_Table!K$1,'Products - Original'!A$1:G$1,0))</f>
        <v>2.5</v>
      </c>
      <c r="L139">
        <f>INDEX('Products - Original'!$A$1:$G$49,MATCH(My_Combined_Table!$D139,'Products - Original'!$A$1:$A$49,0),MATCH(My_Combined_Table!L$1,'Products - Original'!A$1:G$1,0))</f>
        <v>34.154999999999994</v>
      </c>
      <c r="M139">
        <f t="shared" si="2"/>
        <v>102.46499999999997</v>
      </c>
      <c r="N139" t="str" cm="1">
        <f t="array" ref="N139">_xlfn.IFS(I139 = "Rob", "Robusta", I139 = "Exc", "Excelsa",I139= "Ara", "Arabica",I139="Lib", "Liberica")</f>
        <v>Excelsa</v>
      </c>
      <c r="O139" t="str" cm="1">
        <f t="array" ref="O139">_xlfn.IFS(J139="M", "Medium",J139="L", "Light",J139="D","Dark")</f>
        <v>Light</v>
      </c>
      <c r="P139" t="str">
        <f>_xlfn.XLOOKUP(C:C, Table1[[#All],[Customer ID]],Table1[[#All],[Loyalty Card]])</f>
        <v>No</v>
      </c>
    </row>
    <row r="140" spans="1:16" x14ac:dyDescent="0.3">
      <c r="A140" s="2" t="s">
        <v>1266</v>
      </c>
      <c r="B140" s="4">
        <v>44238</v>
      </c>
      <c r="C140" s="2" t="s">
        <v>1267</v>
      </c>
      <c r="D140" t="s">
        <v>6183</v>
      </c>
      <c r="E140" s="2">
        <v>4</v>
      </c>
      <c r="F140" s="2" t="str" cm="1">
        <f t="array" ref="F140">_xlfn.XLOOKUP(C140,'Customers - Original'!$A:$A,Table1[[#All],[Customer Name]])</f>
        <v>Abraham Coleman</v>
      </c>
      <c r="G140" s="2" t="str" cm="1">
        <f t="array" ref="G140">IF(_xlfn.XLOOKUP(C140,'Customers - Original'!$A:$A,Table1[[#All],[Email]]) = 0, "", _xlfn.XLOOKUP(C140,'Customers - Original'!$A:$A,Table1[[#All],[Email]]) )</f>
        <v/>
      </c>
      <c r="H140" s="2" t="str" cm="1">
        <f t="array" ref="H140">IF(_xlfn.XLOOKUP(C140,'Customers - Original'!$A:$A,Table1[[#All],[Country]]) = 0,"",_xlfn.XLOOKUP(C140,'Customers - Original'!$A:$A,Table1[[#All],[Country]]))</f>
        <v>United States</v>
      </c>
      <c r="I140" t="str">
        <f>_xlfn.XLOOKUP(D140,'Products - Original'!$A:$A,'Products - Original'!$B:$B)</f>
        <v>Exc</v>
      </c>
      <c r="J140" t="str">
        <f>INDEX('Products - Original'!$A$1:$G$49,MATCH(My_Combined_Table!$D140,'Products - Original'!$A$1:$A$49,0),MATCH(My_Combined_Table!$J$1,'Products - Original'!A$1:G$1,0))</f>
        <v>D</v>
      </c>
      <c r="K140">
        <f>INDEX('Products - Original'!$A$1:$G$49,MATCH(My_Combined_Table!$D140,'Products - Original'!$A$1:$A$49,0),MATCH(My_Combined_Table!K$1,'Products - Original'!A$1:G$1,0))</f>
        <v>1</v>
      </c>
      <c r="L140">
        <f>INDEX('Products - Original'!$A$1:$G$49,MATCH(My_Combined_Table!$D140,'Products - Original'!$A$1:$A$49,0),MATCH(My_Combined_Table!L$1,'Products - Original'!A$1:G$1,0))</f>
        <v>12.15</v>
      </c>
      <c r="M140">
        <f t="shared" si="2"/>
        <v>48.6</v>
      </c>
      <c r="N140" t="str" cm="1">
        <f t="array" ref="N140">_xlfn.IFS(I140 = "Rob", "Robusta", I140 = "Exc", "Excelsa",I140= "Ara", "Arabica",I140="Lib", "Liberica")</f>
        <v>Excelsa</v>
      </c>
      <c r="O140" t="str" cm="1">
        <f t="array" ref="O140">_xlfn.IFS(J140="M", "Medium",J140="L", "Light",J140="D","Dark")</f>
        <v>Dark</v>
      </c>
      <c r="P140" t="str">
        <f>_xlfn.XLOOKUP(C:C, Table1[[#All],[Customer ID]],Table1[[#All],[Loyalty Card]])</f>
        <v>No</v>
      </c>
    </row>
    <row r="141" spans="1:16" x14ac:dyDescent="0.3">
      <c r="A141" s="2" t="s">
        <v>1271</v>
      </c>
      <c r="B141" s="4">
        <v>43509</v>
      </c>
      <c r="C141" s="2" t="s">
        <v>1272</v>
      </c>
      <c r="D141" t="s">
        <v>6143</v>
      </c>
      <c r="E141" s="2">
        <v>6</v>
      </c>
      <c r="F141" s="2" t="str" cm="1">
        <f t="array" ref="F141">_xlfn.XLOOKUP(C141,'Customers - Original'!$A:$A,Table1[[#All],[Customer Name]])</f>
        <v>Rivy Farington</v>
      </c>
      <c r="G141" s="2" t="str" cm="1">
        <f t="array" ref="G141">IF(_xlfn.XLOOKUP(C141,'Customers - Original'!$A:$A,Table1[[#All],[Email]]) = 0, "", _xlfn.XLOOKUP(C141,'Customers - Original'!$A:$A,Table1[[#All],[Email]]) )</f>
        <v/>
      </c>
      <c r="H141" s="2" t="str" cm="1">
        <f t="array" ref="H141">IF(_xlfn.XLOOKUP(C141,'Customers - Original'!$A:$A,Table1[[#All],[Country]]) = 0,"",_xlfn.XLOOKUP(C141,'Customers - Original'!$A:$A,Table1[[#All],[Country]]))</f>
        <v>United States</v>
      </c>
      <c r="I141" t="str">
        <f>_xlfn.XLOOKUP(D141,'Products - Original'!$A:$A,'Products - Original'!$B:$B)</f>
        <v>Lib</v>
      </c>
      <c r="J141" t="str">
        <f>INDEX('Products - Original'!$A$1:$G$49,MATCH(My_Combined_Table!$D141,'Products - Original'!$A$1:$A$49,0),MATCH(My_Combined_Table!$J$1,'Products - Original'!A$1:G$1,0))</f>
        <v>D</v>
      </c>
      <c r="K141">
        <f>INDEX('Products - Original'!$A$1:$G$49,MATCH(My_Combined_Table!$D141,'Products - Original'!$A$1:$A$49,0),MATCH(My_Combined_Table!K$1,'Products - Original'!A$1:G$1,0))</f>
        <v>1</v>
      </c>
      <c r="L141">
        <f>INDEX('Products - Original'!$A$1:$G$49,MATCH(My_Combined_Table!$D141,'Products - Original'!$A$1:$A$49,0),MATCH(My_Combined_Table!L$1,'Products - Original'!A$1:G$1,0))</f>
        <v>12.95</v>
      </c>
      <c r="M141">
        <f t="shared" si="2"/>
        <v>77.699999999999989</v>
      </c>
      <c r="N141" t="str" cm="1">
        <f t="array" ref="N141">_xlfn.IFS(I141 = "Rob", "Robusta", I141 = "Exc", "Excelsa",I141= "Ara", "Arabica",I141="Lib", "Liberica")</f>
        <v>Liberica</v>
      </c>
      <c r="O141" t="str" cm="1">
        <f t="array" ref="O141">_xlfn.IFS(J141="M", "Medium",J141="L", "Light",J141="D","Dark")</f>
        <v>Dark</v>
      </c>
      <c r="P141" t="str">
        <f>_xlfn.XLOOKUP(C:C, Table1[[#All],[Customer ID]],Table1[[#All],[Loyalty Card]])</f>
        <v>Yes</v>
      </c>
    </row>
    <row r="142" spans="1:16" x14ac:dyDescent="0.3">
      <c r="A142" s="2" t="s">
        <v>1276</v>
      </c>
      <c r="B142" s="4">
        <v>44694</v>
      </c>
      <c r="C142" s="2" t="s">
        <v>1277</v>
      </c>
      <c r="D142" t="s">
        <v>6165</v>
      </c>
      <c r="E142" s="2">
        <v>1</v>
      </c>
      <c r="F142" s="2" t="str" cm="1">
        <f t="array" ref="F142">_xlfn.XLOOKUP(C142,'Customers - Original'!$A:$A,Table1[[#All],[Customer Name]])</f>
        <v>Vallie Kundt</v>
      </c>
      <c r="G142" s="2" t="str" cm="1">
        <f t="array" ref="G142">IF(_xlfn.XLOOKUP(C142,'Customers - Original'!$A:$A,Table1[[#All],[Email]]) = 0, "", _xlfn.XLOOKUP(C142,'Customers - Original'!$A:$A,Table1[[#All],[Email]]) )</f>
        <v>vkundt3w@bigcartel.com</v>
      </c>
      <c r="H142" s="2" t="str" cm="1">
        <f t="array" ref="H142">IF(_xlfn.XLOOKUP(C142,'Customers - Original'!$A:$A,Table1[[#All],[Country]]) = 0,"",_xlfn.XLOOKUP(C142,'Customers - Original'!$A:$A,Table1[[#All],[Country]]))</f>
        <v>Ireland</v>
      </c>
      <c r="I142" t="str">
        <f>_xlfn.XLOOKUP(D142,'Products - Original'!$A:$A,'Products - Original'!$B:$B)</f>
        <v>Lib</v>
      </c>
      <c r="J142" t="str">
        <f>INDEX('Products - Original'!$A$1:$G$49,MATCH(My_Combined_Table!$D142,'Products - Original'!$A$1:$A$49,0),MATCH(My_Combined_Table!$J$1,'Products - Original'!A$1:G$1,0))</f>
        <v>D</v>
      </c>
      <c r="K142">
        <f>INDEX('Products - Original'!$A$1:$G$49,MATCH(My_Combined_Table!$D142,'Products - Original'!$A$1:$A$49,0),MATCH(My_Combined_Table!K$1,'Products - Original'!A$1:G$1,0))</f>
        <v>2.5</v>
      </c>
      <c r="L142">
        <f>INDEX('Products - Original'!$A$1:$G$49,MATCH(My_Combined_Table!$D142,'Products - Original'!$A$1:$A$49,0),MATCH(My_Combined_Table!L$1,'Products - Original'!A$1:G$1,0))</f>
        <v>29.784999999999997</v>
      </c>
      <c r="M142">
        <f t="shared" si="2"/>
        <v>29.784999999999997</v>
      </c>
      <c r="N142" t="str" cm="1">
        <f t="array" ref="N142">_xlfn.IFS(I142 = "Rob", "Robusta", I142 = "Exc", "Excelsa",I142= "Ara", "Arabica",I142="Lib", "Liberica")</f>
        <v>Liberica</v>
      </c>
      <c r="O142" t="str" cm="1">
        <f t="array" ref="O142">_xlfn.IFS(J142="M", "Medium",J142="L", "Light",J142="D","Dark")</f>
        <v>Dark</v>
      </c>
      <c r="P142" t="str">
        <f>_xlfn.XLOOKUP(C:C, Table1[[#All],[Customer ID]],Table1[[#All],[Loyalty Card]])</f>
        <v>Yes</v>
      </c>
    </row>
    <row r="143" spans="1:16" x14ac:dyDescent="0.3">
      <c r="A143" s="2" t="s">
        <v>1283</v>
      </c>
      <c r="B143" s="4">
        <v>43970</v>
      </c>
      <c r="C143" s="2" t="s">
        <v>1284</v>
      </c>
      <c r="D143" t="s">
        <v>6167</v>
      </c>
      <c r="E143" s="2">
        <v>4</v>
      </c>
      <c r="F143" s="2" t="str" cm="1">
        <f t="array" ref="F143">_xlfn.XLOOKUP(C143,'Customers - Original'!$A:$A,Table1[[#All],[Customer Name]])</f>
        <v>Boyd Bett</v>
      </c>
      <c r="G143" s="2" t="str" cm="1">
        <f t="array" ref="G143">IF(_xlfn.XLOOKUP(C143,'Customers - Original'!$A:$A,Table1[[#All],[Email]]) = 0, "", _xlfn.XLOOKUP(C143,'Customers - Original'!$A:$A,Table1[[#All],[Email]]) )</f>
        <v>bbett3x@google.de</v>
      </c>
      <c r="H143" s="2" t="str" cm="1">
        <f t="array" ref="H143">IF(_xlfn.XLOOKUP(C143,'Customers - Original'!$A:$A,Table1[[#All],[Country]]) = 0,"",_xlfn.XLOOKUP(C143,'Customers - Original'!$A:$A,Table1[[#All],[Country]]))</f>
        <v>United States</v>
      </c>
      <c r="I143" t="str">
        <f>_xlfn.XLOOKUP(D143,'Products - Original'!$A:$A,'Products - Original'!$B:$B)</f>
        <v>Ara</v>
      </c>
      <c r="J143" t="str">
        <f>INDEX('Products - Original'!$A$1:$G$49,MATCH(My_Combined_Table!$D143,'Products - Original'!$A$1:$A$49,0),MATCH(My_Combined_Table!$J$1,'Products - Original'!A$1:G$1,0))</f>
        <v>L</v>
      </c>
      <c r="K143">
        <f>INDEX('Products - Original'!$A$1:$G$49,MATCH(My_Combined_Table!$D143,'Products - Original'!$A$1:$A$49,0),MATCH(My_Combined_Table!K$1,'Products - Original'!A$1:G$1,0))</f>
        <v>0.2</v>
      </c>
      <c r="L143">
        <f>INDEX('Products - Original'!$A$1:$G$49,MATCH(My_Combined_Table!$D143,'Products - Original'!$A$1:$A$49,0),MATCH(My_Combined_Table!L$1,'Products - Original'!A$1:G$1,0))</f>
        <v>3.8849999999999998</v>
      </c>
      <c r="M143">
        <f t="shared" si="2"/>
        <v>15.54</v>
      </c>
      <c r="N143" t="str" cm="1">
        <f t="array" ref="N143">_xlfn.IFS(I143 = "Rob", "Robusta", I143 = "Exc", "Excelsa",I143= "Ara", "Arabica",I143="Lib", "Liberica")</f>
        <v>Arabica</v>
      </c>
      <c r="O143" t="str" cm="1">
        <f t="array" ref="O143">_xlfn.IFS(J143="M", "Medium",J143="L", "Light",J143="D","Dark")</f>
        <v>Light</v>
      </c>
      <c r="P143" t="str">
        <f>_xlfn.XLOOKUP(C:C, Table1[[#All],[Customer ID]],Table1[[#All],[Loyalty Card]])</f>
        <v>Yes</v>
      </c>
    </row>
    <row r="144" spans="1:16" x14ac:dyDescent="0.3">
      <c r="A144" s="2" t="s">
        <v>1289</v>
      </c>
      <c r="B144" s="4">
        <v>44678</v>
      </c>
      <c r="C144" s="2" t="s">
        <v>1290</v>
      </c>
      <c r="D144" t="s">
        <v>6148</v>
      </c>
      <c r="E144" s="2">
        <v>4</v>
      </c>
      <c r="F144" s="2" t="str" cm="1">
        <f t="array" ref="F144">_xlfn.XLOOKUP(C144,'Customers - Original'!$A:$A,Table1[[#All],[Customer Name]])</f>
        <v>Julio Armytage</v>
      </c>
      <c r="G144" s="2" t="str" cm="1">
        <f t="array" ref="G144">IF(_xlfn.XLOOKUP(C144,'Customers - Original'!$A:$A,Table1[[#All],[Email]]) = 0, "", _xlfn.XLOOKUP(C144,'Customers - Original'!$A:$A,Table1[[#All],[Email]]) )</f>
        <v/>
      </c>
      <c r="H144" s="2" t="str" cm="1">
        <f t="array" ref="H144">IF(_xlfn.XLOOKUP(C144,'Customers - Original'!$A:$A,Table1[[#All],[Country]]) = 0,"",_xlfn.XLOOKUP(C144,'Customers - Original'!$A:$A,Table1[[#All],[Country]]))</f>
        <v>Ireland</v>
      </c>
      <c r="I144" t="str">
        <f>_xlfn.XLOOKUP(D144,'Products - Original'!$A:$A,'Products - Original'!$B:$B)</f>
        <v>Exc</v>
      </c>
      <c r="J144" t="str">
        <f>INDEX('Products - Original'!$A$1:$G$49,MATCH(My_Combined_Table!$D144,'Products - Original'!$A$1:$A$49,0),MATCH(My_Combined_Table!$J$1,'Products - Original'!A$1:G$1,0))</f>
        <v>L</v>
      </c>
      <c r="K144">
        <f>INDEX('Products - Original'!$A$1:$G$49,MATCH(My_Combined_Table!$D144,'Products - Original'!$A$1:$A$49,0),MATCH(My_Combined_Table!K$1,'Products - Original'!A$1:G$1,0))</f>
        <v>2.5</v>
      </c>
      <c r="L144">
        <f>INDEX('Products - Original'!$A$1:$G$49,MATCH(My_Combined_Table!$D144,'Products - Original'!$A$1:$A$49,0),MATCH(My_Combined_Table!L$1,'Products - Original'!A$1:G$1,0))</f>
        <v>34.154999999999994</v>
      </c>
      <c r="M144">
        <f t="shared" si="2"/>
        <v>136.61999999999998</v>
      </c>
      <c r="N144" t="str" cm="1">
        <f t="array" ref="N144">_xlfn.IFS(I144 = "Rob", "Robusta", I144 = "Exc", "Excelsa",I144= "Ara", "Arabica",I144="Lib", "Liberica")</f>
        <v>Excelsa</v>
      </c>
      <c r="O144" t="str" cm="1">
        <f t="array" ref="O144">_xlfn.IFS(J144="M", "Medium",J144="L", "Light",J144="D","Dark")</f>
        <v>Light</v>
      </c>
      <c r="P144" t="str">
        <f>_xlfn.XLOOKUP(C:C, Table1[[#All],[Customer ID]],Table1[[#All],[Loyalty Card]])</f>
        <v>Yes</v>
      </c>
    </row>
    <row r="145" spans="1:16" x14ac:dyDescent="0.3">
      <c r="A145" s="2" t="s">
        <v>1293</v>
      </c>
      <c r="B145" s="4">
        <v>44083</v>
      </c>
      <c r="C145" s="2" t="s">
        <v>1294</v>
      </c>
      <c r="D145" t="s">
        <v>6160</v>
      </c>
      <c r="E145" s="2">
        <v>2</v>
      </c>
      <c r="F145" s="2" t="str" cm="1">
        <f t="array" ref="F145">_xlfn.XLOOKUP(C145,'Customers - Original'!$A:$A,Table1[[#All],[Customer Name]])</f>
        <v>Deana Staite</v>
      </c>
      <c r="G145" s="2" t="str" cm="1">
        <f t="array" ref="G145">IF(_xlfn.XLOOKUP(C145,'Customers - Original'!$A:$A,Table1[[#All],[Email]]) = 0, "", _xlfn.XLOOKUP(C145,'Customers - Original'!$A:$A,Table1[[#All],[Email]]) )</f>
        <v>dstaite3z@scientificamerican.com</v>
      </c>
      <c r="H145" s="2" t="str" cm="1">
        <f t="array" ref="H145">IF(_xlfn.XLOOKUP(C145,'Customers - Original'!$A:$A,Table1[[#All],[Country]]) = 0,"",_xlfn.XLOOKUP(C145,'Customers - Original'!$A:$A,Table1[[#All],[Country]]))</f>
        <v>United States</v>
      </c>
      <c r="I145" t="str">
        <f>_xlfn.XLOOKUP(D145,'Products - Original'!$A:$A,'Products - Original'!$B:$B)</f>
        <v>Lib</v>
      </c>
      <c r="J145" t="str">
        <f>INDEX('Products - Original'!$A$1:$G$49,MATCH(My_Combined_Table!$D145,'Products - Original'!$A$1:$A$49,0),MATCH(My_Combined_Table!$J$1,'Products - Original'!A$1:G$1,0))</f>
        <v>M</v>
      </c>
      <c r="K145">
        <f>INDEX('Products - Original'!$A$1:$G$49,MATCH(My_Combined_Table!$D145,'Products - Original'!$A$1:$A$49,0),MATCH(My_Combined_Table!K$1,'Products - Original'!A$1:G$1,0))</f>
        <v>0.5</v>
      </c>
      <c r="L145">
        <f>INDEX('Products - Original'!$A$1:$G$49,MATCH(My_Combined_Table!$D145,'Products - Original'!$A$1:$A$49,0),MATCH(My_Combined_Table!L$1,'Products - Original'!A$1:G$1,0))</f>
        <v>8.73</v>
      </c>
      <c r="M145">
        <f t="shared" si="2"/>
        <v>17.46</v>
      </c>
      <c r="N145" t="str" cm="1">
        <f t="array" ref="N145">_xlfn.IFS(I145 = "Rob", "Robusta", I145 = "Exc", "Excelsa",I145= "Ara", "Arabica",I145="Lib", "Liberica")</f>
        <v>Liberica</v>
      </c>
      <c r="O145" t="str" cm="1">
        <f t="array" ref="O145">_xlfn.IFS(J145="M", "Medium",J145="L", "Light",J145="D","Dark")</f>
        <v>Medium</v>
      </c>
      <c r="P145" t="str">
        <f>_xlfn.XLOOKUP(C:C, Table1[[#All],[Customer ID]],Table1[[#All],[Loyalty Card]])</f>
        <v>No</v>
      </c>
    </row>
    <row r="146" spans="1:16" x14ac:dyDescent="0.3">
      <c r="A146" s="2" t="s">
        <v>1299</v>
      </c>
      <c r="B146" s="4">
        <v>44265</v>
      </c>
      <c r="C146" s="2" t="s">
        <v>1300</v>
      </c>
      <c r="D146" t="s">
        <v>6148</v>
      </c>
      <c r="E146" s="2">
        <v>2</v>
      </c>
      <c r="F146" s="2" t="str" cm="1">
        <f t="array" ref="F146">_xlfn.XLOOKUP(C146,'Customers - Original'!$A:$A,Table1[[#All],[Customer Name]])</f>
        <v>Winn Keyse</v>
      </c>
      <c r="G146" s="2" t="str" cm="1">
        <f t="array" ref="G146">IF(_xlfn.XLOOKUP(C146,'Customers - Original'!$A:$A,Table1[[#All],[Email]]) = 0, "", _xlfn.XLOOKUP(C146,'Customers - Original'!$A:$A,Table1[[#All],[Email]]) )</f>
        <v>wkeyse40@apple.com</v>
      </c>
      <c r="H146" s="2" t="str" cm="1">
        <f t="array" ref="H146">IF(_xlfn.XLOOKUP(C146,'Customers - Original'!$A:$A,Table1[[#All],[Country]]) = 0,"",_xlfn.XLOOKUP(C146,'Customers - Original'!$A:$A,Table1[[#All],[Country]]))</f>
        <v>United States</v>
      </c>
      <c r="I146" t="str">
        <f>_xlfn.XLOOKUP(D146,'Products - Original'!$A:$A,'Products - Original'!$B:$B)</f>
        <v>Exc</v>
      </c>
      <c r="J146" t="str">
        <f>INDEX('Products - Original'!$A$1:$G$49,MATCH(My_Combined_Table!$D146,'Products - Original'!$A$1:$A$49,0),MATCH(My_Combined_Table!$J$1,'Products - Original'!A$1:G$1,0))</f>
        <v>L</v>
      </c>
      <c r="K146">
        <f>INDEX('Products - Original'!$A$1:$G$49,MATCH(My_Combined_Table!$D146,'Products - Original'!$A$1:$A$49,0),MATCH(My_Combined_Table!K$1,'Products - Original'!A$1:G$1,0))</f>
        <v>2.5</v>
      </c>
      <c r="L146">
        <f>INDEX('Products - Original'!$A$1:$G$49,MATCH(My_Combined_Table!$D146,'Products - Original'!$A$1:$A$49,0),MATCH(My_Combined_Table!L$1,'Products - Original'!A$1:G$1,0))</f>
        <v>34.154999999999994</v>
      </c>
      <c r="M146">
        <f t="shared" si="2"/>
        <v>68.309999999999988</v>
      </c>
      <c r="N146" t="str" cm="1">
        <f t="array" ref="N146">_xlfn.IFS(I146 = "Rob", "Robusta", I146 = "Exc", "Excelsa",I146= "Ara", "Arabica",I146="Lib", "Liberica")</f>
        <v>Excelsa</v>
      </c>
      <c r="O146" t="str" cm="1">
        <f t="array" ref="O146">_xlfn.IFS(J146="M", "Medium",J146="L", "Light",J146="D","Dark")</f>
        <v>Light</v>
      </c>
      <c r="P146" t="str">
        <f>_xlfn.XLOOKUP(C:C, Table1[[#All],[Customer ID]],Table1[[#All],[Loyalty Card]])</f>
        <v>Yes</v>
      </c>
    </row>
    <row r="147" spans="1:16" x14ac:dyDescent="0.3">
      <c r="A147" s="2" t="s">
        <v>1305</v>
      </c>
      <c r="B147" s="4">
        <v>43562</v>
      </c>
      <c r="C147" s="2" t="s">
        <v>1306</v>
      </c>
      <c r="D147" t="s">
        <v>6159</v>
      </c>
      <c r="E147" s="2">
        <v>4</v>
      </c>
      <c r="F147" s="2" t="str" cm="1">
        <f t="array" ref="F147">_xlfn.XLOOKUP(C147,'Customers - Original'!$A:$A,Table1[[#All],[Customer Name]])</f>
        <v>Osmund Clausen-Thue</v>
      </c>
      <c r="G147" s="2" t="str" cm="1">
        <f t="array" ref="G147">IF(_xlfn.XLOOKUP(C147,'Customers - Original'!$A:$A,Table1[[#All],[Email]]) = 0, "", _xlfn.XLOOKUP(C147,'Customers - Original'!$A:$A,Table1[[#All],[Email]]) )</f>
        <v>oclausenthue41@marriott.com</v>
      </c>
      <c r="H147" s="2" t="str" cm="1">
        <f t="array" ref="H147">IF(_xlfn.XLOOKUP(C147,'Customers - Original'!$A:$A,Table1[[#All],[Country]]) = 0,"",_xlfn.XLOOKUP(C147,'Customers - Original'!$A:$A,Table1[[#All],[Country]]))</f>
        <v>United States</v>
      </c>
      <c r="I147" t="str">
        <f>_xlfn.XLOOKUP(D147,'Products - Original'!$A:$A,'Products - Original'!$B:$B)</f>
        <v>Lib</v>
      </c>
      <c r="J147" t="str">
        <f>INDEX('Products - Original'!$A$1:$G$49,MATCH(My_Combined_Table!$D147,'Products - Original'!$A$1:$A$49,0),MATCH(My_Combined_Table!$J$1,'Products - Original'!A$1:G$1,0))</f>
        <v>M</v>
      </c>
      <c r="K147">
        <f>INDEX('Products - Original'!$A$1:$G$49,MATCH(My_Combined_Table!$D147,'Products - Original'!$A$1:$A$49,0),MATCH(My_Combined_Table!K$1,'Products - Original'!A$1:G$1,0))</f>
        <v>0.2</v>
      </c>
      <c r="L147">
        <f>INDEX('Products - Original'!$A$1:$G$49,MATCH(My_Combined_Table!$D147,'Products - Original'!$A$1:$A$49,0),MATCH(My_Combined_Table!L$1,'Products - Original'!A$1:G$1,0))</f>
        <v>4.3650000000000002</v>
      </c>
      <c r="M147">
        <f t="shared" si="2"/>
        <v>17.46</v>
      </c>
      <c r="N147" t="str" cm="1">
        <f t="array" ref="N147">_xlfn.IFS(I147 = "Rob", "Robusta", I147 = "Exc", "Excelsa",I147= "Ara", "Arabica",I147="Lib", "Liberica")</f>
        <v>Liberica</v>
      </c>
      <c r="O147" t="str" cm="1">
        <f t="array" ref="O147">_xlfn.IFS(J147="M", "Medium",J147="L", "Light",J147="D","Dark")</f>
        <v>Medium</v>
      </c>
      <c r="P147" t="str">
        <f>_xlfn.XLOOKUP(C:C, Table1[[#All],[Customer ID]],Table1[[#All],[Loyalty Card]])</f>
        <v>No</v>
      </c>
    </row>
    <row r="148" spans="1:16" x14ac:dyDescent="0.3">
      <c r="A148" s="2" t="s">
        <v>1311</v>
      </c>
      <c r="B148" s="4">
        <v>44024</v>
      </c>
      <c r="C148" s="2" t="s">
        <v>1312</v>
      </c>
      <c r="D148" t="s">
        <v>6162</v>
      </c>
      <c r="E148" s="2">
        <v>3</v>
      </c>
      <c r="F148" s="2" t="str" cm="1">
        <f t="array" ref="F148">_xlfn.XLOOKUP(C148,'Customers - Original'!$A:$A,Table1[[#All],[Customer Name]])</f>
        <v>Leonore Francisco</v>
      </c>
      <c r="G148" s="2" t="str" cm="1">
        <f t="array" ref="G148">IF(_xlfn.XLOOKUP(C148,'Customers - Original'!$A:$A,Table1[[#All],[Email]]) = 0, "", _xlfn.XLOOKUP(C148,'Customers - Original'!$A:$A,Table1[[#All],[Email]]) )</f>
        <v>lfrancisco42@fema.gov</v>
      </c>
      <c r="H148" s="2" t="str" cm="1">
        <f t="array" ref="H148">IF(_xlfn.XLOOKUP(C148,'Customers - Original'!$A:$A,Table1[[#All],[Country]]) = 0,"",_xlfn.XLOOKUP(C148,'Customers - Original'!$A:$A,Table1[[#All],[Country]]))</f>
        <v>United States</v>
      </c>
      <c r="I148" t="str">
        <f>_xlfn.XLOOKUP(D148,'Products - Original'!$A:$A,'Products - Original'!$B:$B)</f>
        <v>Lib</v>
      </c>
      <c r="J148" t="str">
        <f>INDEX('Products - Original'!$A$1:$G$49,MATCH(My_Combined_Table!$D148,'Products - Original'!$A$1:$A$49,0),MATCH(My_Combined_Table!$J$1,'Products - Original'!A$1:G$1,0))</f>
        <v>M</v>
      </c>
      <c r="K148">
        <f>INDEX('Products - Original'!$A$1:$G$49,MATCH(My_Combined_Table!$D148,'Products - Original'!$A$1:$A$49,0),MATCH(My_Combined_Table!K$1,'Products - Original'!A$1:G$1,0))</f>
        <v>1</v>
      </c>
      <c r="L148">
        <f>INDEX('Products - Original'!$A$1:$G$49,MATCH(My_Combined_Table!$D148,'Products - Original'!$A$1:$A$49,0),MATCH(My_Combined_Table!L$1,'Products - Original'!A$1:G$1,0))</f>
        <v>14.55</v>
      </c>
      <c r="M148">
        <f t="shared" si="2"/>
        <v>43.650000000000006</v>
      </c>
      <c r="N148" t="str" cm="1">
        <f t="array" ref="N148">_xlfn.IFS(I148 = "Rob", "Robusta", I148 = "Exc", "Excelsa",I148= "Ara", "Arabica",I148="Lib", "Liberica")</f>
        <v>Liberica</v>
      </c>
      <c r="O148" t="str" cm="1">
        <f t="array" ref="O148">_xlfn.IFS(J148="M", "Medium",J148="L", "Light",J148="D","Dark")</f>
        <v>Medium</v>
      </c>
      <c r="P148" t="str">
        <f>_xlfn.XLOOKUP(C:C, Table1[[#All],[Customer ID]],Table1[[#All],[Loyalty Card]])</f>
        <v>No</v>
      </c>
    </row>
    <row r="149" spans="1:16" x14ac:dyDescent="0.3">
      <c r="A149" s="2" t="s">
        <v>1311</v>
      </c>
      <c r="B149" s="4">
        <v>44024</v>
      </c>
      <c r="C149" s="2" t="s">
        <v>1312</v>
      </c>
      <c r="D149" t="s">
        <v>6141</v>
      </c>
      <c r="E149" s="2">
        <v>2</v>
      </c>
      <c r="F149" s="2" t="str" cm="1">
        <f t="array" ref="F149">_xlfn.XLOOKUP(C149,'Customers - Original'!$A:$A,Table1[[#All],[Customer Name]])</f>
        <v>Leonore Francisco</v>
      </c>
      <c r="G149" s="2" t="str" cm="1">
        <f t="array" ref="G149">IF(_xlfn.XLOOKUP(C149,'Customers - Original'!$A:$A,Table1[[#All],[Email]]) = 0, "", _xlfn.XLOOKUP(C149,'Customers - Original'!$A:$A,Table1[[#All],[Email]]) )</f>
        <v>lfrancisco42@fema.gov</v>
      </c>
      <c r="H149" s="2" t="str" cm="1">
        <f t="array" ref="H149">IF(_xlfn.XLOOKUP(C149,'Customers - Original'!$A:$A,Table1[[#All],[Country]]) = 0,"",_xlfn.XLOOKUP(C149,'Customers - Original'!$A:$A,Table1[[#All],[Country]]))</f>
        <v>United States</v>
      </c>
      <c r="I149" t="str">
        <f>_xlfn.XLOOKUP(D149,'Products - Original'!$A:$A,'Products - Original'!$B:$B)</f>
        <v>Exc</v>
      </c>
      <c r="J149" t="str">
        <f>INDEX('Products - Original'!$A$1:$G$49,MATCH(My_Combined_Table!$D149,'Products - Original'!$A$1:$A$49,0),MATCH(My_Combined_Table!$J$1,'Products - Original'!A$1:G$1,0))</f>
        <v>M</v>
      </c>
      <c r="K149">
        <f>INDEX('Products - Original'!$A$1:$G$49,MATCH(My_Combined_Table!$D149,'Products - Original'!$A$1:$A$49,0),MATCH(My_Combined_Table!K$1,'Products - Original'!A$1:G$1,0))</f>
        <v>1</v>
      </c>
      <c r="L149">
        <f>INDEX('Products - Original'!$A$1:$G$49,MATCH(My_Combined_Table!$D149,'Products - Original'!$A$1:$A$49,0),MATCH(My_Combined_Table!L$1,'Products - Original'!A$1:G$1,0))</f>
        <v>13.75</v>
      </c>
      <c r="M149">
        <f t="shared" si="2"/>
        <v>27.5</v>
      </c>
      <c r="N149" t="str" cm="1">
        <f t="array" ref="N149">_xlfn.IFS(I149 = "Rob", "Robusta", I149 = "Exc", "Excelsa",I149= "Ara", "Arabica",I149="Lib", "Liberica")</f>
        <v>Excelsa</v>
      </c>
      <c r="O149" t="str" cm="1">
        <f t="array" ref="O149">_xlfn.IFS(J149="M", "Medium",J149="L", "Light",J149="D","Dark")</f>
        <v>Medium</v>
      </c>
      <c r="P149" t="str">
        <f>_xlfn.XLOOKUP(C:C, Table1[[#All],[Customer ID]],Table1[[#All],[Loyalty Card]])</f>
        <v>No</v>
      </c>
    </row>
    <row r="150" spans="1:16" x14ac:dyDescent="0.3">
      <c r="A150" s="2" t="s">
        <v>1322</v>
      </c>
      <c r="B150" s="4">
        <v>44551</v>
      </c>
      <c r="C150" s="2" t="s">
        <v>1323</v>
      </c>
      <c r="D150" t="s">
        <v>6153</v>
      </c>
      <c r="E150" s="2">
        <v>5</v>
      </c>
      <c r="F150" s="2" t="str" cm="1">
        <f t="array" ref="F150">_xlfn.XLOOKUP(C150,'Customers - Original'!$A:$A,Table1[[#All],[Customer Name]])</f>
        <v>Giacobo Skingle</v>
      </c>
      <c r="G150" s="2" t="str" cm="1">
        <f t="array" ref="G150">IF(_xlfn.XLOOKUP(C150,'Customers - Original'!$A:$A,Table1[[#All],[Email]]) = 0, "", _xlfn.XLOOKUP(C150,'Customers - Original'!$A:$A,Table1[[#All],[Email]]) )</f>
        <v>gskingle44@clickbank.net</v>
      </c>
      <c r="H150" s="2" t="str" cm="1">
        <f t="array" ref="H150">IF(_xlfn.XLOOKUP(C150,'Customers - Original'!$A:$A,Table1[[#All],[Country]]) = 0,"",_xlfn.XLOOKUP(C150,'Customers - Original'!$A:$A,Table1[[#All],[Country]]))</f>
        <v>United States</v>
      </c>
      <c r="I150" t="str">
        <f>_xlfn.XLOOKUP(D150,'Products - Original'!$A:$A,'Products - Original'!$B:$B)</f>
        <v>Exc</v>
      </c>
      <c r="J150" t="str">
        <f>INDEX('Products - Original'!$A$1:$G$49,MATCH(My_Combined_Table!$D150,'Products - Original'!$A$1:$A$49,0),MATCH(My_Combined_Table!$J$1,'Products - Original'!A$1:G$1,0))</f>
        <v>D</v>
      </c>
      <c r="K150">
        <f>INDEX('Products - Original'!$A$1:$G$49,MATCH(My_Combined_Table!$D150,'Products - Original'!$A$1:$A$49,0),MATCH(My_Combined_Table!K$1,'Products - Original'!A$1:G$1,0))</f>
        <v>0.2</v>
      </c>
      <c r="L150">
        <f>INDEX('Products - Original'!$A$1:$G$49,MATCH(My_Combined_Table!$D150,'Products - Original'!$A$1:$A$49,0),MATCH(My_Combined_Table!L$1,'Products - Original'!A$1:G$1,0))</f>
        <v>3.645</v>
      </c>
      <c r="M150">
        <f t="shared" si="2"/>
        <v>18.225000000000001</v>
      </c>
      <c r="N150" t="str" cm="1">
        <f t="array" ref="N150">_xlfn.IFS(I150 = "Rob", "Robusta", I150 = "Exc", "Excelsa",I150= "Ara", "Arabica",I150="Lib", "Liberica")</f>
        <v>Excelsa</v>
      </c>
      <c r="O150" t="str" cm="1">
        <f t="array" ref="O150">_xlfn.IFS(J150="M", "Medium",J150="L", "Light",J150="D","Dark")</f>
        <v>Dark</v>
      </c>
      <c r="P150" t="str">
        <f>_xlfn.XLOOKUP(C:C, Table1[[#All],[Customer ID]],Table1[[#All],[Loyalty Card]])</f>
        <v>Yes</v>
      </c>
    </row>
    <row r="151" spans="1:16" x14ac:dyDescent="0.3">
      <c r="A151" s="2" t="s">
        <v>1328</v>
      </c>
      <c r="B151" s="4">
        <v>44108</v>
      </c>
      <c r="C151" s="2" t="s">
        <v>1329</v>
      </c>
      <c r="D151" t="s">
        <v>6175</v>
      </c>
      <c r="E151" s="2">
        <v>2</v>
      </c>
      <c r="F151" s="2" t="str" cm="1">
        <f t="array" ref="F151">_xlfn.XLOOKUP(C151,'Customers - Original'!$A:$A,Table1[[#All],[Customer Name]])</f>
        <v>Gerard Pirdy</v>
      </c>
      <c r="G151" s="2" t="str" cm="1">
        <f t="array" ref="G151">IF(_xlfn.XLOOKUP(C151,'Customers - Original'!$A:$A,Table1[[#All],[Email]]) = 0, "", _xlfn.XLOOKUP(C151,'Customers - Original'!$A:$A,Table1[[#All],[Email]]) )</f>
        <v/>
      </c>
      <c r="H151" s="2" t="str" cm="1">
        <f t="array" ref="H151">IF(_xlfn.XLOOKUP(C151,'Customers - Original'!$A:$A,Table1[[#All],[Country]]) = 0,"",_xlfn.XLOOKUP(C151,'Customers - Original'!$A:$A,Table1[[#All],[Country]]))</f>
        <v>United States</v>
      </c>
      <c r="I151" t="str">
        <f>_xlfn.XLOOKUP(D151,'Products - Original'!$A:$A,'Products - Original'!$B:$B)</f>
        <v>Ara</v>
      </c>
      <c r="J151" t="str">
        <f>INDEX('Products - Original'!$A$1:$G$49,MATCH(My_Combined_Table!$D151,'Products - Original'!$A$1:$A$49,0),MATCH(My_Combined_Table!$J$1,'Products - Original'!A$1:G$1,0))</f>
        <v>M</v>
      </c>
      <c r="K151">
        <f>INDEX('Products - Original'!$A$1:$G$49,MATCH(My_Combined_Table!$D151,'Products - Original'!$A$1:$A$49,0),MATCH(My_Combined_Table!K$1,'Products - Original'!A$1:G$1,0))</f>
        <v>2.5</v>
      </c>
      <c r="L151">
        <f>INDEX('Products - Original'!$A$1:$G$49,MATCH(My_Combined_Table!$D151,'Products - Original'!$A$1:$A$49,0),MATCH(My_Combined_Table!L$1,'Products - Original'!A$1:G$1,0))</f>
        <v>25.874999999999996</v>
      </c>
      <c r="M151">
        <f t="shared" si="2"/>
        <v>51.749999999999993</v>
      </c>
      <c r="N151" t="str" cm="1">
        <f t="array" ref="N151">_xlfn.IFS(I151 = "Rob", "Robusta", I151 = "Exc", "Excelsa",I151= "Ara", "Arabica",I151="Lib", "Liberica")</f>
        <v>Arabica</v>
      </c>
      <c r="O151" t="str" cm="1">
        <f t="array" ref="O151">_xlfn.IFS(J151="M", "Medium",J151="L", "Light",J151="D","Dark")</f>
        <v>Medium</v>
      </c>
      <c r="P151" t="str">
        <f>_xlfn.XLOOKUP(C:C, Table1[[#All],[Customer ID]],Table1[[#All],[Loyalty Card]])</f>
        <v>Yes</v>
      </c>
    </row>
    <row r="152" spans="1:16" x14ac:dyDescent="0.3">
      <c r="A152" s="2" t="s">
        <v>1333</v>
      </c>
      <c r="B152" s="4">
        <v>44051</v>
      </c>
      <c r="C152" s="2" t="s">
        <v>1334</v>
      </c>
      <c r="D152" t="s">
        <v>6143</v>
      </c>
      <c r="E152" s="2">
        <v>1</v>
      </c>
      <c r="F152" s="2" t="str" cm="1">
        <f t="array" ref="F152">_xlfn.XLOOKUP(C152,'Customers - Original'!$A:$A,Table1[[#All],[Customer Name]])</f>
        <v>Jacinthe Balsillie</v>
      </c>
      <c r="G152" s="2" t="str" cm="1">
        <f t="array" ref="G152">IF(_xlfn.XLOOKUP(C152,'Customers - Original'!$A:$A,Table1[[#All],[Email]]) = 0, "", _xlfn.XLOOKUP(C152,'Customers - Original'!$A:$A,Table1[[#All],[Email]]) )</f>
        <v>jbalsillie46@princeton.edu</v>
      </c>
      <c r="H152" s="2" t="str" cm="1">
        <f t="array" ref="H152">IF(_xlfn.XLOOKUP(C152,'Customers - Original'!$A:$A,Table1[[#All],[Country]]) = 0,"",_xlfn.XLOOKUP(C152,'Customers - Original'!$A:$A,Table1[[#All],[Country]]))</f>
        <v>United States</v>
      </c>
      <c r="I152" t="str">
        <f>_xlfn.XLOOKUP(D152,'Products - Original'!$A:$A,'Products - Original'!$B:$B)</f>
        <v>Lib</v>
      </c>
      <c r="J152" t="str">
        <f>INDEX('Products - Original'!$A$1:$G$49,MATCH(My_Combined_Table!$D152,'Products - Original'!$A$1:$A$49,0),MATCH(My_Combined_Table!$J$1,'Products - Original'!A$1:G$1,0))</f>
        <v>D</v>
      </c>
      <c r="K152">
        <f>INDEX('Products - Original'!$A$1:$G$49,MATCH(My_Combined_Table!$D152,'Products - Original'!$A$1:$A$49,0),MATCH(My_Combined_Table!K$1,'Products - Original'!A$1:G$1,0))</f>
        <v>1</v>
      </c>
      <c r="L152">
        <f>INDEX('Products - Original'!$A$1:$G$49,MATCH(My_Combined_Table!$D152,'Products - Original'!$A$1:$A$49,0),MATCH(My_Combined_Table!L$1,'Products - Original'!A$1:G$1,0))</f>
        <v>12.95</v>
      </c>
      <c r="M152">
        <f t="shared" si="2"/>
        <v>12.95</v>
      </c>
      <c r="N152" t="str" cm="1">
        <f t="array" ref="N152">_xlfn.IFS(I152 = "Rob", "Robusta", I152 = "Exc", "Excelsa",I152= "Ara", "Arabica",I152="Lib", "Liberica")</f>
        <v>Liberica</v>
      </c>
      <c r="O152" t="str" cm="1">
        <f t="array" ref="O152">_xlfn.IFS(J152="M", "Medium",J152="L", "Light",J152="D","Dark")</f>
        <v>Dark</v>
      </c>
      <c r="P152" t="str">
        <f>_xlfn.XLOOKUP(C:C, Table1[[#All],[Customer ID]],Table1[[#All],[Loyalty Card]])</f>
        <v>Yes</v>
      </c>
    </row>
    <row r="153" spans="1:16" x14ac:dyDescent="0.3">
      <c r="A153" s="2" t="s">
        <v>1339</v>
      </c>
      <c r="B153" s="4">
        <v>44115</v>
      </c>
      <c r="C153" s="2" t="s">
        <v>1340</v>
      </c>
      <c r="D153" t="s">
        <v>6155</v>
      </c>
      <c r="E153" s="2">
        <v>3</v>
      </c>
      <c r="F153" s="2" t="str" cm="1">
        <f t="array" ref="F153">_xlfn.XLOOKUP(C153,'Customers - Original'!$A:$A,Table1[[#All],[Customer Name]])</f>
        <v>Quinton Fouracres</v>
      </c>
      <c r="G153" s="2" t="str" cm="1">
        <f t="array" ref="G153">IF(_xlfn.XLOOKUP(C153,'Customers - Original'!$A:$A,Table1[[#All],[Email]]) = 0, "", _xlfn.XLOOKUP(C153,'Customers - Original'!$A:$A,Table1[[#All],[Email]]) )</f>
        <v/>
      </c>
      <c r="H153" s="2" t="str" cm="1">
        <f t="array" ref="H153">IF(_xlfn.XLOOKUP(C153,'Customers - Original'!$A:$A,Table1[[#All],[Country]]) = 0,"",_xlfn.XLOOKUP(C153,'Customers - Original'!$A:$A,Table1[[#All],[Country]]))</f>
        <v>United States</v>
      </c>
      <c r="I153" t="str">
        <f>_xlfn.XLOOKUP(D153,'Products - Original'!$A:$A,'Products - Original'!$B:$B)</f>
        <v>Ara</v>
      </c>
      <c r="J153" t="str">
        <f>INDEX('Products - Original'!$A$1:$G$49,MATCH(My_Combined_Table!$D153,'Products - Original'!$A$1:$A$49,0),MATCH(My_Combined_Table!$J$1,'Products - Original'!A$1:G$1,0))</f>
        <v>M</v>
      </c>
      <c r="K153">
        <f>INDEX('Products - Original'!$A$1:$G$49,MATCH(My_Combined_Table!$D153,'Products - Original'!$A$1:$A$49,0),MATCH(My_Combined_Table!K$1,'Products - Original'!A$1:G$1,0))</f>
        <v>1</v>
      </c>
      <c r="L153">
        <f>INDEX('Products - Original'!$A$1:$G$49,MATCH(My_Combined_Table!$D153,'Products - Original'!$A$1:$A$49,0),MATCH(My_Combined_Table!L$1,'Products - Original'!A$1:G$1,0))</f>
        <v>11.25</v>
      </c>
      <c r="M153">
        <f t="shared" si="2"/>
        <v>33.75</v>
      </c>
      <c r="N153" t="str" cm="1">
        <f t="array" ref="N153">_xlfn.IFS(I153 = "Rob", "Robusta", I153 = "Exc", "Excelsa",I153= "Ara", "Arabica",I153="Lib", "Liberica")</f>
        <v>Arabica</v>
      </c>
      <c r="O153" t="str" cm="1">
        <f t="array" ref="O153">_xlfn.IFS(J153="M", "Medium",J153="L", "Light",J153="D","Dark")</f>
        <v>Medium</v>
      </c>
      <c r="P153" t="str">
        <f>_xlfn.XLOOKUP(C:C, Table1[[#All],[Customer ID]],Table1[[#All],[Loyalty Card]])</f>
        <v>Yes</v>
      </c>
    </row>
    <row r="154" spans="1:16" x14ac:dyDescent="0.3">
      <c r="A154" s="2" t="s">
        <v>1344</v>
      </c>
      <c r="B154" s="4">
        <v>44510</v>
      </c>
      <c r="C154" s="2" t="s">
        <v>1345</v>
      </c>
      <c r="D154" t="s">
        <v>6151</v>
      </c>
      <c r="E154" s="2">
        <v>3</v>
      </c>
      <c r="F154" s="2" t="str" cm="1">
        <f t="array" ref="F154">_xlfn.XLOOKUP(C154,'Customers - Original'!$A:$A,Table1[[#All],[Customer Name]])</f>
        <v>Bettina Leffek</v>
      </c>
      <c r="G154" s="2" t="str" cm="1">
        <f t="array" ref="G154">IF(_xlfn.XLOOKUP(C154,'Customers - Original'!$A:$A,Table1[[#All],[Email]]) = 0, "", _xlfn.XLOOKUP(C154,'Customers - Original'!$A:$A,Table1[[#All],[Email]]) )</f>
        <v>bleffek48@ning.com</v>
      </c>
      <c r="H154" s="2" t="str" cm="1">
        <f t="array" ref="H154">IF(_xlfn.XLOOKUP(C154,'Customers - Original'!$A:$A,Table1[[#All],[Country]]) = 0,"",_xlfn.XLOOKUP(C154,'Customers - Original'!$A:$A,Table1[[#All],[Country]]))</f>
        <v>United States</v>
      </c>
      <c r="I154" t="str">
        <f>_xlfn.XLOOKUP(D154,'Products - Original'!$A:$A,'Products - Original'!$B:$B)</f>
        <v>Rob</v>
      </c>
      <c r="J154" t="str">
        <f>INDEX('Products - Original'!$A$1:$G$49,MATCH(My_Combined_Table!$D154,'Products - Original'!$A$1:$A$49,0),MATCH(My_Combined_Table!$J$1,'Products - Original'!A$1:G$1,0))</f>
        <v>M</v>
      </c>
      <c r="K154">
        <f>INDEX('Products - Original'!$A$1:$G$49,MATCH(My_Combined_Table!$D154,'Products - Original'!$A$1:$A$49,0),MATCH(My_Combined_Table!K$1,'Products - Original'!A$1:G$1,0))</f>
        <v>2.5</v>
      </c>
      <c r="L154">
        <f>INDEX('Products - Original'!$A$1:$G$49,MATCH(My_Combined_Table!$D154,'Products - Original'!$A$1:$A$49,0),MATCH(My_Combined_Table!L$1,'Products - Original'!A$1:G$1,0))</f>
        <v>22.884999999999998</v>
      </c>
      <c r="M154">
        <f t="shared" si="2"/>
        <v>68.655000000000001</v>
      </c>
      <c r="N154" t="str" cm="1">
        <f t="array" ref="N154">_xlfn.IFS(I154 = "Rob", "Robusta", I154 = "Exc", "Excelsa",I154= "Ara", "Arabica",I154="Lib", "Liberica")</f>
        <v>Robusta</v>
      </c>
      <c r="O154" t="str" cm="1">
        <f t="array" ref="O154">_xlfn.IFS(J154="M", "Medium",J154="L", "Light",J154="D","Dark")</f>
        <v>Medium</v>
      </c>
      <c r="P154" t="str">
        <f>_xlfn.XLOOKUP(C:C, Table1[[#All],[Customer ID]],Table1[[#All],[Loyalty Card]])</f>
        <v>Yes</v>
      </c>
    </row>
    <row r="155" spans="1:16" x14ac:dyDescent="0.3">
      <c r="A155" s="2" t="s">
        <v>1350</v>
      </c>
      <c r="B155" s="4">
        <v>44367</v>
      </c>
      <c r="C155" s="2" t="s">
        <v>1351</v>
      </c>
      <c r="D155" t="s">
        <v>6163</v>
      </c>
      <c r="E155" s="2">
        <v>1</v>
      </c>
      <c r="F155" s="2" t="str" cm="1">
        <f t="array" ref="F155">_xlfn.XLOOKUP(C155,'Customers - Original'!$A:$A,Table1[[#All],[Customer Name]])</f>
        <v>Hetti Penson</v>
      </c>
      <c r="G155" s="2" t="str" cm="1">
        <f t="array" ref="G155">IF(_xlfn.XLOOKUP(C155,'Customers - Original'!$A:$A,Table1[[#All],[Email]]) = 0, "", _xlfn.XLOOKUP(C155,'Customers - Original'!$A:$A,Table1[[#All],[Email]]) )</f>
        <v/>
      </c>
      <c r="H155" s="2" t="str" cm="1">
        <f t="array" ref="H155">IF(_xlfn.XLOOKUP(C155,'Customers - Original'!$A:$A,Table1[[#All],[Country]]) = 0,"",_xlfn.XLOOKUP(C155,'Customers - Original'!$A:$A,Table1[[#All],[Country]]))</f>
        <v>United States</v>
      </c>
      <c r="I155" t="str">
        <f>_xlfn.XLOOKUP(D155,'Products - Original'!$A:$A,'Products - Original'!$B:$B)</f>
        <v>Rob</v>
      </c>
      <c r="J155" t="str">
        <f>INDEX('Products - Original'!$A$1:$G$49,MATCH(My_Combined_Table!$D155,'Products - Original'!$A$1:$A$49,0),MATCH(My_Combined_Table!$J$1,'Products - Original'!A$1:G$1,0))</f>
        <v>D</v>
      </c>
      <c r="K155">
        <f>INDEX('Products - Original'!$A$1:$G$49,MATCH(My_Combined_Table!$D155,'Products - Original'!$A$1:$A$49,0),MATCH(My_Combined_Table!K$1,'Products - Original'!A$1:G$1,0))</f>
        <v>0.2</v>
      </c>
      <c r="L155">
        <f>INDEX('Products - Original'!$A$1:$G$49,MATCH(My_Combined_Table!$D155,'Products - Original'!$A$1:$A$49,0),MATCH(My_Combined_Table!L$1,'Products - Original'!A$1:G$1,0))</f>
        <v>2.6849999999999996</v>
      </c>
      <c r="M155">
        <f t="shared" si="2"/>
        <v>2.6849999999999996</v>
      </c>
      <c r="N155" t="str" cm="1">
        <f t="array" ref="N155">_xlfn.IFS(I155 = "Rob", "Robusta", I155 = "Exc", "Excelsa",I155= "Ara", "Arabica",I155="Lib", "Liberica")</f>
        <v>Robusta</v>
      </c>
      <c r="O155" t="str" cm="1">
        <f t="array" ref="O155">_xlfn.IFS(J155="M", "Medium",J155="L", "Light",J155="D","Dark")</f>
        <v>Dark</v>
      </c>
      <c r="P155" t="str">
        <f>_xlfn.XLOOKUP(C:C, Table1[[#All],[Customer ID]],Table1[[#All],[Loyalty Card]])</f>
        <v>No</v>
      </c>
    </row>
    <row r="156" spans="1:16" x14ac:dyDescent="0.3">
      <c r="A156" s="2" t="s">
        <v>1355</v>
      </c>
      <c r="B156" s="4">
        <v>44473</v>
      </c>
      <c r="C156" s="2" t="s">
        <v>1356</v>
      </c>
      <c r="D156" t="s">
        <v>6168</v>
      </c>
      <c r="E156" s="2">
        <v>5</v>
      </c>
      <c r="F156" s="2" t="str" cm="1">
        <f t="array" ref="F156">_xlfn.XLOOKUP(C156,'Customers - Original'!$A:$A,Table1[[#All],[Customer Name]])</f>
        <v>Jocko Pray</v>
      </c>
      <c r="G156" s="2" t="str" cm="1">
        <f t="array" ref="G156">IF(_xlfn.XLOOKUP(C156,'Customers - Original'!$A:$A,Table1[[#All],[Email]]) = 0, "", _xlfn.XLOOKUP(C156,'Customers - Original'!$A:$A,Table1[[#All],[Email]]) )</f>
        <v>jpray4a@youtube.com</v>
      </c>
      <c r="H156" s="2" t="str" cm="1">
        <f t="array" ref="H156">IF(_xlfn.XLOOKUP(C156,'Customers - Original'!$A:$A,Table1[[#All],[Country]]) = 0,"",_xlfn.XLOOKUP(C156,'Customers - Original'!$A:$A,Table1[[#All],[Country]]))</f>
        <v>United States</v>
      </c>
      <c r="I156" t="str">
        <f>_xlfn.XLOOKUP(D156,'Products - Original'!$A:$A,'Products - Original'!$B:$B)</f>
        <v>Ara</v>
      </c>
      <c r="J156" t="str">
        <f>INDEX('Products - Original'!$A$1:$G$49,MATCH(My_Combined_Table!$D156,'Products - Original'!$A$1:$A$49,0),MATCH(My_Combined_Table!$J$1,'Products - Original'!A$1:G$1,0))</f>
        <v>D</v>
      </c>
      <c r="K156">
        <f>INDEX('Products - Original'!$A$1:$G$49,MATCH(My_Combined_Table!$D156,'Products - Original'!$A$1:$A$49,0),MATCH(My_Combined_Table!K$1,'Products - Original'!A$1:G$1,0))</f>
        <v>2.5</v>
      </c>
      <c r="L156">
        <f>INDEX('Products - Original'!$A$1:$G$49,MATCH(My_Combined_Table!$D156,'Products - Original'!$A$1:$A$49,0),MATCH(My_Combined_Table!L$1,'Products - Original'!A$1:G$1,0))</f>
        <v>22.884999999999998</v>
      </c>
      <c r="M156">
        <f t="shared" si="2"/>
        <v>114.42499999999998</v>
      </c>
      <c r="N156" t="str" cm="1">
        <f t="array" ref="N156">_xlfn.IFS(I156 = "Rob", "Robusta", I156 = "Exc", "Excelsa",I156= "Ara", "Arabica",I156="Lib", "Liberica")</f>
        <v>Arabica</v>
      </c>
      <c r="O156" t="str" cm="1">
        <f t="array" ref="O156">_xlfn.IFS(J156="M", "Medium",J156="L", "Light",J156="D","Dark")</f>
        <v>Dark</v>
      </c>
      <c r="P156" t="str">
        <f>_xlfn.XLOOKUP(C:C, Table1[[#All],[Customer ID]],Table1[[#All],[Loyalty Card]])</f>
        <v>No</v>
      </c>
    </row>
    <row r="157" spans="1:16" x14ac:dyDescent="0.3">
      <c r="A157" s="2" t="s">
        <v>1361</v>
      </c>
      <c r="B157" s="4">
        <v>43640</v>
      </c>
      <c r="C157" s="2" t="s">
        <v>1362</v>
      </c>
      <c r="D157" t="s">
        <v>6175</v>
      </c>
      <c r="E157" s="2">
        <v>6</v>
      </c>
      <c r="F157" s="2" t="str" cm="1">
        <f t="array" ref="F157">_xlfn.XLOOKUP(C157,'Customers - Original'!$A:$A,Table1[[#All],[Customer Name]])</f>
        <v>Grete Holborn</v>
      </c>
      <c r="G157" s="2" t="str" cm="1">
        <f t="array" ref="G157">IF(_xlfn.XLOOKUP(C157,'Customers - Original'!$A:$A,Table1[[#All],[Email]]) = 0, "", _xlfn.XLOOKUP(C157,'Customers - Original'!$A:$A,Table1[[#All],[Email]]) )</f>
        <v>gholborn4b@ow.ly</v>
      </c>
      <c r="H157" s="2" t="str" cm="1">
        <f t="array" ref="H157">IF(_xlfn.XLOOKUP(C157,'Customers - Original'!$A:$A,Table1[[#All],[Country]]) = 0,"",_xlfn.XLOOKUP(C157,'Customers - Original'!$A:$A,Table1[[#All],[Country]]))</f>
        <v>United States</v>
      </c>
      <c r="I157" t="str">
        <f>_xlfn.XLOOKUP(D157,'Products - Original'!$A:$A,'Products - Original'!$B:$B)</f>
        <v>Ara</v>
      </c>
      <c r="J157" t="str">
        <f>INDEX('Products - Original'!$A$1:$G$49,MATCH(My_Combined_Table!$D157,'Products - Original'!$A$1:$A$49,0),MATCH(My_Combined_Table!$J$1,'Products - Original'!A$1:G$1,0))</f>
        <v>M</v>
      </c>
      <c r="K157">
        <f>INDEX('Products - Original'!$A$1:$G$49,MATCH(My_Combined_Table!$D157,'Products - Original'!$A$1:$A$49,0),MATCH(My_Combined_Table!K$1,'Products - Original'!A$1:G$1,0))</f>
        <v>2.5</v>
      </c>
      <c r="L157">
        <f>INDEX('Products - Original'!$A$1:$G$49,MATCH(My_Combined_Table!$D157,'Products - Original'!$A$1:$A$49,0),MATCH(My_Combined_Table!L$1,'Products - Original'!A$1:G$1,0))</f>
        <v>25.874999999999996</v>
      </c>
      <c r="M157">
        <f t="shared" si="2"/>
        <v>155.24999999999997</v>
      </c>
      <c r="N157" t="str" cm="1">
        <f t="array" ref="N157">_xlfn.IFS(I157 = "Rob", "Robusta", I157 = "Exc", "Excelsa",I157= "Ara", "Arabica",I157="Lib", "Liberica")</f>
        <v>Arabica</v>
      </c>
      <c r="O157" t="str" cm="1">
        <f t="array" ref="O157">_xlfn.IFS(J157="M", "Medium",J157="L", "Light",J157="D","Dark")</f>
        <v>Medium</v>
      </c>
      <c r="P157" t="str">
        <f>_xlfn.XLOOKUP(C:C, Table1[[#All],[Customer ID]],Table1[[#All],[Loyalty Card]])</f>
        <v>Yes</v>
      </c>
    </row>
    <row r="158" spans="1:16" x14ac:dyDescent="0.3">
      <c r="A158" s="2" t="s">
        <v>1367</v>
      </c>
      <c r="B158" s="4">
        <v>43764</v>
      </c>
      <c r="C158" s="2" t="s">
        <v>1368</v>
      </c>
      <c r="D158" t="s">
        <v>6175</v>
      </c>
      <c r="E158" s="2">
        <v>3</v>
      </c>
      <c r="F158" s="2" t="str" cm="1">
        <f t="array" ref="F158">_xlfn.XLOOKUP(C158,'Customers - Original'!$A:$A,Table1[[#All],[Customer Name]])</f>
        <v>Fielding Keinrat</v>
      </c>
      <c r="G158" s="2" t="str" cm="1">
        <f t="array" ref="G158">IF(_xlfn.XLOOKUP(C158,'Customers - Original'!$A:$A,Table1[[#All],[Email]]) = 0, "", _xlfn.XLOOKUP(C158,'Customers - Original'!$A:$A,Table1[[#All],[Email]]) )</f>
        <v>fkeinrat4c@dailymail.co.uk</v>
      </c>
      <c r="H158" s="2" t="str" cm="1">
        <f t="array" ref="H158">IF(_xlfn.XLOOKUP(C158,'Customers - Original'!$A:$A,Table1[[#All],[Country]]) = 0,"",_xlfn.XLOOKUP(C158,'Customers - Original'!$A:$A,Table1[[#All],[Country]]))</f>
        <v>United States</v>
      </c>
      <c r="I158" t="str">
        <f>_xlfn.XLOOKUP(D158,'Products - Original'!$A:$A,'Products - Original'!$B:$B)</f>
        <v>Ara</v>
      </c>
      <c r="J158" t="str">
        <f>INDEX('Products - Original'!$A$1:$G$49,MATCH(My_Combined_Table!$D158,'Products - Original'!$A$1:$A$49,0),MATCH(My_Combined_Table!$J$1,'Products - Original'!A$1:G$1,0))</f>
        <v>M</v>
      </c>
      <c r="K158">
        <f>INDEX('Products - Original'!$A$1:$G$49,MATCH(My_Combined_Table!$D158,'Products - Original'!$A$1:$A$49,0),MATCH(My_Combined_Table!K$1,'Products - Original'!A$1:G$1,0))</f>
        <v>2.5</v>
      </c>
      <c r="L158">
        <f>INDEX('Products - Original'!$A$1:$G$49,MATCH(My_Combined_Table!$D158,'Products - Original'!$A$1:$A$49,0),MATCH(My_Combined_Table!L$1,'Products - Original'!A$1:G$1,0))</f>
        <v>25.874999999999996</v>
      </c>
      <c r="M158">
        <f t="shared" si="2"/>
        <v>77.624999999999986</v>
      </c>
      <c r="N158" t="str" cm="1">
        <f t="array" ref="N158">_xlfn.IFS(I158 = "Rob", "Robusta", I158 = "Exc", "Excelsa",I158= "Ara", "Arabica",I158="Lib", "Liberica")</f>
        <v>Arabica</v>
      </c>
      <c r="O158" t="str" cm="1">
        <f t="array" ref="O158">_xlfn.IFS(J158="M", "Medium",J158="L", "Light",J158="D","Dark")</f>
        <v>Medium</v>
      </c>
      <c r="P158" t="str">
        <f>_xlfn.XLOOKUP(C:C, Table1[[#All],[Customer ID]],Table1[[#All],[Loyalty Card]])</f>
        <v>Yes</v>
      </c>
    </row>
    <row r="159" spans="1:16" x14ac:dyDescent="0.3">
      <c r="A159" s="2" t="s">
        <v>1373</v>
      </c>
      <c r="B159" s="4">
        <v>44374</v>
      </c>
      <c r="C159" s="2" t="s">
        <v>1374</v>
      </c>
      <c r="D159" t="s">
        <v>6149</v>
      </c>
      <c r="E159" s="2">
        <v>3</v>
      </c>
      <c r="F159" s="2" t="str" cm="1">
        <f t="array" ref="F159">_xlfn.XLOOKUP(C159,'Customers - Original'!$A:$A,Table1[[#All],[Customer Name]])</f>
        <v>Paulo Yea</v>
      </c>
      <c r="G159" s="2" t="str" cm="1">
        <f t="array" ref="G159">IF(_xlfn.XLOOKUP(C159,'Customers - Original'!$A:$A,Table1[[#All],[Email]]) = 0, "", _xlfn.XLOOKUP(C159,'Customers - Original'!$A:$A,Table1[[#All],[Email]]) )</f>
        <v>pyea4d@aol.com</v>
      </c>
      <c r="H159" s="2" t="str" cm="1">
        <f t="array" ref="H159">IF(_xlfn.XLOOKUP(C159,'Customers - Original'!$A:$A,Table1[[#All],[Country]]) = 0,"",_xlfn.XLOOKUP(C159,'Customers - Original'!$A:$A,Table1[[#All],[Country]]))</f>
        <v>Ireland</v>
      </c>
      <c r="I159" t="str">
        <f>_xlfn.XLOOKUP(D159,'Products - Original'!$A:$A,'Products - Original'!$B:$B)</f>
        <v>Rob</v>
      </c>
      <c r="J159" t="str">
        <f>INDEX('Products - Original'!$A$1:$G$49,MATCH(My_Combined_Table!$D159,'Products - Original'!$A$1:$A$49,0),MATCH(My_Combined_Table!$J$1,'Products - Original'!A$1:G$1,0))</f>
        <v>D</v>
      </c>
      <c r="K159">
        <f>INDEX('Products - Original'!$A$1:$G$49,MATCH(My_Combined_Table!$D159,'Products - Original'!$A$1:$A$49,0),MATCH(My_Combined_Table!K$1,'Products - Original'!A$1:G$1,0))</f>
        <v>2.5</v>
      </c>
      <c r="L159">
        <f>INDEX('Products - Original'!$A$1:$G$49,MATCH(My_Combined_Table!$D159,'Products - Original'!$A$1:$A$49,0),MATCH(My_Combined_Table!L$1,'Products - Original'!A$1:G$1,0))</f>
        <v>20.584999999999997</v>
      </c>
      <c r="M159">
        <f t="shared" si="2"/>
        <v>61.754999999999995</v>
      </c>
      <c r="N159" t="str" cm="1">
        <f t="array" ref="N159">_xlfn.IFS(I159 = "Rob", "Robusta", I159 = "Exc", "Excelsa",I159= "Ara", "Arabica",I159="Lib", "Liberica")</f>
        <v>Robusta</v>
      </c>
      <c r="O159" t="str" cm="1">
        <f t="array" ref="O159">_xlfn.IFS(J159="M", "Medium",J159="L", "Light",J159="D","Dark")</f>
        <v>Dark</v>
      </c>
      <c r="P159" t="str">
        <f>_xlfn.XLOOKUP(C:C, Table1[[#All],[Customer ID]],Table1[[#All],[Loyalty Card]])</f>
        <v>No</v>
      </c>
    </row>
    <row r="160" spans="1:16" x14ac:dyDescent="0.3">
      <c r="A160" s="2" t="s">
        <v>1379</v>
      </c>
      <c r="B160" s="4">
        <v>43714</v>
      </c>
      <c r="C160" s="2" t="s">
        <v>1380</v>
      </c>
      <c r="D160" t="s">
        <v>6149</v>
      </c>
      <c r="E160" s="2">
        <v>6</v>
      </c>
      <c r="F160" s="2" t="str" cm="1">
        <f t="array" ref="F160">_xlfn.XLOOKUP(C160,'Customers - Original'!$A:$A,Table1[[#All],[Customer Name]])</f>
        <v>Say Risborough</v>
      </c>
      <c r="G160" s="2" t="str" cm="1">
        <f t="array" ref="G160">IF(_xlfn.XLOOKUP(C160,'Customers - Original'!$A:$A,Table1[[#All],[Email]]) = 0, "", _xlfn.XLOOKUP(C160,'Customers - Original'!$A:$A,Table1[[#All],[Email]]) )</f>
        <v/>
      </c>
      <c r="H160" s="2" t="str" cm="1">
        <f t="array" ref="H160">IF(_xlfn.XLOOKUP(C160,'Customers - Original'!$A:$A,Table1[[#All],[Country]]) = 0,"",_xlfn.XLOOKUP(C160,'Customers - Original'!$A:$A,Table1[[#All],[Country]]))</f>
        <v>United States</v>
      </c>
      <c r="I160" t="str">
        <f>_xlfn.XLOOKUP(D160,'Products - Original'!$A:$A,'Products - Original'!$B:$B)</f>
        <v>Rob</v>
      </c>
      <c r="J160" t="str">
        <f>INDEX('Products - Original'!$A$1:$G$49,MATCH(My_Combined_Table!$D160,'Products - Original'!$A$1:$A$49,0),MATCH(My_Combined_Table!$J$1,'Products - Original'!A$1:G$1,0))</f>
        <v>D</v>
      </c>
      <c r="K160">
        <f>INDEX('Products - Original'!$A$1:$G$49,MATCH(My_Combined_Table!$D160,'Products - Original'!$A$1:$A$49,0),MATCH(My_Combined_Table!K$1,'Products - Original'!A$1:G$1,0))</f>
        <v>2.5</v>
      </c>
      <c r="L160">
        <f>INDEX('Products - Original'!$A$1:$G$49,MATCH(My_Combined_Table!$D160,'Products - Original'!$A$1:$A$49,0),MATCH(My_Combined_Table!L$1,'Products - Original'!A$1:G$1,0))</f>
        <v>20.584999999999997</v>
      </c>
      <c r="M160">
        <f t="shared" si="2"/>
        <v>123.50999999999999</v>
      </c>
      <c r="N160" t="str" cm="1">
        <f t="array" ref="N160">_xlfn.IFS(I160 = "Rob", "Robusta", I160 = "Exc", "Excelsa",I160= "Ara", "Arabica",I160="Lib", "Liberica")</f>
        <v>Robusta</v>
      </c>
      <c r="O160" t="str" cm="1">
        <f t="array" ref="O160">_xlfn.IFS(J160="M", "Medium",J160="L", "Light",J160="D","Dark")</f>
        <v>Dark</v>
      </c>
      <c r="P160" t="str">
        <f>_xlfn.XLOOKUP(C:C, Table1[[#All],[Customer ID]],Table1[[#All],[Loyalty Card]])</f>
        <v>Yes</v>
      </c>
    </row>
    <row r="161" spans="1:16" x14ac:dyDescent="0.3">
      <c r="A161" s="2" t="s">
        <v>1384</v>
      </c>
      <c r="B161" s="4">
        <v>44316</v>
      </c>
      <c r="C161" s="2" t="s">
        <v>1385</v>
      </c>
      <c r="D161" t="s">
        <v>6164</v>
      </c>
      <c r="E161" s="2">
        <v>6</v>
      </c>
      <c r="F161" s="2" t="str" cm="1">
        <f t="array" ref="F161">_xlfn.XLOOKUP(C161,'Customers - Original'!$A:$A,Table1[[#All],[Customer Name]])</f>
        <v>Alexa Sizey</v>
      </c>
      <c r="G161" s="2" t="str" cm="1">
        <f t="array" ref="G161">IF(_xlfn.XLOOKUP(C161,'Customers - Original'!$A:$A,Table1[[#All],[Email]]) = 0, "", _xlfn.XLOOKUP(C161,'Customers - Original'!$A:$A,Table1[[#All],[Email]]) )</f>
        <v/>
      </c>
      <c r="H161" s="2" t="str" cm="1">
        <f t="array" ref="H161">IF(_xlfn.XLOOKUP(C161,'Customers - Original'!$A:$A,Table1[[#All],[Country]]) = 0,"",_xlfn.XLOOKUP(C161,'Customers - Original'!$A:$A,Table1[[#All],[Country]]))</f>
        <v>United States</v>
      </c>
      <c r="I161" t="str">
        <f>_xlfn.XLOOKUP(D161,'Products - Original'!$A:$A,'Products - Original'!$B:$B)</f>
        <v>Lib</v>
      </c>
      <c r="J161" t="str">
        <f>INDEX('Products - Original'!$A$1:$G$49,MATCH(My_Combined_Table!$D161,'Products - Original'!$A$1:$A$49,0),MATCH(My_Combined_Table!$J$1,'Products - Original'!A$1:G$1,0))</f>
        <v>L</v>
      </c>
      <c r="K161">
        <f>INDEX('Products - Original'!$A$1:$G$49,MATCH(My_Combined_Table!$D161,'Products - Original'!$A$1:$A$49,0),MATCH(My_Combined_Table!K$1,'Products - Original'!A$1:G$1,0))</f>
        <v>2.5</v>
      </c>
      <c r="L161">
        <f>INDEX('Products - Original'!$A$1:$G$49,MATCH(My_Combined_Table!$D161,'Products - Original'!$A$1:$A$49,0),MATCH(My_Combined_Table!L$1,'Products - Original'!A$1:G$1,0))</f>
        <v>36.454999999999998</v>
      </c>
      <c r="M161">
        <f t="shared" si="2"/>
        <v>218.73</v>
      </c>
      <c r="N161" t="str" cm="1">
        <f t="array" ref="N161">_xlfn.IFS(I161 = "Rob", "Robusta", I161 = "Exc", "Excelsa",I161= "Ara", "Arabica",I161="Lib", "Liberica")</f>
        <v>Liberica</v>
      </c>
      <c r="O161" t="str" cm="1">
        <f t="array" ref="O161">_xlfn.IFS(J161="M", "Medium",J161="L", "Light",J161="D","Dark")</f>
        <v>Light</v>
      </c>
      <c r="P161" t="str">
        <f>_xlfn.XLOOKUP(C:C, Table1[[#All],[Customer ID]],Table1[[#All],[Loyalty Card]])</f>
        <v>No</v>
      </c>
    </row>
    <row r="162" spans="1:16" x14ac:dyDescent="0.3">
      <c r="A162" s="2" t="s">
        <v>1389</v>
      </c>
      <c r="B162" s="4">
        <v>43837</v>
      </c>
      <c r="C162" s="2" t="s">
        <v>1390</v>
      </c>
      <c r="D162" t="s">
        <v>6139</v>
      </c>
      <c r="E162" s="2">
        <v>4</v>
      </c>
      <c r="F162" s="2" t="str" cm="1">
        <f t="array" ref="F162">_xlfn.XLOOKUP(C162,'Customers - Original'!$A:$A,Table1[[#All],[Customer Name]])</f>
        <v>Kari Swede</v>
      </c>
      <c r="G162" s="2" t="str" cm="1">
        <f t="array" ref="G162">IF(_xlfn.XLOOKUP(C162,'Customers - Original'!$A:$A,Table1[[#All],[Email]]) = 0, "", _xlfn.XLOOKUP(C162,'Customers - Original'!$A:$A,Table1[[#All],[Email]]) )</f>
        <v>kswede4g@addthis.com</v>
      </c>
      <c r="H162" s="2" t="str" cm="1">
        <f t="array" ref="H162">IF(_xlfn.XLOOKUP(C162,'Customers - Original'!$A:$A,Table1[[#All],[Country]]) = 0,"",_xlfn.XLOOKUP(C162,'Customers - Original'!$A:$A,Table1[[#All],[Country]]))</f>
        <v>United States</v>
      </c>
      <c r="I162" t="str">
        <f>_xlfn.XLOOKUP(D162,'Products - Original'!$A:$A,'Products - Original'!$B:$B)</f>
        <v>Exc</v>
      </c>
      <c r="J162" t="str">
        <f>INDEX('Products - Original'!$A$1:$G$49,MATCH(My_Combined_Table!$D162,'Products - Original'!$A$1:$A$49,0),MATCH(My_Combined_Table!$J$1,'Products - Original'!A$1:G$1,0))</f>
        <v>M</v>
      </c>
      <c r="K162">
        <f>INDEX('Products - Original'!$A$1:$G$49,MATCH(My_Combined_Table!$D162,'Products - Original'!$A$1:$A$49,0),MATCH(My_Combined_Table!K$1,'Products - Original'!A$1:G$1,0))</f>
        <v>0.5</v>
      </c>
      <c r="L162">
        <f>INDEX('Products - Original'!$A$1:$G$49,MATCH(My_Combined_Table!$D162,'Products - Original'!$A$1:$A$49,0),MATCH(My_Combined_Table!L$1,'Products - Original'!A$1:G$1,0))</f>
        <v>8.25</v>
      </c>
      <c r="M162">
        <f t="shared" si="2"/>
        <v>33</v>
      </c>
      <c r="N162" t="str" cm="1">
        <f t="array" ref="N162">_xlfn.IFS(I162 = "Rob", "Robusta", I162 = "Exc", "Excelsa",I162= "Ara", "Arabica",I162="Lib", "Liberica")</f>
        <v>Excelsa</v>
      </c>
      <c r="O162" t="str" cm="1">
        <f t="array" ref="O162">_xlfn.IFS(J162="M", "Medium",J162="L", "Light",J162="D","Dark")</f>
        <v>Medium</v>
      </c>
      <c r="P162" t="str">
        <f>_xlfn.XLOOKUP(C:C, Table1[[#All],[Customer ID]],Table1[[#All],[Loyalty Card]])</f>
        <v>No</v>
      </c>
    </row>
    <row r="163" spans="1:16" x14ac:dyDescent="0.3">
      <c r="A163" s="2" t="s">
        <v>1395</v>
      </c>
      <c r="B163" s="4">
        <v>44207</v>
      </c>
      <c r="C163" s="2" t="s">
        <v>1396</v>
      </c>
      <c r="D163" t="s">
        <v>6180</v>
      </c>
      <c r="E163" s="2">
        <v>3</v>
      </c>
      <c r="F163" s="2" t="str" cm="1">
        <f t="array" ref="F163">_xlfn.XLOOKUP(C163,'Customers - Original'!$A:$A,Table1[[#All],[Customer Name]])</f>
        <v>Leontine Rubrow</v>
      </c>
      <c r="G163" s="2" t="str" cm="1">
        <f t="array" ref="G163">IF(_xlfn.XLOOKUP(C163,'Customers - Original'!$A:$A,Table1[[#All],[Email]]) = 0, "", _xlfn.XLOOKUP(C163,'Customers - Original'!$A:$A,Table1[[#All],[Email]]) )</f>
        <v>lrubrow4h@microsoft.com</v>
      </c>
      <c r="H163" s="2" t="str" cm="1">
        <f t="array" ref="H163">IF(_xlfn.XLOOKUP(C163,'Customers - Original'!$A:$A,Table1[[#All],[Country]]) = 0,"",_xlfn.XLOOKUP(C163,'Customers - Original'!$A:$A,Table1[[#All],[Country]]))</f>
        <v>United States</v>
      </c>
      <c r="I163" t="str">
        <f>_xlfn.XLOOKUP(D163,'Products - Original'!$A:$A,'Products - Original'!$B:$B)</f>
        <v>Ara</v>
      </c>
      <c r="J163" t="str">
        <f>INDEX('Products - Original'!$A$1:$G$49,MATCH(My_Combined_Table!$D163,'Products - Original'!$A$1:$A$49,0),MATCH(My_Combined_Table!$J$1,'Products - Original'!A$1:G$1,0))</f>
        <v>L</v>
      </c>
      <c r="K163">
        <f>INDEX('Products - Original'!$A$1:$G$49,MATCH(My_Combined_Table!$D163,'Products - Original'!$A$1:$A$49,0),MATCH(My_Combined_Table!K$1,'Products - Original'!A$1:G$1,0))</f>
        <v>0.5</v>
      </c>
      <c r="L163">
        <f>INDEX('Products - Original'!$A$1:$G$49,MATCH(My_Combined_Table!$D163,'Products - Original'!$A$1:$A$49,0),MATCH(My_Combined_Table!L$1,'Products - Original'!A$1:G$1,0))</f>
        <v>7.77</v>
      </c>
      <c r="M163">
        <f t="shared" si="2"/>
        <v>23.31</v>
      </c>
      <c r="N163" t="str" cm="1">
        <f t="array" ref="N163">_xlfn.IFS(I163 = "Rob", "Robusta", I163 = "Exc", "Excelsa",I163= "Ara", "Arabica",I163="Lib", "Liberica")</f>
        <v>Arabica</v>
      </c>
      <c r="O163" t="str" cm="1">
        <f t="array" ref="O163">_xlfn.IFS(J163="M", "Medium",J163="L", "Light",J163="D","Dark")</f>
        <v>Light</v>
      </c>
      <c r="P163" t="str">
        <f>_xlfn.XLOOKUP(C:C, Table1[[#All],[Customer ID]],Table1[[#All],[Loyalty Card]])</f>
        <v>No</v>
      </c>
    </row>
    <row r="164" spans="1:16" x14ac:dyDescent="0.3">
      <c r="A164" s="2" t="s">
        <v>1401</v>
      </c>
      <c r="B164" s="4">
        <v>44515</v>
      </c>
      <c r="C164" s="2" t="s">
        <v>1402</v>
      </c>
      <c r="D164" t="s">
        <v>6144</v>
      </c>
      <c r="E164" s="2">
        <v>3</v>
      </c>
      <c r="F164" s="2" t="str" cm="1">
        <f t="array" ref="F164">_xlfn.XLOOKUP(C164,'Customers - Original'!$A:$A,Table1[[#All],[Customer Name]])</f>
        <v>Dottie Tift</v>
      </c>
      <c r="G164" s="2" t="str" cm="1">
        <f t="array" ref="G164">IF(_xlfn.XLOOKUP(C164,'Customers - Original'!$A:$A,Table1[[#All],[Email]]) = 0, "", _xlfn.XLOOKUP(C164,'Customers - Original'!$A:$A,Table1[[#All],[Email]]) )</f>
        <v>dtift4i@netvibes.com</v>
      </c>
      <c r="H164" s="2" t="str" cm="1">
        <f t="array" ref="H164">IF(_xlfn.XLOOKUP(C164,'Customers - Original'!$A:$A,Table1[[#All],[Country]]) = 0,"",_xlfn.XLOOKUP(C164,'Customers - Original'!$A:$A,Table1[[#All],[Country]]))</f>
        <v>United States</v>
      </c>
      <c r="I164" t="str">
        <f>_xlfn.XLOOKUP(D164,'Products - Original'!$A:$A,'Products - Original'!$B:$B)</f>
        <v>Exc</v>
      </c>
      <c r="J164" t="str">
        <f>INDEX('Products - Original'!$A$1:$G$49,MATCH(My_Combined_Table!$D164,'Products - Original'!$A$1:$A$49,0),MATCH(My_Combined_Table!$J$1,'Products - Original'!A$1:G$1,0))</f>
        <v>D</v>
      </c>
      <c r="K164">
        <f>INDEX('Products - Original'!$A$1:$G$49,MATCH(My_Combined_Table!$D164,'Products - Original'!$A$1:$A$49,0),MATCH(My_Combined_Table!K$1,'Products - Original'!A$1:G$1,0))</f>
        <v>0.5</v>
      </c>
      <c r="L164">
        <f>INDEX('Products - Original'!$A$1:$G$49,MATCH(My_Combined_Table!$D164,'Products - Original'!$A$1:$A$49,0),MATCH(My_Combined_Table!L$1,'Products - Original'!A$1:G$1,0))</f>
        <v>7.29</v>
      </c>
      <c r="M164">
        <f t="shared" si="2"/>
        <v>21.87</v>
      </c>
      <c r="N164" t="str" cm="1">
        <f t="array" ref="N164">_xlfn.IFS(I164 = "Rob", "Robusta", I164 = "Exc", "Excelsa",I164= "Ara", "Arabica",I164="Lib", "Liberica")</f>
        <v>Excelsa</v>
      </c>
      <c r="O164" t="str" cm="1">
        <f t="array" ref="O164">_xlfn.IFS(J164="M", "Medium",J164="L", "Light",J164="D","Dark")</f>
        <v>Dark</v>
      </c>
      <c r="P164" t="str">
        <f>_xlfn.XLOOKUP(C:C, Table1[[#All],[Customer ID]],Table1[[#All],[Loyalty Card]])</f>
        <v>Yes</v>
      </c>
    </row>
    <row r="165" spans="1:16" x14ac:dyDescent="0.3">
      <c r="A165" s="2" t="s">
        <v>1407</v>
      </c>
      <c r="B165" s="4">
        <v>43619</v>
      </c>
      <c r="C165" s="2" t="s">
        <v>1408</v>
      </c>
      <c r="D165" t="s">
        <v>6163</v>
      </c>
      <c r="E165" s="2">
        <v>6</v>
      </c>
      <c r="F165" s="2" t="str" cm="1">
        <f t="array" ref="F165">_xlfn.XLOOKUP(C165,'Customers - Original'!$A:$A,Table1[[#All],[Customer Name]])</f>
        <v>Gerardo Schonfeld</v>
      </c>
      <c r="G165" s="2" t="str" cm="1">
        <f t="array" ref="G165">IF(_xlfn.XLOOKUP(C165,'Customers - Original'!$A:$A,Table1[[#All],[Email]]) = 0, "", _xlfn.XLOOKUP(C165,'Customers - Original'!$A:$A,Table1[[#All],[Email]]) )</f>
        <v>gschonfeld4j@oracle.com</v>
      </c>
      <c r="H165" s="2" t="str" cm="1">
        <f t="array" ref="H165">IF(_xlfn.XLOOKUP(C165,'Customers - Original'!$A:$A,Table1[[#All],[Country]]) = 0,"",_xlfn.XLOOKUP(C165,'Customers - Original'!$A:$A,Table1[[#All],[Country]]))</f>
        <v>United States</v>
      </c>
      <c r="I165" t="str">
        <f>_xlfn.XLOOKUP(D165,'Products - Original'!$A:$A,'Products - Original'!$B:$B)</f>
        <v>Rob</v>
      </c>
      <c r="J165" t="str">
        <f>INDEX('Products - Original'!$A$1:$G$49,MATCH(My_Combined_Table!$D165,'Products - Original'!$A$1:$A$49,0),MATCH(My_Combined_Table!$J$1,'Products - Original'!A$1:G$1,0))</f>
        <v>D</v>
      </c>
      <c r="K165">
        <f>INDEX('Products - Original'!$A$1:$G$49,MATCH(My_Combined_Table!$D165,'Products - Original'!$A$1:$A$49,0),MATCH(My_Combined_Table!K$1,'Products - Original'!A$1:G$1,0))</f>
        <v>0.2</v>
      </c>
      <c r="L165">
        <f>INDEX('Products - Original'!$A$1:$G$49,MATCH(My_Combined_Table!$D165,'Products - Original'!$A$1:$A$49,0),MATCH(My_Combined_Table!L$1,'Products - Original'!A$1:G$1,0))</f>
        <v>2.6849999999999996</v>
      </c>
      <c r="M165">
        <f t="shared" si="2"/>
        <v>16.11</v>
      </c>
      <c r="N165" t="str" cm="1">
        <f t="array" ref="N165">_xlfn.IFS(I165 = "Rob", "Robusta", I165 = "Exc", "Excelsa",I165= "Ara", "Arabica",I165="Lib", "Liberica")</f>
        <v>Robusta</v>
      </c>
      <c r="O165" t="str" cm="1">
        <f t="array" ref="O165">_xlfn.IFS(J165="M", "Medium",J165="L", "Light",J165="D","Dark")</f>
        <v>Dark</v>
      </c>
      <c r="P165" t="str">
        <f>_xlfn.XLOOKUP(C:C, Table1[[#All],[Customer ID]],Table1[[#All],[Loyalty Card]])</f>
        <v>No</v>
      </c>
    </row>
    <row r="166" spans="1:16" x14ac:dyDescent="0.3">
      <c r="A166" s="2" t="s">
        <v>1413</v>
      </c>
      <c r="B166" s="4">
        <v>44182</v>
      </c>
      <c r="C166" s="2" t="s">
        <v>1414</v>
      </c>
      <c r="D166" t="s">
        <v>6144</v>
      </c>
      <c r="E166" s="2">
        <v>4</v>
      </c>
      <c r="F166" s="2" t="str" cm="1">
        <f t="array" ref="F166">_xlfn.XLOOKUP(C166,'Customers - Original'!$A:$A,Table1[[#All],[Customer Name]])</f>
        <v>Claiborne Feye</v>
      </c>
      <c r="G166" s="2" t="str" cm="1">
        <f t="array" ref="G166">IF(_xlfn.XLOOKUP(C166,'Customers - Original'!$A:$A,Table1[[#All],[Email]]) = 0, "", _xlfn.XLOOKUP(C166,'Customers - Original'!$A:$A,Table1[[#All],[Email]]) )</f>
        <v>cfeye4k@google.co.jp</v>
      </c>
      <c r="H166" s="2" t="str" cm="1">
        <f t="array" ref="H166">IF(_xlfn.XLOOKUP(C166,'Customers - Original'!$A:$A,Table1[[#All],[Country]]) = 0,"",_xlfn.XLOOKUP(C166,'Customers - Original'!$A:$A,Table1[[#All],[Country]]))</f>
        <v>Ireland</v>
      </c>
      <c r="I166" t="str">
        <f>_xlfn.XLOOKUP(D166,'Products - Original'!$A:$A,'Products - Original'!$B:$B)</f>
        <v>Exc</v>
      </c>
      <c r="J166" t="str">
        <f>INDEX('Products - Original'!$A$1:$G$49,MATCH(My_Combined_Table!$D166,'Products - Original'!$A$1:$A$49,0),MATCH(My_Combined_Table!$J$1,'Products - Original'!A$1:G$1,0))</f>
        <v>D</v>
      </c>
      <c r="K166">
        <f>INDEX('Products - Original'!$A$1:$G$49,MATCH(My_Combined_Table!$D166,'Products - Original'!$A$1:$A$49,0),MATCH(My_Combined_Table!K$1,'Products - Original'!A$1:G$1,0))</f>
        <v>0.5</v>
      </c>
      <c r="L166">
        <f>INDEX('Products - Original'!$A$1:$G$49,MATCH(My_Combined_Table!$D166,'Products - Original'!$A$1:$A$49,0),MATCH(My_Combined_Table!L$1,'Products - Original'!A$1:G$1,0))</f>
        <v>7.29</v>
      </c>
      <c r="M166">
        <f t="shared" si="2"/>
        <v>29.16</v>
      </c>
      <c r="N166" t="str" cm="1">
        <f t="array" ref="N166">_xlfn.IFS(I166 = "Rob", "Robusta", I166 = "Exc", "Excelsa",I166= "Ara", "Arabica",I166="Lib", "Liberica")</f>
        <v>Excelsa</v>
      </c>
      <c r="O166" t="str" cm="1">
        <f t="array" ref="O166">_xlfn.IFS(J166="M", "Medium",J166="L", "Light",J166="D","Dark")</f>
        <v>Dark</v>
      </c>
      <c r="P166" t="str">
        <f>_xlfn.XLOOKUP(C:C, Table1[[#All],[Customer ID]],Table1[[#All],[Loyalty Card]])</f>
        <v>No</v>
      </c>
    </row>
    <row r="167" spans="1:16" x14ac:dyDescent="0.3">
      <c r="A167" s="2" t="s">
        <v>1420</v>
      </c>
      <c r="B167" s="4">
        <v>44234</v>
      </c>
      <c r="C167" s="2" t="s">
        <v>1421</v>
      </c>
      <c r="D167" t="s">
        <v>6177</v>
      </c>
      <c r="E167" s="2">
        <v>6</v>
      </c>
      <c r="F167" s="2" t="str" cm="1">
        <f t="array" ref="F167">_xlfn.XLOOKUP(C167,'Customers - Original'!$A:$A,Table1[[#All],[Customer Name]])</f>
        <v>Mina Elstone</v>
      </c>
      <c r="G167" s="2" t="str" cm="1">
        <f t="array" ref="G167">IF(_xlfn.XLOOKUP(C167,'Customers - Original'!$A:$A,Table1[[#All],[Email]]) = 0, "", _xlfn.XLOOKUP(C167,'Customers - Original'!$A:$A,Table1[[#All],[Email]]) )</f>
        <v/>
      </c>
      <c r="H167" s="2" t="str" cm="1">
        <f t="array" ref="H167">IF(_xlfn.XLOOKUP(C167,'Customers - Original'!$A:$A,Table1[[#All],[Country]]) = 0,"",_xlfn.XLOOKUP(C167,'Customers - Original'!$A:$A,Table1[[#All],[Country]]))</f>
        <v>United States</v>
      </c>
      <c r="I167" t="str">
        <f>_xlfn.XLOOKUP(D167,'Products - Original'!$A:$A,'Products - Original'!$B:$B)</f>
        <v>Rob</v>
      </c>
      <c r="J167" t="str">
        <f>INDEX('Products - Original'!$A$1:$G$49,MATCH(My_Combined_Table!$D167,'Products - Original'!$A$1:$A$49,0),MATCH(My_Combined_Table!$J$1,'Products - Original'!A$1:G$1,0))</f>
        <v>D</v>
      </c>
      <c r="K167">
        <f>INDEX('Products - Original'!$A$1:$G$49,MATCH(My_Combined_Table!$D167,'Products - Original'!$A$1:$A$49,0),MATCH(My_Combined_Table!K$1,'Products - Original'!A$1:G$1,0))</f>
        <v>1</v>
      </c>
      <c r="L167">
        <f>INDEX('Products - Original'!$A$1:$G$49,MATCH(My_Combined_Table!$D167,'Products - Original'!$A$1:$A$49,0),MATCH(My_Combined_Table!L$1,'Products - Original'!A$1:G$1,0))</f>
        <v>8.9499999999999993</v>
      </c>
      <c r="M167">
        <f t="shared" si="2"/>
        <v>53.699999999999996</v>
      </c>
      <c r="N167" t="str" cm="1">
        <f t="array" ref="N167">_xlfn.IFS(I167 = "Rob", "Robusta", I167 = "Exc", "Excelsa",I167= "Ara", "Arabica",I167="Lib", "Liberica")</f>
        <v>Robusta</v>
      </c>
      <c r="O167" t="str" cm="1">
        <f t="array" ref="O167">_xlfn.IFS(J167="M", "Medium",J167="L", "Light",J167="D","Dark")</f>
        <v>Dark</v>
      </c>
      <c r="P167" t="str">
        <f>_xlfn.XLOOKUP(C:C, Table1[[#All],[Customer ID]],Table1[[#All],[Loyalty Card]])</f>
        <v>Yes</v>
      </c>
    </row>
    <row r="168" spans="1:16" x14ac:dyDescent="0.3">
      <c r="A168" s="2" t="s">
        <v>1425</v>
      </c>
      <c r="B168" s="4">
        <v>44270</v>
      </c>
      <c r="C168" s="2" t="s">
        <v>1426</v>
      </c>
      <c r="D168" t="s">
        <v>6172</v>
      </c>
      <c r="E168" s="2">
        <v>5</v>
      </c>
      <c r="F168" s="2" t="str" cm="1">
        <f t="array" ref="F168">_xlfn.XLOOKUP(C168,'Customers - Original'!$A:$A,Table1[[#All],[Customer Name]])</f>
        <v>Sherman Mewrcik</v>
      </c>
      <c r="G168" s="2" t="str" cm="1">
        <f t="array" ref="G168">IF(_xlfn.XLOOKUP(C168,'Customers - Original'!$A:$A,Table1[[#All],[Email]]) = 0, "", _xlfn.XLOOKUP(C168,'Customers - Original'!$A:$A,Table1[[#All],[Email]]) )</f>
        <v/>
      </c>
      <c r="H168" s="2" t="str" cm="1">
        <f t="array" ref="H168">IF(_xlfn.XLOOKUP(C168,'Customers - Original'!$A:$A,Table1[[#All],[Country]]) = 0,"",_xlfn.XLOOKUP(C168,'Customers - Original'!$A:$A,Table1[[#All],[Country]]))</f>
        <v>United States</v>
      </c>
      <c r="I168" t="str">
        <f>_xlfn.XLOOKUP(D168,'Products - Original'!$A:$A,'Products - Original'!$B:$B)</f>
        <v>Rob</v>
      </c>
      <c r="J168" t="str">
        <f>INDEX('Products - Original'!$A$1:$G$49,MATCH(My_Combined_Table!$D168,'Products - Original'!$A$1:$A$49,0),MATCH(My_Combined_Table!$J$1,'Products - Original'!A$1:G$1,0))</f>
        <v>D</v>
      </c>
      <c r="K168">
        <f>INDEX('Products - Original'!$A$1:$G$49,MATCH(My_Combined_Table!$D168,'Products - Original'!$A$1:$A$49,0),MATCH(My_Combined_Table!K$1,'Products - Original'!A$1:G$1,0))</f>
        <v>0.5</v>
      </c>
      <c r="L168">
        <f>INDEX('Products - Original'!$A$1:$G$49,MATCH(My_Combined_Table!$D168,'Products - Original'!$A$1:$A$49,0),MATCH(My_Combined_Table!L$1,'Products - Original'!A$1:G$1,0))</f>
        <v>5.3699999999999992</v>
      </c>
      <c r="M168">
        <f t="shared" si="2"/>
        <v>26.849999999999994</v>
      </c>
      <c r="N168" t="str" cm="1">
        <f t="array" ref="N168">_xlfn.IFS(I168 = "Rob", "Robusta", I168 = "Exc", "Excelsa",I168= "Ara", "Arabica",I168="Lib", "Liberica")</f>
        <v>Robusta</v>
      </c>
      <c r="O168" t="str" cm="1">
        <f t="array" ref="O168">_xlfn.IFS(J168="M", "Medium",J168="L", "Light",J168="D","Dark")</f>
        <v>Dark</v>
      </c>
      <c r="P168" t="str">
        <f>_xlfn.XLOOKUP(C:C, Table1[[#All],[Customer ID]],Table1[[#All],[Loyalty Card]])</f>
        <v>Yes</v>
      </c>
    </row>
    <row r="169" spans="1:16" x14ac:dyDescent="0.3">
      <c r="A169" s="2" t="s">
        <v>1430</v>
      </c>
      <c r="B169" s="4">
        <v>44777</v>
      </c>
      <c r="C169" s="2" t="s">
        <v>1431</v>
      </c>
      <c r="D169" t="s">
        <v>6139</v>
      </c>
      <c r="E169" s="2">
        <v>5</v>
      </c>
      <c r="F169" s="2" t="str" cm="1">
        <f t="array" ref="F169">_xlfn.XLOOKUP(C169,'Customers - Original'!$A:$A,Table1[[#All],[Customer Name]])</f>
        <v>Tamarah Fero</v>
      </c>
      <c r="G169" s="2" t="str" cm="1">
        <f t="array" ref="G169">IF(_xlfn.XLOOKUP(C169,'Customers - Original'!$A:$A,Table1[[#All],[Email]]) = 0, "", _xlfn.XLOOKUP(C169,'Customers - Original'!$A:$A,Table1[[#All],[Email]]) )</f>
        <v>tfero4n@comsenz.com</v>
      </c>
      <c r="H169" s="2" t="str" cm="1">
        <f t="array" ref="H169">IF(_xlfn.XLOOKUP(C169,'Customers - Original'!$A:$A,Table1[[#All],[Country]]) = 0,"",_xlfn.XLOOKUP(C169,'Customers - Original'!$A:$A,Table1[[#All],[Country]]))</f>
        <v>United States</v>
      </c>
      <c r="I169" t="str">
        <f>_xlfn.XLOOKUP(D169,'Products - Original'!$A:$A,'Products - Original'!$B:$B)</f>
        <v>Exc</v>
      </c>
      <c r="J169" t="str">
        <f>INDEX('Products - Original'!$A$1:$G$49,MATCH(My_Combined_Table!$D169,'Products - Original'!$A$1:$A$49,0),MATCH(My_Combined_Table!$J$1,'Products - Original'!A$1:G$1,0))</f>
        <v>M</v>
      </c>
      <c r="K169">
        <f>INDEX('Products - Original'!$A$1:$G$49,MATCH(My_Combined_Table!$D169,'Products - Original'!$A$1:$A$49,0),MATCH(My_Combined_Table!K$1,'Products - Original'!A$1:G$1,0))</f>
        <v>0.5</v>
      </c>
      <c r="L169">
        <f>INDEX('Products - Original'!$A$1:$G$49,MATCH(My_Combined_Table!$D169,'Products - Original'!$A$1:$A$49,0),MATCH(My_Combined_Table!L$1,'Products - Original'!A$1:G$1,0))</f>
        <v>8.25</v>
      </c>
      <c r="M169">
        <f t="shared" si="2"/>
        <v>41.25</v>
      </c>
      <c r="N169" t="str" cm="1">
        <f t="array" ref="N169">_xlfn.IFS(I169 = "Rob", "Robusta", I169 = "Exc", "Excelsa",I169= "Ara", "Arabica",I169="Lib", "Liberica")</f>
        <v>Excelsa</v>
      </c>
      <c r="O169" t="str" cm="1">
        <f t="array" ref="O169">_xlfn.IFS(J169="M", "Medium",J169="L", "Light",J169="D","Dark")</f>
        <v>Medium</v>
      </c>
      <c r="P169" t="str">
        <f>_xlfn.XLOOKUP(C:C, Table1[[#All],[Customer ID]],Table1[[#All],[Loyalty Card]])</f>
        <v>Yes</v>
      </c>
    </row>
    <row r="170" spans="1:16" x14ac:dyDescent="0.3">
      <c r="A170" s="2" t="s">
        <v>1436</v>
      </c>
      <c r="B170" s="4">
        <v>43484</v>
      </c>
      <c r="C170" s="2" t="s">
        <v>1437</v>
      </c>
      <c r="D170" t="s">
        <v>6157</v>
      </c>
      <c r="E170" s="2">
        <v>6</v>
      </c>
      <c r="F170" s="2" t="str" cm="1">
        <f t="array" ref="F170">_xlfn.XLOOKUP(C170,'Customers - Original'!$A:$A,Table1[[#All],[Customer Name]])</f>
        <v>Stanislaus Valsler</v>
      </c>
      <c r="G170" s="2" t="str" cm="1">
        <f t="array" ref="G170">IF(_xlfn.XLOOKUP(C170,'Customers - Original'!$A:$A,Table1[[#All],[Email]]) = 0, "", _xlfn.XLOOKUP(C170,'Customers - Original'!$A:$A,Table1[[#All],[Email]]) )</f>
        <v/>
      </c>
      <c r="H170" s="2" t="str" cm="1">
        <f t="array" ref="H170">IF(_xlfn.XLOOKUP(C170,'Customers - Original'!$A:$A,Table1[[#All],[Country]]) = 0,"",_xlfn.XLOOKUP(C170,'Customers - Original'!$A:$A,Table1[[#All],[Country]]))</f>
        <v>Ireland</v>
      </c>
      <c r="I170" t="str">
        <f>_xlfn.XLOOKUP(D170,'Products - Original'!$A:$A,'Products - Original'!$B:$B)</f>
        <v>Ara</v>
      </c>
      <c r="J170" t="str">
        <f>INDEX('Products - Original'!$A$1:$G$49,MATCH(My_Combined_Table!$D170,'Products - Original'!$A$1:$A$49,0),MATCH(My_Combined_Table!$J$1,'Products - Original'!A$1:G$1,0))</f>
        <v>M</v>
      </c>
      <c r="K170">
        <f>INDEX('Products - Original'!$A$1:$G$49,MATCH(My_Combined_Table!$D170,'Products - Original'!$A$1:$A$49,0),MATCH(My_Combined_Table!K$1,'Products - Original'!A$1:G$1,0))</f>
        <v>0.5</v>
      </c>
      <c r="L170">
        <f>INDEX('Products - Original'!$A$1:$G$49,MATCH(My_Combined_Table!$D170,'Products - Original'!$A$1:$A$49,0),MATCH(My_Combined_Table!L$1,'Products - Original'!A$1:G$1,0))</f>
        <v>6.75</v>
      </c>
      <c r="M170">
        <f t="shared" si="2"/>
        <v>40.5</v>
      </c>
      <c r="N170" t="str" cm="1">
        <f t="array" ref="N170">_xlfn.IFS(I170 = "Rob", "Robusta", I170 = "Exc", "Excelsa",I170= "Ara", "Arabica",I170="Lib", "Liberica")</f>
        <v>Arabica</v>
      </c>
      <c r="O170" t="str" cm="1">
        <f t="array" ref="O170">_xlfn.IFS(J170="M", "Medium",J170="L", "Light",J170="D","Dark")</f>
        <v>Medium</v>
      </c>
      <c r="P170" t="str">
        <f>_xlfn.XLOOKUP(C:C, Table1[[#All],[Customer ID]],Table1[[#All],[Loyalty Card]])</f>
        <v>No</v>
      </c>
    </row>
    <row r="171" spans="1:16" x14ac:dyDescent="0.3">
      <c r="A171" s="2" t="s">
        <v>1441</v>
      </c>
      <c r="B171" s="4">
        <v>44643</v>
      </c>
      <c r="C171" s="2" t="s">
        <v>1442</v>
      </c>
      <c r="D171" t="s">
        <v>6177</v>
      </c>
      <c r="E171" s="2">
        <v>2</v>
      </c>
      <c r="F171" s="2" t="str" cm="1">
        <f t="array" ref="F171">_xlfn.XLOOKUP(C171,'Customers - Original'!$A:$A,Table1[[#All],[Customer Name]])</f>
        <v>Felita Dauney</v>
      </c>
      <c r="G171" s="2" t="str" cm="1">
        <f t="array" ref="G171">IF(_xlfn.XLOOKUP(C171,'Customers - Original'!$A:$A,Table1[[#All],[Email]]) = 0, "", _xlfn.XLOOKUP(C171,'Customers - Original'!$A:$A,Table1[[#All],[Email]]) )</f>
        <v>fdauney4p@sphinn.com</v>
      </c>
      <c r="H171" s="2" t="str" cm="1">
        <f t="array" ref="H171">IF(_xlfn.XLOOKUP(C171,'Customers - Original'!$A:$A,Table1[[#All],[Country]]) = 0,"",_xlfn.XLOOKUP(C171,'Customers - Original'!$A:$A,Table1[[#All],[Country]]))</f>
        <v>Ireland</v>
      </c>
      <c r="I171" t="str">
        <f>_xlfn.XLOOKUP(D171,'Products - Original'!$A:$A,'Products - Original'!$B:$B)</f>
        <v>Rob</v>
      </c>
      <c r="J171" t="str">
        <f>INDEX('Products - Original'!$A$1:$G$49,MATCH(My_Combined_Table!$D171,'Products - Original'!$A$1:$A$49,0),MATCH(My_Combined_Table!$J$1,'Products - Original'!A$1:G$1,0))</f>
        <v>D</v>
      </c>
      <c r="K171">
        <f>INDEX('Products - Original'!$A$1:$G$49,MATCH(My_Combined_Table!$D171,'Products - Original'!$A$1:$A$49,0),MATCH(My_Combined_Table!K$1,'Products - Original'!A$1:G$1,0))</f>
        <v>1</v>
      </c>
      <c r="L171">
        <f>INDEX('Products - Original'!$A$1:$G$49,MATCH(My_Combined_Table!$D171,'Products - Original'!$A$1:$A$49,0),MATCH(My_Combined_Table!L$1,'Products - Original'!A$1:G$1,0))</f>
        <v>8.9499999999999993</v>
      </c>
      <c r="M171">
        <f t="shared" si="2"/>
        <v>17.899999999999999</v>
      </c>
      <c r="N171" t="str" cm="1">
        <f t="array" ref="N171">_xlfn.IFS(I171 = "Rob", "Robusta", I171 = "Exc", "Excelsa",I171= "Ara", "Arabica",I171="Lib", "Liberica")</f>
        <v>Robusta</v>
      </c>
      <c r="O171" t="str" cm="1">
        <f t="array" ref="O171">_xlfn.IFS(J171="M", "Medium",J171="L", "Light",J171="D","Dark")</f>
        <v>Dark</v>
      </c>
      <c r="P171" t="str">
        <f>_xlfn.XLOOKUP(C:C, Table1[[#All],[Customer ID]],Table1[[#All],[Loyalty Card]])</f>
        <v>No</v>
      </c>
    </row>
    <row r="172" spans="1:16" x14ac:dyDescent="0.3">
      <c r="A172" s="2" t="s">
        <v>1448</v>
      </c>
      <c r="B172" s="4">
        <v>44476</v>
      </c>
      <c r="C172" s="2" t="s">
        <v>1449</v>
      </c>
      <c r="D172" t="s">
        <v>6148</v>
      </c>
      <c r="E172" s="2">
        <v>2</v>
      </c>
      <c r="F172" s="2" t="str" cm="1">
        <f t="array" ref="F172">_xlfn.XLOOKUP(C172,'Customers - Original'!$A:$A,Table1[[#All],[Customer Name]])</f>
        <v>Serena Earley</v>
      </c>
      <c r="G172" s="2" t="str" cm="1">
        <f t="array" ref="G172">IF(_xlfn.XLOOKUP(C172,'Customers - Original'!$A:$A,Table1[[#All],[Email]]) = 0, "", _xlfn.XLOOKUP(C172,'Customers - Original'!$A:$A,Table1[[#All],[Email]]) )</f>
        <v>searley4q@youku.com</v>
      </c>
      <c r="H172" s="2" t="str" cm="1">
        <f t="array" ref="H172">IF(_xlfn.XLOOKUP(C172,'Customers - Original'!$A:$A,Table1[[#All],[Country]]) = 0,"",_xlfn.XLOOKUP(C172,'Customers - Original'!$A:$A,Table1[[#All],[Country]]))</f>
        <v>United Kingdom</v>
      </c>
      <c r="I172" t="str">
        <f>_xlfn.XLOOKUP(D172,'Products - Original'!$A:$A,'Products - Original'!$B:$B)</f>
        <v>Exc</v>
      </c>
      <c r="J172" t="str">
        <f>INDEX('Products - Original'!$A$1:$G$49,MATCH(My_Combined_Table!$D172,'Products - Original'!$A$1:$A$49,0),MATCH(My_Combined_Table!$J$1,'Products - Original'!A$1:G$1,0))</f>
        <v>L</v>
      </c>
      <c r="K172">
        <f>INDEX('Products - Original'!$A$1:$G$49,MATCH(My_Combined_Table!$D172,'Products - Original'!$A$1:$A$49,0),MATCH(My_Combined_Table!K$1,'Products - Original'!A$1:G$1,0))</f>
        <v>2.5</v>
      </c>
      <c r="L172">
        <f>INDEX('Products - Original'!$A$1:$G$49,MATCH(My_Combined_Table!$D172,'Products - Original'!$A$1:$A$49,0),MATCH(My_Combined_Table!L$1,'Products - Original'!A$1:G$1,0))</f>
        <v>34.154999999999994</v>
      </c>
      <c r="M172">
        <f t="shared" si="2"/>
        <v>68.309999999999988</v>
      </c>
      <c r="N172" t="str" cm="1">
        <f t="array" ref="N172">_xlfn.IFS(I172 = "Rob", "Robusta", I172 = "Exc", "Excelsa",I172= "Ara", "Arabica",I172="Lib", "Liberica")</f>
        <v>Excelsa</v>
      </c>
      <c r="O172" t="str" cm="1">
        <f t="array" ref="O172">_xlfn.IFS(J172="M", "Medium",J172="L", "Light",J172="D","Dark")</f>
        <v>Light</v>
      </c>
      <c r="P172" t="str">
        <f>_xlfn.XLOOKUP(C:C, Table1[[#All],[Customer ID]],Table1[[#All],[Loyalty Card]])</f>
        <v>No</v>
      </c>
    </row>
    <row r="173" spans="1:16" x14ac:dyDescent="0.3">
      <c r="A173" s="2" t="s">
        <v>1453</v>
      </c>
      <c r="B173" s="4">
        <v>43544</v>
      </c>
      <c r="C173" s="2" t="s">
        <v>1454</v>
      </c>
      <c r="D173" t="s">
        <v>6166</v>
      </c>
      <c r="E173" s="2">
        <v>2</v>
      </c>
      <c r="F173" s="2" t="str" cm="1">
        <f t="array" ref="F173">_xlfn.XLOOKUP(C173,'Customers - Original'!$A:$A,Table1[[#All],[Customer Name]])</f>
        <v>Minny Chamberlayne</v>
      </c>
      <c r="G173" s="2" t="str" cm="1">
        <f t="array" ref="G173">IF(_xlfn.XLOOKUP(C173,'Customers - Original'!$A:$A,Table1[[#All],[Email]]) = 0, "", _xlfn.XLOOKUP(C173,'Customers - Original'!$A:$A,Table1[[#All],[Email]]) )</f>
        <v>mchamberlayne4r@bigcartel.com</v>
      </c>
      <c r="H173" s="2" t="str" cm="1">
        <f t="array" ref="H173">IF(_xlfn.XLOOKUP(C173,'Customers - Original'!$A:$A,Table1[[#All],[Country]]) = 0,"",_xlfn.XLOOKUP(C173,'Customers - Original'!$A:$A,Table1[[#All],[Country]]))</f>
        <v>United States</v>
      </c>
      <c r="I173" t="str">
        <f>_xlfn.XLOOKUP(D173,'Products - Original'!$A:$A,'Products - Original'!$B:$B)</f>
        <v>Exc</v>
      </c>
      <c r="J173" t="str">
        <f>INDEX('Products - Original'!$A$1:$G$49,MATCH(My_Combined_Table!$D173,'Products - Original'!$A$1:$A$49,0),MATCH(My_Combined_Table!$J$1,'Products - Original'!A$1:G$1,0))</f>
        <v>M</v>
      </c>
      <c r="K173">
        <f>INDEX('Products - Original'!$A$1:$G$49,MATCH(My_Combined_Table!$D173,'Products - Original'!$A$1:$A$49,0),MATCH(My_Combined_Table!K$1,'Products - Original'!A$1:G$1,0))</f>
        <v>2.5</v>
      </c>
      <c r="L173">
        <f>INDEX('Products - Original'!$A$1:$G$49,MATCH(My_Combined_Table!$D173,'Products - Original'!$A$1:$A$49,0),MATCH(My_Combined_Table!L$1,'Products - Original'!A$1:G$1,0))</f>
        <v>31.624999999999996</v>
      </c>
      <c r="M173">
        <f t="shared" si="2"/>
        <v>63.249999999999993</v>
      </c>
      <c r="N173" t="str" cm="1">
        <f t="array" ref="N173">_xlfn.IFS(I173 = "Rob", "Robusta", I173 = "Exc", "Excelsa",I173= "Ara", "Arabica",I173="Lib", "Liberica")</f>
        <v>Excelsa</v>
      </c>
      <c r="O173" t="str" cm="1">
        <f t="array" ref="O173">_xlfn.IFS(J173="M", "Medium",J173="L", "Light",J173="D","Dark")</f>
        <v>Medium</v>
      </c>
      <c r="P173" t="str">
        <f>_xlfn.XLOOKUP(C:C, Table1[[#All],[Customer ID]],Table1[[#All],[Loyalty Card]])</f>
        <v>Yes</v>
      </c>
    </row>
    <row r="174" spans="1:16" x14ac:dyDescent="0.3">
      <c r="A174" s="2" t="s">
        <v>1459</v>
      </c>
      <c r="B174" s="4">
        <v>44545</v>
      </c>
      <c r="C174" s="2" t="s">
        <v>1460</v>
      </c>
      <c r="D174" t="s">
        <v>6144</v>
      </c>
      <c r="E174" s="2">
        <v>3</v>
      </c>
      <c r="F174" s="2" t="str" cm="1">
        <f t="array" ref="F174">_xlfn.XLOOKUP(C174,'Customers - Original'!$A:$A,Table1[[#All],[Customer Name]])</f>
        <v>Bartholemy Flaherty</v>
      </c>
      <c r="G174" s="2" t="str" cm="1">
        <f t="array" ref="G174">IF(_xlfn.XLOOKUP(C174,'Customers - Original'!$A:$A,Table1[[#All],[Email]]) = 0, "", _xlfn.XLOOKUP(C174,'Customers - Original'!$A:$A,Table1[[#All],[Email]]) )</f>
        <v>bflaherty4s@moonfruit.com</v>
      </c>
      <c r="H174" s="2" t="str" cm="1">
        <f t="array" ref="H174">IF(_xlfn.XLOOKUP(C174,'Customers - Original'!$A:$A,Table1[[#All],[Country]]) = 0,"",_xlfn.XLOOKUP(C174,'Customers - Original'!$A:$A,Table1[[#All],[Country]]))</f>
        <v>Ireland</v>
      </c>
      <c r="I174" t="str">
        <f>_xlfn.XLOOKUP(D174,'Products - Original'!$A:$A,'Products - Original'!$B:$B)</f>
        <v>Exc</v>
      </c>
      <c r="J174" t="str">
        <f>INDEX('Products - Original'!$A$1:$G$49,MATCH(My_Combined_Table!$D174,'Products - Original'!$A$1:$A$49,0),MATCH(My_Combined_Table!$J$1,'Products - Original'!A$1:G$1,0))</f>
        <v>D</v>
      </c>
      <c r="K174">
        <f>INDEX('Products - Original'!$A$1:$G$49,MATCH(My_Combined_Table!$D174,'Products - Original'!$A$1:$A$49,0),MATCH(My_Combined_Table!K$1,'Products - Original'!A$1:G$1,0))</f>
        <v>0.5</v>
      </c>
      <c r="L174">
        <f>INDEX('Products - Original'!$A$1:$G$49,MATCH(My_Combined_Table!$D174,'Products - Original'!$A$1:$A$49,0),MATCH(My_Combined_Table!L$1,'Products - Original'!A$1:G$1,0))</f>
        <v>7.29</v>
      </c>
      <c r="M174">
        <f t="shared" si="2"/>
        <v>21.87</v>
      </c>
      <c r="N174" t="str" cm="1">
        <f t="array" ref="N174">_xlfn.IFS(I174 = "Rob", "Robusta", I174 = "Exc", "Excelsa",I174= "Ara", "Arabica",I174="Lib", "Liberica")</f>
        <v>Excelsa</v>
      </c>
      <c r="O174" t="str" cm="1">
        <f t="array" ref="O174">_xlfn.IFS(J174="M", "Medium",J174="L", "Light",J174="D","Dark")</f>
        <v>Dark</v>
      </c>
      <c r="P174" t="str">
        <f>_xlfn.XLOOKUP(C:C, Table1[[#All],[Customer ID]],Table1[[#All],[Loyalty Card]])</f>
        <v>No</v>
      </c>
    </row>
    <row r="175" spans="1:16" x14ac:dyDescent="0.3">
      <c r="A175" s="2" t="s">
        <v>1464</v>
      </c>
      <c r="B175" s="4">
        <v>44720</v>
      </c>
      <c r="C175" s="2" t="s">
        <v>1465</v>
      </c>
      <c r="D175" t="s">
        <v>6151</v>
      </c>
      <c r="E175" s="2">
        <v>4</v>
      </c>
      <c r="F175" s="2" t="str" cm="1">
        <f t="array" ref="F175">_xlfn.XLOOKUP(C175,'Customers - Original'!$A:$A,Table1[[#All],[Customer Name]])</f>
        <v>Oran Colbeck</v>
      </c>
      <c r="G175" s="2" t="str" cm="1">
        <f t="array" ref="G175">IF(_xlfn.XLOOKUP(C175,'Customers - Original'!$A:$A,Table1[[#All],[Email]]) = 0, "", _xlfn.XLOOKUP(C175,'Customers - Original'!$A:$A,Table1[[#All],[Email]]) )</f>
        <v>ocolbeck4t@sina.com.cn</v>
      </c>
      <c r="H175" s="2" t="str" cm="1">
        <f t="array" ref="H175">IF(_xlfn.XLOOKUP(C175,'Customers - Original'!$A:$A,Table1[[#All],[Country]]) = 0,"",_xlfn.XLOOKUP(C175,'Customers - Original'!$A:$A,Table1[[#All],[Country]]))</f>
        <v>United States</v>
      </c>
      <c r="I175" t="str">
        <f>_xlfn.XLOOKUP(D175,'Products - Original'!$A:$A,'Products - Original'!$B:$B)</f>
        <v>Rob</v>
      </c>
      <c r="J175" t="str">
        <f>INDEX('Products - Original'!$A$1:$G$49,MATCH(My_Combined_Table!$D175,'Products - Original'!$A$1:$A$49,0),MATCH(My_Combined_Table!$J$1,'Products - Original'!A$1:G$1,0))</f>
        <v>M</v>
      </c>
      <c r="K175">
        <f>INDEX('Products - Original'!$A$1:$G$49,MATCH(My_Combined_Table!$D175,'Products - Original'!$A$1:$A$49,0),MATCH(My_Combined_Table!K$1,'Products - Original'!A$1:G$1,0))</f>
        <v>2.5</v>
      </c>
      <c r="L175">
        <f>INDEX('Products - Original'!$A$1:$G$49,MATCH(My_Combined_Table!$D175,'Products - Original'!$A$1:$A$49,0),MATCH(My_Combined_Table!L$1,'Products - Original'!A$1:G$1,0))</f>
        <v>22.884999999999998</v>
      </c>
      <c r="M175">
        <f t="shared" si="2"/>
        <v>91.539999999999992</v>
      </c>
      <c r="N175" t="str" cm="1">
        <f t="array" ref="N175">_xlfn.IFS(I175 = "Rob", "Robusta", I175 = "Exc", "Excelsa",I175= "Ara", "Arabica",I175="Lib", "Liberica")</f>
        <v>Robusta</v>
      </c>
      <c r="O175" t="str" cm="1">
        <f t="array" ref="O175">_xlfn.IFS(J175="M", "Medium",J175="L", "Light",J175="D","Dark")</f>
        <v>Medium</v>
      </c>
      <c r="P175" t="str">
        <f>_xlfn.XLOOKUP(C:C, Table1[[#All],[Customer ID]],Table1[[#All],[Loyalty Card]])</f>
        <v>No</v>
      </c>
    </row>
    <row r="176" spans="1:16" x14ac:dyDescent="0.3">
      <c r="A176" s="2" t="s">
        <v>1470</v>
      </c>
      <c r="B176" s="4">
        <v>43813</v>
      </c>
      <c r="C176" s="2" t="s">
        <v>1471</v>
      </c>
      <c r="D176" t="s">
        <v>6148</v>
      </c>
      <c r="E176" s="2">
        <v>6</v>
      </c>
      <c r="F176" s="2" t="str" cm="1">
        <f t="array" ref="F176">_xlfn.XLOOKUP(C176,'Customers - Original'!$A:$A,Table1[[#All],[Customer Name]])</f>
        <v>Elysee Sketch</v>
      </c>
      <c r="G176" s="2" t="str" cm="1">
        <f t="array" ref="G176">IF(_xlfn.XLOOKUP(C176,'Customers - Original'!$A:$A,Table1[[#All],[Email]]) = 0, "", _xlfn.XLOOKUP(C176,'Customers - Original'!$A:$A,Table1[[#All],[Email]]) )</f>
        <v/>
      </c>
      <c r="H176" s="2" t="str" cm="1">
        <f t="array" ref="H176">IF(_xlfn.XLOOKUP(C176,'Customers - Original'!$A:$A,Table1[[#All],[Country]]) = 0,"",_xlfn.XLOOKUP(C176,'Customers - Original'!$A:$A,Table1[[#All],[Country]]))</f>
        <v>United States</v>
      </c>
      <c r="I176" t="str">
        <f>_xlfn.XLOOKUP(D176,'Products - Original'!$A:$A,'Products - Original'!$B:$B)</f>
        <v>Exc</v>
      </c>
      <c r="J176" t="str">
        <f>INDEX('Products - Original'!$A$1:$G$49,MATCH(My_Combined_Table!$D176,'Products - Original'!$A$1:$A$49,0),MATCH(My_Combined_Table!$J$1,'Products - Original'!A$1:G$1,0))</f>
        <v>L</v>
      </c>
      <c r="K176">
        <f>INDEX('Products - Original'!$A$1:$G$49,MATCH(My_Combined_Table!$D176,'Products - Original'!$A$1:$A$49,0),MATCH(My_Combined_Table!K$1,'Products - Original'!A$1:G$1,0))</f>
        <v>2.5</v>
      </c>
      <c r="L176">
        <f>INDEX('Products - Original'!$A$1:$G$49,MATCH(My_Combined_Table!$D176,'Products - Original'!$A$1:$A$49,0),MATCH(My_Combined_Table!L$1,'Products - Original'!A$1:G$1,0))</f>
        <v>34.154999999999994</v>
      </c>
      <c r="M176">
        <f t="shared" si="2"/>
        <v>204.92999999999995</v>
      </c>
      <c r="N176" t="str" cm="1">
        <f t="array" ref="N176">_xlfn.IFS(I176 = "Rob", "Robusta", I176 = "Exc", "Excelsa",I176= "Ara", "Arabica",I176="Lib", "Liberica")</f>
        <v>Excelsa</v>
      </c>
      <c r="O176" t="str" cm="1">
        <f t="array" ref="O176">_xlfn.IFS(J176="M", "Medium",J176="L", "Light",J176="D","Dark")</f>
        <v>Light</v>
      </c>
      <c r="P176" t="str">
        <f>_xlfn.XLOOKUP(C:C, Table1[[#All],[Customer ID]],Table1[[#All],[Loyalty Card]])</f>
        <v>Yes</v>
      </c>
    </row>
    <row r="177" spans="1:16" x14ac:dyDescent="0.3">
      <c r="A177" s="2" t="s">
        <v>1475</v>
      </c>
      <c r="B177" s="4">
        <v>44296</v>
      </c>
      <c r="C177" s="2" t="s">
        <v>1476</v>
      </c>
      <c r="D177" t="s">
        <v>6166</v>
      </c>
      <c r="E177" s="2">
        <v>2</v>
      </c>
      <c r="F177" s="2" t="str" cm="1">
        <f t="array" ref="F177">_xlfn.XLOOKUP(C177,'Customers - Original'!$A:$A,Table1[[#All],[Customer Name]])</f>
        <v>Ethelda Hobbing</v>
      </c>
      <c r="G177" s="2" t="str" cm="1">
        <f t="array" ref="G177">IF(_xlfn.XLOOKUP(C177,'Customers - Original'!$A:$A,Table1[[#All],[Email]]) = 0, "", _xlfn.XLOOKUP(C177,'Customers - Original'!$A:$A,Table1[[#All],[Email]]) )</f>
        <v>ehobbing4v@nsw.gov.au</v>
      </c>
      <c r="H177" s="2" t="str" cm="1">
        <f t="array" ref="H177">IF(_xlfn.XLOOKUP(C177,'Customers - Original'!$A:$A,Table1[[#All],[Country]]) = 0,"",_xlfn.XLOOKUP(C177,'Customers - Original'!$A:$A,Table1[[#All],[Country]]))</f>
        <v>United States</v>
      </c>
      <c r="I177" t="str">
        <f>_xlfn.XLOOKUP(D177,'Products - Original'!$A:$A,'Products - Original'!$B:$B)</f>
        <v>Exc</v>
      </c>
      <c r="J177" t="str">
        <f>INDEX('Products - Original'!$A$1:$G$49,MATCH(My_Combined_Table!$D177,'Products - Original'!$A$1:$A$49,0),MATCH(My_Combined_Table!$J$1,'Products - Original'!A$1:G$1,0))</f>
        <v>M</v>
      </c>
      <c r="K177">
        <f>INDEX('Products - Original'!$A$1:$G$49,MATCH(My_Combined_Table!$D177,'Products - Original'!$A$1:$A$49,0),MATCH(My_Combined_Table!K$1,'Products - Original'!A$1:G$1,0))</f>
        <v>2.5</v>
      </c>
      <c r="L177">
        <f>INDEX('Products - Original'!$A$1:$G$49,MATCH(My_Combined_Table!$D177,'Products - Original'!$A$1:$A$49,0),MATCH(My_Combined_Table!L$1,'Products - Original'!A$1:G$1,0))</f>
        <v>31.624999999999996</v>
      </c>
      <c r="M177">
        <f t="shared" si="2"/>
        <v>63.249999999999993</v>
      </c>
      <c r="N177" t="str" cm="1">
        <f t="array" ref="N177">_xlfn.IFS(I177 = "Rob", "Robusta", I177 = "Exc", "Excelsa",I177= "Ara", "Arabica",I177="Lib", "Liberica")</f>
        <v>Excelsa</v>
      </c>
      <c r="O177" t="str" cm="1">
        <f t="array" ref="O177">_xlfn.IFS(J177="M", "Medium",J177="L", "Light",J177="D","Dark")</f>
        <v>Medium</v>
      </c>
      <c r="P177" t="str">
        <f>_xlfn.XLOOKUP(C:C, Table1[[#All],[Customer ID]],Table1[[#All],[Loyalty Card]])</f>
        <v>Yes</v>
      </c>
    </row>
    <row r="178" spans="1:16" x14ac:dyDescent="0.3">
      <c r="A178" s="2" t="s">
        <v>1481</v>
      </c>
      <c r="B178" s="4">
        <v>43900</v>
      </c>
      <c r="C178" s="2" t="s">
        <v>1482</v>
      </c>
      <c r="D178" t="s">
        <v>6148</v>
      </c>
      <c r="E178" s="2">
        <v>1</v>
      </c>
      <c r="F178" s="2" t="str" cm="1">
        <f t="array" ref="F178">_xlfn.XLOOKUP(C178,'Customers - Original'!$A:$A,Table1[[#All],[Customer Name]])</f>
        <v>Odille Thynne</v>
      </c>
      <c r="G178" s="2" t="str" cm="1">
        <f t="array" ref="G178">IF(_xlfn.XLOOKUP(C178,'Customers - Original'!$A:$A,Table1[[#All],[Email]]) = 0, "", _xlfn.XLOOKUP(C178,'Customers - Original'!$A:$A,Table1[[#All],[Email]]) )</f>
        <v>othynne4w@auda.org.au</v>
      </c>
      <c r="H178" s="2" t="str" cm="1">
        <f t="array" ref="H178">IF(_xlfn.XLOOKUP(C178,'Customers - Original'!$A:$A,Table1[[#All],[Country]]) = 0,"",_xlfn.XLOOKUP(C178,'Customers - Original'!$A:$A,Table1[[#All],[Country]]))</f>
        <v>United States</v>
      </c>
      <c r="I178" t="str">
        <f>_xlfn.XLOOKUP(D178,'Products - Original'!$A:$A,'Products - Original'!$B:$B)</f>
        <v>Exc</v>
      </c>
      <c r="J178" t="str">
        <f>INDEX('Products - Original'!$A$1:$G$49,MATCH(My_Combined_Table!$D178,'Products - Original'!$A$1:$A$49,0),MATCH(My_Combined_Table!$J$1,'Products - Original'!A$1:G$1,0))</f>
        <v>L</v>
      </c>
      <c r="K178">
        <f>INDEX('Products - Original'!$A$1:$G$49,MATCH(My_Combined_Table!$D178,'Products - Original'!$A$1:$A$49,0),MATCH(My_Combined_Table!K$1,'Products - Original'!A$1:G$1,0))</f>
        <v>2.5</v>
      </c>
      <c r="L178">
        <f>INDEX('Products - Original'!$A$1:$G$49,MATCH(My_Combined_Table!$D178,'Products - Original'!$A$1:$A$49,0),MATCH(My_Combined_Table!L$1,'Products - Original'!A$1:G$1,0))</f>
        <v>34.154999999999994</v>
      </c>
      <c r="M178">
        <f t="shared" si="2"/>
        <v>34.154999999999994</v>
      </c>
      <c r="N178" t="str" cm="1">
        <f t="array" ref="N178">_xlfn.IFS(I178 = "Rob", "Robusta", I178 = "Exc", "Excelsa",I178= "Ara", "Arabica",I178="Lib", "Liberica")</f>
        <v>Excelsa</v>
      </c>
      <c r="O178" t="str" cm="1">
        <f t="array" ref="O178">_xlfn.IFS(J178="M", "Medium",J178="L", "Light",J178="D","Dark")</f>
        <v>Light</v>
      </c>
      <c r="P178" t="str">
        <f>_xlfn.XLOOKUP(C:C, Table1[[#All],[Customer ID]],Table1[[#All],[Loyalty Card]])</f>
        <v>Yes</v>
      </c>
    </row>
    <row r="179" spans="1:16" x14ac:dyDescent="0.3">
      <c r="A179" s="2" t="s">
        <v>1487</v>
      </c>
      <c r="B179" s="4">
        <v>44120</v>
      </c>
      <c r="C179" s="2" t="s">
        <v>1488</v>
      </c>
      <c r="D179" t="s">
        <v>6142</v>
      </c>
      <c r="E179" s="2">
        <v>4</v>
      </c>
      <c r="F179" s="2" t="str" cm="1">
        <f t="array" ref="F179">_xlfn.XLOOKUP(C179,'Customers - Original'!$A:$A,Table1[[#All],[Customer Name]])</f>
        <v>Emlynne Heining</v>
      </c>
      <c r="G179" s="2" t="str" cm="1">
        <f t="array" ref="G179">IF(_xlfn.XLOOKUP(C179,'Customers - Original'!$A:$A,Table1[[#All],[Email]]) = 0, "", _xlfn.XLOOKUP(C179,'Customers - Original'!$A:$A,Table1[[#All],[Email]]) )</f>
        <v>eheining4x@flickr.com</v>
      </c>
      <c r="H179" s="2" t="str" cm="1">
        <f t="array" ref="H179">IF(_xlfn.XLOOKUP(C179,'Customers - Original'!$A:$A,Table1[[#All],[Country]]) = 0,"",_xlfn.XLOOKUP(C179,'Customers - Original'!$A:$A,Table1[[#All],[Country]]))</f>
        <v>United States</v>
      </c>
      <c r="I179" t="str">
        <f>_xlfn.XLOOKUP(D179,'Products - Original'!$A:$A,'Products - Original'!$B:$B)</f>
        <v>Rob</v>
      </c>
      <c r="J179" t="str">
        <f>INDEX('Products - Original'!$A$1:$G$49,MATCH(My_Combined_Table!$D179,'Products - Original'!$A$1:$A$49,0),MATCH(My_Combined_Table!$J$1,'Products - Original'!A$1:G$1,0))</f>
        <v>L</v>
      </c>
      <c r="K179">
        <f>INDEX('Products - Original'!$A$1:$G$49,MATCH(My_Combined_Table!$D179,'Products - Original'!$A$1:$A$49,0),MATCH(My_Combined_Table!K$1,'Products - Original'!A$1:G$1,0))</f>
        <v>2.5</v>
      </c>
      <c r="L179">
        <f>INDEX('Products - Original'!$A$1:$G$49,MATCH(My_Combined_Table!$D179,'Products - Original'!$A$1:$A$49,0),MATCH(My_Combined_Table!L$1,'Products - Original'!A$1:G$1,0))</f>
        <v>27.484999999999996</v>
      </c>
      <c r="M179">
        <f t="shared" si="2"/>
        <v>109.93999999999998</v>
      </c>
      <c r="N179" t="str" cm="1">
        <f t="array" ref="N179">_xlfn.IFS(I179 = "Rob", "Robusta", I179 = "Exc", "Excelsa",I179= "Ara", "Arabica",I179="Lib", "Liberica")</f>
        <v>Robusta</v>
      </c>
      <c r="O179" t="str" cm="1">
        <f t="array" ref="O179">_xlfn.IFS(J179="M", "Medium",J179="L", "Light",J179="D","Dark")</f>
        <v>Light</v>
      </c>
      <c r="P179" t="str">
        <f>_xlfn.XLOOKUP(C:C, Table1[[#All],[Customer ID]],Table1[[#All],[Loyalty Card]])</f>
        <v>Yes</v>
      </c>
    </row>
    <row r="180" spans="1:16" x14ac:dyDescent="0.3">
      <c r="A180" s="2" t="s">
        <v>1492</v>
      </c>
      <c r="B180" s="4">
        <v>43746</v>
      </c>
      <c r="C180" s="2" t="s">
        <v>1493</v>
      </c>
      <c r="D180" t="s">
        <v>6140</v>
      </c>
      <c r="E180" s="2">
        <v>2</v>
      </c>
      <c r="F180" s="2" t="str" cm="1">
        <f t="array" ref="F180">_xlfn.XLOOKUP(C180,'Customers - Original'!$A:$A,Table1[[#All],[Customer Name]])</f>
        <v>Katerina Melloi</v>
      </c>
      <c r="G180" s="2" t="str" cm="1">
        <f t="array" ref="G180">IF(_xlfn.XLOOKUP(C180,'Customers - Original'!$A:$A,Table1[[#All],[Email]]) = 0, "", _xlfn.XLOOKUP(C180,'Customers - Original'!$A:$A,Table1[[#All],[Email]]) )</f>
        <v>kmelloi4y@imdb.com</v>
      </c>
      <c r="H180" s="2" t="str" cm="1">
        <f t="array" ref="H180">IF(_xlfn.XLOOKUP(C180,'Customers - Original'!$A:$A,Table1[[#All],[Country]]) = 0,"",_xlfn.XLOOKUP(C180,'Customers - Original'!$A:$A,Table1[[#All],[Country]]))</f>
        <v>United States</v>
      </c>
      <c r="I180" t="str">
        <f>_xlfn.XLOOKUP(D180,'Products - Original'!$A:$A,'Products - Original'!$B:$B)</f>
        <v>Ara</v>
      </c>
      <c r="J180" t="str">
        <f>INDEX('Products - Original'!$A$1:$G$49,MATCH(My_Combined_Table!$D180,'Products - Original'!$A$1:$A$49,0),MATCH(My_Combined_Table!$J$1,'Products - Original'!A$1:G$1,0))</f>
        <v>L</v>
      </c>
      <c r="K180">
        <f>INDEX('Products - Original'!$A$1:$G$49,MATCH(My_Combined_Table!$D180,'Products - Original'!$A$1:$A$49,0),MATCH(My_Combined_Table!K$1,'Products - Original'!A$1:G$1,0))</f>
        <v>1</v>
      </c>
      <c r="L180">
        <f>INDEX('Products - Original'!$A$1:$G$49,MATCH(My_Combined_Table!$D180,'Products - Original'!$A$1:$A$49,0),MATCH(My_Combined_Table!L$1,'Products - Original'!A$1:G$1,0))</f>
        <v>12.95</v>
      </c>
      <c r="M180">
        <f t="shared" si="2"/>
        <v>25.9</v>
      </c>
      <c r="N180" t="str" cm="1">
        <f t="array" ref="N180">_xlfn.IFS(I180 = "Rob", "Robusta", I180 = "Exc", "Excelsa",I180= "Ara", "Arabica",I180="Lib", "Liberica")</f>
        <v>Arabica</v>
      </c>
      <c r="O180" t="str" cm="1">
        <f t="array" ref="O180">_xlfn.IFS(J180="M", "Medium",J180="L", "Light",J180="D","Dark")</f>
        <v>Light</v>
      </c>
      <c r="P180" t="str">
        <f>_xlfn.XLOOKUP(C:C, Table1[[#All],[Customer ID]],Table1[[#All],[Loyalty Card]])</f>
        <v>No</v>
      </c>
    </row>
    <row r="181" spans="1:16" x14ac:dyDescent="0.3">
      <c r="A181" s="2" t="s">
        <v>1498</v>
      </c>
      <c r="B181" s="4">
        <v>43830</v>
      </c>
      <c r="C181" s="2" t="s">
        <v>1499</v>
      </c>
      <c r="D181" t="s">
        <v>6154</v>
      </c>
      <c r="E181" s="2">
        <v>1</v>
      </c>
      <c r="F181" s="2" t="str" cm="1">
        <f t="array" ref="F181">_xlfn.XLOOKUP(C181,'Customers - Original'!$A:$A,Table1[[#All],[Customer Name]])</f>
        <v>Tiffany Scardafield</v>
      </c>
      <c r="G181" s="2" t="str" cm="1">
        <f t="array" ref="G181">IF(_xlfn.XLOOKUP(C181,'Customers - Original'!$A:$A,Table1[[#All],[Email]]) = 0, "", _xlfn.XLOOKUP(C181,'Customers - Original'!$A:$A,Table1[[#All],[Email]]) )</f>
        <v/>
      </c>
      <c r="H181" s="2" t="str" cm="1">
        <f t="array" ref="H181">IF(_xlfn.XLOOKUP(C181,'Customers - Original'!$A:$A,Table1[[#All],[Country]]) = 0,"",_xlfn.XLOOKUP(C181,'Customers - Original'!$A:$A,Table1[[#All],[Country]]))</f>
        <v>Ireland</v>
      </c>
      <c r="I181" t="str">
        <f>_xlfn.XLOOKUP(D181,'Products - Original'!$A:$A,'Products - Original'!$B:$B)</f>
        <v>Ara</v>
      </c>
      <c r="J181" t="str">
        <f>INDEX('Products - Original'!$A$1:$G$49,MATCH(My_Combined_Table!$D181,'Products - Original'!$A$1:$A$49,0),MATCH(My_Combined_Table!$J$1,'Products - Original'!A$1:G$1,0))</f>
        <v>D</v>
      </c>
      <c r="K181">
        <f>INDEX('Products - Original'!$A$1:$G$49,MATCH(My_Combined_Table!$D181,'Products - Original'!$A$1:$A$49,0),MATCH(My_Combined_Table!K$1,'Products - Original'!A$1:G$1,0))</f>
        <v>0.2</v>
      </c>
      <c r="L181">
        <f>INDEX('Products - Original'!$A$1:$G$49,MATCH(My_Combined_Table!$D181,'Products - Original'!$A$1:$A$49,0),MATCH(My_Combined_Table!L$1,'Products - Original'!A$1:G$1,0))</f>
        <v>2.9849999999999999</v>
      </c>
      <c r="M181">
        <f t="shared" si="2"/>
        <v>2.9849999999999999</v>
      </c>
      <c r="N181" t="str" cm="1">
        <f t="array" ref="N181">_xlfn.IFS(I181 = "Rob", "Robusta", I181 = "Exc", "Excelsa",I181= "Ara", "Arabica",I181="Lib", "Liberica")</f>
        <v>Arabica</v>
      </c>
      <c r="O181" t="str" cm="1">
        <f t="array" ref="O181">_xlfn.IFS(J181="M", "Medium",J181="L", "Light",J181="D","Dark")</f>
        <v>Dark</v>
      </c>
      <c r="P181" t="str">
        <f>_xlfn.XLOOKUP(C:C, Table1[[#All],[Customer ID]],Table1[[#All],[Loyalty Card]])</f>
        <v>No</v>
      </c>
    </row>
    <row r="182" spans="1:16" x14ac:dyDescent="0.3">
      <c r="A182" s="2" t="s">
        <v>1503</v>
      </c>
      <c r="B182" s="4">
        <v>43910</v>
      </c>
      <c r="C182" s="2" t="s">
        <v>1504</v>
      </c>
      <c r="D182" t="s">
        <v>6184</v>
      </c>
      <c r="E182" s="2">
        <v>5</v>
      </c>
      <c r="F182" s="2" t="str" cm="1">
        <f t="array" ref="F182">_xlfn.XLOOKUP(C182,'Customers - Original'!$A:$A,Table1[[#All],[Customer Name]])</f>
        <v>Abrahan Mussen</v>
      </c>
      <c r="G182" s="2" t="str" cm="1">
        <f t="array" ref="G182">IF(_xlfn.XLOOKUP(C182,'Customers - Original'!$A:$A,Table1[[#All],[Email]]) = 0, "", _xlfn.XLOOKUP(C182,'Customers - Original'!$A:$A,Table1[[#All],[Email]]) )</f>
        <v>amussen50@51.la</v>
      </c>
      <c r="H182" s="2" t="str" cm="1">
        <f t="array" ref="H182">IF(_xlfn.XLOOKUP(C182,'Customers - Original'!$A:$A,Table1[[#All],[Country]]) = 0,"",_xlfn.XLOOKUP(C182,'Customers - Original'!$A:$A,Table1[[#All],[Country]]))</f>
        <v>United States</v>
      </c>
      <c r="I182" t="str">
        <f>_xlfn.XLOOKUP(D182,'Products - Original'!$A:$A,'Products - Original'!$B:$B)</f>
        <v>Exc</v>
      </c>
      <c r="J182" t="str">
        <f>INDEX('Products - Original'!$A$1:$G$49,MATCH(My_Combined_Table!$D182,'Products - Original'!$A$1:$A$49,0),MATCH(My_Combined_Table!$J$1,'Products - Original'!A$1:G$1,0))</f>
        <v>L</v>
      </c>
      <c r="K182">
        <f>INDEX('Products - Original'!$A$1:$G$49,MATCH(My_Combined_Table!$D182,'Products - Original'!$A$1:$A$49,0),MATCH(My_Combined_Table!K$1,'Products - Original'!A$1:G$1,0))</f>
        <v>0.2</v>
      </c>
      <c r="L182">
        <f>INDEX('Products - Original'!$A$1:$G$49,MATCH(My_Combined_Table!$D182,'Products - Original'!$A$1:$A$49,0),MATCH(My_Combined_Table!L$1,'Products - Original'!A$1:G$1,0))</f>
        <v>4.4550000000000001</v>
      </c>
      <c r="M182">
        <f t="shared" si="2"/>
        <v>22.274999999999999</v>
      </c>
      <c r="N182" t="str" cm="1">
        <f t="array" ref="N182">_xlfn.IFS(I182 = "Rob", "Robusta", I182 = "Exc", "Excelsa",I182= "Ara", "Arabica",I182="Lib", "Liberica")</f>
        <v>Excelsa</v>
      </c>
      <c r="O182" t="str" cm="1">
        <f t="array" ref="O182">_xlfn.IFS(J182="M", "Medium",J182="L", "Light",J182="D","Dark")</f>
        <v>Light</v>
      </c>
      <c r="P182" t="str">
        <f>_xlfn.XLOOKUP(C:C, Table1[[#All],[Customer ID]],Table1[[#All],[Loyalty Card]])</f>
        <v>No</v>
      </c>
    </row>
    <row r="183" spans="1:16" x14ac:dyDescent="0.3">
      <c r="A183" s="2" t="s">
        <v>1503</v>
      </c>
      <c r="B183" s="4">
        <v>43910</v>
      </c>
      <c r="C183" s="2" t="s">
        <v>1504</v>
      </c>
      <c r="D183" t="s">
        <v>6158</v>
      </c>
      <c r="E183" s="2">
        <v>5</v>
      </c>
      <c r="F183" s="2" t="str" cm="1">
        <f t="array" ref="F183">_xlfn.XLOOKUP(C183,'Customers - Original'!$A:$A,Table1[[#All],[Customer Name]])</f>
        <v>Abrahan Mussen</v>
      </c>
      <c r="G183" s="2" t="str" cm="1">
        <f t="array" ref="G183">IF(_xlfn.XLOOKUP(C183,'Customers - Original'!$A:$A,Table1[[#All],[Email]]) = 0, "", _xlfn.XLOOKUP(C183,'Customers - Original'!$A:$A,Table1[[#All],[Email]]) )</f>
        <v>amussen50@51.la</v>
      </c>
      <c r="H183" s="2" t="str" cm="1">
        <f t="array" ref="H183">IF(_xlfn.XLOOKUP(C183,'Customers - Original'!$A:$A,Table1[[#All],[Country]]) = 0,"",_xlfn.XLOOKUP(C183,'Customers - Original'!$A:$A,Table1[[#All],[Country]]))</f>
        <v>United States</v>
      </c>
      <c r="I183" t="str">
        <f>_xlfn.XLOOKUP(D183,'Products - Original'!$A:$A,'Products - Original'!$B:$B)</f>
        <v>Ara</v>
      </c>
      <c r="J183" t="str">
        <f>INDEX('Products - Original'!$A$1:$G$49,MATCH(My_Combined_Table!$D183,'Products - Original'!$A$1:$A$49,0),MATCH(My_Combined_Table!$J$1,'Products - Original'!A$1:G$1,0))</f>
        <v>D</v>
      </c>
      <c r="K183">
        <f>INDEX('Products - Original'!$A$1:$G$49,MATCH(My_Combined_Table!$D183,'Products - Original'!$A$1:$A$49,0),MATCH(My_Combined_Table!K$1,'Products - Original'!A$1:G$1,0))</f>
        <v>0.5</v>
      </c>
      <c r="L183">
        <f>INDEX('Products - Original'!$A$1:$G$49,MATCH(My_Combined_Table!$D183,'Products - Original'!$A$1:$A$49,0),MATCH(My_Combined_Table!L$1,'Products - Original'!A$1:G$1,0))</f>
        <v>5.97</v>
      </c>
      <c r="M183">
        <f t="shared" si="2"/>
        <v>29.849999999999998</v>
      </c>
      <c r="N183" t="str" cm="1">
        <f t="array" ref="N183">_xlfn.IFS(I183 = "Rob", "Robusta", I183 = "Exc", "Excelsa",I183= "Ara", "Arabica",I183="Lib", "Liberica")</f>
        <v>Arabica</v>
      </c>
      <c r="O183" t="str" cm="1">
        <f t="array" ref="O183">_xlfn.IFS(J183="M", "Medium",J183="L", "Light",J183="D","Dark")</f>
        <v>Dark</v>
      </c>
      <c r="P183" t="str">
        <f>_xlfn.XLOOKUP(C:C, Table1[[#All],[Customer ID]],Table1[[#All],[Loyalty Card]])</f>
        <v>No</v>
      </c>
    </row>
    <row r="184" spans="1:16" x14ac:dyDescent="0.3">
      <c r="A184" s="2" t="s">
        <v>1514</v>
      </c>
      <c r="B184" s="4">
        <v>44284</v>
      </c>
      <c r="C184" s="2" t="s">
        <v>1515</v>
      </c>
      <c r="D184" t="s">
        <v>6172</v>
      </c>
      <c r="E184" s="2">
        <v>6</v>
      </c>
      <c r="F184" s="2" t="str" cm="1">
        <f t="array" ref="F184">_xlfn.XLOOKUP(C184,'Customers - Original'!$A:$A,Table1[[#All],[Customer Name]])</f>
        <v>Anny Mundford</v>
      </c>
      <c r="G184" s="2" t="str" cm="1">
        <f t="array" ref="G184">IF(_xlfn.XLOOKUP(C184,'Customers - Original'!$A:$A,Table1[[#All],[Email]]) = 0, "", _xlfn.XLOOKUP(C184,'Customers - Original'!$A:$A,Table1[[#All],[Email]]) )</f>
        <v>amundford52@nbcnews.com</v>
      </c>
      <c r="H184" s="2" t="str" cm="1">
        <f t="array" ref="H184">IF(_xlfn.XLOOKUP(C184,'Customers - Original'!$A:$A,Table1[[#All],[Country]]) = 0,"",_xlfn.XLOOKUP(C184,'Customers - Original'!$A:$A,Table1[[#All],[Country]]))</f>
        <v>United States</v>
      </c>
      <c r="I184" t="str">
        <f>_xlfn.XLOOKUP(D184,'Products - Original'!$A:$A,'Products - Original'!$B:$B)</f>
        <v>Rob</v>
      </c>
      <c r="J184" t="str">
        <f>INDEX('Products - Original'!$A$1:$G$49,MATCH(My_Combined_Table!$D184,'Products - Original'!$A$1:$A$49,0),MATCH(My_Combined_Table!$J$1,'Products - Original'!A$1:G$1,0))</f>
        <v>D</v>
      </c>
      <c r="K184">
        <f>INDEX('Products - Original'!$A$1:$G$49,MATCH(My_Combined_Table!$D184,'Products - Original'!$A$1:$A$49,0),MATCH(My_Combined_Table!K$1,'Products - Original'!A$1:G$1,0))</f>
        <v>0.5</v>
      </c>
      <c r="L184">
        <f>INDEX('Products - Original'!$A$1:$G$49,MATCH(My_Combined_Table!$D184,'Products - Original'!$A$1:$A$49,0),MATCH(My_Combined_Table!L$1,'Products - Original'!A$1:G$1,0))</f>
        <v>5.3699999999999992</v>
      </c>
      <c r="M184">
        <f t="shared" si="2"/>
        <v>32.22</v>
      </c>
      <c r="N184" t="str" cm="1">
        <f t="array" ref="N184">_xlfn.IFS(I184 = "Rob", "Robusta", I184 = "Exc", "Excelsa",I184= "Ara", "Arabica",I184="Lib", "Liberica")</f>
        <v>Robusta</v>
      </c>
      <c r="O184" t="str" cm="1">
        <f t="array" ref="O184">_xlfn.IFS(J184="M", "Medium",J184="L", "Light",J184="D","Dark")</f>
        <v>Dark</v>
      </c>
      <c r="P184" t="str">
        <f>_xlfn.XLOOKUP(C:C, Table1[[#All],[Customer ID]],Table1[[#All],[Loyalty Card]])</f>
        <v>No</v>
      </c>
    </row>
    <row r="185" spans="1:16" x14ac:dyDescent="0.3">
      <c r="A185" s="2" t="s">
        <v>1520</v>
      </c>
      <c r="B185" s="4">
        <v>44512</v>
      </c>
      <c r="C185" s="2" t="s">
        <v>1521</v>
      </c>
      <c r="D185" t="s">
        <v>6156</v>
      </c>
      <c r="E185" s="2">
        <v>2</v>
      </c>
      <c r="F185" s="2" t="str" cm="1">
        <f t="array" ref="F185">_xlfn.XLOOKUP(C185,'Customers - Original'!$A:$A,Table1[[#All],[Customer Name]])</f>
        <v>Tory Walas</v>
      </c>
      <c r="G185" s="2" t="str" cm="1">
        <f t="array" ref="G185">IF(_xlfn.XLOOKUP(C185,'Customers - Original'!$A:$A,Table1[[#All],[Email]]) = 0, "", _xlfn.XLOOKUP(C185,'Customers - Original'!$A:$A,Table1[[#All],[Email]]) )</f>
        <v>twalas53@google.ca</v>
      </c>
      <c r="H185" s="2" t="str" cm="1">
        <f t="array" ref="H185">IF(_xlfn.XLOOKUP(C185,'Customers - Original'!$A:$A,Table1[[#All],[Country]]) = 0,"",_xlfn.XLOOKUP(C185,'Customers - Original'!$A:$A,Table1[[#All],[Country]]))</f>
        <v>United States</v>
      </c>
      <c r="I185" t="str">
        <f>_xlfn.XLOOKUP(D185,'Products - Original'!$A:$A,'Products - Original'!$B:$B)</f>
        <v>Exc</v>
      </c>
      <c r="J185" t="str">
        <f>INDEX('Products - Original'!$A$1:$G$49,MATCH(My_Combined_Table!$D185,'Products - Original'!$A$1:$A$49,0),MATCH(My_Combined_Table!$J$1,'Products - Original'!A$1:G$1,0))</f>
        <v>M</v>
      </c>
      <c r="K185">
        <f>INDEX('Products - Original'!$A$1:$G$49,MATCH(My_Combined_Table!$D185,'Products - Original'!$A$1:$A$49,0),MATCH(My_Combined_Table!K$1,'Products - Original'!A$1:G$1,0))</f>
        <v>0.2</v>
      </c>
      <c r="L185">
        <f>INDEX('Products - Original'!$A$1:$G$49,MATCH(My_Combined_Table!$D185,'Products - Original'!$A$1:$A$49,0),MATCH(My_Combined_Table!L$1,'Products - Original'!A$1:G$1,0))</f>
        <v>4.125</v>
      </c>
      <c r="M185">
        <f t="shared" si="2"/>
        <v>8.25</v>
      </c>
      <c r="N185" t="str" cm="1">
        <f t="array" ref="N185">_xlfn.IFS(I185 = "Rob", "Robusta", I185 = "Exc", "Excelsa",I185= "Ara", "Arabica",I185="Lib", "Liberica")</f>
        <v>Excelsa</v>
      </c>
      <c r="O185" t="str" cm="1">
        <f t="array" ref="O185">_xlfn.IFS(J185="M", "Medium",J185="L", "Light",J185="D","Dark")</f>
        <v>Medium</v>
      </c>
      <c r="P185" t="str">
        <f>_xlfn.XLOOKUP(C:C, Table1[[#All],[Customer ID]],Table1[[#All],[Loyalty Card]])</f>
        <v>No</v>
      </c>
    </row>
    <row r="186" spans="1:16" x14ac:dyDescent="0.3">
      <c r="A186" s="2" t="s">
        <v>1526</v>
      </c>
      <c r="B186" s="4">
        <v>44397</v>
      </c>
      <c r="C186" s="2" t="s">
        <v>1527</v>
      </c>
      <c r="D186" t="s">
        <v>6180</v>
      </c>
      <c r="E186" s="2">
        <v>4</v>
      </c>
      <c r="F186" s="2" t="str" cm="1">
        <f t="array" ref="F186">_xlfn.XLOOKUP(C186,'Customers - Original'!$A:$A,Table1[[#All],[Customer Name]])</f>
        <v>Isa Blazewicz</v>
      </c>
      <c r="G186" s="2" t="str" cm="1">
        <f t="array" ref="G186">IF(_xlfn.XLOOKUP(C186,'Customers - Original'!$A:$A,Table1[[#All],[Email]]) = 0, "", _xlfn.XLOOKUP(C186,'Customers - Original'!$A:$A,Table1[[#All],[Email]]) )</f>
        <v>iblazewicz54@thetimes.co.uk</v>
      </c>
      <c r="H186" s="2" t="str" cm="1">
        <f t="array" ref="H186">IF(_xlfn.XLOOKUP(C186,'Customers - Original'!$A:$A,Table1[[#All],[Country]]) = 0,"",_xlfn.XLOOKUP(C186,'Customers - Original'!$A:$A,Table1[[#All],[Country]]))</f>
        <v>United States</v>
      </c>
      <c r="I186" t="str">
        <f>_xlfn.XLOOKUP(D186,'Products - Original'!$A:$A,'Products - Original'!$B:$B)</f>
        <v>Ara</v>
      </c>
      <c r="J186" t="str">
        <f>INDEX('Products - Original'!$A$1:$G$49,MATCH(My_Combined_Table!$D186,'Products - Original'!$A$1:$A$49,0),MATCH(My_Combined_Table!$J$1,'Products - Original'!A$1:G$1,0))</f>
        <v>L</v>
      </c>
      <c r="K186">
        <f>INDEX('Products - Original'!$A$1:$G$49,MATCH(My_Combined_Table!$D186,'Products - Original'!$A$1:$A$49,0),MATCH(My_Combined_Table!K$1,'Products - Original'!A$1:G$1,0))</f>
        <v>0.5</v>
      </c>
      <c r="L186">
        <f>INDEX('Products - Original'!$A$1:$G$49,MATCH(My_Combined_Table!$D186,'Products - Original'!$A$1:$A$49,0),MATCH(My_Combined_Table!L$1,'Products - Original'!A$1:G$1,0))</f>
        <v>7.77</v>
      </c>
      <c r="M186">
        <f t="shared" si="2"/>
        <v>31.08</v>
      </c>
      <c r="N186" t="str" cm="1">
        <f t="array" ref="N186">_xlfn.IFS(I186 = "Rob", "Robusta", I186 = "Exc", "Excelsa",I186= "Ara", "Arabica",I186="Lib", "Liberica")</f>
        <v>Arabica</v>
      </c>
      <c r="O186" t="str" cm="1">
        <f t="array" ref="O186">_xlfn.IFS(J186="M", "Medium",J186="L", "Light",J186="D","Dark")</f>
        <v>Light</v>
      </c>
      <c r="P186" t="str">
        <f>_xlfn.XLOOKUP(C:C, Table1[[#All],[Customer ID]],Table1[[#All],[Loyalty Card]])</f>
        <v>No</v>
      </c>
    </row>
    <row r="187" spans="1:16" x14ac:dyDescent="0.3">
      <c r="A187" s="2" t="s">
        <v>1532</v>
      </c>
      <c r="B187" s="4">
        <v>43483</v>
      </c>
      <c r="C187" s="2" t="s">
        <v>1533</v>
      </c>
      <c r="D187" t="s">
        <v>6144</v>
      </c>
      <c r="E187" s="2">
        <v>5</v>
      </c>
      <c r="F187" s="2" t="str" cm="1">
        <f t="array" ref="F187">_xlfn.XLOOKUP(C187,'Customers - Original'!$A:$A,Table1[[#All],[Customer Name]])</f>
        <v>Angie Rizzetti</v>
      </c>
      <c r="G187" s="2" t="str" cm="1">
        <f t="array" ref="G187">IF(_xlfn.XLOOKUP(C187,'Customers - Original'!$A:$A,Table1[[#All],[Email]]) = 0, "", _xlfn.XLOOKUP(C187,'Customers - Original'!$A:$A,Table1[[#All],[Email]]) )</f>
        <v>arizzetti55@naver.com</v>
      </c>
      <c r="H187" s="2" t="str" cm="1">
        <f t="array" ref="H187">IF(_xlfn.XLOOKUP(C187,'Customers - Original'!$A:$A,Table1[[#All],[Country]]) = 0,"",_xlfn.XLOOKUP(C187,'Customers - Original'!$A:$A,Table1[[#All],[Country]]))</f>
        <v>United States</v>
      </c>
      <c r="I187" t="str">
        <f>_xlfn.XLOOKUP(D187,'Products - Original'!$A:$A,'Products - Original'!$B:$B)</f>
        <v>Exc</v>
      </c>
      <c r="J187" t="str">
        <f>INDEX('Products - Original'!$A$1:$G$49,MATCH(My_Combined_Table!$D187,'Products - Original'!$A$1:$A$49,0),MATCH(My_Combined_Table!$J$1,'Products - Original'!A$1:G$1,0))</f>
        <v>D</v>
      </c>
      <c r="K187">
        <f>INDEX('Products - Original'!$A$1:$G$49,MATCH(My_Combined_Table!$D187,'Products - Original'!$A$1:$A$49,0),MATCH(My_Combined_Table!K$1,'Products - Original'!A$1:G$1,0))</f>
        <v>0.5</v>
      </c>
      <c r="L187">
        <f>INDEX('Products - Original'!$A$1:$G$49,MATCH(My_Combined_Table!$D187,'Products - Original'!$A$1:$A$49,0),MATCH(My_Combined_Table!L$1,'Products - Original'!A$1:G$1,0))</f>
        <v>7.29</v>
      </c>
      <c r="M187">
        <f t="shared" si="2"/>
        <v>36.450000000000003</v>
      </c>
      <c r="N187" t="str" cm="1">
        <f t="array" ref="N187">_xlfn.IFS(I187 = "Rob", "Robusta", I187 = "Exc", "Excelsa",I187= "Ara", "Arabica",I187="Lib", "Liberica")</f>
        <v>Excelsa</v>
      </c>
      <c r="O187" t="str" cm="1">
        <f t="array" ref="O187">_xlfn.IFS(J187="M", "Medium",J187="L", "Light",J187="D","Dark")</f>
        <v>Dark</v>
      </c>
      <c r="P187" t="str">
        <f>_xlfn.XLOOKUP(C:C, Table1[[#All],[Customer ID]],Table1[[#All],[Loyalty Card]])</f>
        <v>Yes</v>
      </c>
    </row>
    <row r="188" spans="1:16" x14ac:dyDescent="0.3">
      <c r="A188" s="2" t="s">
        <v>1538</v>
      </c>
      <c r="B188" s="4">
        <v>43684</v>
      </c>
      <c r="C188" s="2" t="s">
        <v>1539</v>
      </c>
      <c r="D188" t="s">
        <v>6151</v>
      </c>
      <c r="E188" s="2">
        <v>3</v>
      </c>
      <c r="F188" s="2" t="str" cm="1">
        <f t="array" ref="F188">_xlfn.XLOOKUP(C188,'Customers - Original'!$A:$A,Table1[[#All],[Customer Name]])</f>
        <v>Mord Meriet</v>
      </c>
      <c r="G188" s="2" t="str" cm="1">
        <f t="array" ref="G188">IF(_xlfn.XLOOKUP(C188,'Customers - Original'!$A:$A,Table1[[#All],[Email]]) = 0, "", _xlfn.XLOOKUP(C188,'Customers - Original'!$A:$A,Table1[[#All],[Email]]) )</f>
        <v>mmeriet56@noaa.gov</v>
      </c>
      <c r="H188" s="2" t="str" cm="1">
        <f t="array" ref="H188">IF(_xlfn.XLOOKUP(C188,'Customers - Original'!$A:$A,Table1[[#All],[Country]]) = 0,"",_xlfn.XLOOKUP(C188,'Customers - Original'!$A:$A,Table1[[#All],[Country]]))</f>
        <v>United States</v>
      </c>
      <c r="I188" t="str">
        <f>_xlfn.XLOOKUP(D188,'Products - Original'!$A:$A,'Products - Original'!$B:$B)</f>
        <v>Rob</v>
      </c>
      <c r="J188" t="str">
        <f>INDEX('Products - Original'!$A$1:$G$49,MATCH(My_Combined_Table!$D188,'Products - Original'!$A$1:$A$49,0),MATCH(My_Combined_Table!$J$1,'Products - Original'!A$1:G$1,0))</f>
        <v>M</v>
      </c>
      <c r="K188">
        <f>INDEX('Products - Original'!$A$1:$G$49,MATCH(My_Combined_Table!$D188,'Products - Original'!$A$1:$A$49,0),MATCH(My_Combined_Table!K$1,'Products - Original'!A$1:G$1,0))</f>
        <v>2.5</v>
      </c>
      <c r="L188">
        <f>INDEX('Products - Original'!$A$1:$G$49,MATCH(My_Combined_Table!$D188,'Products - Original'!$A$1:$A$49,0),MATCH(My_Combined_Table!L$1,'Products - Original'!A$1:G$1,0))</f>
        <v>22.884999999999998</v>
      </c>
      <c r="M188">
        <f t="shared" si="2"/>
        <v>68.655000000000001</v>
      </c>
      <c r="N188" t="str" cm="1">
        <f t="array" ref="N188">_xlfn.IFS(I188 = "Rob", "Robusta", I188 = "Exc", "Excelsa",I188= "Ara", "Arabica",I188="Lib", "Liberica")</f>
        <v>Robusta</v>
      </c>
      <c r="O188" t="str" cm="1">
        <f t="array" ref="O188">_xlfn.IFS(J188="M", "Medium",J188="L", "Light",J188="D","Dark")</f>
        <v>Medium</v>
      </c>
      <c r="P188" t="str">
        <f>_xlfn.XLOOKUP(C:C, Table1[[#All],[Customer ID]],Table1[[#All],[Loyalty Card]])</f>
        <v>No</v>
      </c>
    </row>
    <row r="189" spans="1:16" x14ac:dyDescent="0.3">
      <c r="A189" s="2" t="s">
        <v>1544</v>
      </c>
      <c r="B189" s="4">
        <v>44633</v>
      </c>
      <c r="C189" s="2" t="s">
        <v>1545</v>
      </c>
      <c r="D189" t="s">
        <v>6160</v>
      </c>
      <c r="E189" s="2">
        <v>5</v>
      </c>
      <c r="F189" s="2" t="str" cm="1">
        <f t="array" ref="F189">_xlfn.XLOOKUP(C189,'Customers - Original'!$A:$A,Table1[[#All],[Customer Name]])</f>
        <v>Lawrence Pratt</v>
      </c>
      <c r="G189" s="2" t="str" cm="1">
        <f t="array" ref="G189">IF(_xlfn.XLOOKUP(C189,'Customers - Original'!$A:$A,Table1[[#All],[Email]]) = 0, "", _xlfn.XLOOKUP(C189,'Customers - Original'!$A:$A,Table1[[#All],[Email]]) )</f>
        <v>lpratt57@netvibes.com</v>
      </c>
      <c r="H189" s="2" t="str" cm="1">
        <f t="array" ref="H189">IF(_xlfn.XLOOKUP(C189,'Customers - Original'!$A:$A,Table1[[#All],[Country]]) = 0,"",_xlfn.XLOOKUP(C189,'Customers - Original'!$A:$A,Table1[[#All],[Country]]))</f>
        <v>United States</v>
      </c>
      <c r="I189" t="str">
        <f>_xlfn.XLOOKUP(D189,'Products - Original'!$A:$A,'Products - Original'!$B:$B)</f>
        <v>Lib</v>
      </c>
      <c r="J189" t="str">
        <f>INDEX('Products - Original'!$A$1:$G$49,MATCH(My_Combined_Table!$D189,'Products - Original'!$A$1:$A$49,0),MATCH(My_Combined_Table!$J$1,'Products - Original'!A$1:G$1,0))</f>
        <v>M</v>
      </c>
      <c r="K189">
        <f>INDEX('Products - Original'!$A$1:$G$49,MATCH(My_Combined_Table!$D189,'Products - Original'!$A$1:$A$49,0),MATCH(My_Combined_Table!K$1,'Products - Original'!A$1:G$1,0))</f>
        <v>0.5</v>
      </c>
      <c r="L189">
        <f>INDEX('Products - Original'!$A$1:$G$49,MATCH(My_Combined_Table!$D189,'Products - Original'!$A$1:$A$49,0),MATCH(My_Combined_Table!L$1,'Products - Original'!A$1:G$1,0))</f>
        <v>8.73</v>
      </c>
      <c r="M189">
        <f t="shared" si="2"/>
        <v>43.650000000000006</v>
      </c>
      <c r="N189" t="str" cm="1">
        <f t="array" ref="N189">_xlfn.IFS(I189 = "Rob", "Robusta", I189 = "Exc", "Excelsa",I189= "Ara", "Arabica",I189="Lib", "Liberica")</f>
        <v>Liberica</v>
      </c>
      <c r="O189" t="str" cm="1">
        <f t="array" ref="O189">_xlfn.IFS(J189="M", "Medium",J189="L", "Light",J189="D","Dark")</f>
        <v>Medium</v>
      </c>
      <c r="P189" t="str">
        <f>_xlfn.XLOOKUP(C:C, Table1[[#All],[Customer ID]],Table1[[#All],[Loyalty Card]])</f>
        <v>Yes</v>
      </c>
    </row>
    <row r="190" spans="1:16" x14ac:dyDescent="0.3">
      <c r="A190" s="2" t="s">
        <v>1549</v>
      </c>
      <c r="B190" s="4">
        <v>44698</v>
      </c>
      <c r="C190" s="2" t="s">
        <v>1550</v>
      </c>
      <c r="D190" t="s">
        <v>6184</v>
      </c>
      <c r="E190" s="2">
        <v>1</v>
      </c>
      <c r="F190" s="2" t="str" cm="1">
        <f t="array" ref="F190">_xlfn.XLOOKUP(C190,'Customers - Original'!$A:$A,Table1[[#All],[Customer Name]])</f>
        <v>Astrix Kitchingham</v>
      </c>
      <c r="G190" s="2" t="str" cm="1">
        <f t="array" ref="G190">IF(_xlfn.XLOOKUP(C190,'Customers - Original'!$A:$A,Table1[[#All],[Email]]) = 0, "", _xlfn.XLOOKUP(C190,'Customers - Original'!$A:$A,Table1[[#All],[Email]]) )</f>
        <v>akitchingham58@com.com</v>
      </c>
      <c r="H190" s="2" t="str" cm="1">
        <f t="array" ref="H190">IF(_xlfn.XLOOKUP(C190,'Customers - Original'!$A:$A,Table1[[#All],[Country]]) = 0,"",_xlfn.XLOOKUP(C190,'Customers - Original'!$A:$A,Table1[[#All],[Country]]))</f>
        <v>United States</v>
      </c>
      <c r="I190" t="str">
        <f>_xlfn.XLOOKUP(D190,'Products - Original'!$A:$A,'Products - Original'!$B:$B)</f>
        <v>Exc</v>
      </c>
      <c r="J190" t="str">
        <f>INDEX('Products - Original'!$A$1:$G$49,MATCH(My_Combined_Table!$D190,'Products - Original'!$A$1:$A$49,0),MATCH(My_Combined_Table!$J$1,'Products - Original'!A$1:G$1,0))</f>
        <v>L</v>
      </c>
      <c r="K190">
        <f>INDEX('Products - Original'!$A$1:$G$49,MATCH(My_Combined_Table!$D190,'Products - Original'!$A$1:$A$49,0),MATCH(My_Combined_Table!K$1,'Products - Original'!A$1:G$1,0))</f>
        <v>0.2</v>
      </c>
      <c r="L190">
        <f>INDEX('Products - Original'!$A$1:$G$49,MATCH(My_Combined_Table!$D190,'Products - Original'!$A$1:$A$49,0),MATCH(My_Combined_Table!L$1,'Products - Original'!A$1:G$1,0))</f>
        <v>4.4550000000000001</v>
      </c>
      <c r="M190">
        <f t="shared" si="2"/>
        <v>4.4550000000000001</v>
      </c>
      <c r="N190" t="str" cm="1">
        <f t="array" ref="N190">_xlfn.IFS(I190 = "Rob", "Robusta", I190 = "Exc", "Excelsa",I190= "Ara", "Arabica",I190="Lib", "Liberica")</f>
        <v>Excelsa</v>
      </c>
      <c r="O190" t="str" cm="1">
        <f t="array" ref="O190">_xlfn.IFS(J190="M", "Medium",J190="L", "Light",J190="D","Dark")</f>
        <v>Light</v>
      </c>
      <c r="P190" t="str">
        <f>_xlfn.XLOOKUP(C:C, Table1[[#All],[Customer ID]],Table1[[#All],[Loyalty Card]])</f>
        <v>Yes</v>
      </c>
    </row>
    <row r="191" spans="1:16" x14ac:dyDescent="0.3">
      <c r="A191" s="2" t="s">
        <v>1555</v>
      </c>
      <c r="B191" s="4">
        <v>43813</v>
      </c>
      <c r="C191" s="2" t="s">
        <v>1556</v>
      </c>
      <c r="D191" t="s">
        <v>6162</v>
      </c>
      <c r="E191" s="2">
        <v>3</v>
      </c>
      <c r="F191" s="2" t="str" cm="1">
        <f t="array" ref="F191">_xlfn.XLOOKUP(C191,'Customers - Original'!$A:$A,Table1[[#All],[Customer Name]])</f>
        <v>Burnard Bartholin</v>
      </c>
      <c r="G191" s="2" t="str" cm="1">
        <f t="array" ref="G191">IF(_xlfn.XLOOKUP(C191,'Customers - Original'!$A:$A,Table1[[#All],[Email]]) = 0, "", _xlfn.XLOOKUP(C191,'Customers - Original'!$A:$A,Table1[[#All],[Email]]) )</f>
        <v>bbartholin59@xinhuanet.com</v>
      </c>
      <c r="H191" s="2" t="str" cm="1">
        <f t="array" ref="H191">IF(_xlfn.XLOOKUP(C191,'Customers - Original'!$A:$A,Table1[[#All],[Country]]) = 0,"",_xlfn.XLOOKUP(C191,'Customers - Original'!$A:$A,Table1[[#All],[Country]]))</f>
        <v>United States</v>
      </c>
      <c r="I191" t="str">
        <f>_xlfn.XLOOKUP(D191,'Products - Original'!$A:$A,'Products - Original'!$B:$B)</f>
        <v>Lib</v>
      </c>
      <c r="J191" t="str">
        <f>INDEX('Products - Original'!$A$1:$G$49,MATCH(My_Combined_Table!$D191,'Products - Original'!$A$1:$A$49,0),MATCH(My_Combined_Table!$J$1,'Products - Original'!A$1:G$1,0))</f>
        <v>M</v>
      </c>
      <c r="K191">
        <f>INDEX('Products - Original'!$A$1:$G$49,MATCH(My_Combined_Table!$D191,'Products - Original'!$A$1:$A$49,0),MATCH(My_Combined_Table!K$1,'Products - Original'!A$1:G$1,0))</f>
        <v>1</v>
      </c>
      <c r="L191">
        <f>INDEX('Products - Original'!$A$1:$G$49,MATCH(My_Combined_Table!$D191,'Products - Original'!$A$1:$A$49,0),MATCH(My_Combined_Table!L$1,'Products - Original'!A$1:G$1,0))</f>
        <v>14.55</v>
      </c>
      <c r="M191">
        <f t="shared" si="2"/>
        <v>43.650000000000006</v>
      </c>
      <c r="N191" t="str" cm="1">
        <f t="array" ref="N191">_xlfn.IFS(I191 = "Rob", "Robusta", I191 = "Exc", "Excelsa",I191= "Ara", "Arabica",I191="Lib", "Liberica")</f>
        <v>Liberica</v>
      </c>
      <c r="O191" t="str" cm="1">
        <f t="array" ref="O191">_xlfn.IFS(J191="M", "Medium",J191="L", "Light",J191="D","Dark")</f>
        <v>Medium</v>
      </c>
      <c r="P191" t="str">
        <f>_xlfn.XLOOKUP(C:C, Table1[[#All],[Customer ID]],Table1[[#All],[Loyalty Card]])</f>
        <v>Yes</v>
      </c>
    </row>
    <row r="192" spans="1:16" x14ac:dyDescent="0.3">
      <c r="A192" s="2" t="s">
        <v>1561</v>
      </c>
      <c r="B192" s="4">
        <v>43845</v>
      </c>
      <c r="C192" s="2" t="s">
        <v>1562</v>
      </c>
      <c r="D192" t="s">
        <v>6181</v>
      </c>
      <c r="E192" s="2">
        <v>1</v>
      </c>
      <c r="F192" s="2" t="str" cm="1">
        <f t="array" ref="F192">_xlfn.XLOOKUP(C192,'Customers - Original'!$A:$A,Table1[[#All],[Customer Name]])</f>
        <v>Madelene Prinn</v>
      </c>
      <c r="G192" s="2" t="str" cm="1">
        <f t="array" ref="G192">IF(_xlfn.XLOOKUP(C192,'Customers - Original'!$A:$A,Table1[[#All],[Email]]) = 0, "", _xlfn.XLOOKUP(C192,'Customers - Original'!$A:$A,Table1[[#All],[Email]]) )</f>
        <v>mprinn5a@usa.gov</v>
      </c>
      <c r="H192" s="2" t="str" cm="1">
        <f t="array" ref="H192">IF(_xlfn.XLOOKUP(C192,'Customers - Original'!$A:$A,Table1[[#All],[Country]]) = 0,"",_xlfn.XLOOKUP(C192,'Customers - Original'!$A:$A,Table1[[#All],[Country]]))</f>
        <v>United States</v>
      </c>
      <c r="I192" t="str">
        <f>_xlfn.XLOOKUP(D192,'Products - Original'!$A:$A,'Products - Original'!$B:$B)</f>
        <v>Lib</v>
      </c>
      <c r="J192" t="str">
        <f>INDEX('Products - Original'!$A$1:$G$49,MATCH(My_Combined_Table!$D192,'Products - Original'!$A$1:$A$49,0),MATCH(My_Combined_Table!$J$1,'Products - Original'!A$1:G$1,0))</f>
        <v>M</v>
      </c>
      <c r="K192">
        <f>INDEX('Products - Original'!$A$1:$G$49,MATCH(My_Combined_Table!$D192,'Products - Original'!$A$1:$A$49,0),MATCH(My_Combined_Table!K$1,'Products - Original'!A$1:G$1,0))</f>
        <v>2.5</v>
      </c>
      <c r="L192">
        <f>INDEX('Products - Original'!$A$1:$G$49,MATCH(My_Combined_Table!$D192,'Products - Original'!$A$1:$A$49,0),MATCH(My_Combined_Table!L$1,'Products - Original'!A$1:G$1,0))</f>
        <v>33.464999999999996</v>
      </c>
      <c r="M192">
        <f t="shared" si="2"/>
        <v>33.464999999999996</v>
      </c>
      <c r="N192" t="str" cm="1">
        <f t="array" ref="N192">_xlfn.IFS(I192 = "Rob", "Robusta", I192 = "Exc", "Excelsa",I192= "Ara", "Arabica",I192="Lib", "Liberica")</f>
        <v>Liberica</v>
      </c>
      <c r="O192" t="str" cm="1">
        <f t="array" ref="O192">_xlfn.IFS(J192="M", "Medium",J192="L", "Light",J192="D","Dark")</f>
        <v>Medium</v>
      </c>
      <c r="P192" t="str">
        <f>_xlfn.XLOOKUP(C:C, Table1[[#All],[Customer ID]],Table1[[#All],[Loyalty Card]])</f>
        <v>Yes</v>
      </c>
    </row>
    <row r="193" spans="1:16" x14ac:dyDescent="0.3">
      <c r="A193" s="2" t="s">
        <v>1567</v>
      </c>
      <c r="B193" s="4">
        <v>43567</v>
      </c>
      <c r="C193" s="2" t="s">
        <v>1568</v>
      </c>
      <c r="D193" t="s">
        <v>6150</v>
      </c>
      <c r="E193" s="2">
        <v>5</v>
      </c>
      <c r="F193" s="2" t="str" cm="1">
        <f t="array" ref="F193">_xlfn.XLOOKUP(C193,'Customers - Original'!$A:$A,Table1[[#All],[Customer Name]])</f>
        <v>Alisun Baudino</v>
      </c>
      <c r="G193" s="2" t="str" cm="1">
        <f t="array" ref="G193">IF(_xlfn.XLOOKUP(C193,'Customers - Original'!$A:$A,Table1[[#All],[Email]]) = 0, "", _xlfn.XLOOKUP(C193,'Customers - Original'!$A:$A,Table1[[#All],[Email]]) )</f>
        <v>abaudino5b@netvibes.com</v>
      </c>
      <c r="H193" s="2" t="str" cm="1">
        <f t="array" ref="H193">IF(_xlfn.XLOOKUP(C193,'Customers - Original'!$A:$A,Table1[[#All],[Country]]) = 0,"",_xlfn.XLOOKUP(C193,'Customers - Original'!$A:$A,Table1[[#All],[Country]]))</f>
        <v>United States</v>
      </c>
      <c r="I193" t="str">
        <f>_xlfn.XLOOKUP(D193,'Products - Original'!$A:$A,'Products - Original'!$B:$B)</f>
        <v>Lib</v>
      </c>
      <c r="J193" t="str">
        <f>INDEX('Products - Original'!$A$1:$G$49,MATCH(My_Combined_Table!$D193,'Products - Original'!$A$1:$A$49,0),MATCH(My_Combined_Table!$J$1,'Products - Original'!A$1:G$1,0))</f>
        <v>D</v>
      </c>
      <c r="K193">
        <f>INDEX('Products - Original'!$A$1:$G$49,MATCH(My_Combined_Table!$D193,'Products - Original'!$A$1:$A$49,0),MATCH(My_Combined_Table!K$1,'Products - Original'!A$1:G$1,0))</f>
        <v>0.2</v>
      </c>
      <c r="L193">
        <f>INDEX('Products - Original'!$A$1:$G$49,MATCH(My_Combined_Table!$D193,'Products - Original'!$A$1:$A$49,0),MATCH(My_Combined_Table!L$1,'Products - Original'!A$1:G$1,0))</f>
        <v>3.8849999999999998</v>
      </c>
      <c r="M193">
        <f t="shared" si="2"/>
        <v>19.424999999999997</v>
      </c>
      <c r="N193" t="str" cm="1">
        <f t="array" ref="N193">_xlfn.IFS(I193 = "Rob", "Robusta", I193 = "Exc", "Excelsa",I193= "Ara", "Arabica",I193="Lib", "Liberica")</f>
        <v>Liberica</v>
      </c>
      <c r="O193" t="str" cm="1">
        <f t="array" ref="O193">_xlfn.IFS(J193="M", "Medium",J193="L", "Light",J193="D","Dark")</f>
        <v>Dark</v>
      </c>
      <c r="P193" t="str">
        <f>_xlfn.XLOOKUP(C:C, Table1[[#All],[Customer ID]],Table1[[#All],[Loyalty Card]])</f>
        <v>Yes</v>
      </c>
    </row>
    <row r="194" spans="1:16" x14ac:dyDescent="0.3">
      <c r="A194" s="2" t="s">
        <v>1573</v>
      </c>
      <c r="B194" s="4">
        <v>43919</v>
      </c>
      <c r="C194" s="2" t="s">
        <v>1574</v>
      </c>
      <c r="D194" t="s">
        <v>6183</v>
      </c>
      <c r="E194" s="2">
        <v>6</v>
      </c>
      <c r="F194" s="2" t="str" cm="1">
        <f t="array" ref="F194">_xlfn.XLOOKUP(C194,'Customers - Original'!$A:$A,Table1[[#All],[Customer Name]])</f>
        <v>Philipa Petrushanko</v>
      </c>
      <c r="G194" s="2" t="str" cm="1">
        <f t="array" ref="G194">IF(_xlfn.XLOOKUP(C194,'Customers - Original'!$A:$A,Table1[[#All],[Email]]) = 0, "", _xlfn.XLOOKUP(C194,'Customers - Original'!$A:$A,Table1[[#All],[Email]]) )</f>
        <v>ppetrushanko5c@blinklist.com</v>
      </c>
      <c r="H194" s="2" t="str" cm="1">
        <f t="array" ref="H194">IF(_xlfn.XLOOKUP(C194,'Customers - Original'!$A:$A,Table1[[#All],[Country]]) = 0,"",_xlfn.XLOOKUP(C194,'Customers - Original'!$A:$A,Table1[[#All],[Country]]))</f>
        <v>Ireland</v>
      </c>
      <c r="I194" t="str">
        <f>_xlfn.XLOOKUP(D194,'Products - Original'!$A:$A,'Products - Original'!$B:$B)</f>
        <v>Exc</v>
      </c>
      <c r="J194" t="str">
        <f>INDEX('Products - Original'!$A$1:$G$49,MATCH(My_Combined_Table!$D194,'Products - Original'!$A$1:$A$49,0),MATCH(My_Combined_Table!$J$1,'Products - Original'!A$1:G$1,0))</f>
        <v>D</v>
      </c>
      <c r="K194">
        <f>INDEX('Products - Original'!$A$1:$G$49,MATCH(My_Combined_Table!$D194,'Products - Original'!$A$1:$A$49,0),MATCH(My_Combined_Table!K$1,'Products - Original'!A$1:G$1,0))</f>
        <v>1</v>
      </c>
      <c r="L194">
        <f>INDEX('Products - Original'!$A$1:$G$49,MATCH(My_Combined_Table!$D194,'Products - Original'!$A$1:$A$49,0),MATCH(My_Combined_Table!L$1,'Products - Original'!A$1:G$1,0))</f>
        <v>12.15</v>
      </c>
      <c r="M194">
        <f t="shared" si="2"/>
        <v>72.900000000000006</v>
      </c>
      <c r="N194" t="str" cm="1">
        <f t="array" ref="N194">_xlfn.IFS(I194 = "Rob", "Robusta", I194 = "Exc", "Excelsa",I194= "Ara", "Arabica",I194="Lib", "Liberica")</f>
        <v>Excelsa</v>
      </c>
      <c r="O194" t="str" cm="1">
        <f t="array" ref="O194">_xlfn.IFS(J194="M", "Medium",J194="L", "Light",J194="D","Dark")</f>
        <v>Dark</v>
      </c>
      <c r="P194" t="str">
        <f>_xlfn.XLOOKUP(C:C, Table1[[#All],[Customer ID]],Table1[[#All],[Loyalty Card]])</f>
        <v>Yes</v>
      </c>
    </row>
    <row r="195" spans="1:16" x14ac:dyDescent="0.3">
      <c r="A195" s="2" t="s">
        <v>1579</v>
      </c>
      <c r="B195" s="4">
        <v>44644</v>
      </c>
      <c r="C195" s="2" t="s">
        <v>1580</v>
      </c>
      <c r="D195" t="s">
        <v>6171</v>
      </c>
      <c r="E195" s="2">
        <v>3</v>
      </c>
      <c r="F195" s="2" t="str" cm="1">
        <f t="array" ref="F195">_xlfn.XLOOKUP(C195,'Customers - Original'!$A:$A,Table1[[#All],[Customer Name]])</f>
        <v>Kimberli Mustchin</v>
      </c>
      <c r="G195" s="2" t="str" cm="1">
        <f t="array" ref="G195">IF(_xlfn.XLOOKUP(C195,'Customers - Original'!$A:$A,Table1[[#All],[Email]]) = 0, "", _xlfn.XLOOKUP(C195,'Customers - Original'!$A:$A,Table1[[#All],[Email]]) )</f>
        <v/>
      </c>
      <c r="H195" s="2" t="str" cm="1">
        <f t="array" ref="H195">IF(_xlfn.XLOOKUP(C195,'Customers - Original'!$A:$A,Table1[[#All],[Country]]) = 0,"",_xlfn.XLOOKUP(C195,'Customers - Original'!$A:$A,Table1[[#All],[Country]]))</f>
        <v>United States</v>
      </c>
      <c r="I195" t="str">
        <f>_xlfn.XLOOKUP(D195,'Products - Original'!$A:$A,'Products - Original'!$B:$B)</f>
        <v>Exc</v>
      </c>
      <c r="J195" t="str">
        <f>INDEX('Products - Original'!$A$1:$G$49,MATCH(My_Combined_Table!$D195,'Products - Original'!$A$1:$A$49,0),MATCH(My_Combined_Table!$J$1,'Products - Original'!A$1:G$1,0))</f>
        <v>L</v>
      </c>
      <c r="K195">
        <f>INDEX('Products - Original'!$A$1:$G$49,MATCH(My_Combined_Table!$D195,'Products - Original'!$A$1:$A$49,0),MATCH(My_Combined_Table!K$1,'Products - Original'!A$1:G$1,0))</f>
        <v>1</v>
      </c>
      <c r="L195">
        <f>INDEX('Products - Original'!$A$1:$G$49,MATCH(My_Combined_Table!$D195,'Products - Original'!$A$1:$A$49,0),MATCH(My_Combined_Table!L$1,'Products - Original'!A$1:G$1,0))</f>
        <v>14.85</v>
      </c>
      <c r="M195">
        <f t="shared" ref="M195:M258" si="3">L195*E195</f>
        <v>44.55</v>
      </c>
      <c r="N195" t="str" cm="1">
        <f t="array" ref="N195">_xlfn.IFS(I195 = "Rob", "Robusta", I195 = "Exc", "Excelsa",I195= "Ara", "Arabica",I195="Lib", "Liberica")</f>
        <v>Excelsa</v>
      </c>
      <c r="O195" t="str" cm="1">
        <f t="array" ref="O195">_xlfn.IFS(J195="M", "Medium",J195="L", "Light",J195="D","Dark")</f>
        <v>Light</v>
      </c>
      <c r="P195" t="str">
        <f>_xlfn.XLOOKUP(C:C, Table1[[#All],[Customer ID]],Table1[[#All],[Loyalty Card]])</f>
        <v>No</v>
      </c>
    </row>
    <row r="196" spans="1:16" x14ac:dyDescent="0.3">
      <c r="A196" s="2" t="s">
        <v>1584</v>
      </c>
      <c r="B196" s="4">
        <v>44398</v>
      </c>
      <c r="C196" s="2" t="s">
        <v>1585</v>
      </c>
      <c r="D196" t="s">
        <v>6144</v>
      </c>
      <c r="E196" s="2">
        <v>5</v>
      </c>
      <c r="F196" s="2" t="str" cm="1">
        <f t="array" ref="F196">_xlfn.XLOOKUP(C196,'Customers - Original'!$A:$A,Table1[[#All],[Customer Name]])</f>
        <v>Emlynne Laird</v>
      </c>
      <c r="G196" s="2" t="str" cm="1">
        <f t="array" ref="G196">IF(_xlfn.XLOOKUP(C196,'Customers - Original'!$A:$A,Table1[[#All],[Email]]) = 0, "", _xlfn.XLOOKUP(C196,'Customers - Original'!$A:$A,Table1[[#All],[Email]]) )</f>
        <v>elaird5e@bing.com</v>
      </c>
      <c r="H196" s="2" t="str" cm="1">
        <f t="array" ref="H196">IF(_xlfn.XLOOKUP(C196,'Customers - Original'!$A:$A,Table1[[#All],[Country]]) = 0,"",_xlfn.XLOOKUP(C196,'Customers - Original'!$A:$A,Table1[[#All],[Country]]))</f>
        <v>United States</v>
      </c>
      <c r="I196" t="str">
        <f>_xlfn.XLOOKUP(D196,'Products - Original'!$A:$A,'Products - Original'!$B:$B)</f>
        <v>Exc</v>
      </c>
      <c r="J196" t="str">
        <f>INDEX('Products - Original'!$A$1:$G$49,MATCH(My_Combined_Table!$D196,'Products - Original'!$A$1:$A$49,0),MATCH(My_Combined_Table!$J$1,'Products - Original'!A$1:G$1,0))</f>
        <v>D</v>
      </c>
      <c r="K196">
        <f>INDEX('Products - Original'!$A$1:$G$49,MATCH(My_Combined_Table!$D196,'Products - Original'!$A$1:$A$49,0),MATCH(My_Combined_Table!K$1,'Products - Original'!A$1:G$1,0))</f>
        <v>0.5</v>
      </c>
      <c r="L196">
        <f>INDEX('Products - Original'!$A$1:$G$49,MATCH(My_Combined_Table!$D196,'Products - Original'!$A$1:$A$49,0),MATCH(My_Combined_Table!L$1,'Products - Original'!A$1:G$1,0))</f>
        <v>7.29</v>
      </c>
      <c r="M196">
        <f t="shared" si="3"/>
        <v>36.450000000000003</v>
      </c>
      <c r="N196" t="str" cm="1">
        <f t="array" ref="N196">_xlfn.IFS(I196 = "Rob", "Robusta", I196 = "Exc", "Excelsa",I196= "Ara", "Arabica",I196="Lib", "Liberica")</f>
        <v>Excelsa</v>
      </c>
      <c r="O196" t="str" cm="1">
        <f t="array" ref="O196">_xlfn.IFS(J196="M", "Medium",J196="L", "Light",J196="D","Dark")</f>
        <v>Dark</v>
      </c>
      <c r="P196" t="str">
        <f>_xlfn.XLOOKUP(C:C, Table1[[#All],[Customer ID]],Table1[[#All],[Loyalty Card]])</f>
        <v>No</v>
      </c>
    </row>
    <row r="197" spans="1:16" x14ac:dyDescent="0.3">
      <c r="A197" s="2" t="s">
        <v>1590</v>
      </c>
      <c r="B197" s="4">
        <v>43683</v>
      </c>
      <c r="C197" s="2" t="s">
        <v>1591</v>
      </c>
      <c r="D197" t="s">
        <v>6140</v>
      </c>
      <c r="E197" s="2">
        <v>3</v>
      </c>
      <c r="F197" s="2" t="str" cm="1">
        <f t="array" ref="F197">_xlfn.XLOOKUP(C197,'Customers - Original'!$A:$A,Table1[[#All],[Customer Name]])</f>
        <v>Marlena Howsden</v>
      </c>
      <c r="G197" s="2" t="str" cm="1">
        <f t="array" ref="G197">IF(_xlfn.XLOOKUP(C197,'Customers - Original'!$A:$A,Table1[[#All],[Email]]) = 0, "", _xlfn.XLOOKUP(C197,'Customers - Original'!$A:$A,Table1[[#All],[Email]]) )</f>
        <v>mhowsden5f@infoseek.co.jp</v>
      </c>
      <c r="H197" s="2" t="str" cm="1">
        <f t="array" ref="H197">IF(_xlfn.XLOOKUP(C197,'Customers - Original'!$A:$A,Table1[[#All],[Country]]) = 0,"",_xlfn.XLOOKUP(C197,'Customers - Original'!$A:$A,Table1[[#All],[Country]]))</f>
        <v>United States</v>
      </c>
      <c r="I197" t="str">
        <f>_xlfn.XLOOKUP(D197,'Products - Original'!$A:$A,'Products - Original'!$B:$B)</f>
        <v>Ara</v>
      </c>
      <c r="J197" t="str">
        <f>INDEX('Products - Original'!$A$1:$G$49,MATCH(My_Combined_Table!$D197,'Products - Original'!$A$1:$A$49,0),MATCH(My_Combined_Table!$J$1,'Products - Original'!A$1:G$1,0))</f>
        <v>L</v>
      </c>
      <c r="K197">
        <f>INDEX('Products - Original'!$A$1:$G$49,MATCH(My_Combined_Table!$D197,'Products - Original'!$A$1:$A$49,0),MATCH(My_Combined_Table!K$1,'Products - Original'!A$1:G$1,0))</f>
        <v>1</v>
      </c>
      <c r="L197">
        <f>INDEX('Products - Original'!$A$1:$G$49,MATCH(My_Combined_Table!$D197,'Products - Original'!$A$1:$A$49,0),MATCH(My_Combined_Table!L$1,'Products - Original'!A$1:G$1,0))</f>
        <v>12.95</v>
      </c>
      <c r="M197">
        <f t="shared" si="3"/>
        <v>38.849999999999994</v>
      </c>
      <c r="N197" t="str" cm="1">
        <f t="array" ref="N197">_xlfn.IFS(I197 = "Rob", "Robusta", I197 = "Exc", "Excelsa",I197= "Ara", "Arabica",I197="Lib", "Liberica")</f>
        <v>Arabica</v>
      </c>
      <c r="O197" t="str" cm="1">
        <f t="array" ref="O197">_xlfn.IFS(J197="M", "Medium",J197="L", "Light",J197="D","Dark")</f>
        <v>Light</v>
      </c>
      <c r="P197" t="str">
        <f>_xlfn.XLOOKUP(C:C, Table1[[#All],[Customer ID]],Table1[[#All],[Loyalty Card]])</f>
        <v>No</v>
      </c>
    </row>
    <row r="198" spans="1:16" x14ac:dyDescent="0.3">
      <c r="A198" s="2" t="s">
        <v>1596</v>
      </c>
      <c r="B198" s="4">
        <v>44339</v>
      </c>
      <c r="C198" s="2" t="s">
        <v>1597</v>
      </c>
      <c r="D198" t="s">
        <v>6176</v>
      </c>
      <c r="E198" s="2">
        <v>6</v>
      </c>
      <c r="F198" s="2" t="str" cm="1">
        <f t="array" ref="F198">_xlfn.XLOOKUP(C198,'Customers - Original'!$A:$A,Table1[[#All],[Customer Name]])</f>
        <v>Nealson Cuttler</v>
      </c>
      <c r="G198" s="2" t="str" cm="1">
        <f t="array" ref="G198">IF(_xlfn.XLOOKUP(C198,'Customers - Original'!$A:$A,Table1[[#All],[Email]]) = 0, "", _xlfn.XLOOKUP(C198,'Customers - Original'!$A:$A,Table1[[#All],[Email]]) )</f>
        <v>ncuttler5g@parallels.com</v>
      </c>
      <c r="H198" s="2" t="str" cm="1">
        <f t="array" ref="H198">IF(_xlfn.XLOOKUP(C198,'Customers - Original'!$A:$A,Table1[[#All],[Country]]) = 0,"",_xlfn.XLOOKUP(C198,'Customers - Original'!$A:$A,Table1[[#All],[Country]]))</f>
        <v>United States</v>
      </c>
      <c r="I198" t="str">
        <f>_xlfn.XLOOKUP(D198,'Products - Original'!$A:$A,'Products - Original'!$B:$B)</f>
        <v>Exc</v>
      </c>
      <c r="J198" t="str">
        <f>INDEX('Products - Original'!$A$1:$G$49,MATCH(My_Combined_Table!$D198,'Products - Original'!$A$1:$A$49,0),MATCH(My_Combined_Table!$J$1,'Products - Original'!A$1:G$1,0))</f>
        <v>L</v>
      </c>
      <c r="K198">
        <f>INDEX('Products - Original'!$A$1:$G$49,MATCH(My_Combined_Table!$D198,'Products - Original'!$A$1:$A$49,0),MATCH(My_Combined_Table!K$1,'Products - Original'!A$1:G$1,0))</f>
        <v>0.5</v>
      </c>
      <c r="L198">
        <f>INDEX('Products - Original'!$A$1:$G$49,MATCH(My_Combined_Table!$D198,'Products - Original'!$A$1:$A$49,0),MATCH(My_Combined_Table!L$1,'Products - Original'!A$1:G$1,0))</f>
        <v>8.91</v>
      </c>
      <c r="M198">
        <f t="shared" si="3"/>
        <v>53.46</v>
      </c>
      <c r="N198" t="str" cm="1">
        <f t="array" ref="N198">_xlfn.IFS(I198 = "Rob", "Robusta", I198 = "Exc", "Excelsa",I198= "Ara", "Arabica",I198="Lib", "Liberica")</f>
        <v>Excelsa</v>
      </c>
      <c r="O198" t="str" cm="1">
        <f t="array" ref="O198">_xlfn.IFS(J198="M", "Medium",J198="L", "Light",J198="D","Dark")</f>
        <v>Light</v>
      </c>
      <c r="P198" t="str">
        <f>_xlfn.XLOOKUP(C:C, Table1[[#All],[Customer ID]],Table1[[#All],[Loyalty Card]])</f>
        <v>No</v>
      </c>
    </row>
    <row r="199" spans="1:16" x14ac:dyDescent="0.3">
      <c r="A199" s="2" t="s">
        <v>1596</v>
      </c>
      <c r="B199" s="4">
        <v>44339</v>
      </c>
      <c r="C199" s="2" t="s">
        <v>1597</v>
      </c>
      <c r="D199" t="s">
        <v>6165</v>
      </c>
      <c r="E199" s="2">
        <v>2</v>
      </c>
      <c r="F199" s="2" t="str" cm="1">
        <f t="array" ref="F199">_xlfn.XLOOKUP(C199,'Customers - Original'!$A:$A,Table1[[#All],[Customer Name]])</f>
        <v>Nealson Cuttler</v>
      </c>
      <c r="G199" s="2" t="str" cm="1">
        <f t="array" ref="G199">IF(_xlfn.XLOOKUP(C199,'Customers - Original'!$A:$A,Table1[[#All],[Email]]) = 0, "", _xlfn.XLOOKUP(C199,'Customers - Original'!$A:$A,Table1[[#All],[Email]]) )</f>
        <v>ncuttler5g@parallels.com</v>
      </c>
      <c r="H199" s="2" t="str" cm="1">
        <f t="array" ref="H199">IF(_xlfn.XLOOKUP(C199,'Customers - Original'!$A:$A,Table1[[#All],[Country]]) = 0,"",_xlfn.XLOOKUP(C199,'Customers - Original'!$A:$A,Table1[[#All],[Country]]))</f>
        <v>United States</v>
      </c>
      <c r="I199" t="str">
        <f>_xlfn.XLOOKUP(D199,'Products - Original'!$A:$A,'Products - Original'!$B:$B)</f>
        <v>Lib</v>
      </c>
      <c r="J199" t="str">
        <f>INDEX('Products - Original'!$A$1:$G$49,MATCH(My_Combined_Table!$D199,'Products - Original'!$A$1:$A$49,0),MATCH(My_Combined_Table!$J$1,'Products - Original'!A$1:G$1,0))</f>
        <v>D</v>
      </c>
      <c r="K199">
        <f>INDEX('Products - Original'!$A$1:$G$49,MATCH(My_Combined_Table!$D199,'Products - Original'!$A$1:$A$49,0),MATCH(My_Combined_Table!K$1,'Products - Original'!A$1:G$1,0))</f>
        <v>2.5</v>
      </c>
      <c r="L199">
        <f>INDEX('Products - Original'!$A$1:$G$49,MATCH(My_Combined_Table!$D199,'Products - Original'!$A$1:$A$49,0),MATCH(My_Combined_Table!L$1,'Products - Original'!A$1:G$1,0))</f>
        <v>29.784999999999997</v>
      </c>
      <c r="M199">
        <f t="shared" si="3"/>
        <v>59.569999999999993</v>
      </c>
      <c r="N199" t="str" cm="1">
        <f t="array" ref="N199">_xlfn.IFS(I199 = "Rob", "Robusta", I199 = "Exc", "Excelsa",I199= "Ara", "Arabica",I199="Lib", "Liberica")</f>
        <v>Liberica</v>
      </c>
      <c r="O199" t="str" cm="1">
        <f t="array" ref="O199">_xlfn.IFS(J199="M", "Medium",J199="L", "Light",J199="D","Dark")</f>
        <v>Dark</v>
      </c>
      <c r="P199" t="str">
        <f>_xlfn.XLOOKUP(C:C, Table1[[#All],[Customer ID]],Table1[[#All],[Loyalty Card]])</f>
        <v>No</v>
      </c>
    </row>
    <row r="200" spans="1:16" x14ac:dyDescent="0.3">
      <c r="A200" s="2" t="s">
        <v>1596</v>
      </c>
      <c r="B200" s="4">
        <v>44339</v>
      </c>
      <c r="C200" s="2" t="s">
        <v>1597</v>
      </c>
      <c r="D200" t="s">
        <v>6165</v>
      </c>
      <c r="E200" s="2">
        <v>3</v>
      </c>
      <c r="F200" s="2" t="str" cm="1">
        <f t="array" ref="F200">_xlfn.XLOOKUP(C200,'Customers - Original'!$A:$A,Table1[[#All],[Customer Name]])</f>
        <v>Nealson Cuttler</v>
      </c>
      <c r="G200" s="2" t="str" cm="1">
        <f t="array" ref="G200">IF(_xlfn.XLOOKUP(C200,'Customers - Original'!$A:$A,Table1[[#All],[Email]]) = 0, "", _xlfn.XLOOKUP(C200,'Customers - Original'!$A:$A,Table1[[#All],[Email]]) )</f>
        <v>ncuttler5g@parallels.com</v>
      </c>
      <c r="H200" s="2" t="str" cm="1">
        <f t="array" ref="H200">IF(_xlfn.XLOOKUP(C200,'Customers - Original'!$A:$A,Table1[[#All],[Country]]) = 0,"",_xlfn.XLOOKUP(C200,'Customers - Original'!$A:$A,Table1[[#All],[Country]]))</f>
        <v>United States</v>
      </c>
      <c r="I200" t="str">
        <f>_xlfn.XLOOKUP(D200,'Products - Original'!$A:$A,'Products - Original'!$B:$B)</f>
        <v>Lib</v>
      </c>
      <c r="J200" t="str">
        <f>INDEX('Products - Original'!$A$1:$G$49,MATCH(My_Combined_Table!$D200,'Products - Original'!$A$1:$A$49,0),MATCH(My_Combined_Table!$J$1,'Products - Original'!A$1:G$1,0))</f>
        <v>D</v>
      </c>
      <c r="K200">
        <f>INDEX('Products - Original'!$A$1:$G$49,MATCH(My_Combined_Table!$D200,'Products - Original'!$A$1:$A$49,0),MATCH(My_Combined_Table!K$1,'Products - Original'!A$1:G$1,0))</f>
        <v>2.5</v>
      </c>
      <c r="L200">
        <f>INDEX('Products - Original'!$A$1:$G$49,MATCH(My_Combined_Table!$D200,'Products - Original'!$A$1:$A$49,0),MATCH(My_Combined_Table!L$1,'Products - Original'!A$1:G$1,0))</f>
        <v>29.784999999999997</v>
      </c>
      <c r="M200">
        <f t="shared" si="3"/>
        <v>89.35499999999999</v>
      </c>
      <c r="N200" t="str" cm="1">
        <f t="array" ref="N200">_xlfn.IFS(I200 = "Rob", "Robusta", I200 = "Exc", "Excelsa",I200= "Ara", "Arabica",I200="Lib", "Liberica")</f>
        <v>Liberica</v>
      </c>
      <c r="O200" t="str" cm="1">
        <f t="array" ref="O200">_xlfn.IFS(J200="M", "Medium",J200="L", "Light",J200="D","Dark")</f>
        <v>Dark</v>
      </c>
      <c r="P200" t="str">
        <f>_xlfn.XLOOKUP(C:C, Table1[[#All],[Customer ID]],Table1[[#All],[Loyalty Card]])</f>
        <v>No</v>
      </c>
    </row>
    <row r="201" spans="1:16" x14ac:dyDescent="0.3">
      <c r="A201" s="2" t="s">
        <v>1596</v>
      </c>
      <c r="B201" s="4">
        <v>44339</v>
      </c>
      <c r="C201" s="2" t="s">
        <v>1597</v>
      </c>
      <c r="D201" t="s">
        <v>6161</v>
      </c>
      <c r="E201" s="2">
        <v>4</v>
      </c>
      <c r="F201" s="2" t="str" cm="1">
        <f t="array" ref="F201">_xlfn.XLOOKUP(C201,'Customers - Original'!$A:$A,Table1[[#All],[Customer Name]])</f>
        <v>Nealson Cuttler</v>
      </c>
      <c r="G201" s="2" t="str" cm="1">
        <f t="array" ref="G201">IF(_xlfn.XLOOKUP(C201,'Customers - Original'!$A:$A,Table1[[#All],[Email]]) = 0, "", _xlfn.XLOOKUP(C201,'Customers - Original'!$A:$A,Table1[[#All],[Email]]) )</f>
        <v>ncuttler5g@parallels.com</v>
      </c>
      <c r="H201" s="2" t="str" cm="1">
        <f t="array" ref="H201">IF(_xlfn.XLOOKUP(C201,'Customers - Original'!$A:$A,Table1[[#All],[Country]]) = 0,"",_xlfn.XLOOKUP(C201,'Customers - Original'!$A:$A,Table1[[#All],[Country]]))</f>
        <v>United States</v>
      </c>
      <c r="I201" t="str">
        <f>_xlfn.XLOOKUP(D201,'Products - Original'!$A:$A,'Products - Original'!$B:$B)</f>
        <v>Lib</v>
      </c>
      <c r="J201" t="str">
        <f>INDEX('Products - Original'!$A$1:$G$49,MATCH(My_Combined_Table!$D201,'Products - Original'!$A$1:$A$49,0),MATCH(My_Combined_Table!$J$1,'Products - Original'!A$1:G$1,0))</f>
        <v>L</v>
      </c>
      <c r="K201">
        <f>INDEX('Products - Original'!$A$1:$G$49,MATCH(My_Combined_Table!$D201,'Products - Original'!$A$1:$A$49,0),MATCH(My_Combined_Table!K$1,'Products - Original'!A$1:G$1,0))</f>
        <v>0.5</v>
      </c>
      <c r="L201">
        <f>INDEX('Products - Original'!$A$1:$G$49,MATCH(My_Combined_Table!$D201,'Products - Original'!$A$1:$A$49,0),MATCH(My_Combined_Table!L$1,'Products - Original'!A$1:G$1,0))</f>
        <v>9.51</v>
      </c>
      <c r="M201">
        <f t="shared" si="3"/>
        <v>38.04</v>
      </c>
      <c r="N201" t="str" cm="1">
        <f t="array" ref="N201">_xlfn.IFS(I201 = "Rob", "Robusta", I201 = "Exc", "Excelsa",I201= "Ara", "Arabica",I201="Lib", "Liberica")</f>
        <v>Liberica</v>
      </c>
      <c r="O201" t="str" cm="1">
        <f t="array" ref="O201">_xlfn.IFS(J201="M", "Medium",J201="L", "Light",J201="D","Dark")</f>
        <v>Light</v>
      </c>
      <c r="P201" t="str">
        <f>_xlfn.XLOOKUP(C:C, Table1[[#All],[Customer ID]],Table1[[#All],[Loyalty Card]])</f>
        <v>No</v>
      </c>
    </row>
    <row r="202" spans="1:16" x14ac:dyDescent="0.3">
      <c r="A202" s="2" t="s">
        <v>1596</v>
      </c>
      <c r="B202" s="4">
        <v>44339</v>
      </c>
      <c r="C202" s="2" t="s">
        <v>1597</v>
      </c>
      <c r="D202" t="s">
        <v>6141</v>
      </c>
      <c r="E202" s="2">
        <v>3</v>
      </c>
      <c r="F202" s="2" t="str" cm="1">
        <f t="array" ref="F202">_xlfn.XLOOKUP(C202,'Customers - Original'!$A:$A,Table1[[#All],[Customer Name]])</f>
        <v>Nealson Cuttler</v>
      </c>
      <c r="G202" s="2" t="str" cm="1">
        <f t="array" ref="G202">IF(_xlfn.XLOOKUP(C202,'Customers - Original'!$A:$A,Table1[[#All],[Email]]) = 0, "", _xlfn.XLOOKUP(C202,'Customers - Original'!$A:$A,Table1[[#All],[Email]]) )</f>
        <v>ncuttler5g@parallels.com</v>
      </c>
      <c r="H202" s="2" t="str" cm="1">
        <f t="array" ref="H202">IF(_xlfn.XLOOKUP(C202,'Customers - Original'!$A:$A,Table1[[#All],[Country]]) = 0,"",_xlfn.XLOOKUP(C202,'Customers - Original'!$A:$A,Table1[[#All],[Country]]))</f>
        <v>United States</v>
      </c>
      <c r="I202" t="str">
        <f>_xlfn.XLOOKUP(D202,'Products - Original'!$A:$A,'Products - Original'!$B:$B)</f>
        <v>Exc</v>
      </c>
      <c r="J202" t="str">
        <f>INDEX('Products - Original'!$A$1:$G$49,MATCH(My_Combined_Table!$D202,'Products - Original'!$A$1:$A$49,0),MATCH(My_Combined_Table!$J$1,'Products - Original'!A$1:G$1,0))</f>
        <v>M</v>
      </c>
      <c r="K202">
        <f>INDEX('Products - Original'!$A$1:$G$49,MATCH(My_Combined_Table!$D202,'Products - Original'!$A$1:$A$49,0),MATCH(My_Combined_Table!K$1,'Products - Original'!A$1:G$1,0))</f>
        <v>1</v>
      </c>
      <c r="L202">
        <f>INDEX('Products - Original'!$A$1:$G$49,MATCH(My_Combined_Table!$D202,'Products - Original'!$A$1:$A$49,0),MATCH(My_Combined_Table!L$1,'Products - Original'!A$1:G$1,0))</f>
        <v>13.75</v>
      </c>
      <c r="M202">
        <f t="shared" si="3"/>
        <v>41.25</v>
      </c>
      <c r="N202" t="str" cm="1">
        <f t="array" ref="N202">_xlfn.IFS(I202 = "Rob", "Robusta", I202 = "Exc", "Excelsa",I202= "Ara", "Arabica",I202="Lib", "Liberica")</f>
        <v>Excelsa</v>
      </c>
      <c r="O202" t="str" cm="1">
        <f t="array" ref="O202">_xlfn.IFS(J202="M", "Medium",J202="L", "Light",J202="D","Dark")</f>
        <v>Medium</v>
      </c>
      <c r="P202" t="str">
        <f>_xlfn.XLOOKUP(C:C, Table1[[#All],[Customer ID]],Table1[[#All],[Loyalty Card]])</f>
        <v>No</v>
      </c>
    </row>
    <row r="203" spans="1:16" x14ac:dyDescent="0.3">
      <c r="A203" s="2" t="s">
        <v>1621</v>
      </c>
      <c r="B203" s="4">
        <v>44294</v>
      </c>
      <c r="C203" s="2" t="s">
        <v>1622</v>
      </c>
      <c r="D203" t="s">
        <v>6161</v>
      </c>
      <c r="E203" s="2">
        <v>6</v>
      </c>
      <c r="F203" s="2" t="str" cm="1">
        <f t="array" ref="F203">_xlfn.XLOOKUP(C203,'Customers - Original'!$A:$A,Table1[[#All],[Customer Name]])</f>
        <v>Adriana Lazarus</v>
      </c>
      <c r="G203" s="2" t="str" cm="1">
        <f t="array" ref="G203">IF(_xlfn.XLOOKUP(C203,'Customers - Original'!$A:$A,Table1[[#All],[Email]]) = 0, "", _xlfn.XLOOKUP(C203,'Customers - Original'!$A:$A,Table1[[#All],[Email]]) )</f>
        <v/>
      </c>
      <c r="H203" s="2" t="str" cm="1">
        <f t="array" ref="H203">IF(_xlfn.XLOOKUP(C203,'Customers - Original'!$A:$A,Table1[[#All],[Country]]) = 0,"",_xlfn.XLOOKUP(C203,'Customers - Original'!$A:$A,Table1[[#All],[Country]]))</f>
        <v>United States</v>
      </c>
      <c r="I203" t="str">
        <f>_xlfn.XLOOKUP(D203,'Products - Original'!$A:$A,'Products - Original'!$B:$B)</f>
        <v>Lib</v>
      </c>
      <c r="J203" t="str">
        <f>INDEX('Products - Original'!$A$1:$G$49,MATCH(My_Combined_Table!$D203,'Products - Original'!$A$1:$A$49,0),MATCH(My_Combined_Table!$J$1,'Products - Original'!A$1:G$1,0))</f>
        <v>L</v>
      </c>
      <c r="K203">
        <f>INDEX('Products - Original'!$A$1:$G$49,MATCH(My_Combined_Table!$D203,'Products - Original'!$A$1:$A$49,0),MATCH(My_Combined_Table!K$1,'Products - Original'!A$1:G$1,0))</f>
        <v>0.5</v>
      </c>
      <c r="L203">
        <f>INDEX('Products - Original'!$A$1:$G$49,MATCH(My_Combined_Table!$D203,'Products - Original'!$A$1:$A$49,0),MATCH(My_Combined_Table!L$1,'Products - Original'!A$1:G$1,0))</f>
        <v>9.51</v>
      </c>
      <c r="M203">
        <f t="shared" si="3"/>
        <v>57.06</v>
      </c>
      <c r="N203" t="str" cm="1">
        <f t="array" ref="N203">_xlfn.IFS(I203 = "Rob", "Robusta", I203 = "Exc", "Excelsa",I203= "Ara", "Arabica",I203="Lib", "Liberica")</f>
        <v>Liberica</v>
      </c>
      <c r="O203" t="str" cm="1">
        <f t="array" ref="O203">_xlfn.IFS(J203="M", "Medium",J203="L", "Light",J203="D","Dark")</f>
        <v>Light</v>
      </c>
      <c r="P203" t="str">
        <f>_xlfn.XLOOKUP(C:C, Table1[[#All],[Customer ID]],Table1[[#All],[Loyalty Card]])</f>
        <v>No</v>
      </c>
    </row>
    <row r="204" spans="1:16" x14ac:dyDescent="0.3">
      <c r="A204" s="2" t="s">
        <v>1626</v>
      </c>
      <c r="B204" s="4">
        <v>44486</v>
      </c>
      <c r="C204" s="2" t="s">
        <v>1627</v>
      </c>
      <c r="D204" t="s">
        <v>6165</v>
      </c>
      <c r="E204" s="2">
        <v>6</v>
      </c>
      <c r="F204" s="2" t="str" cm="1">
        <f t="array" ref="F204">_xlfn.XLOOKUP(C204,'Customers - Original'!$A:$A,Table1[[#All],[Customer Name]])</f>
        <v>Tallie felip</v>
      </c>
      <c r="G204" s="2" t="str" cm="1">
        <f t="array" ref="G204">IF(_xlfn.XLOOKUP(C204,'Customers - Original'!$A:$A,Table1[[#All],[Email]]) = 0, "", _xlfn.XLOOKUP(C204,'Customers - Original'!$A:$A,Table1[[#All],[Email]]) )</f>
        <v>tfelip5m@typepad.com</v>
      </c>
      <c r="H204" s="2" t="str" cm="1">
        <f t="array" ref="H204">IF(_xlfn.XLOOKUP(C204,'Customers - Original'!$A:$A,Table1[[#All],[Country]]) = 0,"",_xlfn.XLOOKUP(C204,'Customers - Original'!$A:$A,Table1[[#All],[Country]]))</f>
        <v>United States</v>
      </c>
      <c r="I204" t="str">
        <f>_xlfn.XLOOKUP(D204,'Products - Original'!$A:$A,'Products - Original'!$B:$B)</f>
        <v>Lib</v>
      </c>
      <c r="J204" t="str">
        <f>INDEX('Products - Original'!$A$1:$G$49,MATCH(My_Combined_Table!$D204,'Products - Original'!$A$1:$A$49,0),MATCH(My_Combined_Table!$J$1,'Products - Original'!A$1:G$1,0))</f>
        <v>D</v>
      </c>
      <c r="K204">
        <f>INDEX('Products - Original'!$A$1:$G$49,MATCH(My_Combined_Table!$D204,'Products - Original'!$A$1:$A$49,0),MATCH(My_Combined_Table!K$1,'Products - Original'!A$1:G$1,0))</f>
        <v>2.5</v>
      </c>
      <c r="L204">
        <f>INDEX('Products - Original'!$A$1:$G$49,MATCH(My_Combined_Table!$D204,'Products - Original'!$A$1:$A$49,0),MATCH(My_Combined_Table!L$1,'Products - Original'!A$1:G$1,0))</f>
        <v>29.784999999999997</v>
      </c>
      <c r="M204">
        <f t="shared" si="3"/>
        <v>178.70999999999998</v>
      </c>
      <c r="N204" t="str" cm="1">
        <f t="array" ref="N204">_xlfn.IFS(I204 = "Rob", "Robusta", I204 = "Exc", "Excelsa",I204= "Ara", "Arabica",I204="Lib", "Liberica")</f>
        <v>Liberica</v>
      </c>
      <c r="O204" t="str" cm="1">
        <f t="array" ref="O204">_xlfn.IFS(J204="M", "Medium",J204="L", "Light",J204="D","Dark")</f>
        <v>Dark</v>
      </c>
      <c r="P204" t="str">
        <f>_xlfn.XLOOKUP(C:C, Table1[[#All],[Customer ID]],Table1[[#All],[Loyalty Card]])</f>
        <v>Yes</v>
      </c>
    </row>
    <row r="205" spans="1:16" x14ac:dyDescent="0.3">
      <c r="A205" s="2" t="s">
        <v>1632</v>
      </c>
      <c r="B205" s="4">
        <v>44608</v>
      </c>
      <c r="C205" s="2" t="s">
        <v>1633</v>
      </c>
      <c r="D205" t="s">
        <v>6145</v>
      </c>
      <c r="E205" s="2">
        <v>1</v>
      </c>
      <c r="F205" s="2" t="str" cm="1">
        <f t="array" ref="F205">_xlfn.XLOOKUP(C205,'Customers - Original'!$A:$A,Table1[[#All],[Customer Name]])</f>
        <v>Vanna Le - Count</v>
      </c>
      <c r="G205" s="2" t="str" cm="1">
        <f t="array" ref="G205">IF(_xlfn.XLOOKUP(C205,'Customers - Original'!$A:$A,Table1[[#All],[Email]]) = 0, "", _xlfn.XLOOKUP(C205,'Customers - Original'!$A:$A,Table1[[#All],[Email]]) )</f>
        <v>vle5n@disqus.com</v>
      </c>
      <c r="H205" s="2" t="str" cm="1">
        <f t="array" ref="H205">IF(_xlfn.XLOOKUP(C205,'Customers - Original'!$A:$A,Table1[[#All],[Country]]) = 0,"",_xlfn.XLOOKUP(C205,'Customers - Original'!$A:$A,Table1[[#All],[Country]]))</f>
        <v>United States</v>
      </c>
      <c r="I205" t="str">
        <f>_xlfn.XLOOKUP(D205,'Products - Original'!$A:$A,'Products - Original'!$B:$B)</f>
        <v>Lib</v>
      </c>
      <c r="J205" t="str">
        <f>INDEX('Products - Original'!$A$1:$G$49,MATCH(My_Combined_Table!$D205,'Products - Original'!$A$1:$A$49,0),MATCH(My_Combined_Table!$J$1,'Products - Original'!A$1:G$1,0))</f>
        <v>L</v>
      </c>
      <c r="K205">
        <f>INDEX('Products - Original'!$A$1:$G$49,MATCH(My_Combined_Table!$D205,'Products - Original'!$A$1:$A$49,0),MATCH(My_Combined_Table!K$1,'Products - Original'!A$1:G$1,0))</f>
        <v>0.2</v>
      </c>
      <c r="L205">
        <f>INDEX('Products - Original'!$A$1:$G$49,MATCH(My_Combined_Table!$D205,'Products - Original'!$A$1:$A$49,0),MATCH(My_Combined_Table!L$1,'Products - Original'!A$1:G$1,0))</f>
        <v>4.7549999999999999</v>
      </c>
      <c r="M205">
        <f t="shared" si="3"/>
        <v>4.7549999999999999</v>
      </c>
      <c r="N205" t="str" cm="1">
        <f t="array" ref="N205">_xlfn.IFS(I205 = "Rob", "Robusta", I205 = "Exc", "Excelsa",I205= "Ara", "Arabica",I205="Lib", "Liberica")</f>
        <v>Liberica</v>
      </c>
      <c r="O205" t="str" cm="1">
        <f t="array" ref="O205">_xlfn.IFS(J205="M", "Medium",J205="L", "Light",J205="D","Dark")</f>
        <v>Light</v>
      </c>
      <c r="P205" t="str">
        <f>_xlfn.XLOOKUP(C:C, Table1[[#All],[Customer ID]],Table1[[#All],[Loyalty Card]])</f>
        <v>No</v>
      </c>
    </row>
    <row r="206" spans="1:16" x14ac:dyDescent="0.3">
      <c r="A206" s="2" t="s">
        <v>1638</v>
      </c>
      <c r="B206" s="4">
        <v>44027</v>
      </c>
      <c r="C206" s="2" t="s">
        <v>1639</v>
      </c>
      <c r="D206" t="s">
        <v>6141</v>
      </c>
      <c r="E206" s="2">
        <v>6</v>
      </c>
      <c r="F206" s="2" t="str" cm="1">
        <f t="array" ref="F206">_xlfn.XLOOKUP(C206,'Customers - Original'!$A:$A,Table1[[#All],[Customer Name]])</f>
        <v>Sarette Ducarel</v>
      </c>
      <c r="G206" s="2" t="str" cm="1">
        <f t="array" ref="G206">IF(_xlfn.XLOOKUP(C206,'Customers - Original'!$A:$A,Table1[[#All],[Email]]) = 0, "", _xlfn.XLOOKUP(C206,'Customers - Original'!$A:$A,Table1[[#All],[Email]]) )</f>
        <v/>
      </c>
      <c r="H206" s="2" t="str" cm="1">
        <f t="array" ref="H206">IF(_xlfn.XLOOKUP(C206,'Customers - Original'!$A:$A,Table1[[#All],[Country]]) = 0,"",_xlfn.XLOOKUP(C206,'Customers - Original'!$A:$A,Table1[[#All],[Country]]))</f>
        <v>United States</v>
      </c>
      <c r="I206" t="str">
        <f>_xlfn.XLOOKUP(D206,'Products - Original'!$A:$A,'Products - Original'!$B:$B)</f>
        <v>Exc</v>
      </c>
      <c r="J206" t="str">
        <f>INDEX('Products - Original'!$A$1:$G$49,MATCH(My_Combined_Table!$D206,'Products - Original'!$A$1:$A$49,0),MATCH(My_Combined_Table!$J$1,'Products - Original'!A$1:G$1,0))</f>
        <v>M</v>
      </c>
      <c r="K206">
        <f>INDEX('Products - Original'!$A$1:$G$49,MATCH(My_Combined_Table!$D206,'Products - Original'!$A$1:$A$49,0),MATCH(My_Combined_Table!K$1,'Products - Original'!A$1:G$1,0))</f>
        <v>1</v>
      </c>
      <c r="L206">
        <f>INDEX('Products - Original'!$A$1:$G$49,MATCH(My_Combined_Table!$D206,'Products - Original'!$A$1:$A$49,0),MATCH(My_Combined_Table!L$1,'Products - Original'!A$1:G$1,0))</f>
        <v>13.75</v>
      </c>
      <c r="M206">
        <f t="shared" si="3"/>
        <v>82.5</v>
      </c>
      <c r="N206" t="str" cm="1">
        <f t="array" ref="N206">_xlfn.IFS(I206 = "Rob", "Robusta", I206 = "Exc", "Excelsa",I206= "Ara", "Arabica",I206="Lib", "Liberica")</f>
        <v>Excelsa</v>
      </c>
      <c r="O206" t="str" cm="1">
        <f t="array" ref="O206">_xlfn.IFS(J206="M", "Medium",J206="L", "Light",J206="D","Dark")</f>
        <v>Medium</v>
      </c>
      <c r="P206" t="str">
        <f>_xlfn.XLOOKUP(C:C, Table1[[#All],[Customer ID]],Table1[[#All],[Loyalty Card]])</f>
        <v>No</v>
      </c>
    </row>
    <row r="207" spans="1:16" x14ac:dyDescent="0.3">
      <c r="A207" s="2" t="s">
        <v>1643</v>
      </c>
      <c r="B207" s="4">
        <v>43883</v>
      </c>
      <c r="C207" s="2" t="s">
        <v>1644</v>
      </c>
      <c r="D207" t="s">
        <v>6163</v>
      </c>
      <c r="E207" s="2">
        <v>3</v>
      </c>
      <c r="F207" s="2" t="str" cm="1">
        <f t="array" ref="F207">_xlfn.XLOOKUP(C207,'Customers - Original'!$A:$A,Table1[[#All],[Customer Name]])</f>
        <v>Kendra Glison</v>
      </c>
      <c r="G207" s="2" t="str" cm="1">
        <f t="array" ref="G207">IF(_xlfn.XLOOKUP(C207,'Customers - Original'!$A:$A,Table1[[#All],[Email]]) = 0, "", _xlfn.XLOOKUP(C207,'Customers - Original'!$A:$A,Table1[[#All],[Email]]) )</f>
        <v/>
      </c>
      <c r="H207" s="2" t="str" cm="1">
        <f t="array" ref="H207">IF(_xlfn.XLOOKUP(C207,'Customers - Original'!$A:$A,Table1[[#All],[Country]]) = 0,"",_xlfn.XLOOKUP(C207,'Customers - Original'!$A:$A,Table1[[#All],[Country]]))</f>
        <v>United States</v>
      </c>
      <c r="I207" t="str">
        <f>_xlfn.XLOOKUP(D207,'Products - Original'!$A:$A,'Products - Original'!$B:$B)</f>
        <v>Rob</v>
      </c>
      <c r="J207" t="str">
        <f>INDEX('Products - Original'!$A$1:$G$49,MATCH(My_Combined_Table!$D207,'Products - Original'!$A$1:$A$49,0),MATCH(My_Combined_Table!$J$1,'Products - Original'!A$1:G$1,0))</f>
        <v>D</v>
      </c>
      <c r="K207">
        <f>INDEX('Products - Original'!$A$1:$G$49,MATCH(My_Combined_Table!$D207,'Products - Original'!$A$1:$A$49,0),MATCH(My_Combined_Table!K$1,'Products - Original'!A$1:G$1,0))</f>
        <v>0.2</v>
      </c>
      <c r="L207">
        <f>INDEX('Products - Original'!$A$1:$G$49,MATCH(My_Combined_Table!$D207,'Products - Original'!$A$1:$A$49,0),MATCH(My_Combined_Table!L$1,'Products - Original'!A$1:G$1,0))</f>
        <v>2.6849999999999996</v>
      </c>
      <c r="M207">
        <f t="shared" si="3"/>
        <v>8.0549999999999997</v>
      </c>
      <c r="N207" t="str" cm="1">
        <f t="array" ref="N207">_xlfn.IFS(I207 = "Rob", "Robusta", I207 = "Exc", "Excelsa",I207= "Ara", "Arabica",I207="Lib", "Liberica")</f>
        <v>Robusta</v>
      </c>
      <c r="O207" t="str" cm="1">
        <f t="array" ref="O207">_xlfn.IFS(J207="M", "Medium",J207="L", "Light",J207="D","Dark")</f>
        <v>Dark</v>
      </c>
      <c r="P207" t="str">
        <f>_xlfn.XLOOKUP(C:C, Table1[[#All],[Customer ID]],Table1[[#All],[Loyalty Card]])</f>
        <v>Yes</v>
      </c>
    </row>
    <row r="208" spans="1:16" x14ac:dyDescent="0.3">
      <c r="A208" s="2" t="s">
        <v>1648</v>
      </c>
      <c r="B208" s="4">
        <v>44211</v>
      </c>
      <c r="C208" s="2" t="s">
        <v>1649</v>
      </c>
      <c r="D208" t="s">
        <v>6155</v>
      </c>
      <c r="E208" s="2">
        <v>2</v>
      </c>
      <c r="F208" s="2" t="str" cm="1">
        <f t="array" ref="F208">_xlfn.XLOOKUP(C208,'Customers - Original'!$A:$A,Table1[[#All],[Customer Name]])</f>
        <v>Nertie Poolman</v>
      </c>
      <c r="G208" s="2" t="str" cm="1">
        <f t="array" ref="G208">IF(_xlfn.XLOOKUP(C208,'Customers - Original'!$A:$A,Table1[[#All],[Email]]) = 0, "", _xlfn.XLOOKUP(C208,'Customers - Original'!$A:$A,Table1[[#All],[Email]]) )</f>
        <v>npoolman5q@howstuffworks.com</v>
      </c>
      <c r="H208" s="2" t="str" cm="1">
        <f t="array" ref="H208">IF(_xlfn.XLOOKUP(C208,'Customers - Original'!$A:$A,Table1[[#All],[Country]]) = 0,"",_xlfn.XLOOKUP(C208,'Customers - Original'!$A:$A,Table1[[#All],[Country]]))</f>
        <v>United States</v>
      </c>
      <c r="I208" t="str">
        <f>_xlfn.XLOOKUP(D208,'Products - Original'!$A:$A,'Products - Original'!$B:$B)</f>
        <v>Ara</v>
      </c>
      <c r="J208" t="str">
        <f>INDEX('Products - Original'!$A$1:$G$49,MATCH(My_Combined_Table!$D208,'Products - Original'!$A$1:$A$49,0),MATCH(My_Combined_Table!$J$1,'Products - Original'!A$1:G$1,0))</f>
        <v>M</v>
      </c>
      <c r="K208">
        <f>INDEX('Products - Original'!$A$1:$G$49,MATCH(My_Combined_Table!$D208,'Products - Original'!$A$1:$A$49,0),MATCH(My_Combined_Table!K$1,'Products - Original'!A$1:G$1,0))</f>
        <v>1</v>
      </c>
      <c r="L208">
        <f>INDEX('Products - Original'!$A$1:$G$49,MATCH(My_Combined_Table!$D208,'Products - Original'!$A$1:$A$49,0),MATCH(My_Combined_Table!L$1,'Products - Original'!A$1:G$1,0))</f>
        <v>11.25</v>
      </c>
      <c r="M208">
        <f t="shared" si="3"/>
        <v>22.5</v>
      </c>
      <c r="N208" t="str" cm="1">
        <f t="array" ref="N208">_xlfn.IFS(I208 = "Rob", "Robusta", I208 = "Exc", "Excelsa",I208= "Ara", "Arabica",I208="Lib", "Liberica")</f>
        <v>Arabica</v>
      </c>
      <c r="O208" t="str" cm="1">
        <f t="array" ref="O208">_xlfn.IFS(J208="M", "Medium",J208="L", "Light",J208="D","Dark")</f>
        <v>Medium</v>
      </c>
      <c r="P208" t="str">
        <f>_xlfn.XLOOKUP(C:C, Table1[[#All],[Customer ID]],Table1[[#All],[Loyalty Card]])</f>
        <v>No</v>
      </c>
    </row>
    <row r="209" spans="1:16" x14ac:dyDescent="0.3">
      <c r="A209" s="2" t="s">
        <v>1653</v>
      </c>
      <c r="B209" s="4">
        <v>44207</v>
      </c>
      <c r="C209" s="2" t="s">
        <v>1654</v>
      </c>
      <c r="D209" t="s">
        <v>6157</v>
      </c>
      <c r="E209" s="2">
        <v>6</v>
      </c>
      <c r="F209" s="2" t="str" cm="1">
        <f t="array" ref="F209">_xlfn.XLOOKUP(C209,'Customers - Original'!$A:$A,Table1[[#All],[Customer Name]])</f>
        <v>Orbadiah Duny</v>
      </c>
      <c r="G209" s="2" t="str" cm="1">
        <f t="array" ref="G209">IF(_xlfn.XLOOKUP(C209,'Customers - Original'!$A:$A,Table1[[#All],[Email]]) = 0, "", _xlfn.XLOOKUP(C209,'Customers - Original'!$A:$A,Table1[[#All],[Email]]) )</f>
        <v>oduny5r@constantcontact.com</v>
      </c>
      <c r="H209" s="2" t="str" cm="1">
        <f t="array" ref="H209">IF(_xlfn.XLOOKUP(C209,'Customers - Original'!$A:$A,Table1[[#All],[Country]]) = 0,"",_xlfn.XLOOKUP(C209,'Customers - Original'!$A:$A,Table1[[#All],[Country]]))</f>
        <v>United States</v>
      </c>
      <c r="I209" t="str">
        <f>_xlfn.XLOOKUP(D209,'Products - Original'!$A:$A,'Products - Original'!$B:$B)</f>
        <v>Ara</v>
      </c>
      <c r="J209" t="str">
        <f>INDEX('Products - Original'!$A$1:$G$49,MATCH(My_Combined_Table!$D209,'Products - Original'!$A$1:$A$49,0),MATCH(My_Combined_Table!$J$1,'Products - Original'!A$1:G$1,0))</f>
        <v>M</v>
      </c>
      <c r="K209">
        <f>INDEX('Products - Original'!$A$1:$G$49,MATCH(My_Combined_Table!$D209,'Products - Original'!$A$1:$A$49,0),MATCH(My_Combined_Table!K$1,'Products - Original'!A$1:G$1,0))</f>
        <v>0.5</v>
      </c>
      <c r="L209">
        <f>INDEX('Products - Original'!$A$1:$G$49,MATCH(My_Combined_Table!$D209,'Products - Original'!$A$1:$A$49,0),MATCH(My_Combined_Table!L$1,'Products - Original'!A$1:G$1,0))</f>
        <v>6.75</v>
      </c>
      <c r="M209">
        <f t="shared" si="3"/>
        <v>40.5</v>
      </c>
      <c r="N209" t="str" cm="1">
        <f t="array" ref="N209">_xlfn.IFS(I209 = "Rob", "Robusta", I209 = "Exc", "Excelsa",I209= "Ara", "Arabica",I209="Lib", "Liberica")</f>
        <v>Arabica</v>
      </c>
      <c r="O209" t="str" cm="1">
        <f t="array" ref="O209">_xlfn.IFS(J209="M", "Medium",J209="L", "Light",J209="D","Dark")</f>
        <v>Medium</v>
      </c>
      <c r="P209" t="str">
        <f>_xlfn.XLOOKUP(C:C, Table1[[#All],[Customer ID]],Table1[[#All],[Loyalty Card]])</f>
        <v>Yes</v>
      </c>
    </row>
    <row r="210" spans="1:16" x14ac:dyDescent="0.3">
      <c r="A210" s="2" t="s">
        <v>1659</v>
      </c>
      <c r="B210" s="4">
        <v>44659</v>
      </c>
      <c r="C210" s="2" t="s">
        <v>1660</v>
      </c>
      <c r="D210" t="s">
        <v>6144</v>
      </c>
      <c r="E210" s="2">
        <v>4</v>
      </c>
      <c r="F210" s="2" t="str" cm="1">
        <f t="array" ref="F210">_xlfn.XLOOKUP(C210,'Customers - Original'!$A:$A,Table1[[#All],[Customer Name]])</f>
        <v>Constance Halfhide</v>
      </c>
      <c r="G210" s="2" t="str" cm="1">
        <f t="array" ref="G210">IF(_xlfn.XLOOKUP(C210,'Customers - Original'!$A:$A,Table1[[#All],[Email]]) = 0, "", _xlfn.XLOOKUP(C210,'Customers - Original'!$A:$A,Table1[[#All],[Email]]) )</f>
        <v>chalfhide5s@google.ru</v>
      </c>
      <c r="H210" s="2" t="str" cm="1">
        <f t="array" ref="H210">IF(_xlfn.XLOOKUP(C210,'Customers - Original'!$A:$A,Table1[[#All],[Country]]) = 0,"",_xlfn.XLOOKUP(C210,'Customers - Original'!$A:$A,Table1[[#All],[Country]]))</f>
        <v>Ireland</v>
      </c>
      <c r="I210" t="str">
        <f>_xlfn.XLOOKUP(D210,'Products - Original'!$A:$A,'Products - Original'!$B:$B)</f>
        <v>Exc</v>
      </c>
      <c r="J210" t="str">
        <f>INDEX('Products - Original'!$A$1:$G$49,MATCH(My_Combined_Table!$D210,'Products - Original'!$A$1:$A$49,0),MATCH(My_Combined_Table!$J$1,'Products - Original'!A$1:G$1,0))</f>
        <v>D</v>
      </c>
      <c r="K210">
        <f>INDEX('Products - Original'!$A$1:$G$49,MATCH(My_Combined_Table!$D210,'Products - Original'!$A$1:$A$49,0),MATCH(My_Combined_Table!K$1,'Products - Original'!A$1:G$1,0))</f>
        <v>0.5</v>
      </c>
      <c r="L210">
        <f>INDEX('Products - Original'!$A$1:$G$49,MATCH(My_Combined_Table!$D210,'Products - Original'!$A$1:$A$49,0),MATCH(My_Combined_Table!L$1,'Products - Original'!A$1:G$1,0))</f>
        <v>7.29</v>
      </c>
      <c r="M210">
        <f t="shared" si="3"/>
        <v>29.16</v>
      </c>
      <c r="N210" t="str" cm="1">
        <f t="array" ref="N210">_xlfn.IFS(I210 = "Rob", "Robusta", I210 = "Exc", "Excelsa",I210= "Ara", "Arabica",I210="Lib", "Liberica")</f>
        <v>Excelsa</v>
      </c>
      <c r="O210" t="str" cm="1">
        <f t="array" ref="O210">_xlfn.IFS(J210="M", "Medium",J210="L", "Light",J210="D","Dark")</f>
        <v>Dark</v>
      </c>
      <c r="P210" t="str">
        <f>_xlfn.XLOOKUP(C:C, Table1[[#All],[Customer ID]],Table1[[#All],[Loyalty Card]])</f>
        <v>Yes</v>
      </c>
    </row>
    <row r="211" spans="1:16" x14ac:dyDescent="0.3">
      <c r="A211" s="2" t="s">
        <v>1665</v>
      </c>
      <c r="B211" s="4">
        <v>44105</v>
      </c>
      <c r="C211" s="2" t="s">
        <v>1666</v>
      </c>
      <c r="D211" t="s">
        <v>6157</v>
      </c>
      <c r="E211" s="2">
        <v>1</v>
      </c>
      <c r="F211" s="2" t="str" cm="1">
        <f t="array" ref="F211">_xlfn.XLOOKUP(C211,'Customers - Original'!$A:$A,Table1[[#All],[Customer Name]])</f>
        <v>Fransisco Malecky</v>
      </c>
      <c r="G211" s="2" t="str" cm="1">
        <f t="array" ref="G211">IF(_xlfn.XLOOKUP(C211,'Customers - Original'!$A:$A,Table1[[#All],[Email]]) = 0, "", _xlfn.XLOOKUP(C211,'Customers - Original'!$A:$A,Table1[[#All],[Email]]) )</f>
        <v>fmalecky5t@list-manage.com</v>
      </c>
      <c r="H211" s="2" t="str" cm="1">
        <f t="array" ref="H211">IF(_xlfn.XLOOKUP(C211,'Customers - Original'!$A:$A,Table1[[#All],[Country]]) = 0,"",_xlfn.XLOOKUP(C211,'Customers - Original'!$A:$A,Table1[[#All],[Country]]))</f>
        <v>United Kingdom</v>
      </c>
      <c r="I211" t="str">
        <f>_xlfn.XLOOKUP(D211,'Products - Original'!$A:$A,'Products - Original'!$B:$B)</f>
        <v>Ara</v>
      </c>
      <c r="J211" t="str">
        <f>INDEX('Products - Original'!$A$1:$G$49,MATCH(My_Combined_Table!$D211,'Products - Original'!$A$1:$A$49,0),MATCH(My_Combined_Table!$J$1,'Products - Original'!A$1:G$1,0))</f>
        <v>M</v>
      </c>
      <c r="K211">
        <f>INDEX('Products - Original'!$A$1:$G$49,MATCH(My_Combined_Table!$D211,'Products - Original'!$A$1:$A$49,0),MATCH(My_Combined_Table!K$1,'Products - Original'!A$1:G$1,0))</f>
        <v>0.5</v>
      </c>
      <c r="L211">
        <f>INDEX('Products - Original'!$A$1:$G$49,MATCH(My_Combined_Table!$D211,'Products - Original'!$A$1:$A$49,0),MATCH(My_Combined_Table!L$1,'Products - Original'!A$1:G$1,0))</f>
        <v>6.75</v>
      </c>
      <c r="M211">
        <f t="shared" si="3"/>
        <v>6.75</v>
      </c>
      <c r="N211" t="str" cm="1">
        <f t="array" ref="N211">_xlfn.IFS(I211 = "Rob", "Robusta", I211 = "Exc", "Excelsa",I211= "Ara", "Arabica",I211="Lib", "Liberica")</f>
        <v>Arabica</v>
      </c>
      <c r="O211" t="str" cm="1">
        <f t="array" ref="O211">_xlfn.IFS(J211="M", "Medium",J211="L", "Light",J211="D","Dark")</f>
        <v>Medium</v>
      </c>
      <c r="P211" t="str">
        <f>_xlfn.XLOOKUP(C:C, Table1[[#All],[Customer ID]],Table1[[#All],[Loyalty Card]])</f>
        <v>No</v>
      </c>
    </row>
    <row r="212" spans="1:16" x14ac:dyDescent="0.3">
      <c r="A212" s="2" t="s">
        <v>1671</v>
      </c>
      <c r="B212" s="4">
        <v>43766</v>
      </c>
      <c r="C212" s="2" t="s">
        <v>1672</v>
      </c>
      <c r="D212" t="s">
        <v>6143</v>
      </c>
      <c r="E212" s="2">
        <v>4</v>
      </c>
      <c r="F212" s="2" t="str" cm="1">
        <f t="array" ref="F212">_xlfn.XLOOKUP(C212,'Customers - Original'!$A:$A,Table1[[#All],[Customer Name]])</f>
        <v>Anselma Attwater</v>
      </c>
      <c r="G212" s="2" t="str" cm="1">
        <f t="array" ref="G212">IF(_xlfn.XLOOKUP(C212,'Customers - Original'!$A:$A,Table1[[#All],[Email]]) = 0, "", _xlfn.XLOOKUP(C212,'Customers - Original'!$A:$A,Table1[[#All],[Email]]) )</f>
        <v>aattwater5u@wikia.com</v>
      </c>
      <c r="H212" s="2" t="str" cm="1">
        <f t="array" ref="H212">IF(_xlfn.XLOOKUP(C212,'Customers - Original'!$A:$A,Table1[[#All],[Country]]) = 0,"",_xlfn.XLOOKUP(C212,'Customers - Original'!$A:$A,Table1[[#All],[Country]]))</f>
        <v>United States</v>
      </c>
      <c r="I212" t="str">
        <f>_xlfn.XLOOKUP(D212,'Products - Original'!$A:$A,'Products - Original'!$B:$B)</f>
        <v>Lib</v>
      </c>
      <c r="J212" t="str">
        <f>INDEX('Products - Original'!$A$1:$G$49,MATCH(My_Combined_Table!$D212,'Products - Original'!$A$1:$A$49,0),MATCH(My_Combined_Table!$J$1,'Products - Original'!A$1:G$1,0))</f>
        <v>D</v>
      </c>
      <c r="K212">
        <f>INDEX('Products - Original'!$A$1:$G$49,MATCH(My_Combined_Table!$D212,'Products - Original'!$A$1:$A$49,0),MATCH(My_Combined_Table!K$1,'Products - Original'!A$1:G$1,0))</f>
        <v>1</v>
      </c>
      <c r="L212">
        <f>INDEX('Products - Original'!$A$1:$G$49,MATCH(My_Combined_Table!$D212,'Products - Original'!$A$1:$A$49,0),MATCH(My_Combined_Table!L$1,'Products - Original'!A$1:G$1,0))</f>
        <v>12.95</v>
      </c>
      <c r="M212">
        <f t="shared" si="3"/>
        <v>51.8</v>
      </c>
      <c r="N212" t="str" cm="1">
        <f t="array" ref="N212">_xlfn.IFS(I212 = "Rob", "Robusta", I212 = "Exc", "Excelsa",I212= "Ara", "Arabica",I212="Lib", "Liberica")</f>
        <v>Liberica</v>
      </c>
      <c r="O212" t="str" cm="1">
        <f t="array" ref="O212">_xlfn.IFS(J212="M", "Medium",J212="L", "Light",J212="D","Dark")</f>
        <v>Dark</v>
      </c>
      <c r="P212" t="str">
        <f>_xlfn.XLOOKUP(C:C, Table1[[#All],[Customer ID]],Table1[[#All],[Loyalty Card]])</f>
        <v>Yes</v>
      </c>
    </row>
    <row r="213" spans="1:16" x14ac:dyDescent="0.3">
      <c r="A213" s="2" t="s">
        <v>1677</v>
      </c>
      <c r="B213" s="4">
        <v>44283</v>
      </c>
      <c r="C213" s="2" t="s">
        <v>1678</v>
      </c>
      <c r="D213" t="s">
        <v>6176</v>
      </c>
      <c r="E213" s="2">
        <v>6</v>
      </c>
      <c r="F213" s="2" t="str" cm="1">
        <f t="array" ref="F213">_xlfn.XLOOKUP(C213,'Customers - Original'!$A:$A,Table1[[#All],[Customer Name]])</f>
        <v>Minette Whellans</v>
      </c>
      <c r="G213" s="2" t="str" cm="1">
        <f t="array" ref="G213">IF(_xlfn.XLOOKUP(C213,'Customers - Original'!$A:$A,Table1[[#All],[Email]]) = 0, "", _xlfn.XLOOKUP(C213,'Customers - Original'!$A:$A,Table1[[#All],[Email]]) )</f>
        <v>mwhellans5v@mapquest.com</v>
      </c>
      <c r="H213" s="2" t="str" cm="1">
        <f t="array" ref="H213">IF(_xlfn.XLOOKUP(C213,'Customers - Original'!$A:$A,Table1[[#All],[Country]]) = 0,"",_xlfn.XLOOKUP(C213,'Customers - Original'!$A:$A,Table1[[#All],[Country]]))</f>
        <v>United States</v>
      </c>
      <c r="I213" t="str">
        <f>_xlfn.XLOOKUP(D213,'Products - Original'!$A:$A,'Products - Original'!$B:$B)</f>
        <v>Exc</v>
      </c>
      <c r="J213" t="str">
        <f>INDEX('Products - Original'!$A$1:$G$49,MATCH(My_Combined_Table!$D213,'Products - Original'!$A$1:$A$49,0),MATCH(My_Combined_Table!$J$1,'Products - Original'!A$1:G$1,0))</f>
        <v>L</v>
      </c>
      <c r="K213">
        <f>INDEX('Products - Original'!$A$1:$G$49,MATCH(My_Combined_Table!$D213,'Products - Original'!$A$1:$A$49,0),MATCH(My_Combined_Table!K$1,'Products - Original'!A$1:G$1,0))</f>
        <v>0.5</v>
      </c>
      <c r="L213">
        <f>INDEX('Products - Original'!$A$1:$G$49,MATCH(My_Combined_Table!$D213,'Products - Original'!$A$1:$A$49,0),MATCH(My_Combined_Table!L$1,'Products - Original'!A$1:G$1,0))</f>
        <v>8.91</v>
      </c>
      <c r="M213">
        <f t="shared" si="3"/>
        <v>53.46</v>
      </c>
      <c r="N213" t="str" cm="1">
        <f t="array" ref="N213">_xlfn.IFS(I213 = "Rob", "Robusta", I213 = "Exc", "Excelsa",I213= "Ara", "Arabica",I213="Lib", "Liberica")</f>
        <v>Excelsa</v>
      </c>
      <c r="O213" t="str" cm="1">
        <f t="array" ref="O213">_xlfn.IFS(J213="M", "Medium",J213="L", "Light",J213="D","Dark")</f>
        <v>Light</v>
      </c>
      <c r="P213" t="str">
        <f>_xlfn.XLOOKUP(C:C, Table1[[#All],[Customer ID]],Table1[[#All],[Loyalty Card]])</f>
        <v>No</v>
      </c>
    </row>
    <row r="214" spans="1:16" x14ac:dyDescent="0.3">
      <c r="A214" s="2" t="s">
        <v>1682</v>
      </c>
      <c r="B214" s="4">
        <v>43921</v>
      </c>
      <c r="C214" s="2" t="s">
        <v>1683</v>
      </c>
      <c r="D214" t="s">
        <v>6153</v>
      </c>
      <c r="E214" s="2">
        <v>4</v>
      </c>
      <c r="F214" s="2" t="str" cm="1">
        <f t="array" ref="F214">_xlfn.XLOOKUP(C214,'Customers - Original'!$A:$A,Table1[[#All],[Customer Name]])</f>
        <v>Dael Camilletti</v>
      </c>
      <c r="G214" s="2" t="str" cm="1">
        <f t="array" ref="G214">IF(_xlfn.XLOOKUP(C214,'Customers - Original'!$A:$A,Table1[[#All],[Email]]) = 0, "", _xlfn.XLOOKUP(C214,'Customers - Original'!$A:$A,Table1[[#All],[Email]]) )</f>
        <v>dcamilletti5w@businesswire.com</v>
      </c>
      <c r="H214" s="2" t="str" cm="1">
        <f t="array" ref="H214">IF(_xlfn.XLOOKUP(C214,'Customers - Original'!$A:$A,Table1[[#All],[Country]]) = 0,"",_xlfn.XLOOKUP(C214,'Customers - Original'!$A:$A,Table1[[#All],[Country]]))</f>
        <v>United States</v>
      </c>
      <c r="I214" t="str">
        <f>_xlfn.XLOOKUP(D214,'Products - Original'!$A:$A,'Products - Original'!$B:$B)</f>
        <v>Exc</v>
      </c>
      <c r="J214" t="str">
        <f>INDEX('Products - Original'!$A$1:$G$49,MATCH(My_Combined_Table!$D214,'Products - Original'!$A$1:$A$49,0),MATCH(My_Combined_Table!$J$1,'Products - Original'!A$1:G$1,0))</f>
        <v>D</v>
      </c>
      <c r="K214">
        <f>INDEX('Products - Original'!$A$1:$G$49,MATCH(My_Combined_Table!$D214,'Products - Original'!$A$1:$A$49,0),MATCH(My_Combined_Table!K$1,'Products - Original'!A$1:G$1,0))</f>
        <v>0.2</v>
      </c>
      <c r="L214">
        <f>INDEX('Products - Original'!$A$1:$G$49,MATCH(My_Combined_Table!$D214,'Products - Original'!$A$1:$A$49,0),MATCH(My_Combined_Table!L$1,'Products - Original'!A$1:G$1,0))</f>
        <v>3.645</v>
      </c>
      <c r="M214">
        <f t="shared" si="3"/>
        <v>14.58</v>
      </c>
      <c r="N214" t="str" cm="1">
        <f t="array" ref="N214">_xlfn.IFS(I214 = "Rob", "Robusta", I214 = "Exc", "Excelsa",I214= "Ara", "Arabica",I214="Lib", "Liberica")</f>
        <v>Excelsa</v>
      </c>
      <c r="O214" t="str" cm="1">
        <f t="array" ref="O214">_xlfn.IFS(J214="M", "Medium",J214="L", "Light",J214="D","Dark")</f>
        <v>Dark</v>
      </c>
      <c r="P214" t="str">
        <f>_xlfn.XLOOKUP(C:C, Table1[[#All],[Customer ID]],Table1[[#All],[Loyalty Card]])</f>
        <v>Yes</v>
      </c>
    </row>
    <row r="215" spans="1:16" x14ac:dyDescent="0.3">
      <c r="A215" s="2" t="s">
        <v>1688</v>
      </c>
      <c r="B215" s="4">
        <v>44646</v>
      </c>
      <c r="C215" s="2" t="s">
        <v>1689</v>
      </c>
      <c r="D215" t="s">
        <v>6149</v>
      </c>
      <c r="E215" s="2">
        <v>1</v>
      </c>
      <c r="F215" s="2" t="str" cm="1">
        <f t="array" ref="F215">_xlfn.XLOOKUP(C215,'Customers - Original'!$A:$A,Table1[[#All],[Customer Name]])</f>
        <v>Emiline Galgey</v>
      </c>
      <c r="G215" s="2" t="str" cm="1">
        <f t="array" ref="G215">IF(_xlfn.XLOOKUP(C215,'Customers - Original'!$A:$A,Table1[[#All],[Email]]) = 0, "", _xlfn.XLOOKUP(C215,'Customers - Original'!$A:$A,Table1[[#All],[Email]]) )</f>
        <v>egalgey5x@wufoo.com</v>
      </c>
      <c r="H215" s="2" t="str" cm="1">
        <f t="array" ref="H215">IF(_xlfn.XLOOKUP(C215,'Customers - Original'!$A:$A,Table1[[#All],[Country]]) = 0,"",_xlfn.XLOOKUP(C215,'Customers - Original'!$A:$A,Table1[[#All],[Country]]))</f>
        <v>United States</v>
      </c>
      <c r="I215" t="str">
        <f>_xlfn.XLOOKUP(D215,'Products - Original'!$A:$A,'Products - Original'!$B:$B)</f>
        <v>Rob</v>
      </c>
      <c r="J215" t="str">
        <f>INDEX('Products - Original'!$A$1:$G$49,MATCH(My_Combined_Table!$D215,'Products - Original'!$A$1:$A$49,0),MATCH(My_Combined_Table!$J$1,'Products - Original'!A$1:G$1,0))</f>
        <v>D</v>
      </c>
      <c r="K215">
        <f>INDEX('Products - Original'!$A$1:$G$49,MATCH(My_Combined_Table!$D215,'Products - Original'!$A$1:$A$49,0),MATCH(My_Combined_Table!K$1,'Products - Original'!A$1:G$1,0))</f>
        <v>2.5</v>
      </c>
      <c r="L215">
        <f>INDEX('Products - Original'!$A$1:$G$49,MATCH(My_Combined_Table!$D215,'Products - Original'!$A$1:$A$49,0),MATCH(My_Combined_Table!L$1,'Products - Original'!A$1:G$1,0))</f>
        <v>20.584999999999997</v>
      </c>
      <c r="M215">
        <f t="shared" si="3"/>
        <v>20.584999999999997</v>
      </c>
      <c r="N215" t="str" cm="1">
        <f t="array" ref="N215">_xlfn.IFS(I215 = "Rob", "Robusta", I215 = "Exc", "Excelsa",I215= "Ara", "Arabica",I215="Lib", "Liberica")</f>
        <v>Robusta</v>
      </c>
      <c r="O215" t="str" cm="1">
        <f t="array" ref="O215">_xlfn.IFS(J215="M", "Medium",J215="L", "Light",J215="D","Dark")</f>
        <v>Dark</v>
      </c>
      <c r="P215" t="str">
        <f>_xlfn.XLOOKUP(C:C, Table1[[#All],[Customer ID]],Table1[[#All],[Loyalty Card]])</f>
        <v>No</v>
      </c>
    </row>
    <row r="216" spans="1:16" x14ac:dyDescent="0.3">
      <c r="A216" s="2" t="s">
        <v>1694</v>
      </c>
      <c r="B216" s="4">
        <v>43775</v>
      </c>
      <c r="C216" s="2" t="s">
        <v>1695</v>
      </c>
      <c r="D216" t="s">
        <v>6170</v>
      </c>
      <c r="E216" s="2">
        <v>2</v>
      </c>
      <c r="F216" s="2" t="str" cm="1">
        <f t="array" ref="F216">_xlfn.XLOOKUP(C216,'Customers - Original'!$A:$A,Table1[[#All],[Customer Name]])</f>
        <v>Murdock Hame</v>
      </c>
      <c r="G216" s="2" t="str" cm="1">
        <f t="array" ref="G216">IF(_xlfn.XLOOKUP(C216,'Customers - Original'!$A:$A,Table1[[#All],[Email]]) = 0, "", _xlfn.XLOOKUP(C216,'Customers - Original'!$A:$A,Table1[[#All],[Email]]) )</f>
        <v>mhame5y@newsvine.com</v>
      </c>
      <c r="H216" s="2" t="str" cm="1">
        <f t="array" ref="H216">IF(_xlfn.XLOOKUP(C216,'Customers - Original'!$A:$A,Table1[[#All],[Country]]) = 0,"",_xlfn.XLOOKUP(C216,'Customers - Original'!$A:$A,Table1[[#All],[Country]]))</f>
        <v>Ireland</v>
      </c>
      <c r="I216" t="str">
        <f>_xlfn.XLOOKUP(D216,'Products - Original'!$A:$A,'Products - Original'!$B:$B)</f>
        <v>Lib</v>
      </c>
      <c r="J216" t="str">
        <f>INDEX('Products - Original'!$A$1:$G$49,MATCH(My_Combined_Table!$D216,'Products - Original'!$A$1:$A$49,0),MATCH(My_Combined_Table!$J$1,'Products - Original'!A$1:G$1,0))</f>
        <v>L</v>
      </c>
      <c r="K216">
        <f>INDEX('Products - Original'!$A$1:$G$49,MATCH(My_Combined_Table!$D216,'Products - Original'!$A$1:$A$49,0),MATCH(My_Combined_Table!K$1,'Products - Original'!A$1:G$1,0))</f>
        <v>1</v>
      </c>
      <c r="L216">
        <f>INDEX('Products - Original'!$A$1:$G$49,MATCH(My_Combined_Table!$D216,'Products - Original'!$A$1:$A$49,0),MATCH(My_Combined_Table!L$1,'Products - Original'!A$1:G$1,0))</f>
        <v>15.85</v>
      </c>
      <c r="M216">
        <f t="shared" si="3"/>
        <v>31.7</v>
      </c>
      <c r="N216" t="str" cm="1">
        <f t="array" ref="N216">_xlfn.IFS(I216 = "Rob", "Robusta", I216 = "Exc", "Excelsa",I216= "Ara", "Arabica",I216="Lib", "Liberica")</f>
        <v>Liberica</v>
      </c>
      <c r="O216" t="str" cm="1">
        <f t="array" ref="O216">_xlfn.IFS(J216="M", "Medium",J216="L", "Light",J216="D","Dark")</f>
        <v>Light</v>
      </c>
      <c r="P216" t="str">
        <f>_xlfn.XLOOKUP(C:C, Table1[[#All],[Customer ID]],Table1[[#All],[Loyalty Card]])</f>
        <v>No</v>
      </c>
    </row>
    <row r="217" spans="1:16" x14ac:dyDescent="0.3">
      <c r="A217" s="2" t="s">
        <v>1701</v>
      </c>
      <c r="B217" s="4">
        <v>43829</v>
      </c>
      <c r="C217" s="2" t="s">
        <v>1702</v>
      </c>
      <c r="D217" t="s">
        <v>6150</v>
      </c>
      <c r="E217" s="2">
        <v>6</v>
      </c>
      <c r="F217" s="2" t="str" cm="1">
        <f t="array" ref="F217">_xlfn.XLOOKUP(C217,'Customers - Original'!$A:$A,Table1[[#All],[Customer Name]])</f>
        <v>Ilka Gurnee</v>
      </c>
      <c r="G217" s="2" t="str" cm="1">
        <f t="array" ref="G217">IF(_xlfn.XLOOKUP(C217,'Customers - Original'!$A:$A,Table1[[#All],[Email]]) = 0, "", _xlfn.XLOOKUP(C217,'Customers - Original'!$A:$A,Table1[[#All],[Email]]) )</f>
        <v>igurnee5z@usnews.com</v>
      </c>
      <c r="H217" s="2" t="str" cm="1">
        <f t="array" ref="H217">IF(_xlfn.XLOOKUP(C217,'Customers - Original'!$A:$A,Table1[[#All],[Country]]) = 0,"",_xlfn.XLOOKUP(C217,'Customers - Original'!$A:$A,Table1[[#All],[Country]]))</f>
        <v>United States</v>
      </c>
      <c r="I217" t="str">
        <f>_xlfn.XLOOKUP(D217,'Products - Original'!$A:$A,'Products - Original'!$B:$B)</f>
        <v>Lib</v>
      </c>
      <c r="J217" t="str">
        <f>INDEX('Products - Original'!$A$1:$G$49,MATCH(My_Combined_Table!$D217,'Products - Original'!$A$1:$A$49,0),MATCH(My_Combined_Table!$J$1,'Products - Original'!A$1:G$1,0))</f>
        <v>D</v>
      </c>
      <c r="K217">
        <f>INDEX('Products - Original'!$A$1:$G$49,MATCH(My_Combined_Table!$D217,'Products - Original'!$A$1:$A$49,0),MATCH(My_Combined_Table!K$1,'Products - Original'!A$1:G$1,0))</f>
        <v>0.2</v>
      </c>
      <c r="L217">
        <f>INDEX('Products - Original'!$A$1:$G$49,MATCH(My_Combined_Table!$D217,'Products - Original'!$A$1:$A$49,0),MATCH(My_Combined_Table!L$1,'Products - Original'!A$1:G$1,0))</f>
        <v>3.8849999999999998</v>
      </c>
      <c r="M217">
        <f t="shared" si="3"/>
        <v>23.31</v>
      </c>
      <c r="N217" t="str" cm="1">
        <f t="array" ref="N217">_xlfn.IFS(I217 = "Rob", "Robusta", I217 = "Exc", "Excelsa",I217= "Ara", "Arabica",I217="Lib", "Liberica")</f>
        <v>Liberica</v>
      </c>
      <c r="O217" t="str" cm="1">
        <f t="array" ref="O217">_xlfn.IFS(J217="M", "Medium",J217="L", "Light",J217="D","Dark")</f>
        <v>Dark</v>
      </c>
      <c r="P217" t="str">
        <f>_xlfn.XLOOKUP(C:C, Table1[[#All],[Customer ID]],Table1[[#All],[Loyalty Card]])</f>
        <v>No</v>
      </c>
    </row>
    <row r="218" spans="1:16" x14ac:dyDescent="0.3">
      <c r="A218" s="2" t="s">
        <v>1707</v>
      </c>
      <c r="B218" s="4">
        <v>44470</v>
      </c>
      <c r="C218" s="2" t="s">
        <v>1708</v>
      </c>
      <c r="D218" t="s">
        <v>6162</v>
      </c>
      <c r="E218" s="2">
        <v>4</v>
      </c>
      <c r="F218" s="2" t="str" cm="1">
        <f t="array" ref="F218">_xlfn.XLOOKUP(C218,'Customers - Original'!$A:$A,Table1[[#All],[Customer Name]])</f>
        <v>Alfy Snowding</v>
      </c>
      <c r="G218" s="2" t="str" cm="1">
        <f t="array" ref="G218">IF(_xlfn.XLOOKUP(C218,'Customers - Original'!$A:$A,Table1[[#All],[Email]]) = 0, "", _xlfn.XLOOKUP(C218,'Customers - Original'!$A:$A,Table1[[#All],[Email]]) )</f>
        <v>asnowding60@comsenz.com</v>
      </c>
      <c r="H218" s="2" t="str" cm="1">
        <f t="array" ref="H218">IF(_xlfn.XLOOKUP(C218,'Customers - Original'!$A:$A,Table1[[#All],[Country]]) = 0,"",_xlfn.XLOOKUP(C218,'Customers - Original'!$A:$A,Table1[[#All],[Country]]))</f>
        <v>United States</v>
      </c>
      <c r="I218" t="str">
        <f>_xlfn.XLOOKUP(D218,'Products - Original'!$A:$A,'Products - Original'!$B:$B)</f>
        <v>Lib</v>
      </c>
      <c r="J218" t="str">
        <f>INDEX('Products - Original'!$A$1:$G$49,MATCH(My_Combined_Table!$D218,'Products - Original'!$A$1:$A$49,0),MATCH(My_Combined_Table!$J$1,'Products - Original'!A$1:G$1,0))</f>
        <v>M</v>
      </c>
      <c r="K218">
        <f>INDEX('Products - Original'!$A$1:$G$49,MATCH(My_Combined_Table!$D218,'Products - Original'!$A$1:$A$49,0),MATCH(My_Combined_Table!K$1,'Products - Original'!A$1:G$1,0))</f>
        <v>1</v>
      </c>
      <c r="L218">
        <f>INDEX('Products - Original'!$A$1:$G$49,MATCH(My_Combined_Table!$D218,'Products - Original'!$A$1:$A$49,0),MATCH(My_Combined_Table!L$1,'Products - Original'!A$1:G$1,0))</f>
        <v>14.55</v>
      </c>
      <c r="M218">
        <f t="shared" si="3"/>
        <v>58.2</v>
      </c>
      <c r="N218" t="str" cm="1">
        <f t="array" ref="N218">_xlfn.IFS(I218 = "Rob", "Robusta", I218 = "Exc", "Excelsa",I218= "Ara", "Arabica",I218="Lib", "Liberica")</f>
        <v>Liberica</v>
      </c>
      <c r="O218" t="str" cm="1">
        <f t="array" ref="O218">_xlfn.IFS(J218="M", "Medium",J218="L", "Light",J218="D","Dark")</f>
        <v>Medium</v>
      </c>
      <c r="P218" t="str">
        <f>_xlfn.XLOOKUP(C:C, Table1[[#All],[Customer ID]],Table1[[#All],[Loyalty Card]])</f>
        <v>Yes</v>
      </c>
    </row>
    <row r="219" spans="1:16" x14ac:dyDescent="0.3">
      <c r="A219" s="2" t="s">
        <v>1713</v>
      </c>
      <c r="B219" s="4">
        <v>44174</v>
      </c>
      <c r="C219" s="2" t="s">
        <v>1714</v>
      </c>
      <c r="D219" t="s">
        <v>6176</v>
      </c>
      <c r="E219" s="2">
        <v>4</v>
      </c>
      <c r="F219" s="2" t="str" cm="1">
        <f t="array" ref="F219">_xlfn.XLOOKUP(C219,'Customers - Original'!$A:$A,Table1[[#All],[Customer Name]])</f>
        <v>Godfry Poinsett</v>
      </c>
      <c r="G219" s="2" t="str" cm="1">
        <f t="array" ref="G219">IF(_xlfn.XLOOKUP(C219,'Customers - Original'!$A:$A,Table1[[#All],[Email]]) = 0, "", _xlfn.XLOOKUP(C219,'Customers - Original'!$A:$A,Table1[[#All],[Email]]) )</f>
        <v>gpoinsett61@berkeley.edu</v>
      </c>
      <c r="H219" s="2" t="str" cm="1">
        <f t="array" ref="H219">IF(_xlfn.XLOOKUP(C219,'Customers - Original'!$A:$A,Table1[[#All],[Country]]) = 0,"",_xlfn.XLOOKUP(C219,'Customers - Original'!$A:$A,Table1[[#All],[Country]]))</f>
        <v>United States</v>
      </c>
      <c r="I219" t="str">
        <f>_xlfn.XLOOKUP(D219,'Products - Original'!$A:$A,'Products - Original'!$B:$B)</f>
        <v>Exc</v>
      </c>
      <c r="J219" t="str">
        <f>INDEX('Products - Original'!$A$1:$G$49,MATCH(My_Combined_Table!$D219,'Products - Original'!$A$1:$A$49,0),MATCH(My_Combined_Table!$J$1,'Products - Original'!A$1:G$1,0))</f>
        <v>L</v>
      </c>
      <c r="K219">
        <f>INDEX('Products - Original'!$A$1:$G$49,MATCH(My_Combined_Table!$D219,'Products - Original'!$A$1:$A$49,0),MATCH(My_Combined_Table!K$1,'Products - Original'!A$1:G$1,0))</f>
        <v>0.5</v>
      </c>
      <c r="L219">
        <f>INDEX('Products - Original'!$A$1:$G$49,MATCH(My_Combined_Table!$D219,'Products - Original'!$A$1:$A$49,0),MATCH(My_Combined_Table!L$1,'Products - Original'!A$1:G$1,0))</f>
        <v>8.91</v>
      </c>
      <c r="M219">
        <f t="shared" si="3"/>
        <v>35.64</v>
      </c>
      <c r="N219" t="str" cm="1">
        <f t="array" ref="N219">_xlfn.IFS(I219 = "Rob", "Robusta", I219 = "Exc", "Excelsa",I219= "Ara", "Arabica",I219="Lib", "Liberica")</f>
        <v>Excelsa</v>
      </c>
      <c r="O219" t="str" cm="1">
        <f t="array" ref="O219">_xlfn.IFS(J219="M", "Medium",J219="L", "Light",J219="D","Dark")</f>
        <v>Light</v>
      </c>
      <c r="P219" t="str">
        <f>_xlfn.XLOOKUP(C:C, Table1[[#All],[Customer ID]],Table1[[#All],[Loyalty Card]])</f>
        <v>No</v>
      </c>
    </row>
    <row r="220" spans="1:16" x14ac:dyDescent="0.3">
      <c r="A220" s="2" t="s">
        <v>1719</v>
      </c>
      <c r="B220" s="4">
        <v>44317</v>
      </c>
      <c r="C220" s="2" t="s">
        <v>1720</v>
      </c>
      <c r="D220" t="s">
        <v>6155</v>
      </c>
      <c r="E220" s="2">
        <v>5</v>
      </c>
      <c r="F220" s="2" t="str" cm="1">
        <f t="array" ref="F220">_xlfn.XLOOKUP(C220,'Customers - Original'!$A:$A,Table1[[#All],[Customer Name]])</f>
        <v>Rem Furman</v>
      </c>
      <c r="G220" s="2" t="str" cm="1">
        <f t="array" ref="G220">IF(_xlfn.XLOOKUP(C220,'Customers - Original'!$A:$A,Table1[[#All],[Email]]) = 0, "", _xlfn.XLOOKUP(C220,'Customers - Original'!$A:$A,Table1[[#All],[Email]]) )</f>
        <v>rfurman62@t.co</v>
      </c>
      <c r="H220" s="2" t="str" cm="1">
        <f t="array" ref="H220">IF(_xlfn.XLOOKUP(C220,'Customers - Original'!$A:$A,Table1[[#All],[Country]]) = 0,"",_xlfn.XLOOKUP(C220,'Customers - Original'!$A:$A,Table1[[#All],[Country]]))</f>
        <v>Ireland</v>
      </c>
      <c r="I220" t="str">
        <f>_xlfn.XLOOKUP(D220,'Products - Original'!$A:$A,'Products - Original'!$B:$B)</f>
        <v>Ara</v>
      </c>
      <c r="J220" t="str">
        <f>INDEX('Products - Original'!$A$1:$G$49,MATCH(My_Combined_Table!$D220,'Products - Original'!$A$1:$A$49,0),MATCH(My_Combined_Table!$J$1,'Products - Original'!A$1:G$1,0))</f>
        <v>M</v>
      </c>
      <c r="K220">
        <f>INDEX('Products - Original'!$A$1:$G$49,MATCH(My_Combined_Table!$D220,'Products - Original'!$A$1:$A$49,0),MATCH(My_Combined_Table!K$1,'Products - Original'!A$1:G$1,0))</f>
        <v>1</v>
      </c>
      <c r="L220">
        <f>INDEX('Products - Original'!$A$1:$G$49,MATCH(My_Combined_Table!$D220,'Products - Original'!$A$1:$A$49,0),MATCH(My_Combined_Table!L$1,'Products - Original'!A$1:G$1,0))</f>
        <v>11.25</v>
      </c>
      <c r="M220">
        <f t="shared" si="3"/>
        <v>56.25</v>
      </c>
      <c r="N220" t="str" cm="1">
        <f t="array" ref="N220">_xlfn.IFS(I220 = "Rob", "Robusta", I220 = "Exc", "Excelsa",I220= "Ara", "Arabica",I220="Lib", "Liberica")</f>
        <v>Arabica</v>
      </c>
      <c r="O220" t="str" cm="1">
        <f t="array" ref="O220">_xlfn.IFS(J220="M", "Medium",J220="L", "Light",J220="D","Dark")</f>
        <v>Medium</v>
      </c>
      <c r="P220" t="str">
        <f>_xlfn.XLOOKUP(C:C, Table1[[#All],[Customer ID]],Table1[[#All],[Loyalty Card]])</f>
        <v>Yes</v>
      </c>
    </row>
    <row r="221" spans="1:16" x14ac:dyDescent="0.3">
      <c r="A221" s="2" t="s">
        <v>1725</v>
      </c>
      <c r="B221" s="4">
        <v>44777</v>
      </c>
      <c r="C221" s="2" t="s">
        <v>1726</v>
      </c>
      <c r="D221" t="s">
        <v>6178</v>
      </c>
      <c r="E221" s="2">
        <v>3</v>
      </c>
      <c r="F221" s="2" t="str" cm="1">
        <f t="array" ref="F221">_xlfn.XLOOKUP(C221,'Customers - Original'!$A:$A,Table1[[#All],[Customer Name]])</f>
        <v>Charis Crosier</v>
      </c>
      <c r="G221" s="2" t="str" cm="1">
        <f t="array" ref="G221">IF(_xlfn.XLOOKUP(C221,'Customers - Original'!$A:$A,Table1[[#All],[Email]]) = 0, "", _xlfn.XLOOKUP(C221,'Customers - Original'!$A:$A,Table1[[#All],[Email]]) )</f>
        <v>ccrosier63@xrea.com</v>
      </c>
      <c r="H221" s="2" t="str" cm="1">
        <f t="array" ref="H221">IF(_xlfn.XLOOKUP(C221,'Customers - Original'!$A:$A,Table1[[#All],[Country]]) = 0,"",_xlfn.XLOOKUP(C221,'Customers - Original'!$A:$A,Table1[[#All],[Country]]))</f>
        <v>United States</v>
      </c>
      <c r="I221" t="str">
        <f>_xlfn.XLOOKUP(D221,'Products - Original'!$A:$A,'Products - Original'!$B:$B)</f>
        <v>Rob</v>
      </c>
      <c r="J221" t="str">
        <f>INDEX('Products - Original'!$A$1:$G$49,MATCH(My_Combined_Table!$D221,'Products - Original'!$A$1:$A$49,0),MATCH(My_Combined_Table!$J$1,'Products - Original'!A$1:G$1,0))</f>
        <v>L</v>
      </c>
      <c r="K221">
        <f>INDEX('Products - Original'!$A$1:$G$49,MATCH(My_Combined_Table!$D221,'Products - Original'!$A$1:$A$49,0),MATCH(My_Combined_Table!K$1,'Products - Original'!A$1:G$1,0))</f>
        <v>0.2</v>
      </c>
      <c r="L221">
        <f>INDEX('Products - Original'!$A$1:$G$49,MATCH(My_Combined_Table!$D221,'Products - Original'!$A$1:$A$49,0),MATCH(My_Combined_Table!L$1,'Products - Original'!A$1:G$1,0))</f>
        <v>3.5849999999999995</v>
      </c>
      <c r="M221">
        <f t="shared" si="3"/>
        <v>10.754999999999999</v>
      </c>
      <c r="N221" t="str" cm="1">
        <f t="array" ref="N221">_xlfn.IFS(I221 = "Rob", "Robusta", I221 = "Exc", "Excelsa",I221= "Ara", "Arabica",I221="Lib", "Liberica")</f>
        <v>Robusta</v>
      </c>
      <c r="O221" t="str" cm="1">
        <f t="array" ref="O221">_xlfn.IFS(J221="M", "Medium",J221="L", "Light",J221="D","Dark")</f>
        <v>Light</v>
      </c>
      <c r="P221" t="str">
        <f>_xlfn.XLOOKUP(C:C, Table1[[#All],[Customer ID]],Table1[[#All],[Loyalty Card]])</f>
        <v>No</v>
      </c>
    </row>
    <row r="222" spans="1:16" x14ac:dyDescent="0.3">
      <c r="A222" s="2" t="s">
        <v>1725</v>
      </c>
      <c r="B222" s="4">
        <v>44777</v>
      </c>
      <c r="C222" s="2" t="s">
        <v>1726</v>
      </c>
      <c r="D222" t="s">
        <v>6174</v>
      </c>
      <c r="E222" s="2">
        <v>5</v>
      </c>
      <c r="F222" s="2" t="str" cm="1">
        <f t="array" ref="F222">_xlfn.XLOOKUP(C222,'Customers - Original'!$A:$A,Table1[[#All],[Customer Name]])</f>
        <v>Charis Crosier</v>
      </c>
      <c r="G222" s="2" t="str" cm="1">
        <f t="array" ref="G222">IF(_xlfn.XLOOKUP(C222,'Customers - Original'!$A:$A,Table1[[#All],[Email]]) = 0, "", _xlfn.XLOOKUP(C222,'Customers - Original'!$A:$A,Table1[[#All],[Email]]) )</f>
        <v>ccrosier63@xrea.com</v>
      </c>
      <c r="H222" s="2" t="str" cm="1">
        <f t="array" ref="H222">IF(_xlfn.XLOOKUP(C222,'Customers - Original'!$A:$A,Table1[[#All],[Country]]) = 0,"",_xlfn.XLOOKUP(C222,'Customers - Original'!$A:$A,Table1[[#All],[Country]]))</f>
        <v>United States</v>
      </c>
      <c r="I222" t="str">
        <f>_xlfn.XLOOKUP(D222,'Products - Original'!$A:$A,'Products - Original'!$B:$B)</f>
        <v>Rob</v>
      </c>
      <c r="J222" t="str">
        <f>INDEX('Products - Original'!$A$1:$G$49,MATCH(My_Combined_Table!$D222,'Products - Original'!$A$1:$A$49,0),MATCH(My_Combined_Table!$J$1,'Products - Original'!A$1:G$1,0))</f>
        <v>M</v>
      </c>
      <c r="K222">
        <f>INDEX('Products - Original'!$A$1:$G$49,MATCH(My_Combined_Table!$D222,'Products - Original'!$A$1:$A$49,0),MATCH(My_Combined_Table!K$1,'Products - Original'!A$1:G$1,0))</f>
        <v>0.2</v>
      </c>
      <c r="L222">
        <f>INDEX('Products - Original'!$A$1:$G$49,MATCH(My_Combined_Table!$D222,'Products - Original'!$A$1:$A$49,0),MATCH(My_Combined_Table!L$1,'Products - Original'!A$1:G$1,0))</f>
        <v>2.9849999999999999</v>
      </c>
      <c r="M222">
        <f t="shared" si="3"/>
        <v>14.924999999999999</v>
      </c>
      <c r="N222" t="str" cm="1">
        <f t="array" ref="N222">_xlfn.IFS(I222 = "Rob", "Robusta", I222 = "Exc", "Excelsa",I222= "Ara", "Arabica",I222="Lib", "Liberica")</f>
        <v>Robusta</v>
      </c>
      <c r="O222" t="str" cm="1">
        <f t="array" ref="O222">_xlfn.IFS(J222="M", "Medium",J222="L", "Light",J222="D","Dark")</f>
        <v>Medium</v>
      </c>
      <c r="P222" t="str">
        <f>_xlfn.XLOOKUP(C:C, Table1[[#All],[Customer ID]],Table1[[#All],[Loyalty Card]])</f>
        <v>No</v>
      </c>
    </row>
    <row r="223" spans="1:16" x14ac:dyDescent="0.3">
      <c r="A223" s="2" t="s">
        <v>1736</v>
      </c>
      <c r="B223" s="4">
        <v>44513</v>
      </c>
      <c r="C223" s="2" t="s">
        <v>1737</v>
      </c>
      <c r="D223" t="s">
        <v>6140</v>
      </c>
      <c r="E223" s="2">
        <v>6</v>
      </c>
      <c r="F223" s="2" t="str" cm="1">
        <f t="array" ref="F223">_xlfn.XLOOKUP(C223,'Customers - Original'!$A:$A,Table1[[#All],[Customer Name]])</f>
        <v>Lenka Rushmer</v>
      </c>
      <c r="G223" s="2" t="str" cm="1">
        <f t="array" ref="G223">IF(_xlfn.XLOOKUP(C223,'Customers - Original'!$A:$A,Table1[[#All],[Email]]) = 0, "", _xlfn.XLOOKUP(C223,'Customers - Original'!$A:$A,Table1[[#All],[Email]]) )</f>
        <v>lrushmer65@europa.eu</v>
      </c>
      <c r="H223" s="2" t="str" cm="1">
        <f t="array" ref="H223">IF(_xlfn.XLOOKUP(C223,'Customers - Original'!$A:$A,Table1[[#All],[Country]]) = 0,"",_xlfn.XLOOKUP(C223,'Customers - Original'!$A:$A,Table1[[#All],[Country]]))</f>
        <v>United States</v>
      </c>
      <c r="I223" t="str">
        <f>_xlfn.XLOOKUP(D223,'Products - Original'!$A:$A,'Products - Original'!$B:$B)</f>
        <v>Ara</v>
      </c>
      <c r="J223" t="str">
        <f>INDEX('Products - Original'!$A$1:$G$49,MATCH(My_Combined_Table!$D223,'Products - Original'!$A$1:$A$49,0),MATCH(My_Combined_Table!$J$1,'Products - Original'!A$1:G$1,0))</f>
        <v>L</v>
      </c>
      <c r="K223">
        <f>INDEX('Products - Original'!$A$1:$G$49,MATCH(My_Combined_Table!$D223,'Products - Original'!$A$1:$A$49,0),MATCH(My_Combined_Table!K$1,'Products - Original'!A$1:G$1,0))</f>
        <v>1</v>
      </c>
      <c r="L223">
        <f>INDEX('Products - Original'!$A$1:$G$49,MATCH(My_Combined_Table!$D223,'Products - Original'!$A$1:$A$49,0),MATCH(My_Combined_Table!L$1,'Products - Original'!A$1:G$1,0))</f>
        <v>12.95</v>
      </c>
      <c r="M223">
        <f t="shared" si="3"/>
        <v>77.699999999999989</v>
      </c>
      <c r="N223" t="str" cm="1">
        <f t="array" ref="N223">_xlfn.IFS(I223 = "Rob", "Robusta", I223 = "Exc", "Excelsa",I223= "Ara", "Arabica",I223="Lib", "Liberica")</f>
        <v>Arabica</v>
      </c>
      <c r="O223" t="str" cm="1">
        <f t="array" ref="O223">_xlfn.IFS(J223="M", "Medium",J223="L", "Light",J223="D","Dark")</f>
        <v>Light</v>
      </c>
      <c r="P223" t="str">
        <f>_xlfn.XLOOKUP(C:C, Table1[[#All],[Customer ID]],Table1[[#All],[Loyalty Card]])</f>
        <v>Yes</v>
      </c>
    </row>
    <row r="224" spans="1:16" x14ac:dyDescent="0.3">
      <c r="A224" s="2" t="s">
        <v>1742</v>
      </c>
      <c r="B224" s="4">
        <v>44090</v>
      </c>
      <c r="C224" s="2" t="s">
        <v>1743</v>
      </c>
      <c r="D224" t="s">
        <v>6169</v>
      </c>
      <c r="E224" s="2">
        <v>3</v>
      </c>
      <c r="F224" s="2" t="str" cm="1">
        <f t="array" ref="F224">_xlfn.XLOOKUP(C224,'Customers - Original'!$A:$A,Table1[[#All],[Customer Name]])</f>
        <v>Waneta Edinborough</v>
      </c>
      <c r="G224" s="2" t="str" cm="1">
        <f t="array" ref="G224">IF(_xlfn.XLOOKUP(C224,'Customers - Original'!$A:$A,Table1[[#All],[Email]]) = 0, "", _xlfn.XLOOKUP(C224,'Customers - Original'!$A:$A,Table1[[#All],[Email]]) )</f>
        <v>wedinborough66@github.io</v>
      </c>
      <c r="H224" s="2" t="str" cm="1">
        <f t="array" ref="H224">IF(_xlfn.XLOOKUP(C224,'Customers - Original'!$A:$A,Table1[[#All],[Country]]) = 0,"",_xlfn.XLOOKUP(C224,'Customers - Original'!$A:$A,Table1[[#All],[Country]]))</f>
        <v>United States</v>
      </c>
      <c r="I224" t="str">
        <f>_xlfn.XLOOKUP(D224,'Products - Original'!$A:$A,'Products - Original'!$B:$B)</f>
        <v>Lib</v>
      </c>
      <c r="J224" t="str">
        <f>INDEX('Products - Original'!$A$1:$G$49,MATCH(My_Combined_Table!$D224,'Products - Original'!$A$1:$A$49,0),MATCH(My_Combined_Table!$J$1,'Products - Original'!A$1:G$1,0))</f>
        <v>D</v>
      </c>
      <c r="K224">
        <f>INDEX('Products - Original'!$A$1:$G$49,MATCH(My_Combined_Table!$D224,'Products - Original'!$A$1:$A$49,0),MATCH(My_Combined_Table!K$1,'Products - Original'!A$1:G$1,0))</f>
        <v>0.5</v>
      </c>
      <c r="L224">
        <f>INDEX('Products - Original'!$A$1:$G$49,MATCH(My_Combined_Table!$D224,'Products - Original'!$A$1:$A$49,0),MATCH(My_Combined_Table!L$1,'Products - Original'!A$1:G$1,0))</f>
        <v>7.77</v>
      </c>
      <c r="M224">
        <f t="shared" si="3"/>
        <v>23.31</v>
      </c>
      <c r="N224" t="str" cm="1">
        <f t="array" ref="N224">_xlfn.IFS(I224 = "Rob", "Robusta", I224 = "Exc", "Excelsa",I224= "Ara", "Arabica",I224="Lib", "Liberica")</f>
        <v>Liberica</v>
      </c>
      <c r="O224" t="str" cm="1">
        <f t="array" ref="O224">_xlfn.IFS(J224="M", "Medium",J224="L", "Light",J224="D","Dark")</f>
        <v>Dark</v>
      </c>
      <c r="P224" t="str">
        <f>_xlfn.XLOOKUP(C:C, Table1[[#All],[Customer ID]],Table1[[#All],[Loyalty Card]])</f>
        <v>No</v>
      </c>
    </row>
    <row r="225" spans="1:16" x14ac:dyDescent="0.3">
      <c r="A225" s="2" t="s">
        <v>1748</v>
      </c>
      <c r="B225" s="4">
        <v>44109</v>
      </c>
      <c r="C225" s="2" t="s">
        <v>1749</v>
      </c>
      <c r="D225" t="s">
        <v>6171</v>
      </c>
      <c r="E225" s="2">
        <v>4</v>
      </c>
      <c r="F225" s="2" t="str" cm="1">
        <f t="array" ref="F225">_xlfn.XLOOKUP(C225,'Customers - Original'!$A:$A,Table1[[#All],[Customer Name]])</f>
        <v>Bobbe Piggott</v>
      </c>
      <c r="G225" s="2" t="str" cm="1">
        <f t="array" ref="G225">IF(_xlfn.XLOOKUP(C225,'Customers - Original'!$A:$A,Table1[[#All],[Email]]) = 0, "", _xlfn.XLOOKUP(C225,'Customers - Original'!$A:$A,Table1[[#All],[Email]]) )</f>
        <v/>
      </c>
      <c r="H225" s="2" t="str" cm="1">
        <f t="array" ref="H225">IF(_xlfn.XLOOKUP(C225,'Customers - Original'!$A:$A,Table1[[#All],[Country]]) = 0,"",_xlfn.XLOOKUP(C225,'Customers - Original'!$A:$A,Table1[[#All],[Country]]))</f>
        <v>United States</v>
      </c>
      <c r="I225" t="str">
        <f>_xlfn.XLOOKUP(D225,'Products - Original'!$A:$A,'Products - Original'!$B:$B)</f>
        <v>Exc</v>
      </c>
      <c r="J225" t="str">
        <f>INDEX('Products - Original'!$A$1:$G$49,MATCH(My_Combined_Table!$D225,'Products - Original'!$A$1:$A$49,0),MATCH(My_Combined_Table!$J$1,'Products - Original'!A$1:G$1,0))</f>
        <v>L</v>
      </c>
      <c r="K225">
        <f>INDEX('Products - Original'!$A$1:$G$49,MATCH(My_Combined_Table!$D225,'Products - Original'!$A$1:$A$49,0),MATCH(My_Combined_Table!K$1,'Products - Original'!A$1:G$1,0))</f>
        <v>1</v>
      </c>
      <c r="L225">
        <f>INDEX('Products - Original'!$A$1:$G$49,MATCH(My_Combined_Table!$D225,'Products - Original'!$A$1:$A$49,0),MATCH(My_Combined_Table!L$1,'Products - Original'!A$1:G$1,0))</f>
        <v>14.85</v>
      </c>
      <c r="M225">
        <f t="shared" si="3"/>
        <v>59.4</v>
      </c>
      <c r="N225" t="str" cm="1">
        <f t="array" ref="N225">_xlfn.IFS(I225 = "Rob", "Robusta", I225 = "Exc", "Excelsa",I225= "Ara", "Arabica",I225="Lib", "Liberica")</f>
        <v>Excelsa</v>
      </c>
      <c r="O225" t="str" cm="1">
        <f t="array" ref="O225">_xlfn.IFS(J225="M", "Medium",J225="L", "Light",J225="D","Dark")</f>
        <v>Light</v>
      </c>
      <c r="P225" t="str">
        <f>_xlfn.XLOOKUP(C:C, Table1[[#All],[Customer ID]],Table1[[#All],[Loyalty Card]])</f>
        <v>Yes</v>
      </c>
    </row>
    <row r="226" spans="1:16" x14ac:dyDescent="0.3">
      <c r="A226" s="2" t="s">
        <v>1753</v>
      </c>
      <c r="B226" s="4">
        <v>43836</v>
      </c>
      <c r="C226" s="2" t="s">
        <v>1754</v>
      </c>
      <c r="D226" t="s">
        <v>6165</v>
      </c>
      <c r="E226" s="2">
        <v>4</v>
      </c>
      <c r="F226" s="2" t="str" cm="1">
        <f t="array" ref="F226">_xlfn.XLOOKUP(C226,'Customers - Original'!$A:$A,Table1[[#All],[Customer Name]])</f>
        <v>Ketty Bromehead</v>
      </c>
      <c r="G226" s="2" t="str" cm="1">
        <f t="array" ref="G226">IF(_xlfn.XLOOKUP(C226,'Customers - Original'!$A:$A,Table1[[#All],[Email]]) = 0, "", _xlfn.XLOOKUP(C226,'Customers - Original'!$A:$A,Table1[[#All],[Email]]) )</f>
        <v>kbromehead68@un.org</v>
      </c>
      <c r="H226" s="2" t="str" cm="1">
        <f t="array" ref="H226">IF(_xlfn.XLOOKUP(C226,'Customers - Original'!$A:$A,Table1[[#All],[Country]]) = 0,"",_xlfn.XLOOKUP(C226,'Customers - Original'!$A:$A,Table1[[#All],[Country]]))</f>
        <v>United States</v>
      </c>
      <c r="I226" t="str">
        <f>_xlfn.XLOOKUP(D226,'Products - Original'!$A:$A,'Products - Original'!$B:$B)</f>
        <v>Lib</v>
      </c>
      <c r="J226" t="str">
        <f>INDEX('Products - Original'!$A$1:$G$49,MATCH(My_Combined_Table!$D226,'Products - Original'!$A$1:$A$49,0),MATCH(My_Combined_Table!$J$1,'Products - Original'!A$1:G$1,0))</f>
        <v>D</v>
      </c>
      <c r="K226">
        <f>INDEX('Products - Original'!$A$1:$G$49,MATCH(My_Combined_Table!$D226,'Products - Original'!$A$1:$A$49,0),MATCH(My_Combined_Table!K$1,'Products - Original'!A$1:G$1,0))</f>
        <v>2.5</v>
      </c>
      <c r="L226">
        <f>INDEX('Products - Original'!$A$1:$G$49,MATCH(My_Combined_Table!$D226,'Products - Original'!$A$1:$A$49,0),MATCH(My_Combined_Table!L$1,'Products - Original'!A$1:G$1,0))</f>
        <v>29.784999999999997</v>
      </c>
      <c r="M226">
        <f t="shared" si="3"/>
        <v>119.13999999999999</v>
      </c>
      <c r="N226" t="str" cm="1">
        <f t="array" ref="N226">_xlfn.IFS(I226 = "Rob", "Robusta", I226 = "Exc", "Excelsa",I226= "Ara", "Arabica",I226="Lib", "Liberica")</f>
        <v>Liberica</v>
      </c>
      <c r="O226" t="str" cm="1">
        <f t="array" ref="O226">_xlfn.IFS(J226="M", "Medium",J226="L", "Light",J226="D","Dark")</f>
        <v>Dark</v>
      </c>
      <c r="P226" t="str">
        <f>_xlfn.XLOOKUP(C:C, Table1[[#All],[Customer ID]],Table1[[#All],[Loyalty Card]])</f>
        <v>Yes</v>
      </c>
    </row>
    <row r="227" spans="1:16" x14ac:dyDescent="0.3">
      <c r="A227" s="2" t="s">
        <v>1759</v>
      </c>
      <c r="B227" s="4">
        <v>44337</v>
      </c>
      <c r="C227" s="2" t="s">
        <v>1760</v>
      </c>
      <c r="D227" t="s">
        <v>6178</v>
      </c>
      <c r="E227" s="2">
        <v>4</v>
      </c>
      <c r="F227" s="2" t="str" cm="1">
        <f t="array" ref="F227">_xlfn.XLOOKUP(C227,'Customers - Original'!$A:$A,Table1[[#All],[Customer Name]])</f>
        <v>Elsbeth Westerman</v>
      </c>
      <c r="G227" s="2" t="str" cm="1">
        <f t="array" ref="G227">IF(_xlfn.XLOOKUP(C227,'Customers - Original'!$A:$A,Table1[[#All],[Email]]) = 0, "", _xlfn.XLOOKUP(C227,'Customers - Original'!$A:$A,Table1[[#All],[Email]]) )</f>
        <v>ewesterman69@si.edu</v>
      </c>
      <c r="H227" s="2" t="str" cm="1">
        <f t="array" ref="H227">IF(_xlfn.XLOOKUP(C227,'Customers - Original'!$A:$A,Table1[[#All],[Country]]) = 0,"",_xlfn.XLOOKUP(C227,'Customers - Original'!$A:$A,Table1[[#All],[Country]]))</f>
        <v>Ireland</v>
      </c>
      <c r="I227" t="str">
        <f>_xlfn.XLOOKUP(D227,'Products - Original'!$A:$A,'Products - Original'!$B:$B)</f>
        <v>Rob</v>
      </c>
      <c r="J227" t="str">
        <f>INDEX('Products - Original'!$A$1:$G$49,MATCH(My_Combined_Table!$D227,'Products - Original'!$A$1:$A$49,0),MATCH(My_Combined_Table!$J$1,'Products - Original'!A$1:G$1,0))</f>
        <v>L</v>
      </c>
      <c r="K227">
        <f>INDEX('Products - Original'!$A$1:$G$49,MATCH(My_Combined_Table!$D227,'Products - Original'!$A$1:$A$49,0),MATCH(My_Combined_Table!K$1,'Products - Original'!A$1:G$1,0))</f>
        <v>0.2</v>
      </c>
      <c r="L227">
        <f>INDEX('Products - Original'!$A$1:$G$49,MATCH(My_Combined_Table!$D227,'Products - Original'!$A$1:$A$49,0),MATCH(My_Combined_Table!L$1,'Products - Original'!A$1:G$1,0))</f>
        <v>3.5849999999999995</v>
      </c>
      <c r="M227">
        <f t="shared" si="3"/>
        <v>14.339999999999998</v>
      </c>
      <c r="N227" t="str" cm="1">
        <f t="array" ref="N227">_xlfn.IFS(I227 = "Rob", "Robusta", I227 = "Exc", "Excelsa",I227= "Ara", "Arabica",I227="Lib", "Liberica")</f>
        <v>Robusta</v>
      </c>
      <c r="O227" t="str" cm="1">
        <f t="array" ref="O227">_xlfn.IFS(J227="M", "Medium",J227="L", "Light",J227="D","Dark")</f>
        <v>Light</v>
      </c>
      <c r="P227" t="str">
        <f>_xlfn.XLOOKUP(C:C, Table1[[#All],[Customer ID]],Table1[[#All],[Loyalty Card]])</f>
        <v>No</v>
      </c>
    </row>
    <row r="228" spans="1:16" x14ac:dyDescent="0.3">
      <c r="A228" s="2" t="s">
        <v>1765</v>
      </c>
      <c r="B228" s="4">
        <v>43887</v>
      </c>
      <c r="C228" s="2" t="s">
        <v>1766</v>
      </c>
      <c r="D228" t="s">
        <v>6175</v>
      </c>
      <c r="E228" s="2">
        <v>5</v>
      </c>
      <c r="F228" s="2" t="str" cm="1">
        <f t="array" ref="F228">_xlfn.XLOOKUP(C228,'Customers - Original'!$A:$A,Table1[[#All],[Customer Name]])</f>
        <v>Anabelle Hutchens</v>
      </c>
      <c r="G228" s="2" t="str" cm="1">
        <f t="array" ref="G228">IF(_xlfn.XLOOKUP(C228,'Customers - Original'!$A:$A,Table1[[#All],[Email]]) = 0, "", _xlfn.XLOOKUP(C228,'Customers - Original'!$A:$A,Table1[[#All],[Email]]) )</f>
        <v>ahutchens6a@amazonaws.com</v>
      </c>
      <c r="H228" s="2" t="str" cm="1">
        <f t="array" ref="H228">IF(_xlfn.XLOOKUP(C228,'Customers - Original'!$A:$A,Table1[[#All],[Country]]) = 0,"",_xlfn.XLOOKUP(C228,'Customers - Original'!$A:$A,Table1[[#All],[Country]]))</f>
        <v>United States</v>
      </c>
      <c r="I228" t="str">
        <f>_xlfn.XLOOKUP(D228,'Products - Original'!$A:$A,'Products - Original'!$B:$B)</f>
        <v>Ara</v>
      </c>
      <c r="J228" t="str">
        <f>INDEX('Products - Original'!$A$1:$G$49,MATCH(My_Combined_Table!$D228,'Products - Original'!$A$1:$A$49,0),MATCH(My_Combined_Table!$J$1,'Products - Original'!A$1:G$1,0))</f>
        <v>M</v>
      </c>
      <c r="K228">
        <f>INDEX('Products - Original'!$A$1:$G$49,MATCH(My_Combined_Table!$D228,'Products - Original'!$A$1:$A$49,0),MATCH(My_Combined_Table!K$1,'Products - Original'!A$1:G$1,0))</f>
        <v>2.5</v>
      </c>
      <c r="L228">
        <f>INDEX('Products - Original'!$A$1:$G$49,MATCH(My_Combined_Table!$D228,'Products - Original'!$A$1:$A$49,0),MATCH(My_Combined_Table!L$1,'Products - Original'!A$1:G$1,0))</f>
        <v>25.874999999999996</v>
      </c>
      <c r="M228">
        <f t="shared" si="3"/>
        <v>129.37499999999997</v>
      </c>
      <c r="N228" t="str" cm="1">
        <f t="array" ref="N228">_xlfn.IFS(I228 = "Rob", "Robusta", I228 = "Exc", "Excelsa",I228= "Ara", "Arabica",I228="Lib", "Liberica")</f>
        <v>Arabica</v>
      </c>
      <c r="O228" t="str" cm="1">
        <f t="array" ref="O228">_xlfn.IFS(J228="M", "Medium",J228="L", "Light",J228="D","Dark")</f>
        <v>Medium</v>
      </c>
      <c r="P228" t="str">
        <f>_xlfn.XLOOKUP(C:C, Table1[[#All],[Customer ID]],Table1[[#All],[Loyalty Card]])</f>
        <v>No</v>
      </c>
    </row>
    <row r="229" spans="1:16" x14ac:dyDescent="0.3">
      <c r="A229" s="2" t="s">
        <v>1771</v>
      </c>
      <c r="B229" s="4">
        <v>43880</v>
      </c>
      <c r="C229" s="2" t="s">
        <v>1772</v>
      </c>
      <c r="D229" t="s">
        <v>6163</v>
      </c>
      <c r="E229" s="2">
        <v>6</v>
      </c>
      <c r="F229" s="2" t="str" cm="1">
        <f t="array" ref="F229">_xlfn.XLOOKUP(C229,'Customers - Original'!$A:$A,Table1[[#All],[Customer Name]])</f>
        <v>Noak Wyvill</v>
      </c>
      <c r="G229" s="2" t="str" cm="1">
        <f t="array" ref="G229">IF(_xlfn.XLOOKUP(C229,'Customers - Original'!$A:$A,Table1[[#All],[Email]]) = 0, "", _xlfn.XLOOKUP(C229,'Customers - Original'!$A:$A,Table1[[#All],[Email]]) )</f>
        <v>nwyvill6b@naver.com</v>
      </c>
      <c r="H229" s="2" t="str" cm="1">
        <f t="array" ref="H229">IF(_xlfn.XLOOKUP(C229,'Customers - Original'!$A:$A,Table1[[#All],[Country]]) = 0,"",_xlfn.XLOOKUP(C229,'Customers - Original'!$A:$A,Table1[[#All],[Country]]))</f>
        <v>United Kingdom</v>
      </c>
      <c r="I229" t="str">
        <f>_xlfn.XLOOKUP(D229,'Products - Original'!$A:$A,'Products - Original'!$B:$B)</f>
        <v>Rob</v>
      </c>
      <c r="J229" t="str">
        <f>INDEX('Products - Original'!$A$1:$G$49,MATCH(My_Combined_Table!$D229,'Products - Original'!$A$1:$A$49,0),MATCH(My_Combined_Table!$J$1,'Products - Original'!A$1:G$1,0))</f>
        <v>D</v>
      </c>
      <c r="K229">
        <f>INDEX('Products - Original'!$A$1:$G$49,MATCH(My_Combined_Table!$D229,'Products - Original'!$A$1:$A$49,0),MATCH(My_Combined_Table!K$1,'Products - Original'!A$1:G$1,0))</f>
        <v>0.2</v>
      </c>
      <c r="L229">
        <f>INDEX('Products - Original'!$A$1:$G$49,MATCH(My_Combined_Table!$D229,'Products - Original'!$A$1:$A$49,0),MATCH(My_Combined_Table!L$1,'Products - Original'!A$1:G$1,0))</f>
        <v>2.6849999999999996</v>
      </c>
      <c r="M229">
        <f t="shared" si="3"/>
        <v>16.11</v>
      </c>
      <c r="N229" t="str" cm="1">
        <f t="array" ref="N229">_xlfn.IFS(I229 = "Rob", "Robusta", I229 = "Exc", "Excelsa",I229= "Ara", "Arabica",I229="Lib", "Liberica")</f>
        <v>Robusta</v>
      </c>
      <c r="O229" t="str" cm="1">
        <f t="array" ref="O229">_xlfn.IFS(J229="M", "Medium",J229="L", "Light",J229="D","Dark")</f>
        <v>Dark</v>
      </c>
      <c r="P229" t="str">
        <f>_xlfn.XLOOKUP(C:C, Table1[[#All],[Customer ID]],Table1[[#All],[Loyalty Card]])</f>
        <v>Yes</v>
      </c>
    </row>
    <row r="230" spans="1:16" x14ac:dyDescent="0.3">
      <c r="A230" s="2" t="s">
        <v>1777</v>
      </c>
      <c r="B230" s="4">
        <v>44376</v>
      </c>
      <c r="C230" s="2" t="s">
        <v>1778</v>
      </c>
      <c r="D230" t="s">
        <v>6178</v>
      </c>
      <c r="E230" s="2">
        <v>5</v>
      </c>
      <c r="F230" s="2" t="str" cm="1">
        <f t="array" ref="F230">_xlfn.XLOOKUP(C230,'Customers - Original'!$A:$A,Table1[[#All],[Customer Name]])</f>
        <v>Beltran Mathon</v>
      </c>
      <c r="G230" s="2" t="str" cm="1">
        <f t="array" ref="G230">IF(_xlfn.XLOOKUP(C230,'Customers - Original'!$A:$A,Table1[[#All],[Email]]) = 0, "", _xlfn.XLOOKUP(C230,'Customers - Original'!$A:$A,Table1[[#All],[Email]]) )</f>
        <v>bmathon6c@barnesandnoble.com</v>
      </c>
      <c r="H230" s="2" t="str" cm="1">
        <f t="array" ref="H230">IF(_xlfn.XLOOKUP(C230,'Customers - Original'!$A:$A,Table1[[#All],[Country]]) = 0,"",_xlfn.XLOOKUP(C230,'Customers - Original'!$A:$A,Table1[[#All],[Country]]))</f>
        <v>United States</v>
      </c>
      <c r="I230" t="str">
        <f>_xlfn.XLOOKUP(D230,'Products - Original'!$A:$A,'Products - Original'!$B:$B)</f>
        <v>Rob</v>
      </c>
      <c r="J230" t="str">
        <f>INDEX('Products - Original'!$A$1:$G$49,MATCH(My_Combined_Table!$D230,'Products - Original'!$A$1:$A$49,0),MATCH(My_Combined_Table!$J$1,'Products - Original'!A$1:G$1,0))</f>
        <v>L</v>
      </c>
      <c r="K230">
        <f>INDEX('Products - Original'!$A$1:$G$49,MATCH(My_Combined_Table!$D230,'Products - Original'!$A$1:$A$49,0),MATCH(My_Combined_Table!K$1,'Products - Original'!A$1:G$1,0))</f>
        <v>0.2</v>
      </c>
      <c r="L230">
        <f>INDEX('Products - Original'!$A$1:$G$49,MATCH(My_Combined_Table!$D230,'Products - Original'!$A$1:$A$49,0),MATCH(My_Combined_Table!L$1,'Products - Original'!A$1:G$1,0))</f>
        <v>3.5849999999999995</v>
      </c>
      <c r="M230">
        <f t="shared" si="3"/>
        <v>17.924999999999997</v>
      </c>
      <c r="N230" t="str" cm="1">
        <f t="array" ref="N230">_xlfn.IFS(I230 = "Rob", "Robusta", I230 = "Exc", "Excelsa",I230= "Ara", "Arabica",I230="Lib", "Liberica")</f>
        <v>Robusta</v>
      </c>
      <c r="O230" t="str" cm="1">
        <f t="array" ref="O230">_xlfn.IFS(J230="M", "Medium",J230="L", "Light",J230="D","Dark")</f>
        <v>Light</v>
      </c>
      <c r="P230" t="str">
        <f>_xlfn.XLOOKUP(C:C, Table1[[#All],[Customer ID]],Table1[[#All],[Loyalty Card]])</f>
        <v>No</v>
      </c>
    </row>
    <row r="231" spans="1:16" x14ac:dyDescent="0.3">
      <c r="A231" s="2" t="s">
        <v>1783</v>
      </c>
      <c r="B231" s="4">
        <v>44282</v>
      </c>
      <c r="C231" s="2" t="s">
        <v>1784</v>
      </c>
      <c r="D231" t="s">
        <v>6159</v>
      </c>
      <c r="E231" s="2">
        <v>2</v>
      </c>
      <c r="F231" s="2" t="str" cm="1">
        <f t="array" ref="F231">_xlfn.XLOOKUP(C231,'Customers - Original'!$A:$A,Table1[[#All],[Customer Name]])</f>
        <v>Kristos Streight</v>
      </c>
      <c r="G231" s="2" t="str" cm="1">
        <f t="array" ref="G231">IF(_xlfn.XLOOKUP(C231,'Customers - Original'!$A:$A,Table1[[#All],[Email]]) = 0, "", _xlfn.XLOOKUP(C231,'Customers - Original'!$A:$A,Table1[[#All],[Email]]) )</f>
        <v>kstreight6d@about.com</v>
      </c>
      <c r="H231" s="2" t="str" cm="1">
        <f t="array" ref="H231">IF(_xlfn.XLOOKUP(C231,'Customers - Original'!$A:$A,Table1[[#All],[Country]]) = 0,"",_xlfn.XLOOKUP(C231,'Customers - Original'!$A:$A,Table1[[#All],[Country]]))</f>
        <v>United States</v>
      </c>
      <c r="I231" t="str">
        <f>_xlfn.XLOOKUP(D231,'Products - Original'!$A:$A,'Products - Original'!$B:$B)</f>
        <v>Lib</v>
      </c>
      <c r="J231" t="str">
        <f>INDEX('Products - Original'!$A$1:$G$49,MATCH(My_Combined_Table!$D231,'Products - Original'!$A$1:$A$49,0),MATCH(My_Combined_Table!$J$1,'Products - Original'!A$1:G$1,0))</f>
        <v>M</v>
      </c>
      <c r="K231">
        <f>INDEX('Products - Original'!$A$1:$G$49,MATCH(My_Combined_Table!$D231,'Products - Original'!$A$1:$A$49,0),MATCH(My_Combined_Table!K$1,'Products - Original'!A$1:G$1,0))</f>
        <v>0.2</v>
      </c>
      <c r="L231">
        <f>INDEX('Products - Original'!$A$1:$G$49,MATCH(My_Combined_Table!$D231,'Products - Original'!$A$1:$A$49,0),MATCH(My_Combined_Table!L$1,'Products - Original'!A$1:G$1,0))</f>
        <v>4.3650000000000002</v>
      </c>
      <c r="M231">
        <f t="shared" si="3"/>
        <v>8.73</v>
      </c>
      <c r="N231" t="str" cm="1">
        <f t="array" ref="N231">_xlfn.IFS(I231 = "Rob", "Robusta", I231 = "Exc", "Excelsa",I231= "Ara", "Arabica",I231="Lib", "Liberica")</f>
        <v>Liberica</v>
      </c>
      <c r="O231" t="str" cm="1">
        <f t="array" ref="O231">_xlfn.IFS(J231="M", "Medium",J231="L", "Light",J231="D","Dark")</f>
        <v>Medium</v>
      </c>
      <c r="P231" t="str">
        <f>_xlfn.XLOOKUP(C:C, Table1[[#All],[Customer ID]],Table1[[#All],[Loyalty Card]])</f>
        <v>No</v>
      </c>
    </row>
    <row r="232" spans="1:16" x14ac:dyDescent="0.3">
      <c r="A232" s="2" t="s">
        <v>1789</v>
      </c>
      <c r="B232" s="4">
        <v>44496</v>
      </c>
      <c r="C232" s="2" t="s">
        <v>1790</v>
      </c>
      <c r="D232" t="s">
        <v>6175</v>
      </c>
      <c r="E232" s="2">
        <v>2</v>
      </c>
      <c r="F232" s="2" t="str" cm="1">
        <f t="array" ref="F232">_xlfn.XLOOKUP(C232,'Customers - Original'!$A:$A,Table1[[#All],[Customer Name]])</f>
        <v>Portie Cutchie</v>
      </c>
      <c r="G232" s="2" t="str" cm="1">
        <f t="array" ref="G232">IF(_xlfn.XLOOKUP(C232,'Customers - Original'!$A:$A,Table1[[#All],[Email]]) = 0, "", _xlfn.XLOOKUP(C232,'Customers - Original'!$A:$A,Table1[[#All],[Email]]) )</f>
        <v>pcutchie6e@globo.com</v>
      </c>
      <c r="H232" s="2" t="str" cm="1">
        <f t="array" ref="H232">IF(_xlfn.XLOOKUP(C232,'Customers - Original'!$A:$A,Table1[[#All],[Country]]) = 0,"",_xlfn.XLOOKUP(C232,'Customers - Original'!$A:$A,Table1[[#All],[Country]]))</f>
        <v>United States</v>
      </c>
      <c r="I232" t="str">
        <f>_xlfn.XLOOKUP(D232,'Products - Original'!$A:$A,'Products - Original'!$B:$B)</f>
        <v>Ara</v>
      </c>
      <c r="J232" t="str">
        <f>INDEX('Products - Original'!$A$1:$G$49,MATCH(My_Combined_Table!$D232,'Products - Original'!$A$1:$A$49,0),MATCH(My_Combined_Table!$J$1,'Products - Original'!A$1:G$1,0))</f>
        <v>M</v>
      </c>
      <c r="K232">
        <f>INDEX('Products - Original'!$A$1:$G$49,MATCH(My_Combined_Table!$D232,'Products - Original'!$A$1:$A$49,0),MATCH(My_Combined_Table!K$1,'Products - Original'!A$1:G$1,0))</f>
        <v>2.5</v>
      </c>
      <c r="L232">
        <f>INDEX('Products - Original'!$A$1:$G$49,MATCH(My_Combined_Table!$D232,'Products - Original'!$A$1:$A$49,0),MATCH(My_Combined_Table!L$1,'Products - Original'!A$1:G$1,0))</f>
        <v>25.874999999999996</v>
      </c>
      <c r="M232">
        <f t="shared" si="3"/>
        <v>51.749999999999993</v>
      </c>
      <c r="N232" t="str" cm="1">
        <f t="array" ref="N232">_xlfn.IFS(I232 = "Rob", "Robusta", I232 = "Exc", "Excelsa",I232= "Ara", "Arabica",I232="Lib", "Liberica")</f>
        <v>Arabica</v>
      </c>
      <c r="O232" t="str" cm="1">
        <f t="array" ref="O232">_xlfn.IFS(J232="M", "Medium",J232="L", "Light",J232="D","Dark")</f>
        <v>Medium</v>
      </c>
      <c r="P232" t="str">
        <f>_xlfn.XLOOKUP(C:C, Table1[[#All],[Customer ID]],Table1[[#All],[Loyalty Card]])</f>
        <v>No</v>
      </c>
    </row>
    <row r="233" spans="1:16" x14ac:dyDescent="0.3">
      <c r="A233" s="2" t="s">
        <v>1795</v>
      </c>
      <c r="B233" s="4">
        <v>43628</v>
      </c>
      <c r="C233" s="2" t="s">
        <v>1796</v>
      </c>
      <c r="D233" t="s">
        <v>6159</v>
      </c>
      <c r="E233" s="2">
        <v>2</v>
      </c>
      <c r="F233" s="2" t="str" cm="1">
        <f t="array" ref="F233">_xlfn.XLOOKUP(C233,'Customers - Original'!$A:$A,Table1[[#All],[Customer Name]])</f>
        <v>Sinclare Edsell</v>
      </c>
      <c r="G233" s="2" t="str" cm="1">
        <f t="array" ref="G233">IF(_xlfn.XLOOKUP(C233,'Customers - Original'!$A:$A,Table1[[#All],[Email]]) = 0, "", _xlfn.XLOOKUP(C233,'Customers - Original'!$A:$A,Table1[[#All],[Email]]) )</f>
        <v/>
      </c>
      <c r="H233" s="2" t="str" cm="1">
        <f t="array" ref="H233">IF(_xlfn.XLOOKUP(C233,'Customers - Original'!$A:$A,Table1[[#All],[Country]]) = 0,"",_xlfn.XLOOKUP(C233,'Customers - Original'!$A:$A,Table1[[#All],[Country]]))</f>
        <v>United States</v>
      </c>
      <c r="I233" t="str">
        <f>_xlfn.XLOOKUP(D233,'Products - Original'!$A:$A,'Products - Original'!$B:$B)</f>
        <v>Lib</v>
      </c>
      <c r="J233" t="str">
        <f>INDEX('Products - Original'!$A$1:$G$49,MATCH(My_Combined_Table!$D233,'Products - Original'!$A$1:$A$49,0),MATCH(My_Combined_Table!$J$1,'Products - Original'!A$1:G$1,0))</f>
        <v>M</v>
      </c>
      <c r="K233">
        <f>INDEX('Products - Original'!$A$1:$G$49,MATCH(My_Combined_Table!$D233,'Products - Original'!$A$1:$A$49,0),MATCH(My_Combined_Table!K$1,'Products - Original'!A$1:G$1,0))</f>
        <v>0.2</v>
      </c>
      <c r="L233">
        <f>INDEX('Products - Original'!$A$1:$G$49,MATCH(My_Combined_Table!$D233,'Products - Original'!$A$1:$A$49,0),MATCH(My_Combined_Table!L$1,'Products - Original'!A$1:G$1,0))</f>
        <v>4.3650000000000002</v>
      </c>
      <c r="M233">
        <f t="shared" si="3"/>
        <v>8.73</v>
      </c>
      <c r="N233" t="str" cm="1">
        <f t="array" ref="N233">_xlfn.IFS(I233 = "Rob", "Robusta", I233 = "Exc", "Excelsa",I233= "Ara", "Arabica",I233="Lib", "Liberica")</f>
        <v>Liberica</v>
      </c>
      <c r="O233" t="str" cm="1">
        <f t="array" ref="O233">_xlfn.IFS(J233="M", "Medium",J233="L", "Light",J233="D","Dark")</f>
        <v>Medium</v>
      </c>
      <c r="P233" t="str">
        <f>_xlfn.XLOOKUP(C:C, Table1[[#All],[Customer ID]],Table1[[#All],[Loyalty Card]])</f>
        <v>Yes</v>
      </c>
    </row>
    <row r="234" spans="1:16" x14ac:dyDescent="0.3">
      <c r="A234" s="2" t="s">
        <v>1800</v>
      </c>
      <c r="B234" s="4">
        <v>44010</v>
      </c>
      <c r="C234" s="2" t="s">
        <v>1801</v>
      </c>
      <c r="D234" t="s">
        <v>6145</v>
      </c>
      <c r="E234" s="2">
        <v>5</v>
      </c>
      <c r="F234" s="2" t="str" cm="1">
        <f t="array" ref="F234">_xlfn.XLOOKUP(C234,'Customers - Original'!$A:$A,Table1[[#All],[Customer Name]])</f>
        <v>Conny Gheraldi</v>
      </c>
      <c r="G234" s="2" t="str" cm="1">
        <f t="array" ref="G234">IF(_xlfn.XLOOKUP(C234,'Customers - Original'!$A:$A,Table1[[#All],[Email]]) = 0, "", _xlfn.XLOOKUP(C234,'Customers - Original'!$A:$A,Table1[[#All],[Email]]) )</f>
        <v>cgheraldi6g@opera.com</v>
      </c>
      <c r="H234" s="2" t="str" cm="1">
        <f t="array" ref="H234">IF(_xlfn.XLOOKUP(C234,'Customers - Original'!$A:$A,Table1[[#All],[Country]]) = 0,"",_xlfn.XLOOKUP(C234,'Customers - Original'!$A:$A,Table1[[#All],[Country]]))</f>
        <v>United Kingdom</v>
      </c>
      <c r="I234" t="str">
        <f>_xlfn.XLOOKUP(D234,'Products - Original'!$A:$A,'Products - Original'!$B:$B)</f>
        <v>Lib</v>
      </c>
      <c r="J234" t="str">
        <f>INDEX('Products - Original'!$A$1:$G$49,MATCH(My_Combined_Table!$D234,'Products - Original'!$A$1:$A$49,0),MATCH(My_Combined_Table!$J$1,'Products - Original'!A$1:G$1,0))</f>
        <v>L</v>
      </c>
      <c r="K234">
        <f>INDEX('Products - Original'!$A$1:$G$49,MATCH(My_Combined_Table!$D234,'Products - Original'!$A$1:$A$49,0),MATCH(My_Combined_Table!K$1,'Products - Original'!A$1:G$1,0))</f>
        <v>0.2</v>
      </c>
      <c r="L234">
        <f>INDEX('Products - Original'!$A$1:$G$49,MATCH(My_Combined_Table!$D234,'Products - Original'!$A$1:$A$49,0),MATCH(My_Combined_Table!L$1,'Products - Original'!A$1:G$1,0))</f>
        <v>4.7549999999999999</v>
      </c>
      <c r="M234">
        <f t="shared" si="3"/>
        <v>23.774999999999999</v>
      </c>
      <c r="N234" t="str" cm="1">
        <f t="array" ref="N234">_xlfn.IFS(I234 = "Rob", "Robusta", I234 = "Exc", "Excelsa",I234= "Ara", "Arabica",I234="Lib", "Liberica")</f>
        <v>Liberica</v>
      </c>
      <c r="O234" t="str" cm="1">
        <f t="array" ref="O234">_xlfn.IFS(J234="M", "Medium",J234="L", "Light",J234="D","Dark")</f>
        <v>Light</v>
      </c>
      <c r="P234" t="str">
        <f>_xlfn.XLOOKUP(C:C, Table1[[#All],[Customer ID]],Table1[[#All],[Loyalty Card]])</f>
        <v>No</v>
      </c>
    </row>
    <row r="235" spans="1:16" x14ac:dyDescent="0.3">
      <c r="A235" s="2" t="s">
        <v>1806</v>
      </c>
      <c r="B235" s="4">
        <v>44278</v>
      </c>
      <c r="C235" s="2" t="s">
        <v>1807</v>
      </c>
      <c r="D235" t="s">
        <v>6156</v>
      </c>
      <c r="E235" s="2">
        <v>5</v>
      </c>
      <c r="F235" s="2" t="str" cm="1">
        <f t="array" ref="F235">_xlfn.XLOOKUP(C235,'Customers - Original'!$A:$A,Table1[[#All],[Customer Name]])</f>
        <v>Beryle Kenwell</v>
      </c>
      <c r="G235" s="2" t="str" cm="1">
        <f t="array" ref="G235">IF(_xlfn.XLOOKUP(C235,'Customers - Original'!$A:$A,Table1[[#All],[Email]]) = 0, "", _xlfn.XLOOKUP(C235,'Customers - Original'!$A:$A,Table1[[#All],[Email]]) )</f>
        <v>bkenwell6h@over-blog.com</v>
      </c>
      <c r="H235" s="2" t="str" cm="1">
        <f t="array" ref="H235">IF(_xlfn.XLOOKUP(C235,'Customers - Original'!$A:$A,Table1[[#All],[Country]]) = 0,"",_xlfn.XLOOKUP(C235,'Customers - Original'!$A:$A,Table1[[#All],[Country]]))</f>
        <v>United States</v>
      </c>
      <c r="I235" t="str">
        <f>_xlfn.XLOOKUP(D235,'Products - Original'!$A:$A,'Products - Original'!$B:$B)</f>
        <v>Exc</v>
      </c>
      <c r="J235" t="str">
        <f>INDEX('Products - Original'!$A$1:$G$49,MATCH(My_Combined_Table!$D235,'Products - Original'!$A$1:$A$49,0),MATCH(My_Combined_Table!$J$1,'Products - Original'!A$1:G$1,0))</f>
        <v>M</v>
      </c>
      <c r="K235">
        <f>INDEX('Products - Original'!$A$1:$G$49,MATCH(My_Combined_Table!$D235,'Products - Original'!$A$1:$A$49,0),MATCH(My_Combined_Table!K$1,'Products - Original'!A$1:G$1,0))</f>
        <v>0.2</v>
      </c>
      <c r="L235">
        <f>INDEX('Products - Original'!$A$1:$G$49,MATCH(My_Combined_Table!$D235,'Products - Original'!$A$1:$A$49,0),MATCH(My_Combined_Table!L$1,'Products - Original'!A$1:G$1,0))</f>
        <v>4.125</v>
      </c>
      <c r="M235">
        <f t="shared" si="3"/>
        <v>20.625</v>
      </c>
      <c r="N235" t="str" cm="1">
        <f t="array" ref="N235">_xlfn.IFS(I235 = "Rob", "Robusta", I235 = "Exc", "Excelsa",I235= "Ara", "Arabica",I235="Lib", "Liberica")</f>
        <v>Excelsa</v>
      </c>
      <c r="O235" t="str" cm="1">
        <f t="array" ref="O235">_xlfn.IFS(J235="M", "Medium",J235="L", "Light",J235="D","Dark")</f>
        <v>Medium</v>
      </c>
      <c r="P235" t="str">
        <f>_xlfn.XLOOKUP(C:C, Table1[[#All],[Customer ID]],Table1[[#All],[Loyalty Card]])</f>
        <v>No</v>
      </c>
    </row>
    <row r="236" spans="1:16" x14ac:dyDescent="0.3">
      <c r="A236" s="2" t="s">
        <v>1812</v>
      </c>
      <c r="B236" s="4">
        <v>44602</v>
      </c>
      <c r="C236" s="2" t="s">
        <v>1813</v>
      </c>
      <c r="D236" t="s">
        <v>6164</v>
      </c>
      <c r="E236" s="2">
        <v>1</v>
      </c>
      <c r="F236" s="2" t="str" cm="1">
        <f t="array" ref="F236">_xlfn.XLOOKUP(C236,'Customers - Original'!$A:$A,Table1[[#All],[Customer Name]])</f>
        <v>Tomas Sutty</v>
      </c>
      <c r="G236" s="2" t="str" cm="1">
        <f t="array" ref="G236">IF(_xlfn.XLOOKUP(C236,'Customers - Original'!$A:$A,Table1[[#All],[Email]]) = 0, "", _xlfn.XLOOKUP(C236,'Customers - Original'!$A:$A,Table1[[#All],[Email]]) )</f>
        <v>tsutty6i@google.es</v>
      </c>
      <c r="H236" s="2" t="str" cm="1">
        <f t="array" ref="H236">IF(_xlfn.XLOOKUP(C236,'Customers - Original'!$A:$A,Table1[[#All],[Country]]) = 0,"",_xlfn.XLOOKUP(C236,'Customers - Original'!$A:$A,Table1[[#All],[Country]]))</f>
        <v>United States</v>
      </c>
      <c r="I236" t="str">
        <f>_xlfn.XLOOKUP(D236,'Products - Original'!$A:$A,'Products - Original'!$B:$B)</f>
        <v>Lib</v>
      </c>
      <c r="J236" t="str">
        <f>INDEX('Products - Original'!$A$1:$G$49,MATCH(My_Combined_Table!$D236,'Products - Original'!$A$1:$A$49,0),MATCH(My_Combined_Table!$J$1,'Products - Original'!A$1:G$1,0))</f>
        <v>L</v>
      </c>
      <c r="K236">
        <f>INDEX('Products - Original'!$A$1:$G$49,MATCH(My_Combined_Table!$D236,'Products - Original'!$A$1:$A$49,0),MATCH(My_Combined_Table!K$1,'Products - Original'!A$1:G$1,0))</f>
        <v>2.5</v>
      </c>
      <c r="L236">
        <f>INDEX('Products - Original'!$A$1:$G$49,MATCH(My_Combined_Table!$D236,'Products - Original'!$A$1:$A$49,0),MATCH(My_Combined_Table!L$1,'Products - Original'!A$1:G$1,0))</f>
        <v>36.454999999999998</v>
      </c>
      <c r="M236">
        <f t="shared" si="3"/>
        <v>36.454999999999998</v>
      </c>
      <c r="N236" t="str" cm="1">
        <f t="array" ref="N236">_xlfn.IFS(I236 = "Rob", "Robusta", I236 = "Exc", "Excelsa",I236= "Ara", "Arabica",I236="Lib", "Liberica")</f>
        <v>Liberica</v>
      </c>
      <c r="O236" t="str" cm="1">
        <f t="array" ref="O236">_xlfn.IFS(J236="M", "Medium",J236="L", "Light",J236="D","Dark")</f>
        <v>Light</v>
      </c>
      <c r="P236" t="str">
        <f>_xlfn.XLOOKUP(C:C, Table1[[#All],[Customer ID]],Table1[[#All],[Loyalty Card]])</f>
        <v>No</v>
      </c>
    </row>
    <row r="237" spans="1:16" x14ac:dyDescent="0.3">
      <c r="A237" s="2" t="s">
        <v>1818</v>
      </c>
      <c r="B237" s="4">
        <v>43571</v>
      </c>
      <c r="C237" s="2" t="s">
        <v>1819</v>
      </c>
      <c r="D237" t="s">
        <v>6164</v>
      </c>
      <c r="E237" s="2">
        <v>5</v>
      </c>
      <c r="F237" s="2" t="str" cm="1">
        <f t="array" ref="F237">_xlfn.XLOOKUP(C237,'Customers - Original'!$A:$A,Table1[[#All],[Customer Name]])</f>
        <v>Samuele Ales0</v>
      </c>
      <c r="G237" s="2" t="str" cm="1">
        <f t="array" ref="G237">IF(_xlfn.XLOOKUP(C237,'Customers - Original'!$A:$A,Table1[[#All],[Email]]) = 0, "", _xlfn.XLOOKUP(C237,'Customers - Original'!$A:$A,Table1[[#All],[Email]]) )</f>
        <v/>
      </c>
      <c r="H237" s="2" t="str" cm="1">
        <f t="array" ref="H237">IF(_xlfn.XLOOKUP(C237,'Customers - Original'!$A:$A,Table1[[#All],[Country]]) = 0,"",_xlfn.XLOOKUP(C237,'Customers - Original'!$A:$A,Table1[[#All],[Country]]))</f>
        <v>Ireland</v>
      </c>
      <c r="I237" t="str">
        <f>_xlfn.XLOOKUP(D237,'Products - Original'!$A:$A,'Products - Original'!$B:$B)</f>
        <v>Lib</v>
      </c>
      <c r="J237" t="str">
        <f>INDEX('Products - Original'!$A$1:$G$49,MATCH(My_Combined_Table!$D237,'Products - Original'!$A$1:$A$49,0),MATCH(My_Combined_Table!$J$1,'Products - Original'!A$1:G$1,0))</f>
        <v>L</v>
      </c>
      <c r="K237">
        <f>INDEX('Products - Original'!$A$1:$G$49,MATCH(My_Combined_Table!$D237,'Products - Original'!$A$1:$A$49,0),MATCH(My_Combined_Table!K$1,'Products - Original'!A$1:G$1,0))</f>
        <v>2.5</v>
      </c>
      <c r="L237">
        <f>INDEX('Products - Original'!$A$1:$G$49,MATCH(My_Combined_Table!$D237,'Products - Original'!$A$1:$A$49,0),MATCH(My_Combined_Table!L$1,'Products - Original'!A$1:G$1,0))</f>
        <v>36.454999999999998</v>
      </c>
      <c r="M237">
        <f t="shared" si="3"/>
        <v>182.27499999999998</v>
      </c>
      <c r="N237" t="str" cm="1">
        <f t="array" ref="N237">_xlfn.IFS(I237 = "Rob", "Robusta", I237 = "Exc", "Excelsa",I237= "Ara", "Arabica",I237="Lib", "Liberica")</f>
        <v>Liberica</v>
      </c>
      <c r="O237" t="str" cm="1">
        <f t="array" ref="O237">_xlfn.IFS(J237="M", "Medium",J237="L", "Light",J237="D","Dark")</f>
        <v>Light</v>
      </c>
      <c r="P237" t="str">
        <f>_xlfn.XLOOKUP(C:C, Table1[[#All],[Customer ID]],Table1[[#All],[Loyalty Card]])</f>
        <v>No</v>
      </c>
    </row>
    <row r="238" spans="1:16" x14ac:dyDescent="0.3">
      <c r="A238" s="2" t="s">
        <v>1822</v>
      </c>
      <c r="B238" s="4">
        <v>43873</v>
      </c>
      <c r="C238" s="2" t="s">
        <v>1823</v>
      </c>
      <c r="D238" t="s">
        <v>6165</v>
      </c>
      <c r="E238" s="2">
        <v>3</v>
      </c>
      <c r="F238" s="2" t="str" cm="1">
        <f t="array" ref="F238">_xlfn.XLOOKUP(C238,'Customers - Original'!$A:$A,Table1[[#All],[Customer Name]])</f>
        <v>Carlie Harce</v>
      </c>
      <c r="G238" s="2" t="str" cm="1">
        <f t="array" ref="G238">IF(_xlfn.XLOOKUP(C238,'Customers - Original'!$A:$A,Table1[[#All],[Email]]) = 0, "", _xlfn.XLOOKUP(C238,'Customers - Original'!$A:$A,Table1[[#All],[Email]]) )</f>
        <v>charce6k@cafepress.com</v>
      </c>
      <c r="H238" s="2" t="str" cm="1">
        <f t="array" ref="H238">IF(_xlfn.XLOOKUP(C238,'Customers - Original'!$A:$A,Table1[[#All],[Country]]) = 0,"",_xlfn.XLOOKUP(C238,'Customers - Original'!$A:$A,Table1[[#All],[Country]]))</f>
        <v>Ireland</v>
      </c>
      <c r="I238" t="str">
        <f>_xlfn.XLOOKUP(D238,'Products - Original'!$A:$A,'Products - Original'!$B:$B)</f>
        <v>Lib</v>
      </c>
      <c r="J238" t="str">
        <f>INDEX('Products - Original'!$A$1:$G$49,MATCH(My_Combined_Table!$D238,'Products - Original'!$A$1:$A$49,0),MATCH(My_Combined_Table!$J$1,'Products - Original'!A$1:G$1,0))</f>
        <v>D</v>
      </c>
      <c r="K238">
        <f>INDEX('Products - Original'!$A$1:$G$49,MATCH(My_Combined_Table!$D238,'Products - Original'!$A$1:$A$49,0),MATCH(My_Combined_Table!K$1,'Products - Original'!A$1:G$1,0))</f>
        <v>2.5</v>
      </c>
      <c r="L238">
        <f>INDEX('Products - Original'!$A$1:$G$49,MATCH(My_Combined_Table!$D238,'Products - Original'!$A$1:$A$49,0),MATCH(My_Combined_Table!L$1,'Products - Original'!A$1:G$1,0))</f>
        <v>29.784999999999997</v>
      </c>
      <c r="M238">
        <f t="shared" si="3"/>
        <v>89.35499999999999</v>
      </c>
      <c r="N238" t="str" cm="1">
        <f t="array" ref="N238">_xlfn.IFS(I238 = "Rob", "Robusta", I238 = "Exc", "Excelsa",I238= "Ara", "Arabica",I238="Lib", "Liberica")</f>
        <v>Liberica</v>
      </c>
      <c r="O238" t="str" cm="1">
        <f t="array" ref="O238">_xlfn.IFS(J238="M", "Medium",J238="L", "Light",J238="D","Dark")</f>
        <v>Dark</v>
      </c>
      <c r="P238" t="str">
        <f>_xlfn.XLOOKUP(C:C, Table1[[#All],[Customer ID]],Table1[[#All],[Loyalty Card]])</f>
        <v>No</v>
      </c>
    </row>
    <row r="239" spans="1:16" x14ac:dyDescent="0.3">
      <c r="A239" s="2" t="s">
        <v>1828</v>
      </c>
      <c r="B239" s="4">
        <v>44563</v>
      </c>
      <c r="C239" s="2" t="s">
        <v>1829</v>
      </c>
      <c r="D239" t="s">
        <v>6178</v>
      </c>
      <c r="E239" s="2">
        <v>1</v>
      </c>
      <c r="F239" s="2" t="str" cm="1">
        <f t="array" ref="F239">_xlfn.XLOOKUP(C239,'Customers - Original'!$A:$A,Table1[[#All],[Customer Name]])</f>
        <v>Craggy Bril</v>
      </c>
      <c r="G239" s="2" t="str" cm="1">
        <f t="array" ref="G239">IF(_xlfn.XLOOKUP(C239,'Customers - Original'!$A:$A,Table1[[#All],[Email]]) = 0, "", _xlfn.XLOOKUP(C239,'Customers - Original'!$A:$A,Table1[[#All],[Email]]) )</f>
        <v/>
      </c>
      <c r="H239" s="2" t="str" cm="1">
        <f t="array" ref="H239">IF(_xlfn.XLOOKUP(C239,'Customers - Original'!$A:$A,Table1[[#All],[Country]]) = 0,"",_xlfn.XLOOKUP(C239,'Customers - Original'!$A:$A,Table1[[#All],[Country]]))</f>
        <v>United States</v>
      </c>
      <c r="I239" t="str">
        <f>_xlfn.XLOOKUP(D239,'Products - Original'!$A:$A,'Products - Original'!$B:$B)</f>
        <v>Rob</v>
      </c>
      <c r="J239" t="str">
        <f>INDEX('Products - Original'!$A$1:$G$49,MATCH(My_Combined_Table!$D239,'Products - Original'!$A$1:$A$49,0),MATCH(My_Combined_Table!$J$1,'Products - Original'!A$1:G$1,0))</f>
        <v>L</v>
      </c>
      <c r="K239">
        <f>INDEX('Products - Original'!$A$1:$G$49,MATCH(My_Combined_Table!$D239,'Products - Original'!$A$1:$A$49,0),MATCH(My_Combined_Table!K$1,'Products - Original'!A$1:G$1,0))</f>
        <v>0.2</v>
      </c>
      <c r="L239">
        <f>INDEX('Products - Original'!$A$1:$G$49,MATCH(My_Combined_Table!$D239,'Products - Original'!$A$1:$A$49,0),MATCH(My_Combined_Table!L$1,'Products - Original'!A$1:G$1,0))</f>
        <v>3.5849999999999995</v>
      </c>
      <c r="M239">
        <f t="shared" si="3"/>
        <v>3.5849999999999995</v>
      </c>
      <c r="N239" t="str" cm="1">
        <f t="array" ref="N239">_xlfn.IFS(I239 = "Rob", "Robusta", I239 = "Exc", "Excelsa",I239= "Ara", "Arabica",I239="Lib", "Liberica")</f>
        <v>Robusta</v>
      </c>
      <c r="O239" t="str" cm="1">
        <f t="array" ref="O239">_xlfn.IFS(J239="M", "Medium",J239="L", "Light",J239="D","Dark")</f>
        <v>Light</v>
      </c>
      <c r="P239" t="str">
        <f>_xlfn.XLOOKUP(C:C, Table1[[#All],[Customer ID]],Table1[[#All],[Loyalty Card]])</f>
        <v>Yes</v>
      </c>
    </row>
    <row r="240" spans="1:16" x14ac:dyDescent="0.3">
      <c r="A240" s="2" t="s">
        <v>1833</v>
      </c>
      <c r="B240" s="4">
        <v>44172</v>
      </c>
      <c r="C240" s="2" t="s">
        <v>1834</v>
      </c>
      <c r="D240" t="s">
        <v>6151</v>
      </c>
      <c r="E240" s="2">
        <v>2</v>
      </c>
      <c r="F240" s="2" t="str" cm="1">
        <f t="array" ref="F240">_xlfn.XLOOKUP(C240,'Customers - Original'!$A:$A,Table1[[#All],[Customer Name]])</f>
        <v>Friederike Drysdale</v>
      </c>
      <c r="G240" s="2" t="str" cm="1">
        <f t="array" ref="G240">IF(_xlfn.XLOOKUP(C240,'Customers - Original'!$A:$A,Table1[[#All],[Email]]) = 0, "", _xlfn.XLOOKUP(C240,'Customers - Original'!$A:$A,Table1[[#All],[Email]]) )</f>
        <v>fdrysdale6m@symantec.com</v>
      </c>
      <c r="H240" s="2" t="str" cm="1">
        <f t="array" ref="H240">IF(_xlfn.XLOOKUP(C240,'Customers - Original'!$A:$A,Table1[[#All],[Country]]) = 0,"",_xlfn.XLOOKUP(C240,'Customers - Original'!$A:$A,Table1[[#All],[Country]]))</f>
        <v>United States</v>
      </c>
      <c r="I240" t="str">
        <f>_xlfn.XLOOKUP(D240,'Products - Original'!$A:$A,'Products - Original'!$B:$B)</f>
        <v>Rob</v>
      </c>
      <c r="J240" t="str">
        <f>INDEX('Products - Original'!$A$1:$G$49,MATCH(My_Combined_Table!$D240,'Products - Original'!$A$1:$A$49,0),MATCH(My_Combined_Table!$J$1,'Products - Original'!A$1:G$1,0))</f>
        <v>M</v>
      </c>
      <c r="K240">
        <f>INDEX('Products - Original'!$A$1:$G$49,MATCH(My_Combined_Table!$D240,'Products - Original'!$A$1:$A$49,0),MATCH(My_Combined_Table!K$1,'Products - Original'!A$1:G$1,0))</f>
        <v>2.5</v>
      </c>
      <c r="L240">
        <f>INDEX('Products - Original'!$A$1:$G$49,MATCH(My_Combined_Table!$D240,'Products - Original'!$A$1:$A$49,0),MATCH(My_Combined_Table!L$1,'Products - Original'!A$1:G$1,0))</f>
        <v>22.884999999999998</v>
      </c>
      <c r="M240">
        <f t="shared" si="3"/>
        <v>45.769999999999996</v>
      </c>
      <c r="N240" t="str" cm="1">
        <f t="array" ref="N240">_xlfn.IFS(I240 = "Rob", "Robusta", I240 = "Exc", "Excelsa",I240= "Ara", "Arabica",I240="Lib", "Liberica")</f>
        <v>Robusta</v>
      </c>
      <c r="O240" t="str" cm="1">
        <f t="array" ref="O240">_xlfn.IFS(J240="M", "Medium",J240="L", "Light",J240="D","Dark")</f>
        <v>Medium</v>
      </c>
      <c r="P240" t="str">
        <f>_xlfn.XLOOKUP(C:C, Table1[[#All],[Customer ID]],Table1[[#All],[Loyalty Card]])</f>
        <v>Yes</v>
      </c>
    </row>
    <row r="241" spans="1:16" x14ac:dyDescent="0.3">
      <c r="A241" s="2" t="s">
        <v>1839</v>
      </c>
      <c r="B241" s="4">
        <v>43881</v>
      </c>
      <c r="C241" s="2" t="s">
        <v>1840</v>
      </c>
      <c r="D241" t="s">
        <v>6171</v>
      </c>
      <c r="E241" s="2">
        <v>4</v>
      </c>
      <c r="F241" s="2" t="str" cm="1">
        <f t="array" ref="F241">_xlfn.XLOOKUP(C241,'Customers - Original'!$A:$A,Table1[[#All],[Customer Name]])</f>
        <v>Devon Magowan</v>
      </c>
      <c r="G241" s="2" t="str" cm="1">
        <f t="array" ref="G241">IF(_xlfn.XLOOKUP(C241,'Customers - Original'!$A:$A,Table1[[#All],[Email]]) = 0, "", _xlfn.XLOOKUP(C241,'Customers - Original'!$A:$A,Table1[[#All],[Email]]) )</f>
        <v>dmagowan6n@fc2.com</v>
      </c>
      <c r="H241" s="2" t="str" cm="1">
        <f t="array" ref="H241">IF(_xlfn.XLOOKUP(C241,'Customers - Original'!$A:$A,Table1[[#All],[Country]]) = 0,"",_xlfn.XLOOKUP(C241,'Customers - Original'!$A:$A,Table1[[#All],[Country]]))</f>
        <v>United States</v>
      </c>
      <c r="I241" t="str">
        <f>_xlfn.XLOOKUP(D241,'Products - Original'!$A:$A,'Products - Original'!$B:$B)</f>
        <v>Exc</v>
      </c>
      <c r="J241" t="str">
        <f>INDEX('Products - Original'!$A$1:$G$49,MATCH(My_Combined_Table!$D241,'Products - Original'!$A$1:$A$49,0),MATCH(My_Combined_Table!$J$1,'Products - Original'!A$1:G$1,0))</f>
        <v>L</v>
      </c>
      <c r="K241">
        <f>INDEX('Products - Original'!$A$1:$G$49,MATCH(My_Combined_Table!$D241,'Products - Original'!$A$1:$A$49,0),MATCH(My_Combined_Table!K$1,'Products - Original'!A$1:G$1,0))</f>
        <v>1</v>
      </c>
      <c r="L241">
        <f>INDEX('Products - Original'!$A$1:$G$49,MATCH(My_Combined_Table!$D241,'Products - Original'!$A$1:$A$49,0),MATCH(My_Combined_Table!L$1,'Products - Original'!A$1:G$1,0))</f>
        <v>14.85</v>
      </c>
      <c r="M241">
        <f t="shared" si="3"/>
        <v>59.4</v>
      </c>
      <c r="N241" t="str" cm="1">
        <f t="array" ref="N241">_xlfn.IFS(I241 = "Rob", "Robusta", I241 = "Exc", "Excelsa",I241= "Ara", "Arabica",I241="Lib", "Liberica")</f>
        <v>Excelsa</v>
      </c>
      <c r="O241" t="str" cm="1">
        <f t="array" ref="O241">_xlfn.IFS(J241="M", "Medium",J241="L", "Light",J241="D","Dark")</f>
        <v>Light</v>
      </c>
      <c r="P241" t="str">
        <f>_xlfn.XLOOKUP(C:C, Table1[[#All],[Customer ID]],Table1[[#All],[Loyalty Card]])</f>
        <v>No</v>
      </c>
    </row>
    <row r="242" spans="1:16" x14ac:dyDescent="0.3">
      <c r="A242" s="2" t="s">
        <v>1845</v>
      </c>
      <c r="B242" s="4">
        <v>43993</v>
      </c>
      <c r="C242" s="2" t="s">
        <v>1846</v>
      </c>
      <c r="D242" t="s">
        <v>6175</v>
      </c>
      <c r="E242" s="2">
        <v>6</v>
      </c>
      <c r="F242" s="2" t="str" cm="1">
        <f t="array" ref="F242">_xlfn.XLOOKUP(C242,'Customers - Original'!$A:$A,Table1[[#All],[Customer Name]])</f>
        <v>Codi Littrell</v>
      </c>
      <c r="G242" s="2" t="str" cm="1">
        <f t="array" ref="G242">IF(_xlfn.XLOOKUP(C242,'Customers - Original'!$A:$A,Table1[[#All],[Email]]) = 0, "", _xlfn.XLOOKUP(C242,'Customers - Original'!$A:$A,Table1[[#All],[Email]]) )</f>
        <v/>
      </c>
      <c r="H242" s="2" t="str" cm="1">
        <f t="array" ref="H242">IF(_xlfn.XLOOKUP(C242,'Customers - Original'!$A:$A,Table1[[#All],[Country]]) = 0,"",_xlfn.XLOOKUP(C242,'Customers - Original'!$A:$A,Table1[[#All],[Country]]))</f>
        <v>United States</v>
      </c>
      <c r="I242" t="str">
        <f>_xlfn.XLOOKUP(D242,'Products - Original'!$A:$A,'Products - Original'!$B:$B)</f>
        <v>Ara</v>
      </c>
      <c r="J242" t="str">
        <f>INDEX('Products - Original'!$A$1:$G$49,MATCH(My_Combined_Table!$D242,'Products - Original'!$A$1:$A$49,0),MATCH(My_Combined_Table!$J$1,'Products - Original'!A$1:G$1,0))</f>
        <v>M</v>
      </c>
      <c r="K242">
        <f>INDEX('Products - Original'!$A$1:$G$49,MATCH(My_Combined_Table!$D242,'Products - Original'!$A$1:$A$49,0),MATCH(My_Combined_Table!K$1,'Products - Original'!A$1:G$1,0))</f>
        <v>2.5</v>
      </c>
      <c r="L242">
        <f>INDEX('Products - Original'!$A$1:$G$49,MATCH(My_Combined_Table!$D242,'Products - Original'!$A$1:$A$49,0),MATCH(My_Combined_Table!L$1,'Products - Original'!A$1:G$1,0))</f>
        <v>25.874999999999996</v>
      </c>
      <c r="M242">
        <f t="shared" si="3"/>
        <v>155.24999999999997</v>
      </c>
      <c r="N242" t="str" cm="1">
        <f t="array" ref="N242">_xlfn.IFS(I242 = "Rob", "Robusta", I242 = "Exc", "Excelsa",I242= "Ara", "Arabica",I242="Lib", "Liberica")</f>
        <v>Arabica</v>
      </c>
      <c r="O242" t="str" cm="1">
        <f t="array" ref="O242">_xlfn.IFS(J242="M", "Medium",J242="L", "Light",J242="D","Dark")</f>
        <v>Medium</v>
      </c>
      <c r="P242" t="str">
        <f>_xlfn.XLOOKUP(C:C, Table1[[#All],[Customer ID]],Table1[[#All],[Loyalty Card]])</f>
        <v>Yes</v>
      </c>
    </row>
    <row r="243" spans="1:16" x14ac:dyDescent="0.3">
      <c r="A243" s="2" t="s">
        <v>1849</v>
      </c>
      <c r="B243" s="4">
        <v>44082</v>
      </c>
      <c r="C243" s="2" t="s">
        <v>1850</v>
      </c>
      <c r="D243" t="s">
        <v>6151</v>
      </c>
      <c r="E243" s="2">
        <v>2</v>
      </c>
      <c r="F243" s="2" t="str" cm="1">
        <f t="array" ref="F243">_xlfn.XLOOKUP(C243,'Customers - Original'!$A:$A,Table1[[#All],[Customer Name]])</f>
        <v>Christel Speak</v>
      </c>
      <c r="G243" s="2" t="str" cm="1">
        <f t="array" ref="G243">IF(_xlfn.XLOOKUP(C243,'Customers - Original'!$A:$A,Table1[[#All],[Email]]) = 0, "", _xlfn.XLOOKUP(C243,'Customers - Original'!$A:$A,Table1[[#All],[Email]]) )</f>
        <v/>
      </c>
      <c r="H243" s="2" t="str" cm="1">
        <f t="array" ref="H243">IF(_xlfn.XLOOKUP(C243,'Customers - Original'!$A:$A,Table1[[#All],[Country]]) = 0,"",_xlfn.XLOOKUP(C243,'Customers - Original'!$A:$A,Table1[[#All],[Country]]))</f>
        <v>United States</v>
      </c>
      <c r="I243" t="str">
        <f>_xlfn.XLOOKUP(D243,'Products - Original'!$A:$A,'Products - Original'!$B:$B)</f>
        <v>Rob</v>
      </c>
      <c r="J243" t="str">
        <f>INDEX('Products - Original'!$A$1:$G$49,MATCH(My_Combined_Table!$D243,'Products - Original'!$A$1:$A$49,0),MATCH(My_Combined_Table!$J$1,'Products - Original'!A$1:G$1,0))</f>
        <v>M</v>
      </c>
      <c r="K243">
        <f>INDEX('Products - Original'!$A$1:$G$49,MATCH(My_Combined_Table!$D243,'Products - Original'!$A$1:$A$49,0),MATCH(My_Combined_Table!K$1,'Products - Original'!A$1:G$1,0))</f>
        <v>2.5</v>
      </c>
      <c r="L243">
        <f>INDEX('Products - Original'!$A$1:$G$49,MATCH(My_Combined_Table!$D243,'Products - Original'!$A$1:$A$49,0),MATCH(My_Combined_Table!L$1,'Products - Original'!A$1:G$1,0))</f>
        <v>22.884999999999998</v>
      </c>
      <c r="M243">
        <f t="shared" si="3"/>
        <v>45.769999999999996</v>
      </c>
      <c r="N243" t="str" cm="1">
        <f t="array" ref="N243">_xlfn.IFS(I243 = "Rob", "Robusta", I243 = "Exc", "Excelsa",I243= "Ara", "Arabica",I243="Lib", "Liberica")</f>
        <v>Robusta</v>
      </c>
      <c r="O243" t="str" cm="1">
        <f t="array" ref="O243">_xlfn.IFS(J243="M", "Medium",J243="L", "Light",J243="D","Dark")</f>
        <v>Medium</v>
      </c>
      <c r="P243" t="str">
        <f>_xlfn.XLOOKUP(C:C, Table1[[#All],[Customer ID]],Table1[[#All],[Loyalty Card]])</f>
        <v>No</v>
      </c>
    </row>
    <row r="244" spans="1:16" x14ac:dyDescent="0.3">
      <c r="A244" s="2" t="s">
        <v>1854</v>
      </c>
      <c r="B244" s="4">
        <v>43918</v>
      </c>
      <c r="C244" s="2" t="s">
        <v>1855</v>
      </c>
      <c r="D244" t="s">
        <v>6183</v>
      </c>
      <c r="E244" s="2">
        <v>3</v>
      </c>
      <c r="F244" s="2" t="str" cm="1">
        <f t="array" ref="F244">_xlfn.XLOOKUP(C244,'Customers - Original'!$A:$A,Table1[[#All],[Customer Name]])</f>
        <v>Sibella Rushbrooke</v>
      </c>
      <c r="G244" s="2" t="str" cm="1">
        <f t="array" ref="G244">IF(_xlfn.XLOOKUP(C244,'Customers - Original'!$A:$A,Table1[[#All],[Email]]) = 0, "", _xlfn.XLOOKUP(C244,'Customers - Original'!$A:$A,Table1[[#All],[Email]]) )</f>
        <v>srushbrooke6q@youku.com</v>
      </c>
      <c r="H244" s="2" t="str" cm="1">
        <f t="array" ref="H244">IF(_xlfn.XLOOKUP(C244,'Customers - Original'!$A:$A,Table1[[#All],[Country]]) = 0,"",_xlfn.XLOOKUP(C244,'Customers - Original'!$A:$A,Table1[[#All],[Country]]))</f>
        <v>United States</v>
      </c>
      <c r="I244" t="str">
        <f>_xlfn.XLOOKUP(D244,'Products - Original'!$A:$A,'Products - Original'!$B:$B)</f>
        <v>Exc</v>
      </c>
      <c r="J244" t="str">
        <f>INDEX('Products - Original'!$A$1:$G$49,MATCH(My_Combined_Table!$D244,'Products - Original'!$A$1:$A$49,0),MATCH(My_Combined_Table!$J$1,'Products - Original'!A$1:G$1,0))</f>
        <v>D</v>
      </c>
      <c r="K244">
        <f>INDEX('Products - Original'!$A$1:$G$49,MATCH(My_Combined_Table!$D244,'Products - Original'!$A$1:$A$49,0),MATCH(My_Combined_Table!K$1,'Products - Original'!A$1:G$1,0))</f>
        <v>1</v>
      </c>
      <c r="L244">
        <f>INDEX('Products - Original'!$A$1:$G$49,MATCH(My_Combined_Table!$D244,'Products - Original'!$A$1:$A$49,0),MATCH(My_Combined_Table!L$1,'Products - Original'!A$1:G$1,0))</f>
        <v>12.15</v>
      </c>
      <c r="M244">
        <f t="shared" si="3"/>
        <v>36.450000000000003</v>
      </c>
      <c r="N244" t="str" cm="1">
        <f t="array" ref="N244">_xlfn.IFS(I244 = "Rob", "Robusta", I244 = "Exc", "Excelsa",I244= "Ara", "Arabica",I244="Lib", "Liberica")</f>
        <v>Excelsa</v>
      </c>
      <c r="O244" t="str" cm="1">
        <f t="array" ref="O244">_xlfn.IFS(J244="M", "Medium",J244="L", "Light",J244="D","Dark")</f>
        <v>Dark</v>
      </c>
      <c r="P244" t="str">
        <f>_xlfn.XLOOKUP(C:C, Table1[[#All],[Customer ID]],Table1[[#All],[Loyalty Card]])</f>
        <v>Yes</v>
      </c>
    </row>
    <row r="245" spans="1:16" x14ac:dyDescent="0.3">
      <c r="A245" s="2" t="s">
        <v>1860</v>
      </c>
      <c r="B245" s="4">
        <v>44114</v>
      </c>
      <c r="C245" s="2" t="s">
        <v>1861</v>
      </c>
      <c r="D245" t="s">
        <v>6144</v>
      </c>
      <c r="E245" s="2">
        <v>4</v>
      </c>
      <c r="F245" s="2" t="str" cm="1">
        <f t="array" ref="F245">_xlfn.XLOOKUP(C245,'Customers - Original'!$A:$A,Table1[[#All],[Customer Name]])</f>
        <v>Tammie Drynan</v>
      </c>
      <c r="G245" s="2" t="str" cm="1">
        <f t="array" ref="G245">IF(_xlfn.XLOOKUP(C245,'Customers - Original'!$A:$A,Table1[[#All],[Email]]) = 0, "", _xlfn.XLOOKUP(C245,'Customers - Original'!$A:$A,Table1[[#All],[Email]]) )</f>
        <v>tdrynan6r@deviantart.com</v>
      </c>
      <c r="H245" s="2" t="str" cm="1">
        <f t="array" ref="H245">IF(_xlfn.XLOOKUP(C245,'Customers - Original'!$A:$A,Table1[[#All],[Country]]) = 0,"",_xlfn.XLOOKUP(C245,'Customers - Original'!$A:$A,Table1[[#All],[Country]]))</f>
        <v>United States</v>
      </c>
      <c r="I245" t="str">
        <f>_xlfn.XLOOKUP(D245,'Products - Original'!$A:$A,'Products - Original'!$B:$B)</f>
        <v>Exc</v>
      </c>
      <c r="J245" t="str">
        <f>INDEX('Products - Original'!$A$1:$G$49,MATCH(My_Combined_Table!$D245,'Products - Original'!$A$1:$A$49,0),MATCH(My_Combined_Table!$J$1,'Products - Original'!A$1:G$1,0))</f>
        <v>D</v>
      </c>
      <c r="K245">
        <f>INDEX('Products - Original'!$A$1:$G$49,MATCH(My_Combined_Table!$D245,'Products - Original'!$A$1:$A$49,0),MATCH(My_Combined_Table!K$1,'Products - Original'!A$1:G$1,0))</f>
        <v>0.5</v>
      </c>
      <c r="L245">
        <f>INDEX('Products - Original'!$A$1:$G$49,MATCH(My_Combined_Table!$D245,'Products - Original'!$A$1:$A$49,0),MATCH(My_Combined_Table!L$1,'Products - Original'!A$1:G$1,0))</f>
        <v>7.29</v>
      </c>
      <c r="M245">
        <f t="shared" si="3"/>
        <v>29.16</v>
      </c>
      <c r="N245" t="str" cm="1">
        <f t="array" ref="N245">_xlfn.IFS(I245 = "Rob", "Robusta", I245 = "Exc", "Excelsa",I245= "Ara", "Arabica",I245="Lib", "Liberica")</f>
        <v>Excelsa</v>
      </c>
      <c r="O245" t="str" cm="1">
        <f t="array" ref="O245">_xlfn.IFS(J245="M", "Medium",J245="L", "Light",J245="D","Dark")</f>
        <v>Dark</v>
      </c>
      <c r="P245" t="str">
        <f>_xlfn.XLOOKUP(C:C, Table1[[#All],[Customer ID]],Table1[[#All],[Loyalty Card]])</f>
        <v>Yes</v>
      </c>
    </row>
    <row r="246" spans="1:16" x14ac:dyDescent="0.3">
      <c r="A246" s="2" t="s">
        <v>1866</v>
      </c>
      <c r="B246" s="4">
        <v>44702</v>
      </c>
      <c r="C246" s="2" t="s">
        <v>1867</v>
      </c>
      <c r="D246" t="s">
        <v>6181</v>
      </c>
      <c r="E246" s="2">
        <v>4</v>
      </c>
      <c r="F246" s="2" t="str" cm="1">
        <f t="array" ref="F246">_xlfn.XLOOKUP(C246,'Customers - Original'!$A:$A,Table1[[#All],[Customer Name]])</f>
        <v>Effie Yurkov</v>
      </c>
      <c r="G246" s="2" t="str" cm="1">
        <f t="array" ref="G246">IF(_xlfn.XLOOKUP(C246,'Customers - Original'!$A:$A,Table1[[#All],[Email]]) = 0, "", _xlfn.XLOOKUP(C246,'Customers - Original'!$A:$A,Table1[[#All],[Email]]) )</f>
        <v>eyurkov6s@hud.gov</v>
      </c>
      <c r="H246" s="2" t="str" cm="1">
        <f t="array" ref="H246">IF(_xlfn.XLOOKUP(C246,'Customers - Original'!$A:$A,Table1[[#All],[Country]]) = 0,"",_xlfn.XLOOKUP(C246,'Customers - Original'!$A:$A,Table1[[#All],[Country]]))</f>
        <v>United States</v>
      </c>
      <c r="I246" t="str">
        <f>_xlfn.XLOOKUP(D246,'Products - Original'!$A:$A,'Products - Original'!$B:$B)</f>
        <v>Lib</v>
      </c>
      <c r="J246" t="str">
        <f>INDEX('Products - Original'!$A$1:$G$49,MATCH(My_Combined_Table!$D246,'Products - Original'!$A$1:$A$49,0),MATCH(My_Combined_Table!$J$1,'Products - Original'!A$1:G$1,0))</f>
        <v>M</v>
      </c>
      <c r="K246">
        <f>INDEX('Products - Original'!$A$1:$G$49,MATCH(My_Combined_Table!$D246,'Products - Original'!$A$1:$A$49,0),MATCH(My_Combined_Table!K$1,'Products - Original'!A$1:G$1,0))</f>
        <v>2.5</v>
      </c>
      <c r="L246">
        <f>INDEX('Products - Original'!$A$1:$G$49,MATCH(My_Combined_Table!$D246,'Products - Original'!$A$1:$A$49,0),MATCH(My_Combined_Table!L$1,'Products - Original'!A$1:G$1,0))</f>
        <v>33.464999999999996</v>
      </c>
      <c r="M246">
        <f t="shared" si="3"/>
        <v>133.85999999999999</v>
      </c>
      <c r="N246" t="str" cm="1">
        <f t="array" ref="N246">_xlfn.IFS(I246 = "Rob", "Robusta", I246 = "Exc", "Excelsa",I246= "Ara", "Arabica",I246="Lib", "Liberica")</f>
        <v>Liberica</v>
      </c>
      <c r="O246" t="str" cm="1">
        <f t="array" ref="O246">_xlfn.IFS(J246="M", "Medium",J246="L", "Light",J246="D","Dark")</f>
        <v>Medium</v>
      </c>
      <c r="P246" t="str">
        <f>_xlfn.XLOOKUP(C:C, Table1[[#All],[Customer ID]],Table1[[#All],[Loyalty Card]])</f>
        <v>No</v>
      </c>
    </row>
    <row r="247" spans="1:16" x14ac:dyDescent="0.3">
      <c r="A247" s="2" t="s">
        <v>1872</v>
      </c>
      <c r="B247" s="4">
        <v>43951</v>
      </c>
      <c r="C247" s="2" t="s">
        <v>1873</v>
      </c>
      <c r="D247" t="s">
        <v>6145</v>
      </c>
      <c r="E247" s="2">
        <v>5</v>
      </c>
      <c r="F247" s="2" t="str" cm="1">
        <f t="array" ref="F247">_xlfn.XLOOKUP(C247,'Customers - Original'!$A:$A,Table1[[#All],[Customer Name]])</f>
        <v>Lexie Mallan</v>
      </c>
      <c r="G247" s="2" t="str" cm="1">
        <f t="array" ref="G247">IF(_xlfn.XLOOKUP(C247,'Customers - Original'!$A:$A,Table1[[#All],[Email]]) = 0, "", _xlfn.XLOOKUP(C247,'Customers - Original'!$A:$A,Table1[[#All],[Email]]) )</f>
        <v>lmallan6t@state.gov</v>
      </c>
      <c r="H247" s="2" t="str" cm="1">
        <f t="array" ref="H247">IF(_xlfn.XLOOKUP(C247,'Customers - Original'!$A:$A,Table1[[#All],[Country]]) = 0,"",_xlfn.XLOOKUP(C247,'Customers - Original'!$A:$A,Table1[[#All],[Country]]))</f>
        <v>United States</v>
      </c>
      <c r="I247" t="str">
        <f>_xlfn.XLOOKUP(D247,'Products - Original'!$A:$A,'Products - Original'!$B:$B)</f>
        <v>Lib</v>
      </c>
      <c r="J247" t="str">
        <f>INDEX('Products - Original'!$A$1:$G$49,MATCH(My_Combined_Table!$D247,'Products - Original'!$A$1:$A$49,0),MATCH(My_Combined_Table!$J$1,'Products - Original'!A$1:G$1,0))</f>
        <v>L</v>
      </c>
      <c r="K247">
        <f>INDEX('Products - Original'!$A$1:$G$49,MATCH(My_Combined_Table!$D247,'Products - Original'!$A$1:$A$49,0),MATCH(My_Combined_Table!K$1,'Products - Original'!A$1:G$1,0))</f>
        <v>0.2</v>
      </c>
      <c r="L247">
        <f>INDEX('Products - Original'!$A$1:$G$49,MATCH(My_Combined_Table!$D247,'Products - Original'!$A$1:$A$49,0),MATCH(My_Combined_Table!L$1,'Products - Original'!A$1:G$1,0))</f>
        <v>4.7549999999999999</v>
      </c>
      <c r="M247">
        <f t="shared" si="3"/>
        <v>23.774999999999999</v>
      </c>
      <c r="N247" t="str" cm="1">
        <f t="array" ref="N247">_xlfn.IFS(I247 = "Rob", "Robusta", I247 = "Exc", "Excelsa",I247= "Ara", "Arabica",I247="Lib", "Liberica")</f>
        <v>Liberica</v>
      </c>
      <c r="O247" t="str" cm="1">
        <f t="array" ref="O247">_xlfn.IFS(J247="M", "Medium",J247="L", "Light",J247="D","Dark")</f>
        <v>Light</v>
      </c>
      <c r="P247" t="str">
        <f>_xlfn.XLOOKUP(C:C, Table1[[#All],[Customer ID]],Table1[[#All],[Loyalty Card]])</f>
        <v>Yes</v>
      </c>
    </row>
    <row r="248" spans="1:16" x14ac:dyDescent="0.3">
      <c r="A248" s="2" t="s">
        <v>1878</v>
      </c>
      <c r="B248" s="4">
        <v>44542</v>
      </c>
      <c r="C248" s="2" t="s">
        <v>1879</v>
      </c>
      <c r="D248" t="s">
        <v>6143</v>
      </c>
      <c r="E248" s="2">
        <v>3</v>
      </c>
      <c r="F248" s="2" t="str" cm="1">
        <f t="array" ref="F248">_xlfn.XLOOKUP(C248,'Customers - Original'!$A:$A,Table1[[#All],[Customer Name]])</f>
        <v>Georgena Bentjens</v>
      </c>
      <c r="G248" s="2" t="str" cm="1">
        <f t="array" ref="G248">IF(_xlfn.XLOOKUP(C248,'Customers - Original'!$A:$A,Table1[[#All],[Email]]) = 0, "", _xlfn.XLOOKUP(C248,'Customers - Original'!$A:$A,Table1[[#All],[Email]]) )</f>
        <v>gbentjens6u@netlog.com</v>
      </c>
      <c r="H248" s="2" t="str" cm="1">
        <f t="array" ref="H248">IF(_xlfn.XLOOKUP(C248,'Customers - Original'!$A:$A,Table1[[#All],[Country]]) = 0,"",_xlfn.XLOOKUP(C248,'Customers - Original'!$A:$A,Table1[[#All],[Country]]))</f>
        <v>United Kingdom</v>
      </c>
      <c r="I248" t="str">
        <f>_xlfn.XLOOKUP(D248,'Products - Original'!$A:$A,'Products - Original'!$B:$B)</f>
        <v>Lib</v>
      </c>
      <c r="J248" t="str">
        <f>INDEX('Products - Original'!$A$1:$G$49,MATCH(My_Combined_Table!$D248,'Products - Original'!$A$1:$A$49,0),MATCH(My_Combined_Table!$J$1,'Products - Original'!A$1:G$1,0))</f>
        <v>D</v>
      </c>
      <c r="K248">
        <f>INDEX('Products - Original'!$A$1:$G$49,MATCH(My_Combined_Table!$D248,'Products - Original'!$A$1:$A$49,0),MATCH(My_Combined_Table!K$1,'Products - Original'!A$1:G$1,0))</f>
        <v>1</v>
      </c>
      <c r="L248">
        <f>INDEX('Products - Original'!$A$1:$G$49,MATCH(My_Combined_Table!$D248,'Products - Original'!$A$1:$A$49,0),MATCH(My_Combined_Table!L$1,'Products - Original'!A$1:G$1,0))</f>
        <v>12.95</v>
      </c>
      <c r="M248">
        <f t="shared" si="3"/>
        <v>38.849999999999994</v>
      </c>
      <c r="N248" t="str" cm="1">
        <f t="array" ref="N248">_xlfn.IFS(I248 = "Rob", "Robusta", I248 = "Exc", "Excelsa",I248= "Ara", "Arabica",I248="Lib", "Liberica")</f>
        <v>Liberica</v>
      </c>
      <c r="O248" t="str" cm="1">
        <f t="array" ref="O248">_xlfn.IFS(J248="M", "Medium",J248="L", "Light",J248="D","Dark")</f>
        <v>Dark</v>
      </c>
      <c r="P248" t="str">
        <f>_xlfn.XLOOKUP(C:C, Table1[[#All],[Customer ID]],Table1[[#All],[Loyalty Card]])</f>
        <v>No</v>
      </c>
    </row>
    <row r="249" spans="1:16" x14ac:dyDescent="0.3">
      <c r="A249" s="2" t="s">
        <v>1884</v>
      </c>
      <c r="B249" s="4">
        <v>44131</v>
      </c>
      <c r="C249" s="2" t="s">
        <v>1885</v>
      </c>
      <c r="D249" t="s">
        <v>6178</v>
      </c>
      <c r="E249" s="2">
        <v>6</v>
      </c>
      <c r="F249" s="2" t="str" cm="1">
        <f t="array" ref="F249">_xlfn.XLOOKUP(C249,'Customers - Original'!$A:$A,Table1[[#All],[Customer Name]])</f>
        <v>Delmar Beasant</v>
      </c>
      <c r="G249" s="2" t="str" cm="1">
        <f t="array" ref="G249">IF(_xlfn.XLOOKUP(C249,'Customers - Original'!$A:$A,Table1[[#All],[Email]]) = 0, "", _xlfn.XLOOKUP(C249,'Customers - Original'!$A:$A,Table1[[#All],[Email]]) )</f>
        <v/>
      </c>
      <c r="H249" s="2" t="str" cm="1">
        <f t="array" ref="H249">IF(_xlfn.XLOOKUP(C249,'Customers - Original'!$A:$A,Table1[[#All],[Country]]) = 0,"",_xlfn.XLOOKUP(C249,'Customers - Original'!$A:$A,Table1[[#All],[Country]]))</f>
        <v>Ireland</v>
      </c>
      <c r="I249" t="str">
        <f>_xlfn.XLOOKUP(D249,'Products - Original'!$A:$A,'Products - Original'!$B:$B)</f>
        <v>Rob</v>
      </c>
      <c r="J249" t="str">
        <f>INDEX('Products - Original'!$A$1:$G$49,MATCH(My_Combined_Table!$D249,'Products - Original'!$A$1:$A$49,0),MATCH(My_Combined_Table!$J$1,'Products - Original'!A$1:G$1,0))</f>
        <v>L</v>
      </c>
      <c r="K249">
        <f>INDEX('Products - Original'!$A$1:$G$49,MATCH(My_Combined_Table!$D249,'Products - Original'!$A$1:$A$49,0),MATCH(My_Combined_Table!K$1,'Products - Original'!A$1:G$1,0))</f>
        <v>0.2</v>
      </c>
      <c r="L249">
        <f>INDEX('Products - Original'!$A$1:$G$49,MATCH(My_Combined_Table!$D249,'Products - Original'!$A$1:$A$49,0),MATCH(My_Combined_Table!L$1,'Products - Original'!A$1:G$1,0))</f>
        <v>3.5849999999999995</v>
      </c>
      <c r="M249">
        <f t="shared" si="3"/>
        <v>21.509999999999998</v>
      </c>
      <c r="N249" t="str" cm="1">
        <f t="array" ref="N249">_xlfn.IFS(I249 = "Rob", "Robusta", I249 = "Exc", "Excelsa",I249= "Ara", "Arabica",I249="Lib", "Liberica")</f>
        <v>Robusta</v>
      </c>
      <c r="O249" t="str" cm="1">
        <f t="array" ref="O249">_xlfn.IFS(J249="M", "Medium",J249="L", "Light",J249="D","Dark")</f>
        <v>Light</v>
      </c>
      <c r="P249" t="str">
        <f>_xlfn.XLOOKUP(C:C, Table1[[#All],[Customer ID]],Table1[[#All],[Loyalty Card]])</f>
        <v>Yes</v>
      </c>
    </row>
    <row r="250" spans="1:16" x14ac:dyDescent="0.3">
      <c r="A250" s="2" t="s">
        <v>1889</v>
      </c>
      <c r="B250" s="4">
        <v>44019</v>
      </c>
      <c r="C250" s="2" t="s">
        <v>1890</v>
      </c>
      <c r="D250" t="s">
        <v>6147</v>
      </c>
      <c r="E250" s="2">
        <v>1</v>
      </c>
      <c r="F250" s="2" t="str" cm="1">
        <f t="array" ref="F250">_xlfn.XLOOKUP(C250,'Customers - Original'!$A:$A,Table1[[#All],[Customer Name]])</f>
        <v>Lyn Entwistle</v>
      </c>
      <c r="G250" s="2" t="str" cm="1">
        <f t="array" ref="G250">IF(_xlfn.XLOOKUP(C250,'Customers - Original'!$A:$A,Table1[[#All],[Email]]) = 0, "", _xlfn.XLOOKUP(C250,'Customers - Original'!$A:$A,Table1[[#All],[Email]]) )</f>
        <v>lentwistle6w@omniture.com</v>
      </c>
      <c r="H250" s="2" t="str" cm="1">
        <f t="array" ref="H250">IF(_xlfn.XLOOKUP(C250,'Customers - Original'!$A:$A,Table1[[#All],[Country]]) = 0,"",_xlfn.XLOOKUP(C250,'Customers - Original'!$A:$A,Table1[[#All],[Country]]))</f>
        <v>United States</v>
      </c>
      <c r="I250" t="str">
        <f>_xlfn.XLOOKUP(D250,'Products - Original'!$A:$A,'Products - Original'!$B:$B)</f>
        <v>Ara</v>
      </c>
      <c r="J250" t="str">
        <f>INDEX('Products - Original'!$A$1:$G$49,MATCH(My_Combined_Table!$D250,'Products - Original'!$A$1:$A$49,0),MATCH(My_Combined_Table!$J$1,'Products - Original'!A$1:G$1,0))</f>
        <v>D</v>
      </c>
      <c r="K250">
        <f>INDEX('Products - Original'!$A$1:$G$49,MATCH(My_Combined_Table!$D250,'Products - Original'!$A$1:$A$49,0),MATCH(My_Combined_Table!K$1,'Products - Original'!A$1:G$1,0))</f>
        <v>1</v>
      </c>
      <c r="L250">
        <f>INDEX('Products - Original'!$A$1:$G$49,MATCH(My_Combined_Table!$D250,'Products - Original'!$A$1:$A$49,0),MATCH(My_Combined_Table!L$1,'Products - Original'!A$1:G$1,0))</f>
        <v>9.9499999999999993</v>
      </c>
      <c r="M250">
        <f t="shared" si="3"/>
        <v>9.9499999999999993</v>
      </c>
      <c r="N250" t="str" cm="1">
        <f t="array" ref="N250">_xlfn.IFS(I250 = "Rob", "Robusta", I250 = "Exc", "Excelsa",I250= "Ara", "Arabica",I250="Lib", "Liberica")</f>
        <v>Arabica</v>
      </c>
      <c r="O250" t="str" cm="1">
        <f t="array" ref="O250">_xlfn.IFS(J250="M", "Medium",J250="L", "Light",J250="D","Dark")</f>
        <v>Dark</v>
      </c>
      <c r="P250" t="str">
        <f>_xlfn.XLOOKUP(C:C, Table1[[#All],[Customer ID]],Table1[[#All],[Loyalty Card]])</f>
        <v>Yes</v>
      </c>
    </row>
    <row r="251" spans="1:16" x14ac:dyDescent="0.3">
      <c r="A251" s="2" t="s">
        <v>1895</v>
      </c>
      <c r="B251" s="4">
        <v>43861</v>
      </c>
      <c r="C251" s="2" t="s">
        <v>1935</v>
      </c>
      <c r="D251" t="s">
        <v>6170</v>
      </c>
      <c r="E251" s="2">
        <v>1</v>
      </c>
      <c r="F251" s="2" t="str" cm="1">
        <f t="array" ref="F251">_xlfn.XLOOKUP(C251,'Customers - Original'!$A:$A,Table1[[#All],[Customer Name]])</f>
        <v>Zacharias Kiffe</v>
      </c>
      <c r="G251" s="2" t="str" cm="1">
        <f t="array" ref="G251">IF(_xlfn.XLOOKUP(C251,'Customers - Original'!$A:$A,Table1[[#All],[Email]]) = 0, "", _xlfn.XLOOKUP(C251,'Customers - Original'!$A:$A,Table1[[#All],[Email]]) )</f>
        <v>zkiffe74@cyberchimps.com</v>
      </c>
      <c r="H251" s="2" t="str" cm="1">
        <f t="array" ref="H251">IF(_xlfn.XLOOKUP(C251,'Customers - Original'!$A:$A,Table1[[#All],[Country]]) = 0,"",_xlfn.XLOOKUP(C251,'Customers - Original'!$A:$A,Table1[[#All],[Country]]))</f>
        <v>United States</v>
      </c>
      <c r="I251" t="str">
        <f>_xlfn.XLOOKUP(D251,'Products - Original'!$A:$A,'Products - Original'!$B:$B)</f>
        <v>Lib</v>
      </c>
      <c r="J251" t="str">
        <f>INDEX('Products - Original'!$A$1:$G$49,MATCH(My_Combined_Table!$D251,'Products - Original'!$A$1:$A$49,0),MATCH(My_Combined_Table!$J$1,'Products - Original'!A$1:G$1,0))</f>
        <v>L</v>
      </c>
      <c r="K251">
        <f>INDEX('Products - Original'!$A$1:$G$49,MATCH(My_Combined_Table!$D251,'Products - Original'!$A$1:$A$49,0),MATCH(My_Combined_Table!K$1,'Products - Original'!A$1:G$1,0))</f>
        <v>1</v>
      </c>
      <c r="L251">
        <f>INDEX('Products - Original'!$A$1:$G$49,MATCH(My_Combined_Table!$D251,'Products - Original'!$A$1:$A$49,0),MATCH(My_Combined_Table!L$1,'Products - Original'!A$1:G$1,0))</f>
        <v>15.85</v>
      </c>
      <c r="M251">
        <f t="shared" si="3"/>
        <v>15.85</v>
      </c>
      <c r="N251" t="str" cm="1">
        <f t="array" ref="N251">_xlfn.IFS(I251 = "Rob", "Robusta", I251 = "Exc", "Excelsa",I251= "Ara", "Arabica",I251="Lib", "Liberica")</f>
        <v>Liberica</v>
      </c>
      <c r="O251" t="str" cm="1">
        <f t="array" ref="O251">_xlfn.IFS(J251="M", "Medium",J251="L", "Light",J251="D","Dark")</f>
        <v>Light</v>
      </c>
      <c r="P251" t="str">
        <f>_xlfn.XLOOKUP(C:C, Table1[[#All],[Customer ID]],Table1[[#All],[Loyalty Card]])</f>
        <v>Yes</v>
      </c>
    </row>
    <row r="252" spans="1:16" x14ac:dyDescent="0.3">
      <c r="A252" s="2" t="s">
        <v>1900</v>
      </c>
      <c r="B252" s="4">
        <v>43879</v>
      </c>
      <c r="C252" s="2" t="s">
        <v>1901</v>
      </c>
      <c r="D252" t="s">
        <v>6174</v>
      </c>
      <c r="E252" s="2">
        <v>1</v>
      </c>
      <c r="F252" s="2" t="str" cm="1">
        <f t="array" ref="F252">_xlfn.XLOOKUP(C252,'Customers - Original'!$A:$A,Table1[[#All],[Customer Name]])</f>
        <v>Mercedes Acott</v>
      </c>
      <c r="G252" s="2" t="str" cm="1">
        <f t="array" ref="G252">IF(_xlfn.XLOOKUP(C252,'Customers - Original'!$A:$A,Table1[[#All],[Email]]) = 0, "", _xlfn.XLOOKUP(C252,'Customers - Original'!$A:$A,Table1[[#All],[Email]]) )</f>
        <v>macott6y@pagesperso-orange.fr</v>
      </c>
      <c r="H252" s="2" t="str" cm="1">
        <f t="array" ref="H252">IF(_xlfn.XLOOKUP(C252,'Customers - Original'!$A:$A,Table1[[#All],[Country]]) = 0,"",_xlfn.XLOOKUP(C252,'Customers - Original'!$A:$A,Table1[[#All],[Country]]))</f>
        <v>United States</v>
      </c>
      <c r="I252" t="str">
        <f>_xlfn.XLOOKUP(D252,'Products - Original'!$A:$A,'Products - Original'!$B:$B)</f>
        <v>Rob</v>
      </c>
      <c r="J252" t="str">
        <f>INDEX('Products - Original'!$A$1:$G$49,MATCH(My_Combined_Table!$D252,'Products - Original'!$A$1:$A$49,0),MATCH(My_Combined_Table!$J$1,'Products - Original'!A$1:G$1,0))</f>
        <v>M</v>
      </c>
      <c r="K252">
        <f>INDEX('Products - Original'!$A$1:$G$49,MATCH(My_Combined_Table!$D252,'Products - Original'!$A$1:$A$49,0),MATCH(My_Combined_Table!K$1,'Products - Original'!A$1:G$1,0))</f>
        <v>0.2</v>
      </c>
      <c r="L252">
        <f>INDEX('Products - Original'!$A$1:$G$49,MATCH(My_Combined_Table!$D252,'Products - Original'!$A$1:$A$49,0),MATCH(My_Combined_Table!L$1,'Products - Original'!A$1:G$1,0))</f>
        <v>2.9849999999999999</v>
      </c>
      <c r="M252">
        <f t="shared" si="3"/>
        <v>2.9849999999999999</v>
      </c>
      <c r="N252" t="str" cm="1">
        <f t="array" ref="N252">_xlfn.IFS(I252 = "Rob", "Robusta", I252 = "Exc", "Excelsa",I252= "Ara", "Arabica",I252="Lib", "Liberica")</f>
        <v>Robusta</v>
      </c>
      <c r="O252" t="str" cm="1">
        <f t="array" ref="O252">_xlfn.IFS(J252="M", "Medium",J252="L", "Light",J252="D","Dark")</f>
        <v>Medium</v>
      </c>
      <c r="P252" t="str">
        <f>_xlfn.XLOOKUP(C:C, Table1[[#All],[Customer ID]],Table1[[#All],[Loyalty Card]])</f>
        <v>Yes</v>
      </c>
    </row>
    <row r="253" spans="1:16" x14ac:dyDescent="0.3">
      <c r="A253" s="2" t="s">
        <v>1906</v>
      </c>
      <c r="B253" s="4">
        <v>44360</v>
      </c>
      <c r="C253" s="2" t="s">
        <v>1907</v>
      </c>
      <c r="D253" t="s">
        <v>6141</v>
      </c>
      <c r="E253" s="2">
        <v>5</v>
      </c>
      <c r="F253" s="2" t="str" cm="1">
        <f t="array" ref="F253">_xlfn.XLOOKUP(C253,'Customers - Original'!$A:$A,Table1[[#All],[Customer Name]])</f>
        <v>Connor Heaviside</v>
      </c>
      <c r="G253" s="2" t="str" cm="1">
        <f t="array" ref="G253">IF(_xlfn.XLOOKUP(C253,'Customers - Original'!$A:$A,Table1[[#All],[Email]]) = 0, "", _xlfn.XLOOKUP(C253,'Customers - Original'!$A:$A,Table1[[#All],[Email]]) )</f>
        <v>cheaviside6z@rediff.com</v>
      </c>
      <c r="H253" s="2" t="str" cm="1">
        <f t="array" ref="H253">IF(_xlfn.XLOOKUP(C253,'Customers - Original'!$A:$A,Table1[[#All],[Country]]) = 0,"",_xlfn.XLOOKUP(C253,'Customers - Original'!$A:$A,Table1[[#All],[Country]]))</f>
        <v>United States</v>
      </c>
      <c r="I253" t="str">
        <f>_xlfn.XLOOKUP(D253,'Products - Original'!$A:$A,'Products - Original'!$B:$B)</f>
        <v>Exc</v>
      </c>
      <c r="J253" t="str">
        <f>INDEX('Products - Original'!$A$1:$G$49,MATCH(My_Combined_Table!$D253,'Products - Original'!$A$1:$A$49,0),MATCH(My_Combined_Table!$J$1,'Products - Original'!A$1:G$1,0))</f>
        <v>M</v>
      </c>
      <c r="K253">
        <f>INDEX('Products - Original'!$A$1:$G$49,MATCH(My_Combined_Table!$D253,'Products - Original'!$A$1:$A$49,0),MATCH(My_Combined_Table!K$1,'Products - Original'!A$1:G$1,0))</f>
        <v>1</v>
      </c>
      <c r="L253">
        <f>INDEX('Products - Original'!$A$1:$G$49,MATCH(My_Combined_Table!$D253,'Products - Original'!$A$1:$A$49,0),MATCH(My_Combined_Table!L$1,'Products - Original'!A$1:G$1,0))</f>
        <v>13.75</v>
      </c>
      <c r="M253">
        <f t="shared" si="3"/>
        <v>68.75</v>
      </c>
      <c r="N253" t="str" cm="1">
        <f t="array" ref="N253">_xlfn.IFS(I253 = "Rob", "Robusta", I253 = "Exc", "Excelsa",I253= "Ara", "Arabica",I253="Lib", "Liberica")</f>
        <v>Excelsa</v>
      </c>
      <c r="O253" t="str" cm="1">
        <f t="array" ref="O253">_xlfn.IFS(J253="M", "Medium",J253="L", "Light",J253="D","Dark")</f>
        <v>Medium</v>
      </c>
      <c r="P253" t="str">
        <f>_xlfn.XLOOKUP(C:C, Table1[[#All],[Customer ID]],Table1[[#All],[Loyalty Card]])</f>
        <v>Yes</v>
      </c>
    </row>
    <row r="254" spans="1:16" x14ac:dyDescent="0.3">
      <c r="A254" s="2" t="s">
        <v>1912</v>
      </c>
      <c r="B254" s="4">
        <v>44779</v>
      </c>
      <c r="C254" s="2" t="s">
        <v>1913</v>
      </c>
      <c r="D254" t="s">
        <v>6147</v>
      </c>
      <c r="E254" s="2">
        <v>3</v>
      </c>
      <c r="F254" s="2" t="str" cm="1">
        <f t="array" ref="F254">_xlfn.XLOOKUP(C254,'Customers - Original'!$A:$A,Table1[[#All],[Customer Name]])</f>
        <v>Devy Bulbrook</v>
      </c>
      <c r="G254" s="2" t="str" cm="1">
        <f t="array" ref="G254">IF(_xlfn.XLOOKUP(C254,'Customers - Original'!$A:$A,Table1[[#All],[Email]]) = 0, "", _xlfn.XLOOKUP(C254,'Customers - Original'!$A:$A,Table1[[#All],[Email]]) )</f>
        <v/>
      </c>
      <c r="H254" s="2" t="str" cm="1">
        <f t="array" ref="H254">IF(_xlfn.XLOOKUP(C254,'Customers - Original'!$A:$A,Table1[[#All],[Country]]) = 0,"",_xlfn.XLOOKUP(C254,'Customers - Original'!$A:$A,Table1[[#All],[Country]]))</f>
        <v>United States</v>
      </c>
      <c r="I254" t="str">
        <f>_xlfn.XLOOKUP(D254,'Products - Original'!$A:$A,'Products - Original'!$B:$B)</f>
        <v>Ara</v>
      </c>
      <c r="J254" t="str">
        <f>INDEX('Products - Original'!$A$1:$G$49,MATCH(My_Combined_Table!$D254,'Products - Original'!$A$1:$A$49,0),MATCH(My_Combined_Table!$J$1,'Products - Original'!A$1:G$1,0))</f>
        <v>D</v>
      </c>
      <c r="K254">
        <f>INDEX('Products - Original'!$A$1:$G$49,MATCH(My_Combined_Table!$D254,'Products - Original'!$A$1:$A$49,0),MATCH(My_Combined_Table!K$1,'Products - Original'!A$1:G$1,0))</f>
        <v>1</v>
      </c>
      <c r="L254">
        <f>INDEX('Products - Original'!$A$1:$G$49,MATCH(My_Combined_Table!$D254,'Products - Original'!$A$1:$A$49,0),MATCH(My_Combined_Table!L$1,'Products - Original'!A$1:G$1,0))</f>
        <v>9.9499999999999993</v>
      </c>
      <c r="M254">
        <f t="shared" si="3"/>
        <v>29.849999999999998</v>
      </c>
      <c r="N254" t="str" cm="1">
        <f t="array" ref="N254">_xlfn.IFS(I254 = "Rob", "Robusta", I254 = "Exc", "Excelsa",I254= "Ara", "Arabica",I254="Lib", "Liberica")</f>
        <v>Arabica</v>
      </c>
      <c r="O254" t="str" cm="1">
        <f t="array" ref="O254">_xlfn.IFS(J254="M", "Medium",J254="L", "Light",J254="D","Dark")</f>
        <v>Dark</v>
      </c>
      <c r="P254" t="str">
        <f>_xlfn.XLOOKUP(C:C, Table1[[#All],[Customer ID]],Table1[[#All],[Loyalty Card]])</f>
        <v>No</v>
      </c>
    </row>
    <row r="255" spans="1:16" x14ac:dyDescent="0.3">
      <c r="A255" s="2" t="s">
        <v>1917</v>
      </c>
      <c r="B255" s="4">
        <v>44523</v>
      </c>
      <c r="C255" s="2" t="s">
        <v>1918</v>
      </c>
      <c r="D255" t="s">
        <v>6162</v>
      </c>
      <c r="E255" s="2">
        <v>4</v>
      </c>
      <c r="F255" s="2" t="str" cm="1">
        <f t="array" ref="F255">_xlfn.XLOOKUP(C255,'Customers - Original'!$A:$A,Table1[[#All],[Customer Name]])</f>
        <v>Leia Kernan</v>
      </c>
      <c r="G255" s="2" t="str" cm="1">
        <f t="array" ref="G255">IF(_xlfn.XLOOKUP(C255,'Customers - Original'!$A:$A,Table1[[#All],[Email]]) = 0, "", _xlfn.XLOOKUP(C255,'Customers - Original'!$A:$A,Table1[[#All],[Email]]) )</f>
        <v>lkernan71@wsj.com</v>
      </c>
      <c r="H255" s="2" t="str" cm="1">
        <f t="array" ref="H255">IF(_xlfn.XLOOKUP(C255,'Customers - Original'!$A:$A,Table1[[#All],[Country]]) = 0,"",_xlfn.XLOOKUP(C255,'Customers - Original'!$A:$A,Table1[[#All],[Country]]))</f>
        <v>United States</v>
      </c>
      <c r="I255" t="str">
        <f>_xlfn.XLOOKUP(D255,'Products - Original'!$A:$A,'Products - Original'!$B:$B)</f>
        <v>Lib</v>
      </c>
      <c r="J255" t="str">
        <f>INDEX('Products - Original'!$A$1:$G$49,MATCH(My_Combined_Table!$D255,'Products - Original'!$A$1:$A$49,0),MATCH(My_Combined_Table!$J$1,'Products - Original'!A$1:G$1,0))</f>
        <v>M</v>
      </c>
      <c r="K255">
        <f>INDEX('Products - Original'!$A$1:$G$49,MATCH(My_Combined_Table!$D255,'Products - Original'!$A$1:$A$49,0),MATCH(My_Combined_Table!K$1,'Products - Original'!A$1:G$1,0))</f>
        <v>1</v>
      </c>
      <c r="L255">
        <f>INDEX('Products - Original'!$A$1:$G$49,MATCH(My_Combined_Table!$D255,'Products - Original'!$A$1:$A$49,0),MATCH(My_Combined_Table!L$1,'Products - Original'!A$1:G$1,0))</f>
        <v>14.55</v>
      </c>
      <c r="M255">
        <f t="shared" si="3"/>
        <v>58.2</v>
      </c>
      <c r="N255" t="str" cm="1">
        <f t="array" ref="N255">_xlfn.IFS(I255 = "Rob", "Robusta", I255 = "Exc", "Excelsa",I255= "Ara", "Arabica",I255="Lib", "Liberica")</f>
        <v>Liberica</v>
      </c>
      <c r="O255" t="str" cm="1">
        <f t="array" ref="O255">_xlfn.IFS(J255="M", "Medium",J255="L", "Light",J255="D","Dark")</f>
        <v>Medium</v>
      </c>
      <c r="P255" t="str">
        <f>_xlfn.XLOOKUP(C:C, Table1[[#All],[Customer ID]],Table1[[#All],[Loyalty Card]])</f>
        <v>No</v>
      </c>
    </row>
    <row r="256" spans="1:16" x14ac:dyDescent="0.3">
      <c r="A256" s="2" t="s">
        <v>1923</v>
      </c>
      <c r="B256" s="4">
        <v>44482</v>
      </c>
      <c r="C256" s="2" t="s">
        <v>1924</v>
      </c>
      <c r="D256" t="s">
        <v>6173</v>
      </c>
      <c r="E256" s="2">
        <v>4</v>
      </c>
      <c r="F256" s="2" t="str" cm="1">
        <f t="array" ref="F256">_xlfn.XLOOKUP(C256,'Customers - Original'!$A:$A,Table1[[#All],[Customer Name]])</f>
        <v>Rosaline McLae</v>
      </c>
      <c r="G256" s="2" t="str" cm="1">
        <f t="array" ref="G256">IF(_xlfn.XLOOKUP(C256,'Customers - Original'!$A:$A,Table1[[#All],[Email]]) = 0, "", _xlfn.XLOOKUP(C256,'Customers - Original'!$A:$A,Table1[[#All],[Email]]) )</f>
        <v>rmclae72@dailymotion.com</v>
      </c>
      <c r="H256" s="2" t="str" cm="1">
        <f t="array" ref="H256">IF(_xlfn.XLOOKUP(C256,'Customers - Original'!$A:$A,Table1[[#All],[Country]]) = 0,"",_xlfn.XLOOKUP(C256,'Customers - Original'!$A:$A,Table1[[#All],[Country]]))</f>
        <v>United Kingdom</v>
      </c>
      <c r="I256" t="str">
        <f>_xlfn.XLOOKUP(D256,'Products - Original'!$A:$A,'Products - Original'!$B:$B)</f>
        <v>Rob</v>
      </c>
      <c r="J256" t="str">
        <f>INDEX('Products - Original'!$A$1:$G$49,MATCH(My_Combined_Table!$D256,'Products - Original'!$A$1:$A$49,0),MATCH(My_Combined_Table!$J$1,'Products - Original'!A$1:G$1,0))</f>
        <v>L</v>
      </c>
      <c r="K256">
        <f>INDEX('Products - Original'!$A$1:$G$49,MATCH(My_Combined_Table!$D256,'Products - Original'!$A$1:$A$49,0),MATCH(My_Combined_Table!K$1,'Products - Original'!A$1:G$1,0))</f>
        <v>0.5</v>
      </c>
      <c r="L256">
        <f>INDEX('Products - Original'!$A$1:$G$49,MATCH(My_Combined_Table!$D256,'Products - Original'!$A$1:$A$49,0),MATCH(My_Combined_Table!L$1,'Products - Original'!A$1:G$1,0))</f>
        <v>7.169999999999999</v>
      </c>
      <c r="M256">
        <f t="shared" si="3"/>
        <v>28.679999999999996</v>
      </c>
      <c r="N256" t="str" cm="1">
        <f t="array" ref="N256">_xlfn.IFS(I256 = "Rob", "Robusta", I256 = "Exc", "Excelsa",I256= "Ara", "Arabica",I256="Lib", "Liberica")</f>
        <v>Robusta</v>
      </c>
      <c r="O256" t="str" cm="1">
        <f t="array" ref="O256">_xlfn.IFS(J256="M", "Medium",J256="L", "Light",J256="D","Dark")</f>
        <v>Light</v>
      </c>
      <c r="P256" t="str">
        <f>_xlfn.XLOOKUP(C:C, Table1[[#All],[Customer ID]],Table1[[#All],[Loyalty Card]])</f>
        <v>No</v>
      </c>
    </row>
    <row r="257" spans="1:16" x14ac:dyDescent="0.3">
      <c r="A257" s="2" t="s">
        <v>1928</v>
      </c>
      <c r="B257" s="4">
        <v>44439</v>
      </c>
      <c r="C257" s="2" t="s">
        <v>1929</v>
      </c>
      <c r="D257" t="s">
        <v>6173</v>
      </c>
      <c r="E257" s="2">
        <v>3</v>
      </c>
      <c r="F257" s="2" t="str" cm="1">
        <f t="array" ref="F257">_xlfn.XLOOKUP(C257,'Customers - Original'!$A:$A,Table1[[#All],[Customer Name]])</f>
        <v>Cleve Blowfelde</v>
      </c>
      <c r="G257" s="2" t="str" cm="1">
        <f t="array" ref="G257">IF(_xlfn.XLOOKUP(C257,'Customers - Original'!$A:$A,Table1[[#All],[Email]]) = 0, "", _xlfn.XLOOKUP(C257,'Customers - Original'!$A:$A,Table1[[#All],[Email]]) )</f>
        <v>cblowfelde73@ustream.tv</v>
      </c>
      <c r="H257" s="2" t="str" cm="1">
        <f t="array" ref="H257">IF(_xlfn.XLOOKUP(C257,'Customers - Original'!$A:$A,Table1[[#All],[Country]]) = 0,"",_xlfn.XLOOKUP(C257,'Customers - Original'!$A:$A,Table1[[#All],[Country]]))</f>
        <v>United States</v>
      </c>
      <c r="I257" t="str">
        <f>_xlfn.XLOOKUP(D257,'Products - Original'!$A:$A,'Products - Original'!$B:$B)</f>
        <v>Rob</v>
      </c>
      <c r="J257" t="str">
        <f>INDEX('Products - Original'!$A$1:$G$49,MATCH(My_Combined_Table!$D257,'Products - Original'!$A$1:$A$49,0),MATCH(My_Combined_Table!$J$1,'Products - Original'!A$1:G$1,0))</f>
        <v>L</v>
      </c>
      <c r="K257">
        <f>INDEX('Products - Original'!$A$1:$G$49,MATCH(My_Combined_Table!$D257,'Products - Original'!$A$1:$A$49,0),MATCH(My_Combined_Table!K$1,'Products - Original'!A$1:G$1,0))</f>
        <v>0.5</v>
      </c>
      <c r="L257">
        <f>INDEX('Products - Original'!$A$1:$G$49,MATCH(My_Combined_Table!$D257,'Products - Original'!$A$1:$A$49,0),MATCH(My_Combined_Table!L$1,'Products - Original'!A$1:G$1,0))</f>
        <v>7.169999999999999</v>
      </c>
      <c r="M257">
        <f t="shared" si="3"/>
        <v>21.509999999999998</v>
      </c>
      <c r="N257" t="str" cm="1">
        <f t="array" ref="N257">_xlfn.IFS(I257 = "Rob", "Robusta", I257 = "Exc", "Excelsa",I257= "Ara", "Arabica",I257="Lib", "Liberica")</f>
        <v>Robusta</v>
      </c>
      <c r="O257" t="str" cm="1">
        <f t="array" ref="O257">_xlfn.IFS(J257="M", "Medium",J257="L", "Light",J257="D","Dark")</f>
        <v>Light</v>
      </c>
      <c r="P257" t="str">
        <f>_xlfn.XLOOKUP(C:C, Table1[[#All],[Customer ID]],Table1[[#All],[Loyalty Card]])</f>
        <v>No</v>
      </c>
    </row>
    <row r="258" spans="1:16" x14ac:dyDescent="0.3">
      <c r="A258" s="2" t="s">
        <v>1934</v>
      </c>
      <c r="B258" s="4">
        <v>43846</v>
      </c>
      <c r="C258" s="2" t="s">
        <v>1935</v>
      </c>
      <c r="D258" t="s">
        <v>6160</v>
      </c>
      <c r="E258" s="2">
        <v>2</v>
      </c>
      <c r="F258" s="2" t="str" cm="1">
        <f t="array" ref="F258">_xlfn.XLOOKUP(C258,'Customers - Original'!$A:$A,Table1[[#All],[Customer Name]])</f>
        <v>Zacharias Kiffe</v>
      </c>
      <c r="G258" s="2" t="str" cm="1">
        <f t="array" ref="G258">IF(_xlfn.XLOOKUP(C258,'Customers - Original'!$A:$A,Table1[[#All],[Email]]) = 0, "", _xlfn.XLOOKUP(C258,'Customers - Original'!$A:$A,Table1[[#All],[Email]]) )</f>
        <v>zkiffe74@cyberchimps.com</v>
      </c>
      <c r="H258" s="2" t="str" cm="1">
        <f t="array" ref="H258">IF(_xlfn.XLOOKUP(C258,'Customers - Original'!$A:$A,Table1[[#All],[Country]]) = 0,"",_xlfn.XLOOKUP(C258,'Customers - Original'!$A:$A,Table1[[#All],[Country]]))</f>
        <v>United States</v>
      </c>
      <c r="I258" t="str">
        <f>_xlfn.XLOOKUP(D258,'Products - Original'!$A:$A,'Products - Original'!$B:$B)</f>
        <v>Lib</v>
      </c>
      <c r="J258" t="str">
        <f>INDEX('Products - Original'!$A$1:$G$49,MATCH(My_Combined_Table!$D258,'Products - Original'!$A$1:$A$49,0),MATCH(My_Combined_Table!$J$1,'Products - Original'!A$1:G$1,0))</f>
        <v>M</v>
      </c>
      <c r="K258">
        <f>INDEX('Products - Original'!$A$1:$G$49,MATCH(My_Combined_Table!$D258,'Products - Original'!$A$1:$A$49,0),MATCH(My_Combined_Table!K$1,'Products - Original'!A$1:G$1,0))</f>
        <v>0.5</v>
      </c>
      <c r="L258">
        <f>INDEX('Products - Original'!$A$1:$G$49,MATCH(My_Combined_Table!$D258,'Products - Original'!$A$1:$A$49,0),MATCH(My_Combined_Table!L$1,'Products - Original'!A$1:G$1,0))</f>
        <v>8.73</v>
      </c>
      <c r="M258">
        <f t="shared" si="3"/>
        <v>17.46</v>
      </c>
      <c r="N258" t="str" cm="1">
        <f t="array" ref="N258">_xlfn.IFS(I258 = "Rob", "Robusta", I258 = "Exc", "Excelsa",I258= "Ara", "Arabica",I258="Lib", "Liberica")</f>
        <v>Liberica</v>
      </c>
      <c r="O258" t="str" cm="1">
        <f t="array" ref="O258">_xlfn.IFS(J258="M", "Medium",J258="L", "Light",J258="D","Dark")</f>
        <v>Medium</v>
      </c>
      <c r="P258" t="str">
        <f>_xlfn.XLOOKUP(C:C, Table1[[#All],[Customer ID]],Table1[[#All],[Loyalty Card]])</f>
        <v>Yes</v>
      </c>
    </row>
    <row r="259" spans="1:16" x14ac:dyDescent="0.3">
      <c r="A259" s="2" t="s">
        <v>1940</v>
      </c>
      <c r="B259" s="4">
        <v>44676</v>
      </c>
      <c r="C259" s="2" t="s">
        <v>1941</v>
      </c>
      <c r="D259" t="s">
        <v>6185</v>
      </c>
      <c r="E259" s="2">
        <v>1</v>
      </c>
      <c r="F259" s="2" t="str" cm="1">
        <f t="array" ref="F259">_xlfn.XLOOKUP(C259,'Customers - Original'!$A:$A,Table1[[#All],[Customer Name]])</f>
        <v>Denyse O'Calleran</v>
      </c>
      <c r="G259" s="2" t="str" cm="1">
        <f t="array" ref="G259">IF(_xlfn.XLOOKUP(C259,'Customers - Original'!$A:$A,Table1[[#All],[Email]]) = 0, "", _xlfn.XLOOKUP(C259,'Customers - Original'!$A:$A,Table1[[#All],[Email]]) )</f>
        <v>docalleran75@ucla.edu</v>
      </c>
      <c r="H259" s="2" t="str" cm="1">
        <f t="array" ref="H259">IF(_xlfn.XLOOKUP(C259,'Customers - Original'!$A:$A,Table1[[#All],[Country]]) = 0,"",_xlfn.XLOOKUP(C259,'Customers - Original'!$A:$A,Table1[[#All],[Country]]))</f>
        <v>United States</v>
      </c>
      <c r="I259" t="str">
        <f>_xlfn.XLOOKUP(D259,'Products - Original'!$A:$A,'Products - Original'!$B:$B)</f>
        <v>Exc</v>
      </c>
      <c r="J259" t="str">
        <f>INDEX('Products - Original'!$A$1:$G$49,MATCH(My_Combined_Table!$D259,'Products - Original'!$A$1:$A$49,0),MATCH(My_Combined_Table!$J$1,'Products - Original'!A$1:G$1,0))</f>
        <v>D</v>
      </c>
      <c r="K259">
        <f>INDEX('Products - Original'!$A$1:$G$49,MATCH(My_Combined_Table!$D259,'Products - Original'!$A$1:$A$49,0),MATCH(My_Combined_Table!K$1,'Products - Original'!A$1:G$1,0))</f>
        <v>2.5</v>
      </c>
      <c r="L259">
        <f>INDEX('Products - Original'!$A$1:$G$49,MATCH(My_Combined_Table!$D259,'Products - Original'!$A$1:$A$49,0),MATCH(My_Combined_Table!L$1,'Products - Original'!A$1:G$1,0))</f>
        <v>27.945</v>
      </c>
      <c r="M259">
        <f t="shared" ref="M259:M322" si="4">L259*E259</f>
        <v>27.945</v>
      </c>
      <c r="N259" t="str" cm="1">
        <f t="array" ref="N259">_xlfn.IFS(I259 = "Rob", "Robusta", I259 = "Exc", "Excelsa",I259= "Ara", "Arabica",I259="Lib", "Liberica")</f>
        <v>Excelsa</v>
      </c>
      <c r="O259" t="str" cm="1">
        <f t="array" ref="O259">_xlfn.IFS(J259="M", "Medium",J259="L", "Light",J259="D","Dark")</f>
        <v>Dark</v>
      </c>
      <c r="P259" t="str">
        <f>_xlfn.XLOOKUP(C:C, Table1[[#All],[Customer ID]],Table1[[#All],[Loyalty Card]])</f>
        <v>Yes</v>
      </c>
    </row>
    <row r="260" spans="1:16" x14ac:dyDescent="0.3">
      <c r="A260" s="2" t="s">
        <v>1946</v>
      </c>
      <c r="B260" s="4">
        <v>44513</v>
      </c>
      <c r="C260" s="2" t="s">
        <v>1947</v>
      </c>
      <c r="D260" t="s">
        <v>6185</v>
      </c>
      <c r="E260" s="2">
        <v>5</v>
      </c>
      <c r="F260" s="2" t="str" cm="1">
        <f t="array" ref="F260">_xlfn.XLOOKUP(C260,'Customers - Original'!$A:$A,Table1[[#All],[Customer Name]])</f>
        <v>Cobby Cromwell</v>
      </c>
      <c r="G260" s="2" t="str" cm="1">
        <f t="array" ref="G260">IF(_xlfn.XLOOKUP(C260,'Customers - Original'!$A:$A,Table1[[#All],[Email]]) = 0, "", _xlfn.XLOOKUP(C260,'Customers - Original'!$A:$A,Table1[[#All],[Email]]) )</f>
        <v>ccromwell76@desdev.cn</v>
      </c>
      <c r="H260" s="2" t="str" cm="1">
        <f t="array" ref="H260">IF(_xlfn.XLOOKUP(C260,'Customers - Original'!$A:$A,Table1[[#All],[Country]]) = 0,"",_xlfn.XLOOKUP(C260,'Customers - Original'!$A:$A,Table1[[#All],[Country]]))</f>
        <v>United States</v>
      </c>
      <c r="I260" t="str">
        <f>_xlfn.XLOOKUP(D260,'Products - Original'!$A:$A,'Products - Original'!$B:$B)</f>
        <v>Exc</v>
      </c>
      <c r="J260" t="str">
        <f>INDEX('Products - Original'!$A$1:$G$49,MATCH(My_Combined_Table!$D260,'Products - Original'!$A$1:$A$49,0),MATCH(My_Combined_Table!$J$1,'Products - Original'!A$1:G$1,0))</f>
        <v>D</v>
      </c>
      <c r="K260">
        <f>INDEX('Products - Original'!$A$1:$G$49,MATCH(My_Combined_Table!$D260,'Products - Original'!$A$1:$A$49,0),MATCH(My_Combined_Table!K$1,'Products - Original'!A$1:G$1,0))</f>
        <v>2.5</v>
      </c>
      <c r="L260">
        <f>INDEX('Products - Original'!$A$1:$G$49,MATCH(My_Combined_Table!$D260,'Products - Original'!$A$1:$A$49,0),MATCH(My_Combined_Table!L$1,'Products - Original'!A$1:G$1,0))</f>
        <v>27.945</v>
      </c>
      <c r="M260">
        <f t="shared" si="4"/>
        <v>139.72499999999999</v>
      </c>
      <c r="N260" t="str" cm="1">
        <f t="array" ref="N260">_xlfn.IFS(I260 = "Rob", "Robusta", I260 = "Exc", "Excelsa",I260= "Ara", "Arabica",I260="Lib", "Liberica")</f>
        <v>Excelsa</v>
      </c>
      <c r="O260" t="str" cm="1">
        <f t="array" ref="O260">_xlfn.IFS(J260="M", "Medium",J260="L", "Light",J260="D","Dark")</f>
        <v>Dark</v>
      </c>
      <c r="P260" t="str">
        <f>_xlfn.XLOOKUP(C:C, Table1[[#All],[Customer ID]],Table1[[#All],[Loyalty Card]])</f>
        <v>No</v>
      </c>
    </row>
    <row r="261" spans="1:16" x14ac:dyDescent="0.3">
      <c r="A261" s="2" t="s">
        <v>1952</v>
      </c>
      <c r="B261" s="4">
        <v>44355</v>
      </c>
      <c r="C261" s="2" t="s">
        <v>1953</v>
      </c>
      <c r="D261" t="s">
        <v>6174</v>
      </c>
      <c r="E261" s="2">
        <v>2</v>
      </c>
      <c r="F261" s="2" t="str" cm="1">
        <f t="array" ref="F261">_xlfn.XLOOKUP(C261,'Customers - Original'!$A:$A,Table1[[#All],[Customer Name]])</f>
        <v>Irv Hay</v>
      </c>
      <c r="G261" s="2" t="str" cm="1">
        <f t="array" ref="G261">IF(_xlfn.XLOOKUP(C261,'Customers - Original'!$A:$A,Table1[[#All],[Email]]) = 0, "", _xlfn.XLOOKUP(C261,'Customers - Original'!$A:$A,Table1[[#All],[Email]]) )</f>
        <v>ihay77@lulu.com</v>
      </c>
      <c r="H261" s="2" t="str" cm="1">
        <f t="array" ref="H261">IF(_xlfn.XLOOKUP(C261,'Customers - Original'!$A:$A,Table1[[#All],[Country]]) = 0,"",_xlfn.XLOOKUP(C261,'Customers - Original'!$A:$A,Table1[[#All],[Country]]))</f>
        <v>United Kingdom</v>
      </c>
      <c r="I261" t="str">
        <f>_xlfn.XLOOKUP(D261,'Products - Original'!$A:$A,'Products - Original'!$B:$B)</f>
        <v>Rob</v>
      </c>
      <c r="J261" t="str">
        <f>INDEX('Products - Original'!$A$1:$G$49,MATCH(My_Combined_Table!$D261,'Products - Original'!$A$1:$A$49,0),MATCH(My_Combined_Table!$J$1,'Products - Original'!A$1:G$1,0))</f>
        <v>M</v>
      </c>
      <c r="K261">
        <f>INDEX('Products - Original'!$A$1:$G$49,MATCH(My_Combined_Table!$D261,'Products - Original'!$A$1:$A$49,0),MATCH(My_Combined_Table!K$1,'Products - Original'!A$1:G$1,0))</f>
        <v>0.2</v>
      </c>
      <c r="L261">
        <f>INDEX('Products - Original'!$A$1:$G$49,MATCH(My_Combined_Table!$D261,'Products - Original'!$A$1:$A$49,0),MATCH(My_Combined_Table!L$1,'Products - Original'!A$1:G$1,0))</f>
        <v>2.9849999999999999</v>
      </c>
      <c r="M261">
        <f t="shared" si="4"/>
        <v>5.97</v>
      </c>
      <c r="N261" t="str" cm="1">
        <f t="array" ref="N261">_xlfn.IFS(I261 = "Rob", "Robusta", I261 = "Exc", "Excelsa",I261= "Ara", "Arabica",I261="Lib", "Liberica")</f>
        <v>Robusta</v>
      </c>
      <c r="O261" t="str" cm="1">
        <f t="array" ref="O261">_xlfn.IFS(J261="M", "Medium",J261="L", "Light",J261="D","Dark")</f>
        <v>Medium</v>
      </c>
      <c r="P261" t="str">
        <f>_xlfn.XLOOKUP(C:C, Table1[[#All],[Customer ID]],Table1[[#All],[Loyalty Card]])</f>
        <v>No</v>
      </c>
    </row>
    <row r="262" spans="1:16" x14ac:dyDescent="0.3">
      <c r="A262" s="2" t="s">
        <v>1958</v>
      </c>
      <c r="B262" s="4">
        <v>44156</v>
      </c>
      <c r="C262" s="2" t="s">
        <v>1959</v>
      </c>
      <c r="D262" t="s">
        <v>6142</v>
      </c>
      <c r="E262" s="2">
        <v>1</v>
      </c>
      <c r="F262" s="2" t="str" cm="1">
        <f t="array" ref="F262">_xlfn.XLOOKUP(C262,'Customers - Original'!$A:$A,Table1[[#All],[Customer Name]])</f>
        <v>Tani Taffarello</v>
      </c>
      <c r="G262" s="2" t="str" cm="1">
        <f t="array" ref="G262">IF(_xlfn.XLOOKUP(C262,'Customers - Original'!$A:$A,Table1[[#All],[Email]]) = 0, "", _xlfn.XLOOKUP(C262,'Customers - Original'!$A:$A,Table1[[#All],[Email]]) )</f>
        <v>ttaffarello78@sciencedaily.com</v>
      </c>
      <c r="H262" s="2" t="str" cm="1">
        <f t="array" ref="H262">IF(_xlfn.XLOOKUP(C262,'Customers - Original'!$A:$A,Table1[[#All],[Country]]) = 0,"",_xlfn.XLOOKUP(C262,'Customers - Original'!$A:$A,Table1[[#All],[Country]]))</f>
        <v>United States</v>
      </c>
      <c r="I262" t="str">
        <f>_xlfn.XLOOKUP(D262,'Products - Original'!$A:$A,'Products - Original'!$B:$B)</f>
        <v>Rob</v>
      </c>
      <c r="J262" t="str">
        <f>INDEX('Products - Original'!$A$1:$G$49,MATCH(My_Combined_Table!$D262,'Products - Original'!$A$1:$A$49,0),MATCH(My_Combined_Table!$J$1,'Products - Original'!A$1:G$1,0))</f>
        <v>L</v>
      </c>
      <c r="K262">
        <f>INDEX('Products - Original'!$A$1:$G$49,MATCH(My_Combined_Table!$D262,'Products - Original'!$A$1:$A$49,0),MATCH(My_Combined_Table!K$1,'Products - Original'!A$1:G$1,0))</f>
        <v>2.5</v>
      </c>
      <c r="L262">
        <f>INDEX('Products - Original'!$A$1:$G$49,MATCH(My_Combined_Table!$D262,'Products - Original'!$A$1:$A$49,0),MATCH(My_Combined_Table!L$1,'Products - Original'!A$1:G$1,0))</f>
        <v>27.484999999999996</v>
      </c>
      <c r="M262">
        <f t="shared" si="4"/>
        <v>27.484999999999996</v>
      </c>
      <c r="N262" t="str" cm="1">
        <f t="array" ref="N262">_xlfn.IFS(I262 = "Rob", "Robusta", I262 = "Exc", "Excelsa",I262= "Ara", "Arabica",I262="Lib", "Liberica")</f>
        <v>Robusta</v>
      </c>
      <c r="O262" t="str" cm="1">
        <f t="array" ref="O262">_xlfn.IFS(J262="M", "Medium",J262="L", "Light",J262="D","Dark")</f>
        <v>Light</v>
      </c>
      <c r="P262" t="str">
        <f>_xlfn.XLOOKUP(C:C, Table1[[#All],[Customer ID]],Table1[[#All],[Loyalty Card]])</f>
        <v>Yes</v>
      </c>
    </row>
    <row r="263" spans="1:16" x14ac:dyDescent="0.3">
      <c r="A263" s="2" t="s">
        <v>1963</v>
      </c>
      <c r="B263" s="4">
        <v>43538</v>
      </c>
      <c r="C263" s="2" t="s">
        <v>1964</v>
      </c>
      <c r="D263" t="s">
        <v>6179</v>
      </c>
      <c r="E263" s="2">
        <v>5</v>
      </c>
      <c r="F263" s="2" t="str" cm="1">
        <f t="array" ref="F263">_xlfn.XLOOKUP(C263,'Customers - Original'!$A:$A,Table1[[#All],[Customer Name]])</f>
        <v>Monique Canty</v>
      </c>
      <c r="G263" s="2" t="str" cm="1">
        <f t="array" ref="G263">IF(_xlfn.XLOOKUP(C263,'Customers - Original'!$A:$A,Table1[[#All],[Email]]) = 0, "", _xlfn.XLOOKUP(C263,'Customers - Original'!$A:$A,Table1[[#All],[Email]]) )</f>
        <v>mcanty79@jigsy.com</v>
      </c>
      <c r="H263" s="2" t="str" cm="1">
        <f t="array" ref="H263">IF(_xlfn.XLOOKUP(C263,'Customers - Original'!$A:$A,Table1[[#All],[Country]]) = 0,"",_xlfn.XLOOKUP(C263,'Customers - Original'!$A:$A,Table1[[#All],[Country]]))</f>
        <v>United States</v>
      </c>
      <c r="I263" t="str">
        <f>_xlfn.XLOOKUP(D263,'Products - Original'!$A:$A,'Products - Original'!$B:$B)</f>
        <v>Rob</v>
      </c>
      <c r="J263" t="str">
        <f>INDEX('Products - Original'!$A$1:$G$49,MATCH(My_Combined_Table!$D263,'Products - Original'!$A$1:$A$49,0),MATCH(My_Combined_Table!$J$1,'Products - Original'!A$1:G$1,0))</f>
        <v>L</v>
      </c>
      <c r="K263">
        <f>INDEX('Products - Original'!$A$1:$G$49,MATCH(My_Combined_Table!$D263,'Products - Original'!$A$1:$A$49,0),MATCH(My_Combined_Table!K$1,'Products - Original'!A$1:G$1,0))</f>
        <v>1</v>
      </c>
      <c r="L263">
        <f>INDEX('Products - Original'!$A$1:$G$49,MATCH(My_Combined_Table!$D263,'Products - Original'!$A$1:$A$49,0),MATCH(My_Combined_Table!L$1,'Products - Original'!A$1:G$1,0))</f>
        <v>11.95</v>
      </c>
      <c r="M263">
        <f t="shared" si="4"/>
        <v>59.75</v>
      </c>
      <c r="N263" t="str" cm="1">
        <f t="array" ref="N263">_xlfn.IFS(I263 = "Rob", "Robusta", I263 = "Exc", "Excelsa",I263= "Ara", "Arabica",I263="Lib", "Liberica")</f>
        <v>Robusta</v>
      </c>
      <c r="O263" t="str" cm="1">
        <f t="array" ref="O263">_xlfn.IFS(J263="M", "Medium",J263="L", "Light",J263="D","Dark")</f>
        <v>Light</v>
      </c>
      <c r="P263" t="str">
        <f>_xlfn.XLOOKUP(C:C, Table1[[#All],[Customer ID]],Table1[[#All],[Loyalty Card]])</f>
        <v>Yes</v>
      </c>
    </row>
    <row r="264" spans="1:16" x14ac:dyDescent="0.3">
      <c r="A264" s="2" t="s">
        <v>1969</v>
      </c>
      <c r="B264" s="4">
        <v>43693</v>
      </c>
      <c r="C264" s="2" t="s">
        <v>1970</v>
      </c>
      <c r="D264" t="s">
        <v>6141</v>
      </c>
      <c r="E264" s="2">
        <v>3</v>
      </c>
      <c r="F264" s="2" t="str" cm="1">
        <f t="array" ref="F264">_xlfn.XLOOKUP(C264,'Customers - Original'!$A:$A,Table1[[#All],[Customer Name]])</f>
        <v>Javier Kopke</v>
      </c>
      <c r="G264" s="2" t="str" cm="1">
        <f t="array" ref="G264">IF(_xlfn.XLOOKUP(C264,'Customers - Original'!$A:$A,Table1[[#All],[Email]]) = 0, "", _xlfn.XLOOKUP(C264,'Customers - Original'!$A:$A,Table1[[#All],[Email]]) )</f>
        <v>jkopke7a@auda.org.au</v>
      </c>
      <c r="H264" s="2" t="str" cm="1">
        <f t="array" ref="H264">IF(_xlfn.XLOOKUP(C264,'Customers - Original'!$A:$A,Table1[[#All],[Country]]) = 0,"",_xlfn.XLOOKUP(C264,'Customers - Original'!$A:$A,Table1[[#All],[Country]]))</f>
        <v>United States</v>
      </c>
      <c r="I264" t="str">
        <f>_xlfn.XLOOKUP(D264,'Products - Original'!$A:$A,'Products - Original'!$B:$B)</f>
        <v>Exc</v>
      </c>
      <c r="J264" t="str">
        <f>INDEX('Products - Original'!$A$1:$G$49,MATCH(My_Combined_Table!$D264,'Products - Original'!$A$1:$A$49,0),MATCH(My_Combined_Table!$J$1,'Products - Original'!A$1:G$1,0))</f>
        <v>M</v>
      </c>
      <c r="K264">
        <f>INDEX('Products - Original'!$A$1:$G$49,MATCH(My_Combined_Table!$D264,'Products - Original'!$A$1:$A$49,0),MATCH(My_Combined_Table!K$1,'Products - Original'!A$1:G$1,0))</f>
        <v>1</v>
      </c>
      <c r="L264">
        <f>INDEX('Products - Original'!$A$1:$G$49,MATCH(My_Combined_Table!$D264,'Products - Original'!$A$1:$A$49,0),MATCH(My_Combined_Table!L$1,'Products - Original'!A$1:G$1,0))</f>
        <v>13.75</v>
      </c>
      <c r="M264">
        <f t="shared" si="4"/>
        <v>41.25</v>
      </c>
      <c r="N264" t="str" cm="1">
        <f t="array" ref="N264">_xlfn.IFS(I264 = "Rob", "Robusta", I264 = "Exc", "Excelsa",I264= "Ara", "Arabica",I264="Lib", "Liberica")</f>
        <v>Excelsa</v>
      </c>
      <c r="O264" t="str" cm="1">
        <f t="array" ref="O264">_xlfn.IFS(J264="M", "Medium",J264="L", "Light",J264="D","Dark")</f>
        <v>Medium</v>
      </c>
      <c r="P264" t="str">
        <f>_xlfn.XLOOKUP(C:C, Table1[[#All],[Customer ID]],Table1[[#All],[Loyalty Card]])</f>
        <v>No</v>
      </c>
    </row>
    <row r="265" spans="1:16" x14ac:dyDescent="0.3">
      <c r="A265" s="2" t="s">
        <v>1975</v>
      </c>
      <c r="B265" s="4">
        <v>43577</v>
      </c>
      <c r="C265" s="2" t="s">
        <v>1976</v>
      </c>
      <c r="D265" t="s">
        <v>6181</v>
      </c>
      <c r="E265" s="2">
        <v>4</v>
      </c>
      <c r="F265" s="2" t="str" cm="1">
        <f t="array" ref="F265">_xlfn.XLOOKUP(C265,'Customers - Original'!$A:$A,Table1[[#All],[Customer Name]])</f>
        <v>Mar McIver</v>
      </c>
      <c r="G265" s="2" t="str" cm="1">
        <f t="array" ref="G265">IF(_xlfn.XLOOKUP(C265,'Customers - Original'!$A:$A,Table1[[#All],[Email]]) = 0, "", _xlfn.XLOOKUP(C265,'Customers - Original'!$A:$A,Table1[[#All],[Email]]) )</f>
        <v/>
      </c>
      <c r="H265" s="2" t="str" cm="1">
        <f t="array" ref="H265">IF(_xlfn.XLOOKUP(C265,'Customers - Original'!$A:$A,Table1[[#All],[Country]]) = 0,"",_xlfn.XLOOKUP(C265,'Customers - Original'!$A:$A,Table1[[#All],[Country]]))</f>
        <v>United States</v>
      </c>
      <c r="I265" t="str">
        <f>_xlfn.XLOOKUP(D265,'Products - Original'!$A:$A,'Products - Original'!$B:$B)</f>
        <v>Lib</v>
      </c>
      <c r="J265" t="str">
        <f>INDEX('Products - Original'!$A$1:$G$49,MATCH(My_Combined_Table!$D265,'Products - Original'!$A$1:$A$49,0),MATCH(My_Combined_Table!$J$1,'Products - Original'!A$1:G$1,0))</f>
        <v>M</v>
      </c>
      <c r="K265">
        <f>INDEX('Products - Original'!$A$1:$G$49,MATCH(My_Combined_Table!$D265,'Products - Original'!$A$1:$A$49,0),MATCH(My_Combined_Table!K$1,'Products - Original'!A$1:G$1,0))</f>
        <v>2.5</v>
      </c>
      <c r="L265">
        <f>INDEX('Products - Original'!$A$1:$G$49,MATCH(My_Combined_Table!$D265,'Products - Original'!$A$1:$A$49,0),MATCH(My_Combined_Table!L$1,'Products - Original'!A$1:G$1,0))</f>
        <v>33.464999999999996</v>
      </c>
      <c r="M265">
        <f t="shared" si="4"/>
        <v>133.85999999999999</v>
      </c>
      <c r="N265" t="str" cm="1">
        <f t="array" ref="N265">_xlfn.IFS(I265 = "Rob", "Robusta", I265 = "Exc", "Excelsa",I265= "Ara", "Arabica",I265="Lib", "Liberica")</f>
        <v>Liberica</v>
      </c>
      <c r="O265" t="str" cm="1">
        <f t="array" ref="O265">_xlfn.IFS(J265="M", "Medium",J265="L", "Light",J265="D","Dark")</f>
        <v>Medium</v>
      </c>
      <c r="P265" t="str">
        <f>_xlfn.XLOOKUP(C:C, Table1[[#All],[Customer ID]],Table1[[#All],[Loyalty Card]])</f>
        <v>No</v>
      </c>
    </row>
    <row r="266" spans="1:16" x14ac:dyDescent="0.3">
      <c r="A266" s="2" t="s">
        <v>1980</v>
      </c>
      <c r="B266" s="4">
        <v>44683</v>
      </c>
      <c r="C266" s="2" t="s">
        <v>1981</v>
      </c>
      <c r="D266" t="s">
        <v>6179</v>
      </c>
      <c r="E266" s="2">
        <v>5</v>
      </c>
      <c r="F266" s="2" t="str" cm="1">
        <f t="array" ref="F266">_xlfn.XLOOKUP(C266,'Customers - Original'!$A:$A,Table1[[#All],[Customer Name]])</f>
        <v>Arabella Fransewich</v>
      </c>
      <c r="G266" s="2" t="str" cm="1">
        <f t="array" ref="G266">IF(_xlfn.XLOOKUP(C266,'Customers - Original'!$A:$A,Table1[[#All],[Email]]) = 0, "", _xlfn.XLOOKUP(C266,'Customers - Original'!$A:$A,Table1[[#All],[Email]]) )</f>
        <v/>
      </c>
      <c r="H266" s="2" t="str" cm="1">
        <f t="array" ref="H266">IF(_xlfn.XLOOKUP(C266,'Customers - Original'!$A:$A,Table1[[#All],[Country]]) = 0,"",_xlfn.XLOOKUP(C266,'Customers - Original'!$A:$A,Table1[[#All],[Country]]))</f>
        <v>Ireland</v>
      </c>
      <c r="I266" t="str">
        <f>_xlfn.XLOOKUP(D266,'Products - Original'!$A:$A,'Products - Original'!$B:$B)</f>
        <v>Rob</v>
      </c>
      <c r="J266" t="str">
        <f>INDEX('Products - Original'!$A$1:$G$49,MATCH(My_Combined_Table!$D266,'Products - Original'!$A$1:$A$49,0),MATCH(My_Combined_Table!$J$1,'Products - Original'!A$1:G$1,0))</f>
        <v>L</v>
      </c>
      <c r="K266">
        <f>INDEX('Products - Original'!$A$1:$G$49,MATCH(My_Combined_Table!$D266,'Products - Original'!$A$1:$A$49,0),MATCH(My_Combined_Table!K$1,'Products - Original'!A$1:G$1,0))</f>
        <v>1</v>
      </c>
      <c r="L266">
        <f>INDEX('Products - Original'!$A$1:$G$49,MATCH(My_Combined_Table!$D266,'Products - Original'!$A$1:$A$49,0),MATCH(My_Combined_Table!L$1,'Products - Original'!A$1:G$1,0))</f>
        <v>11.95</v>
      </c>
      <c r="M266">
        <f t="shared" si="4"/>
        <v>59.75</v>
      </c>
      <c r="N266" t="str" cm="1">
        <f t="array" ref="N266">_xlfn.IFS(I266 = "Rob", "Robusta", I266 = "Exc", "Excelsa",I266= "Ara", "Arabica",I266="Lib", "Liberica")</f>
        <v>Robusta</v>
      </c>
      <c r="O266" t="str" cm="1">
        <f t="array" ref="O266">_xlfn.IFS(J266="M", "Medium",J266="L", "Light",J266="D","Dark")</f>
        <v>Light</v>
      </c>
      <c r="P266" t="str">
        <f>_xlfn.XLOOKUP(C:C, Table1[[#All],[Customer ID]],Table1[[#All],[Loyalty Card]])</f>
        <v>Yes</v>
      </c>
    </row>
    <row r="267" spans="1:16" x14ac:dyDescent="0.3">
      <c r="A267" s="2" t="s">
        <v>1986</v>
      </c>
      <c r="B267" s="4">
        <v>43872</v>
      </c>
      <c r="C267" s="2" t="s">
        <v>1987</v>
      </c>
      <c r="D267" t="s">
        <v>6158</v>
      </c>
      <c r="E267" s="2">
        <v>1</v>
      </c>
      <c r="F267" s="2" t="str" cm="1">
        <f t="array" ref="F267">_xlfn.XLOOKUP(C267,'Customers - Original'!$A:$A,Table1[[#All],[Customer Name]])</f>
        <v>Violette Hellmore</v>
      </c>
      <c r="G267" s="2" t="str" cm="1">
        <f t="array" ref="G267">IF(_xlfn.XLOOKUP(C267,'Customers - Original'!$A:$A,Table1[[#All],[Email]]) = 0, "", _xlfn.XLOOKUP(C267,'Customers - Original'!$A:$A,Table1[[#All],[Email]]) )</f>
        <v>vhellmore7d@bbc.co.uk</v>
      </c>
      <c r="H267" s="2" t="str" cm="1">
        <f t="array" ref="H267">IF(_xlfn.XLOOKUP(C267,'Customers - Original'!$A:$A,Table1[[#All],[Country]]) = 0,"",_xlfn.XLOOKUP(C267,'Customers - Original'!$A:$A,Table1[[#All],[Country]]))</f>
        <v>United States</v>
      </c>
      <c r="I267" t="str">
        <f>_xlfn.XLOOKUP(D267,'Products - Original'!$A:$A,'Products - Original'!$B:$B)</f>
        <v>Ara</v>
      </c>
      <c r="J267" t="str">
        <f>INDEX('Products - Original'!$A$1:$G$49,MATCH(My_Combined_Table!$D267,'Products - Original'!$A$1:$A$49,0),MATCH(My_Combined_Table!$J$1,'Products - Original'!A$1:G$1,0))</f>
        <v>D</v>
      </c>
      <c r="K267">
        <f>INDEX('Products - Original'!$A$1:$G$49,MATCH(My_Combined_Table!$D267,'Products - Original'!$A$1:$A$49,0),MATCH(My_Combined_Table!K$1,'Products - Original'!A$1:G$1,0))</f>
        <v>0.5</v>
      </c>
      <c r="L267">
        <f>INDEX('Products - Original'!$A$1:$G$49,MATCH(My_Combined_Table!$D267,'Products - Original'!$A$1:$A$49,0),MATCH(My_Combined_Table!L$1,'Products - Original'!A$1:G$1,0))</f>
        <v>5.97</v>
      </c>
      <c r="M267">
        <f t="shared" si="4"/>
        <v>5.97</v>
      </c>
      <c r="N267" t="str" cm="1">
        <f t="array" ref="N267">_xlfn.IFS(I267 = "Rob", "Robusta", I267 = "Exc", "Excelsa",I267= "Ara", "Arabica",I267="Lib", "Liberica")</f>
        <v>Arabica</v>
      </c>
      <c r="O267" t="str" cm="1">
        <f t="array" ref="O267">_xlfn.IFS(J267="M", "Medium",J267="L", "Light",J267="D","Dark")</f>
        <v>Dark</v>
      </c>
      <c r="P267" t="str">
        <f>_xlfn.XLOOKUP(C:C, Table1[[#All],[Customer ID]],Table1[[#All],[Loyalty Card]])</f>
        <v>Yes</v>
      </c>
    </row>
    <row r="268" spans="1:16" x14ac:dyDescent="0.3">
      <c r="A268" s="2" t="s">
        <v>1992</v>
      </c>
      <c r="B268" s="4">
        <v>44283</v>
      </c>
      <c r="C268" s="2" t="s">
        <v>1993</v>
      </c>
      <c r="D268" t="s">
        <v>6183</v>
      </c>
      <c r="E268" s="2">
        <v>2</v>
      </c>
      <c r="F268" s="2" t="str" cm="1">
        <f t="array" ref="F268">_xlfn.XLOOKUP(C268,'Customers - Original'!$A:$A,Table1[[#All],[Customer Name]])</f>
        <v>Myles Seawright</v>
      </c>
      <c r="G268" s="2" t="str" cm="1">
        <f t="array" ref="G268">IF(_xlfn.XLOOKUP(C268,'Customers - Original'!$A:$A,Table1[[#All],[Email]]) = 0, "", _xlfn.XLOOKUP(C268,'Customers - Original'!$A:$A,Table1[[#All],[Email]]) )</f>
        <v>mseawright7e@nbcnews.com</v>
      </c>
      <c r="H268" s="2" t="str" cm="1">
        <f t="array" ref="H268">IF(_xlfn.XLOOKUP(C268,'Customers - Original'!$A:$A,Table1[[#All],[Country]]) = 0,"",_xlfn.XLOOKUP(C268,'Customers - Original'!$A:$A,Table1[[#All],[Country]]))</f>
        <v>United Kingdom</v>
      </c>
      <c r="I268" t="str">
        <f>_xlfn.XLOOKUP(D268,'Products - Original'!$A:$A,'Products - Original'!$B:$B)</f>
        <v>Exc</v>
      </c>
      <c r="J268" t="str">
        <f>INDEX('Products - Original'!$A$1:$G$49,MATCH(My_Combined_Table!$D268,'Products - Original'!$A$1:$A$49,0),MATCH(My_Combined_Table!$J$1,'Products - Original'!A$1:G$1,0))</f>
        <v>D</v>
      </c>
      <c r="K268">
        <f>INDEX('Products - Original'!$A$1:$G$49,MATCH(My_Combined_Table!$D268,'Products - Original'!$A$1:$A$49,0),MATCH(My_Combined_Table!K$1,'Products - Original'!A$1:G$1,0))</f>
        <v>1</v>
      </c>
      <c r="L268">
        <f>INDEX('Products - Original'!$A$1:$G$49,MATCH(My_Combined_Table!$D268,'Products - Original'!$A$1:$A$49,0),MATCH(My_Combined_Table!L$1,'Products - Original'!A$1:G$1,0))</f>
        <v>12.15</v>
      </c>
      <c r="M268">
        <f t="shared" si="4"/>
        <v>24.3</v>
      </c>
      <c r="N268" t="str" cm="1">
        <f t="array" ref="N268">_xlfn.IFS(I268 = "Rob", "Robusta", I268 = "Exc", "Excelsa",I268= "Ara", "Arabica",I268="Lib", "Liberica")</f>
        <v>Excelsa</v>
      </c>
      <c r="O268" t="str" cm="1">
        <f t="array" ref="O268">_xlfn.IFS(J268="M", "Medium",J268="L", "Light",J268="D","Dark")</f>
        <v>Dark</v>
      </c>
      <c r="P268" t="str">
        <f>_xlfn.XLOOKUP(C:C, Table1[[#All],[Customer ID]],Table1[[#All],[Loyalty Card]])</f>
        <v>No</v>
      </c>
    </row>
    <row r="269" spans="1:16" x14ac:dyDescent="0.3">
      <c r="A269" s="2" t="s">
        <v>1998</v>
      </c>
      <c r="B269" s="4">
        <v>44324</v>
      </c>
      <c r="C269" s="2" t="s">
        <v>1999</v>
      </c>
      <c r="D269" t="s">
        <v>6153</v>
      </c>
      <c r="E269" s="2">
        <v>6</v>
      </c>
      <c r="F269" s="2" t="str" cm="1">
        <f t="array" ref="F269">_xlfn.XLOOKUP(C269,'Customers - Original'!$A:$A,Table1[[#All],[Customer Name]])</f>
        <v>Silvana Northeast</v>
      </c>
      <c r="G269" s="2" t="str" cm="1">
        <f t="array" ref="G269">IF(_xlfn.XLOOKUP(C269,'Customers - Original'!$A:$A,Table1[[#All],[Email]]) = 0, "", _xlfn.XLOOKUP(C269,'Customers - Original'!$A:$A,Table1[[#All],[Email]]) )</f>
        <v>snortheast7f@mashable.com</v>
      </c>
      <c r="H269" s="2" t="str" cm="1">
        <f t="array" ref="H269">IF(_xlfn.XLOOKUP(C269,'Customers - Original'!$A:$A,Table1[[#All],[Country]]) = 0,"",_xlfn.XLOOKUP(C269,'Customers - Original'!$A:$A,Table1[[#All],[Country]]))</f>
        <v>United States</v>
      </c>
      <c r="I269" t="str">
        <f>_xlfn.XLOOKUP(D269,'Products - Original'!$A:$A,'Products - Original'!$B:$B)</f>
        <v>Exc</v>
      </c>
      <c r="J269" t="str">
        <f>INDEX('Products - Original'!$A$1:$G$49,MATCH(My_Combined_Table!$D269,'Products - Original'!$A$1:$A$49,0),MATCH(My_Combined_Table!$J$1,'Products - Original'!A$1:G$1,0))</f>
        <v>D</v>
      </c>
      <c r="K269">
        <f>INDEX('Products - Original'!$A$1:$G$49,MATCH(My_Combined_Table!$D269,'Products - Original'!$A$1:$A$49,0),MATCH(My_Combined_Table!K$1,'Products - Original'!A$1:G$1,0))</f>
        <v>0.2</v>
      </c>
      <c r="L269">
        <f>INDEX('Products - Original'!$A$1:$G$49,MATCH(My_Combined_Table!$D269,'Products - Original'!$A$1:$A$49,0),MATCH(My_Combined_Table!L$1,'Products - Original'!A$1:G$1,0))</f>
        <v>3.645</v>
      </c>
      <c r="M269">
        <f t="shared" si="4"/>
        <v>21.87</v>
      </c>
      <c r="N269" t="str" cm="1">
        <f t="array" ref="N269">_xlfn.IFS(I269 = "Rob", "Robusta", I269 = "Exc", "Excelsa",I269= "Ara", "Arabica",I269="Lib", "Liberica")</f>
        <v>Excelsa</v>
      </c>
      <c r="O269" t="str" cm="1">
        <f t="array" ref="O269">_xlfn.IFS(J269="M", "Medium",J269="L", "Light",J269="D","Dark")</f>
        <v>Dark</v>
      </c>
      <c r="P269" t="str">
        <f>_xlfn.XLOOKUP(C:C, Table1[[#All],[Customer ID]],Table1[[#All],[Loyalty Card]])</f>
        <v>Yes</v>
      </c>
    </row>
    <row r="270" spans="1:16" x14ac:dyDescent="0.3">
      <c r="A270" s="2" t="s">
        <v>2004</v>
      </c>
      <c r="B270" s="4">
        <v>43790</v>
      </c>
      <c r="C270" s="2" t="s">
        <v>1672</v>
      </c>
      <c r="D270" t="s">
        <v>6147</v>
      </c>
      <c r="E270" s="2">
        <v>2</v>
      </c>
      <c r="F270" s="2" t="str" cm="1">
        <f t="array" ref="F270">_xlfn.XLOOKUP(C270,'Customers - Original'!$A:$A,Table1[[#All],[Customer Name]])</f>
        <v>Anselma Attwater</v>
      </c>
      <c r="G270" s="2" t="str" cm="1">
        <f t="array" ref="G270">IF(_xlfn.XLOOKUP(C270,'Customers - Original'!$A:$A,Table1[[#All],[Email]]) = 0, "", _xlfn.XLOOKUP(C270,'Customers - Original'!$A:$A,Table1[[#All],[Email]]) )</f>
        <v>aattwater5u@wikia.com</v>
      </c>
      <c r="H270" s="2" t="str" cm="1">
        <f t="array" ref="H270">IF(_xlfn.XLOOKUP(C270,'Customers - Original'!$A:$A,Table1[[#All],[Country]]) = 0,"",_xlfn.XLOOKUP(C270,'Customers - Original'!$A:$A,Table1[[#All],[Country]]))</f>
        <v>United States</v>
      </c>
      <c r="I270" t="str">
        <f>_xlfn.XLOOKUP(D270,'Products - Original'!$A:$A,'Products - Original'!$B:$B)</f>
        <v>Ara</v>
      </c>
      <c r="J270" t="str">
        <f>INDEX('Products - Original'!$A$1:$G$49,MATCH(My_Combined_Table!$D270,'Products - Original'!$A$1:$A$49,0),MATCH(My_Combined_Table!$J$1,'Products - Original'!A$1:G$1,0))</f>
        <v>D</v>
      </c>
      <c r="K270">
        <f>INDEX('Products - Original'!$A$1:$G$49,MATCH(My_Combined_Table!$D270,'Products - Original'!$A$1:$A$49,0),MATCH(My_Combined_Table!K$1,'Products - Original'!A$1:G$1,0))</f>
        <v>1</v>
      </c>
      <c r="L270">
        <f>INDEX('Products - Original'!$A$1:$G$49,MATCH(My_Combined_Table!$D270,'Products - Original'!$A$1:$A$49,0),MATCH(My_Combined_Table!L$1,'Products - Original'!A$1:G$1,0))</f>
        <v>9.9499999999999993</v>
      </c>
      <c r="M270">
        <f t="shared" si="4"/>
        <v>19.899999999999999</v>
      </c>
      <c r="N270" t="str" cm="1">
        <f t="array" ref="N270">_xlfn.IFS(I270 = "Rob", "Robusta", I270 = "Exc", "Excelsa",I270= "Ara", "Arabica",I270="Lib", "Liberica")</f>
        <v>Arabica</v>
      </c>
      <c r="O270" t="str" cm="1">
        <f t="array" ref="O270">_xlfn.IFS(J270="M", "Medium",J270="L", "Light",J270="D","Dark")</f>
        <v>Dark</v>
      </c>
      <c r="P270" t="str">
        <f>_xlfn.XLOOKUP(C:C, Table1[[#All],[Customer ID]],Table1[[#All],[Loyalty Card]])</f>
        <v>Yes</v>
      </c>
    </row>
    <row r="271" spans="1:16" x14ac:dyDescent="0.3">
      <c r="A271" s="2" t="s">
        <v>2009</v>
      </c>
      <c r="B271" s="4">
        <v>44333</v>
      </c>
      <c r="C271" s="2" t="s">
        <v>2010</v>
      </c>
      <c r="D271" t="s">
        <v>6154</v>
      </c>
      <c r="E271" s="2">
        <v>2</v>
      </c>
      <c r="F271" s="2" t="str" cm="1">
        <f t="array" ref="F271">_xlfn.XLOOKUP(C271,'Customers - Original'!$A:$A,Table1[[#All],[Customer Name]])</f>
        <v>Monica Fearon</v>
      </c>
      <c r="G271" s="2" t="str" cm="1">
        <f t="array" ref="G271">IF(_xlfn.XLOOKUP(C271,'Customers - Original'!$A:$A,Table1[[#All],[Email]]) = 0, "", _xlfn.XLOOKUP(C271,'Customers - Original'!$A:$A,Table1[[#All],[Email]]) )</f>
        <v>mfearon7h@reverbnation.com</v>
      </c>
      <c r="H271" s="2" t="str" cm="1">
        <f t="array" ref="H271">IF(_xlfn.XLOOKUP(C271,'Customers - Original'!$A:$A,Table1[[#All],[Country]]) = 0,"",_xlfn.XLOOKUP(C271,'Customers - Original'!$A:$A,Table1[[#All],[Country]]))</f>
        <v>United States</v>
      </c>
      <c r="I271" t="str">
        <f>_xlfn.XLOOKUP(D271,'Products - Original'!$A:$A,'Products - Original'!$B:$B)</f>
        <v>Ara</v>
      </c>
      <c r="J271" t="str">
        <f>INDEX('Products - Original'!$A$1:$G$49,MATCH(My_Combined_Table!$D271,'Products - Original'!$A$1:$A$49,0),MATCH(My_Combined_Table!$J$1,'Products - Original'!A$1:G$1,0))</f>
        <v>D</v>
      </c>
      <c r="K271">
        <f>INDEX('Products - Original'!$A$1:$G$49,MATCH(My_Combined_Table!$D271,'Products - Original'!$A$1:$A$49,0),MATCH(My_Combined_Table!K$1,'Products - Original'!A$1:G$1,0))</f>
        <v>0.2</v>
      </c>
      <c r="L271">
        <f>INDEX('Products - Original'!$A$1:$G$49,MATCH(My_Combined_Table!$D271,'Products - Original'!$A$1:$A$49,0),MATCH(My_Combined_Table!L$1,'Products - Original'!A$1:G$1,0))</f>
        <v>2.9849999999999999</v>
      </c>
      <c r="M271">
        <f t="shared" si="4"/>
        <v>5.97</v>
      </c>
      <c r="N271" t="str" cm="1">
        <f t="array" ref="N271">_xlfn.IFS(I271 = "Rob", "Robusta", I271 = "Exc", "Excelsa",I271= "Ara", "Arabica",I271="Lib", "Liberica")</f>
        <v>Arabica</v>
      </c>
      <c r="O271" t="str" cm="1">
        <f t="array" ref="O271">_xlfn.IFS(J271="M", "Medium",J271="L", "Light",J271="D","Dark")</f>
        <v>Dark</v>
      </c>
      <c r="P271" t="str">
        <f>_xlfn.XLOOKUP(C:C, Table1[[#All],[Customer ID]],Table1[[#All],[Loyalty Card]])</f>
        <v>No</v>
      </c>
    </row>
    <row r="272" spans="1:16" x14ac:dyDescent="0.3">
      <c r="A272" s="2" t="s">
        <v>2015</v>
      </c>
      <c r="B272" s="4">
        <v>43655</v>
      </c>
      <c r="C272" s="2" t="s">
        <v>2016</v>
      </c>
      <c r="D272" t="s">
        <v>6144</v>
      </c>
      <c r="E272" s="2">
        <v>1</v>
      </c>
      <c r="F272" s="2" t="str" cm="1">
        <f t="array" ref="F272">_xlfn.XLOOKUP(C272,'Customers - Original'!$A:$A,Table1[[#All],[Customer Name]])</f>
        <v>Barney Chisnell</v>
      </c>
      <c r="G272" s="2" t="str" cm="1">
        <f t="array" ref="G272">IF(_xlfn.XLOOKUP(C272,'Customers - Original'!$A:$A,Table1[[#All],[Email]]) = 0, "", _xlfn.XLOOKUP(C272,'Customers - Original'!$A:$A,Table1[[#All],[Email]]) )</f>
        <v/>
      </c>
      <c r="H272" s="2" t="str" cm="1">
        <f t="array" ref="H272">IF(_xlfn.XLOOKUP(C272,'Customers - Original'!$A:$A,Table1[[#All],[Country]]) = 0,"",_xlfn.XLOOKUP(C272,'Customers - Original'!$A:$A,Table1[[#All],[Country]]))</f>
        <v>Ireland</v>
      </c>
      <c r="I272" t="str">
        <f>_xlfn.XLOOKUP(D272,'Products - Original'!$A:$A,'Products - Original'!$B:$B)</f>
        <v>Exc</v>
      </c>
      <c r="J272" t="str">
        <f>INDEX('Products - Original'!$A$1:$G$49,MATCH(My_Combined_Table!$D272,'Products - Original'!$A$1:$A$49,0),MATCH(My_Combined_Table!$J$1,'Products - Original'!A$1:G$1,0))</f>
        <v>D</v>
      </c>
      <c r="K272">
        <f>INDEX('Products - Original'!$A$1:$G$49,MATCH(My_Combined_Table!$D272,'Products - Original'!$A$1:$A$49,0),MATCH(My_Combined_Table!K$1,'Products - Original'!A$1:G$1,0))</f>
        <v>0.5</v>
      </c>
      <c r="L272">
        <f>INDEX('Products - Original'!$A$1:$G$49,MATCH(My_Combined_Table!$D272,'Products - Original'!$A$1:$A$49,0),MATCH(My_Combined_Table!L$1,'Products - Original'!A$1:G$1,0))</f>
        <v>7.29</v>
      </c>
      <c r="M272">
        <f t="shared" si="4"/>
        <v>7.29</v>
      </c>
      <c r="N272" t="str" cm="1">
        <f t="array" ref="N272">_xlfn.IFS(I272 = "Rob", "Robusta", I272 = "Exc", "Excelsa",I272= "Ara", "Arabica",I272="Lib", "Liberica")</f>
        <v>Excelsa</v>
      </c>
      <c r="O272" t="str" cm="1">
        <f t="array" ref="O272">_xlfn.IFS(J272="M", "Medium",J272="L", "Light",J272="D","Dark")</f>
        <v>Dark</v>
      </c>
      <c r="P272" t="str">
        <f>_xlfn.XLOOKUP(C:C, Table1[[#All],[Customer ID]],Table1[[#All],[Loyalty Card]])</f>
        <v>Yes</v>
      </c>
    </row>
    <row r="273" spans="1:16" x14ac:dyDescent="0.3">
      <c r="A273" s="2" t="s">
        <v>2019</v>
      </c>
      <c r="B273" s="4">
        <v>43971</v>
      </c>
      <c r="C273" s="2" t="s">
        <v>2020</v>
      </c>
      <c r="D273" t="s">
        <v>6154</v>
      </c>
      <c r="E273" s="2">
        <v>4</v>
      </c>
      <c r="F273" s="2" t="str" cm="1">
        <f t="array" ref="F273">_xlfn.XLOOKUP(C273,'Customers - Original'!$A:$A,Table1[[#All],[Customer Name]])</f>
        <v>Jasper Sisneros</v>
      </c>
      <c r="G273" s="2" t="str" cm="1">
        <f t="array" ref="G273">IF(_xlfn.XLOOKUP(C273,'Customers - Original'!$A:$A,Table1[[#All],[Email]]) = 0, "", _xlfn.XLOOKUP(C273,'Customers - Original'!$A:$A,Table1[[#All],[Email]]) )</f>
        <v>jsisneros7j@a8.net</v>
      </c>
      <c r="H273" s="2" t="str" cm="1">
        <f t="array" ref="H273">IF(_xlfn.XLOOKUP(C273,'Customers - Original'!$A:$A,Table1[[#All],[Country]]) = 0,"",_xlfn.XLOOKUP(C273,'Customers - Original'!$A:$A,Table1[[#All],[Country]]))</f>
        <v>United States</v>
      </c>
      <c r="I273" t="str">
        <f>_xlfn.XLOOKUP(D273,'Products - Original'!$A:$A,'Products - Original'!$B:$B)</f>
        <v>Ara</v>
      </c>
      <c r="J273" t="str">
        <f>INDEX('Products - Original'!$A$1:$G$49,MATCH(My_Combined_Table!$D273,'Products - Original'!$A$1:$A$49,0),MATCH(My_Combined_Table!$J$1,'Products - Original'!A$1:G$1,0))</f>
        <v>D</v>
      </c>
      <c r="K273">
        <f>INDEX('Products - Original'!$A$1:$G$49,MATCH(My_Combined_Table!$D273,'Products - Original'!$A$1:$A$49,0),MATCH(My_Combined_Table!K$1,'Products - Original'!A$1:G$1,0))</f>
        <v>0.2</v>
      </c>
      <c r="L273">
        <f>INDEX('Products - Original'!$A$1:$G$49,MATCH(My_Combined_Table!$D273,'Products - Original'!$A$1:$A$49,0),MATCH(My_Combined_Table!L$1,'Products - Original'!A$1:G$1,0))</f>
        <v>2.9849999999999999</v>
      </c>
      <c r="M273">
        <f t="shared" si="4"/>
        <v>11.94</v>
      </c>
      <c r="N273" t="str" cm="1">
        <f t="array" ref="N273">_xlfn.IFS(I273 = "Rob", "Robusta", I273 = "Exc", "Excelsa",I273= "Ara", "Arabica",I273="Lib", "Liberica")</f>
        <v>Arabica</v>
      </c>
      <c r="O273" t="str" cm="1">
        <f t="array" ref="O273">_xlfn.IFS(J273="M", "Medium",J273="L", "Light",J273="D","Dark")</f>
        <v>Dark</v>
      </c>
      <c r="P273" t="str">
        <f>_xlfn.XLOOKUP(C:C, Table1[[#All],[Customer ID]],Table1[[#All],[Loyalty Card]])</f>
        <v>Yes</v>
      </c>
    </row>
    <row r="274" spans="1:16" x14ac:dyDescent="0.3">
      <c r="A274" s="2" t="s">
        <v>2025</v>
      </c>
      <c r="B274" s="4">
        <v>44435</v>
      </c>
      <c r="C274" s="2" t="s">
        <v>2026</v>
      </c>
      <c r="D274" t="s">
        <v>6179</v>
      </c>
      <c r="E274" s="2">
        <v>6</v>
      </c>
      <c r="F274" s="2" t="str" cm="1">
        <f t="array" ref="F274">_xlfn.XLOOKUP(C274,'Customers - Original'!$A:$A,Table1[[#All],[Customer Name]])</f>
        <v>Zachariah Carlson</v>
      </c>
      <c r="G274" s="2" t="str" cm="1">
        <f t="array" ref="G274">IF(_xlfn.XLOOKUP(C274,'Customers - Original'!$A:$A,Table1[[#All],[Email]]) = 0, "", _xlfn.XLOOKUP(C274,'Customers - Original'!$A:$A,Table1[[#All],[Email]]) )</f>
        <v>zcarlson7k@bigcartel.com</v>
      </c>
      <c r="H274" s="2" t="str" cm="1">
        <f t="array" ref="H274">IF(_xlfn.XLOOKUP(C274,'Customers - Original'!$A:$A,Table1[[#All],[Country]]) = 0,"",_xlfn.XLOOKUP(C274,'Customers - Original'!$A:$A,Table1[[#All],[Country]]))</f>
        <v>Ireland</v>
      </c>
      <c r="I274" t="str">
        <f>_xlfn.XLOOKUP(D274,'Products - Original'!$A:$A,'Products - Original'!$B:$B)</f>
        <v>Rob</v>
      </c>
      <c r="J274" t="str">
        <f>INDEX('Products - Original'!$A$1:$G$49,MATCH(My_Combined_Table!$D274,'Products - Original'!$A$1:$A$49,0),MATCH(My_Combined_Table!$J$1,'Products - Original'!A$1:G$1,0))</f>
        <v>L</v>
      </c>
      <c r="K274">
        <f>INDEX('Products - Original'!$A$1:$G$49,MATCH(My_Combined_Table!$D274,'Products - Original'!$A$1:$A$49,0),MATCH(My_Combined_Table!K$1,'Products - Original'!A$1:G$1,0))</f>
        <v>1</v>
      </c>
      <c r="L274">
        <f>INDEX('Products - Original'!$A$1:$G$49,MATCH(My_Combined_Table!$D274,'Products - Original'!$A$1:$A$49,0),MATCH(My_Combined_Table!L$1,'Products - Original'!A$1:G$1,0))</f>
        <v>11.95</v>
      </c>
      <c r="M274">
        <f t="shared" si="4"/>
        <v>71.699999999999989</v>
      </c>
      <c r="N274" t="str" cm="1">
        <f t="array" ref="N274">_xlfn.IFS(I274 = "Rob", "Robusta", I274 = "Exc", "Excelsa",I274= "Ara", "Arabica",I274="Lib", "Liberica")</f>
        <v>Robusta</v>
      </c>
      <c r="O274" t="str" cm="1">
        <f t="array" ref="O274">_xlfn.IFS(J274="M", "Medium",J274="L", "Light",J274="D","Dark")</f>
        <v>Light</v>
      </c>
      <c r="P274" t="str">
        <f>_xlfn.XLOOKUP(C:C, Table1[[#All],[Customer ID]],Table1[[#All],[Loyalty Card]])</f>
        <v>Yes</v>
      </c>
    </row>
    <row r="275" spans="1:16" x14ac:dyDescent="0.3">
      <c r="A275" s="2" t="s">
        <v>2032</v>
      </c>
      <c r="B275" s="4">
        <v>44681</v>
      </c>
      <c r="C275" s="2" t="s">
        <v>2033</v>
      </c>
      <c r="D275" t="s">
        <v>6167</v>
      </c>
      <c r="E275" s="2">
        <v>2</v>
      </c>
      <c r="F275" s="2" t="str" cm="1">
        <f t="array" ref="F275">_xlfn.XLOOKUP(C275,'Customers - Original'!$A:$A,Table1[[#All],[Customer Name]])</f>
        <v>Warner Maddox</v>
      </c>
      <c r="G275" s="2" t="str" cm="1">
        <f t="array" ref="G275">IF(_xlfn.XLOOKUP(C275,'Customers - Original'!$A:$A,Table1[[#All],[Email]]) = 0, "", _xlfn.XLOOKUP(C275,'Customers - Original'!$A:$A,Table1[[#All],[Email]]) )</f>
        <v>wmaddox7l@timesonline.co.uk</v>
      </c>
      <c r="H275" s="2" t="str" cm="1">
        <f t="array" ref="H275">IF(_xlfn.XLOOKUP(C275,'Customers - Original'!$A:$A,Table1[[#All],[Country]]) = 0,"",_xlfn.XLOOKUP(C275,'Customers - Original'!$A:$A,Table1[[#All],[Country]]))</f>
        <v>United States</v>
      </c>
      <c r="I275" t="str">
        <f>_xlfn.XLOOKUP(D275,'Products - Original'!$A:$A,'Products - Original'!$B:$B)</f>
        <v>Ara</v>
      </c>
      <c r="J275" t="str">
        <f>INDEX('Products - Original'!$A$1:$G$49,MATCH(My_Combined_Table!$D275,'Products - Original'!$A$1:$A$49,0),MATCH(My_Combined_Table!$J$1,'Products - Original'!A$1:G$1,0))</f>
        <v>L</v>
      </c>
      <c r="K275">
        <f>INDEX('Products - Original'!$A$1:$G$49,MATCH(My_Combined_Table!$D275,'Products - Original'!$A$1:$A$49,0),MATCH(My_Combined_Table!K$1,'Products - Original'!A$1:G$1,0))</f>
        <v>0.2</v>
      </c>
      <c r="L275">
        <f>INDEX('Products - Original'!$A$1:$G$49,MATCH(My_Combined_Table!$D275,'Products - Original'!$A$1:$A$49,0),MATCH(My_Combined_Table!L$1,'Products - Original'!A$1:G$1,0))</f>
        <v>3.8849999999999998</v>
      </c>
      <c r="M275">
        <f t="shared" si="4"/>
        <v>7.77</v>
      </c>
      <c r="N275" t="str" cm="1">
        <f t="array" ref="N275">_xlfn.IFS(I275 = "Rob", "Robusta", I275 = "Exc", "Excelsa",I275= "Ara", "Arabica",I275="Lib", "Liberica")</f>
        <v>Arabica</v>
      </c>
      <c r="O275" t="str" cm="1">
        <f t="array" ref="O275">_xlfn.IFS(J275="M", "Medium",J275="L", "Light",J275="D","Dark")</f>
        <v>Light</v>
      </c>
      <c r="P275" t="str">
        <f>_xlfn.XLOOKUP(C:C, Table1[[#All],[Customer ID]],Table1[[#All],[Loyalty Card]])</f>
        <v>No</v>
      </c>
    </row>
    <row r="276" spans="1:16" x14ac:dyDescent="0.3">
      <c r="A276" s="2" t="s">
        <v>2038</v>
      </c>
      <c r="B276" s="4">
        <v>43985</v>
      </c>
      <c r="C276" s="2" t="s">
        <v>2039</v>
      </c>
      <c r="D276" t="s">
        <v>6175</v>
      </c>
      <c r="E276" s="2">
        <v>1</v>
      </c>
      <c r="F276" s="2" t="str" cm="1">
        <f t="array" ref="F276">_xlfn.XLOOKUP(C276,'Customers - Original'!$A:$A,Table1[[#All],[Customer Name]])</f>
        <v>Donnie Hedlestone</v>
      </c>
      <c r="G276" s="2" t="str" cm="1">
        <f t="array" ref="G276">IF(_xlfn.XLOOKUP(C276,'Customers - Original'!$A:$A,Table1[[#All],[Email]]) = 0, "", _xlfn.XLOOKUP(C276,'Customers - Original'!$A:$A,Table1[[#All],[Email]]) )</f>
        <v>dhedlestone7m@craigslist.org</v>
      </c>
      <c r="H276" s="2" t="str" cm="1">
        <f t="array" ref="H276">IF(_xlfn.XLOOKUP(C276,'Customers - Original'!$A:$A,Table1[[#All],[Country]]) = 0,"",_xlfn.XLOOKUP(C276,'Customers - Original'!$A:$A,Table1[[#All],[Country]]))</f>
        <v>United States</v>
      </c>
      <c r="I276" t="str">
        <f>_xlfn.XLOOKUP(D276,'Products - Original'!$A:$A,'Products - Original'!$B:$B)</f>
        <v>Ara</v>
      </c>
      <c r="J276" t="str">
        <f>INDEX('Products - Original'!$A$1:$G$49,MATCH(My_Combined_Table!$D276,'Products - Original'!$A$1:$A$49,0),MATCH(My_Combined_Table!$J$1,'Products - Original'!A$1:G$1,0))</f>
        <v>M</v>
      </c>
      <c r="K276">
        <f>INDEX('Products - Original'!$A$1:$G$49,MATCH(My_Combined_Table!$D276,'Products - Original'!$A$1:$A$49,0),MATCH(My_Combined_Table!K$1,'Products - Original'!A$1:G$1,0))</f>
        <v>2.5</v>
      </c>
      <c r="L276">
        <f>INDEX('Products - Original'!$A$1:$G$49,MATCH(My_Combined_Table!$D276,'Products - Original'!$A$1:$A$49,0),MATCH(My_Combined_Table!L$1,'Products - Original'!A$1:G$1,0))</f>
        <v>25.874999999999996</v>
      </c>
      <c r="M276">
        <f t="shared" si="4"/>
        <v>25.874999999999996</v>
      </c>
      <c r="N276" t="str" cm="1">
        <f t="array" ref="N276">_xlfn.IFS(I276 = "Rob", "Robusta", I276 = "Exc", "Excelsa",I276= "Ara", "Arabica",I276="Lib", "Liberica")</f>
        <v>Arabica</v>
      </c>
      <c r="O276" t="str" cm="1">
        <f t="array" ref="O276">_xlfn.IFS(J276="M", "Medium",J276="L", "Light",J276="D","Dark")</f>
        <v>Medium</v>
      </c>
      <c r="P276" t="str">
        <f>_xlfn.XLOOKUP(C:C, Table1[[#All],[Customer ID]],Table1[[#All],[Loyalty Card]])</f>
        <v>No</v>
      </c>
    </row>
    <row r="277" spans="1:16" x14ac:dyDescent="0.3">
      <c r="A277" s="2" t="s">
        <v>2044</v>
      </c>
      <c r="B277" s="4">
        <v>44725</v>
      </c>
      <c r="C277" s="2" t="s">
        <v>2045</v>
      </c>
      <c r="D277" t="s">
        <v>6148</v>
      </c>
      <c r="E277" s="2">
        <v>6</v>
      </c>
      <c r="F277" s="2" t="str" cm="1">
        <f t="array" ref="F277">_xlfn.XLOOKUP(C277,'Customers - Original'!$A:$A,Table1[[#All],[Customer Name]])</f>
        <v>Teddi Crowthe</v>
      </c>
      <c r="G277" s="2" t="str" cm="1">
        <f t="array" ref="G277">IF(_xlfn.XLOOKUP(C277,'Customers - Original'!$A:$A,Table1[[#All],[Email]]) = 0, "", _xlfn.XLOOKUP(C277,'Customers - Original'!$A:$A,Table1[[#All],[Email]]) )</f>
        <v>tcrowthe7n@europa.eu</v>
      </c>
      <c r="H277" s="2" t="str" cm="1">
        <f t="array" ref="H277">IF(_xlfn.XLOOKUP(C277,'Customers - Original'!$A:$A,Table1[[#All],[Country]]) = 0,"",_xlfn.XLOOKUP(C277,'Customers - Original'!$A:$A,Table1[[#All],[Country]]))</f>
        <v>United States</v>
      </c>
      <c r="I277" t="str">
        <f>_xlfn.XLOOKUP(D277,'Products - Original'!$A:$A,'Products - Original'!$B:$B)</f>
        <v>Exc</v>
      </c>
      <c r="J277" t="str">
        <f>INDEX('Products - Original'!$A$1:$G$49,MATCH(My_Combined_Table!$D277,'Products - Original'!$A$1:$A$49,0),MATCH(My_Combined_Table!$J$1,'Products - Original'!A$1:G$1,0))</f>
        <v>L</v>
      </c>
      <c r="K277">
        <f>INDEX('Products - Original'!$A$1:$G$49,MATCH(My_Combined_Table!$D277,'Products - Original'!$A$1:$A$49,0),MATCH(My_Combined_Table!K$1,'Products - Original'!A$1:G$1,0))</f>
        <v>2.5</v>
      </c>
      <c r="L277">
        <f>INDEX('Products - Original'!$A$1:$G$49,MATCH(My_Combined_Table!$D277,'Products - Original'!$A$1:$A$49,0),MATCH(My_Combined_Table!L$1,'Products - Original'!A$1:G$1,0))</f>
        <v>34.154999999999994</v>
      </c>
      <c r="M277">
        <f t="shared" si="4"/>
        <v>204.92999999999995</v>
      </c>
      <c r="N277" t="str" cm="1">
        <f t="array" ref="N277">_xlfn.IFS(I277 = "Rob", "Robusta", I277 = "Exc", "Excelsa",I277= "Ara", "Arabica",I277="Lib", "Liberica")</f>
        <v>Excelsa</v>
      </c>
      <c r="O277" t="str" cm="1">
        <f t="array" ref="O277">_xlfn.IFS(J277="M", "Medium",J277="L", "Light",J277="D","Dark")</f>
        <v>Light</v>
      </c>
      <c r="P277" t="str">
        <f>_xlfn.XLOOKUP(C:C, Table1[[#All],[Customer ID]],Table1[[#All],[Loyalty Card]])</f>
        <v>No</v>
      </c>
    </row>
    <row r="278" spans="1:16" x14ac:dyDescent="0.3">
      <c r="A278" s="2" t="s">
        <v>2050</v>
      </c>
      <c r="B278" s="4">
        <v>43992</v>
      </c>
      <c r="C278" s="2" t="s">
        <v>2051</v>
      </c>
      <c r="D278" t="s">
        <v>6142</v>
      </c>
      <c r="E278" s="2">
        <v>4</v>
      </c>
      <c r="F278" s="2" t="str" cm="1">
        <f t="array" ref="F278">_xlfn.XLOOKUP(C278,'Customers - Original'!$A:$A,Table1[[#All],[Customer Name]])</f>
        <v>Dorelia Bury</v>
      </c>
      <c r="G278" s="2" t="str" cm="1">
        <f t="array" ref="G278">IF(_xlfn.XLOOKUP(C278,'Customers - Original'!$A:$A,Table1[[#All],[Email]]) = 0, "", _xlfn.XLOOKUP(C278,'Customers - Original'!$A:$A,Table1[[#All],[Email]]) )</f>
        <v>dbury7o@tinyurl.com</v>
      </c>
      <c r="H278" s="2" t="str" cm="1">
        <f t="array" ref="H278">IF(_xlfn.XLOOKUP(C278,'Customers - Original'!$A:$A,Table1[[#All],[Country]]) = 0,"",_xlfn.XLOOKUP(C278,'Customers - Original'!$A:$A,Table1[[#All],[Country]]))</f>
        <v>Ireland</v>
      </c>
      <c r="I278" t="str">
        <f>_xlfn.XLOOKUP(D278,'Products - Original'!$A:$A,'Products - Original'!$B:$B)</f>
        <v>Rob</v>
      </c>
      <c r="J278" t="str">
        <f>INDEX('Products - Original'!$A$1:$G$49,MATCH(My_Combined_Table!$D278,'Products - Original'!$A$1:$A$49,0),MATCH(My_Combined_Table!$J$1,'Products - Original'!A$1:G$1,0))</f>
        <v>L</v>
      </c>
      <c r="K278">
        <f>INDEX('Products - Original'!$A$1:$G$49,MATCH(My_Combined_Table!$D278,'Products - Original'!$A$1:$A$49,0),MATCH(My_Combined_Table!K$1,'Products - Original'!A$1:G$1,0))</f>
        <v>2.5</v>
      </c>
      <c r="L278">
        <f>INDEX('Products - Original'!$A$1:$G$49,MATCH(My_Combined_Table!$D278,'Products - Original'!$A$1:$A$49,0),MATCH(My_Combined_Table!L$1,'Products - Original'!A$1:G$1,0))</f>
        <v>27.484999999999996</v>
      </c>
      <c r="M278">
        <f t="shared" si="4"/>
        <v>109.93999999999998</v>
      </c>
      <c r="N278" t="str" cm="1">
        <f t="array" ref="N278">_xlfn.IFS(I278 = "Rob", "Robusta", I278 = "Exc", "Excelsa",I278= "Ara", "Arabica",I278="Lib", "Liberica")</f>
        <v>Robusta</v>
      </c>
      <c r="O278" t="str" cm="1">
        <f t="array" ref="O278">_xlfn.IFS(J278="M", "Medium",J278="L", "Light",J278="D","Dark")</f>
        <v>Light</v>
      </c>
      <c r="P278" t="str">
        <f>_xlfn.XLOOKUP(C:C, Table1[[#All],[Customer ID]],Table1[[#All],[Loyalty Card]])</f>
        <v>Yes</v>
      </c>
    </row>
    <row r="279" spans="1:16" x14ac:dyDescent="0.3">
      <c r="A279" s="2" t="s">
        <v>2056</v>
      </c>
      <c r="B279" s="4">
        <v>44183</v>
      </c>
      <c r="C279" s="2" t="s">
        <v>2057</v>
      </c>
      <c r="D279" t="s">
        <v>6171</v>
      </c>
      <c r="E279" s="2">
        <v>6</v>
      </c>
      <c r="F279" s="2" t="str" cm="1">
        <f t="array" ref="F279">_xlfn.XLOOKUP(C279,'Customers - Original'!$A:$A,Table1[[#All],[Customer Name]])</f>
        <v>Gussy Broadbear</v>
      </c>
      <c r="G279" s="2" t="str" cm="1">
        <f t="array" ref="G279">IF(_xlfn.XLOOKUP(C279,'Customers - Original'!$A:$A,Table1[[#All],[Email]]) = 0, "", _xlfn.XLOOKUP(C279,'Customers - Original'!$A:$A,Table1[[#All],[Email]]) )</f>
        <v>gbroadbear7p@omniture.com</v>
      </c>
      <c r="H279" s="2" t="str" cm="1">
        <f t="array" ref="H279">IF(_xlfn.XLOOKUP(C279,'Customers - Original'!$A:$A,Table1[[#All],[Country]]) = 0,"",_xlfn.XLOOKUP(C279,'Customers - Original'!$A:$A,Table1[[#All],[Country]]))</f>
        <v>United States</v>
      </c>
      <c r="I279" t="str">
        <f>_xlfn.XLOOKUP(D279,'Products - Original'!$A:$A,'Products - Original'!$B:$B)</f>
        <v>Exc</v>
      </c>
      <c r="J279" t="str">
        <f>INDEX('Products - Original'!$A$1:$G$49,MATCH(My_Combined_Table!$D279,'Products - Original'!$A$1:$A$49,0),MATCH(My_Combined_Table!$J$1,'Products - Original'!A$1:G$1,0))</f>
        <v>L</v>
      </c>
      <c r="K279">
        <f>INDEX('Products - Original'!$A$1:$G$49,MATCH(My_Combined_Table!$D279,'Products - Original'!$A$1:$A$49,0),MATCH(My_Combined_Table!K$1,'Products - Original'!A$1:G$1,0))</f>
        <v>1</v>
      </c>
      <c r="L279">
        <f>INDEX('Products - Original'!$A$1:$G$49,MATCH(My_Combined_Table!$D279,'Products - Original'!$A$1:$A$49,0),MATCH(My_Combined_Table!L$1,'Products - Original'!A$1:G$1,0))</f>
        <v>14.85</v>
      </c>
      <c r="M279">
        <f t="shared" si="4"/>
        <v>89.1</v>
      </c>
      <c r="N279" t="str" cm="1">
        <f t="array" ref="N279">_xlfn.IFS(I279 = "Rob", "Robusta", I279 = "Exc", "Excelsa",I279= "Ara", "Arabica",I279="Lib", "Liberica")</f>
        <v>Excelsa</v>
      </c>
      <c r="O279" t="str" cm="1">
        <f t="array" ref="O279">_xlfn.IFS(J279="M", "Medium",J279="L", "Light",J279="D","Dark")</f>
        <v>Light</v>
      </c>
      <c r="P279" t="str">
        <f>_xlfn.XLOOKUP(C:C, Table1[[#All],[Customer ID]],Table1[[#All],[Loyalty Card]])</f>
        <v>No</v>
      </c>
    </row>
    <row r="280" spans="1:16" x14ac:dyDescent="0.3">
      <c r="A280" s="2" t="s">
        <v>2062</v>
      </c>
      <c r="B280" s="4">
        <v>43708</v>
      </c>
      <c r="C280" s="2" t="s">
        <v>2063</v>
      </c>
      <c r="D280" t="s">
        <v>6167</v>
      </c>
      <c r="E280" s="2">
        <v>2</v>
      </c>
      <c r="F280" s="2" t="str" cm="1">
        <f t="array" ref="F280">_xlfn.XLOOKUP(C280,'Customers - Original'!$A:$A,Table1[[#All],[Customer Name]])</f>
        <v>Emlynne Palfrey</v>
      </c>
      <c r="G280" s="2" t="str" cm="1">
        <f t="array" ref="G280">IF(_xlfn.XLOOKUP(C280,'Customers - Original'!$A:$A,Table1[[#All],[Email]]) = 0, "", _xlfn.XLOOKUP(C280,'Customers - Original'!$A:$A,Table1[[#All],[Email]]) )</f>
        <v>epalfrey7q@devhub.com</v>
      </c>
      <c r="H280" s="2" t="str" cm="1">
        <f t="array" ref="H280">IF(_xlfn.XLOOKUP(C280,'Customers - Original'!$A:$A,Table1[[#All],[Country]]) = 0,"",_xlfn.XLOOKUP(C280,'Customers - Original'!$A:$A,Table1[[#All],[Country]]))</f>
        <v>United States</v>
      </c>
      <c r="I280" t="str">
        <f>_xlfn.XLOOKUP(D280,'Products - Original'!$A:$A,'Products - Original'!$B:$B)</f>
        <v>Ara</v>
      </c>
      <c r="J280" t="str">
        <f>INDEX('Products - Original'!$A$1:$G$49,MATCH(My_Combined_Table!$D280,'Products - Original'!$A$1:$A$49,0),MATCH(My_Combined_Table!$J$1,'Products - Original'!A$1:G$1,0))</f>
        <v>L</v>
      </c>
      <c r="K280">
        <f>INDEX('Products - Original'!$A$1:$G$49,MATCH(My_Combined_Table!$D280,'Products - Original'!$A$1:$A$49,0),MATCH(My_Combined_Table!K$1,'Products - Original'!A$1:G$1,0))</f>
        <v>0.2</v>
      </c>
      <c r="L280">
        <f>INDEX('Products - Original'!$A$1:$G$49,MATCH(My_Combined_Table!$D280,'Products - Original'!$A$1:$A$49,0),MATCH(My_Combined_Table!L$1,'Products - Original'!A$1:G$1,0))</f>
        <v>3.8849999999999998</v>
      </c>
      <c r="M280">
        <f t="shared" si="4"/>
        <v>7.77</v>
      </c>
      <c r="N280" t="str" cm="1">
        <f t="array" ref="N280">_xlfn.IFS(I280 = "Rob", "Robusta", I280 = "Exc", "Excelsa",I280= "Ara", "Arabica",I280="Lib", "Liberica")</f>
        <v>Arabica</v>
      </c>
      <c r="O280" t="str" cm="1">
        <f t="array" ref="O280">_xlfn.IFS(J280="M", "Medium",J280="L", "Light",J280="D","Dark")</f>
        <v>Light</v>
      </c>
      <c r="P280" t="str">
        <f>_xlfn.XLOOKUP(C:C, Table1[[#All],[Customer ID]],Table1[[#All],[Loyalty Card]])</f>
        <v>Yes</v>
      </c>
    </row>
    <row r="281" spans="1:16" x14ac:dyDescent="0.3">
      <c r="A281" s="2" t="s">
        <v>2068</v>
      </c>
      <c r="B281" s="4">
        <v>43521</v>
      </c>
      <c r="C281" s="2" t="s">
        <v>2069</v>
      </c>
      <c r="D281" t="s">
        <v>6181</v>
      </c>
      <c r="E281" s="2">
        <v>1</v>
      </c>
      <c r="F281" s="2" t="str" cm="1">
        <f t="array" ref="F281">_xlfn.XLOOKUP(C281,'Customers - Original'!$A:$A,Table1[[#All],[Customer Name]])</f>
        <v>Parsifal Metrick</v>
      </c>
      <c r="G281" s="2" t="str" cm="1">
        <f t="array" ref="G281">IF(_xlfn.XLOOKUP(C281,'Customers - Original'!$A:$A,Table1[[#All],[Email]]) = 0, "", _xlfn.XLOOKUP(C281,'Customers - Original'!$A:$A,Table1[[#All],[Email]]) )</f>
        <v>pmetrick7r@rakuten.co.jp</v>
      </c>
      <c r="H281" s="2" t="str" cm="1">
        <f t="array" ref="H281">IF(_xlfn.XLOOKUP(C281,'Customers - Original'!$A:$A,Table1[[#All],[Country]]) = 0,"",_xlfn.XLOOKUP(C281,'Customers - Original'!$A:$A,Table1[[#All],[Country]]))</f>
        <v>United States</v>
      </c>
      <c r="I281" t="str">
        <f>_xlfn.XLOOKUP(D281,'Products - Original'!$A:$A,'Products - Original'!$B:$B)</f>
        <v>Lib</v>
      </c>
      <c r="J281" t="str">
        <f>INDEX('Products - Original'!$A$1:$G$49,MATCH(My_Combined_Table!$D281,'Products - Original'!$A$1:$A$49,0),MATCH(My_Combined_Table!$J$1,'Products - Original'!A$1:G$1,0))</f>
        <v>M</v>
      </c>
      <c r="K281">
        <f>INDEX('Products - Original'!$A$1:$G$49,MATCH(My_Combined_Table!$D281,'Products - Original'!$A$1:$A$49,0),MATCH(My_Combined_Table!K$1,'Products - Original'!A$1:G$1,0))</f>
        <v>2.5</v>
      </c>
      <c r="L281">
        <f>INDEX('Products - Original'!$A$1:$G$49,MATCH(My_Combined_Table!$D281,'Products - Original'!$A$1:$A$49,0),MATCH(My_Combined_Table!L$1,'Products - Original'!A$1:G$1,0))</f>
        <v>33.464999999999996</v>
      </c>
      <c r="M281">
        <f t="shared" si="4"/>
        <v>33.464999999999996</v>
      </c>
      <c r="N281" t="str" cm="1">
        <f t="array" ref="N281">_xlfn.IFS(I281 = "Rob", "Robusta", I281 = "Exc", "Excelsa",I281= "Ara", "Arabica",I281="Lib", "Liberica")</f>
        <v>Liberica</v>
      </c>
      <c r="O281" t="str" cm="1">
        <f t="array" ref="O281">_xlfn.IFS(J281="M", "Medium",J281="L", "Light",J281="D","Dark")</f>
        <v>Medium</v>
      </c>
      <c r="P281" t="str">
        <f>_xlfn.XLOOKUP(C:C, Table1[[#All],[Customer ID]],Table1[[#All],[Loyalty Card]])</f>
        <v>Yes</v>
      </c>
    </row>
    <row r="282" spans="1:16" x14ac:dyDescent="0.3">
      <c r="A282" s="2" t="s">
        <v>2074</v>
      </c>
      <c r="B282" s="4">
        <v>44234</v>
      </c>
      <c r="C282" s="2" t="s">
        <v>2075</v>
      </c>
      <c r="D282" t="s">
        <v>6139</v>
      </c>
      <c r="E282" s="2">
        <v>5</v>
      </c>
      <c r="F282" s="2" t="str" cm="1">
        <f t="array" ref="F282">_xlfn.XLOOKUP(C282,'Customers - Original'!$A:$A,Table1[[#All],[Customer Name]])</f>
        <v>Christopher Grieveson</v>
      </c>
      <c r="G282" s="2" t="str" cm="1">
        <f t="array" ref="G282">IF(_xlfn.XLOOKUP(C282,'Customers - Original'!$A:$A,Table1[[#All],[Email]]) = 0, "", _xlfn.XLOOKUP(C282,'Customers - Original'!$A:$A,Table1[[#All],[Email]]) )</f>
        <v/>
      </c>
      <c r="H282" s="2" t="str" cm="1">
        <f t="array" ref="H282">IF(_xlfn.XLOOKUP(C282,'Customers - Original'!$A:$A,Table1[[#All],[Country]]) = 0,"",_xlfn.XLOOKUP(C282,'Customers - Original'!$A:$A,Table1[[#All],[Country]]))</f>
        <v>United States</v>
      </c>
      <c r="I282" t="str">
        <f>_xlfn.XLOOKUP(D282,'Products - Original'!$A:$A,'Products - Original'!$B:$B)</f>
        <v>Exc</v>
      </c>
      <c r="J282" t="str">
        <f>INDEX('Products - Original'!$A$1:$G$49,MATCH(My_Combined_Table!$D282,'Products - Original'!$A$1:$A$49,0),MATCH(My_Combined_Table!$J$1,'Products - Original'!A$1:G$1,0))</f>
        <v>M</v>
      </c>
      <c r="K282">
        <f>INDEX('Products - Original'!$A$1:$G$49,MATCH(My_Combined_Table!$D282,'Products - Original'!$A$1:$A$49,0),MATCH(My_Combined_Table!K$1,'Products - Original'!A$1:G$1,0))</f>
        <v>0.5</v>
      </c>
      <c r="L282">
        <f>INDEX('Products - Original'!$A$1:$G$49,MATCH(My_Combined_Table!$D282,'Products - Original'!$A$1:$A$49,0),MATCH(My_Combined_Table!L$1,'Products - Original'!A$1:G$1,0))</f>
        <v>8.25</v>
      </c>
      <c r="M282">
        <f t="shared" si="4"/>
        <v>41.25</v>
      </c>
      <c r="N282" t="str" cm="1">
        <f t="array" ref="N282">_xlfn.IFS(I282 = "Rob", "Robusta", I282 = "Exc", "Excelsa",I282= "Ara", "Arabica",I282="Lib", "Liberica")</f>
        <v>Excelsa</v>
      </c>
      <c r="O282" t="str" cm="1">
        <f t="array" ref="O282">_xlfn.IFS(J282="M", "Medium",J282="L", "Light",J282="D","Dark")</f>
        <v>Medium</v>
      </c>
      <c r="P282" t="str">
        <f>_xlfn.XLOOKUP(C:C, Table1[[#All],[Customer ID]],Table1[[#All],[Loyalty Card]])</f>
        <v>Yes</v>
      </c>
    </row>
    <row r="283" spans="1:16" x14ac:dyDescent="0.3">
      <c r="A283" s="2" t="s">
        <v>2079</v>
      </c>
      <c r="B283" s="4">
        <v>44210</v>
      </c>
      <c r="C283" s="2" t="s">
        <v>2080</v>
      </c>
      <c r="D283" t="s">
        <v>6171</v>
      </c>
      <c r="E283" s="2">
        <v>4</v>
      </c>
      <c r="F283" s="2" t="str" cm="1">
        <f t="array" ref="F283">_xlfn.XLOOKUP(C283,'Customers - Original'!$A:$A,Table1[[#All],[Customer Name]])</f>
        <v>Karlan Karby</v>
      </c>
      <c r="G283" s="2" t="str" cm="1">
        <f t="array" ref="G283">IF(_xlfn.XLOOKUP(C283,'Customers - Original'!$A:$A,Table1[[#All],[Email]]) = 0, "", _xlfn.XLOOKUP(C283,'Customers - Original'!$A:$A,Table1[[#All],[Email]]) )</f>
        <v>kkarby7t@sbwire.com</v>
      </c>
      <c r="H283" s="2" t="str" cm="1">
        <f t="array" ref="H283">IF(_xlfn.XLOOKUP(C283,'Customers - Original'!$A:$A,Table1[[#All],[Country]]) = 0,"",_xlfn.XLOOKUP(C283,'Customers - Original'!$A:$A,Table1[[#All],[Country]]))</f>
        <v>United States</v>
      </c>
      <c r="I283" t="str">
        <f>_xlfn.XLOOKUP(D283,'Products - Original'!$A:$A,'Products - Original'!$B:$B)</f>
        <v>Exc</v>
      </c>
      <c r="J283" t="str">
        <f>INDEX('Products - Original'!$A$1:$G$49,MATCH(My_Combined_Table!$D283,'Products - Original'!$A$1:$A$49,0),MATCH(My_Combined_Table!$J$1,'Products - Original'!A$1:G$1,0))</f>
        <v>L</v>
      </c>
      <c r="K283">
        <f>INDEX('Products - Original'!$A$1:$G$49,MATCH(My_Combined_Table!$D283,'Products - Original'!$A$1:$A$49,0),MATCH(My_Combined_Table!K$1,'Products - Original'!A$1:G$1,0))</f>
        <v>1</v>
      </c>
      <c r="L283">
        <f>INDEX('Products - Original'!$A$1:$G$49,MATCH(My_Combined_Table!$D283,'Products - Original'!$A$1:$A$49,0),MATCH(My_Combined_Table!L$1,'Products - Original'!A$1:G$1,0))</f>
        <v>14.85</v>
      </c>
      <c r="M283">
        <f t="shared" si="4"/>
        <v>59.4</v>
      </c>
      <c r="N283" t="str" cm="1">
        <f t="array" ref="N283">_xlfn.IFS(I283 = "Rob", "Robusta", I283 = "Exc", "Excelsa",I283= "Ara", "Arabica",I283="Lib", "Liberica")</f>
        <v>Excelsa</v>
      </c>
      <c r="O283" t="str" cm="1">
        <f t="array" ref="O283">_xlfn.IFS(J283="M", "Medium",J283="L", "Light",J283="D","Dark")</f>
        <v>Light</v>
      </c>
      <c r="P283" t="str">
        <f>_xlfn.XLOOKUP(C:C, Table1[[#All],[Customer ID]],Table1[[#All],[Loyalty Card]])</f>
        <v>Yes</v>
      </c>
    </row>
    <row r="284" spans="1:16" x14ac:dyDescent="0.3">
      <c r="A284" s="2" t="s">
        <v>2085</v>
      </c>
      <c r="B284" s="4">
        <v>43520</v>
      </c>
      <c r="C284" s="2" t="s">
        <v>2086</v>
      </c>
      <c r="D284" t="s">
        <v>6180</v>
      </c>
      <c r="E284" s="2">
        <v>1</v>
      </c>
      <c r="F284" s="2" t="str" cm="1">
        <f t="array" ref="F284">_xlfn.XLOOKUP(C284,'Customers - Original'!$A:$A,Table1[[#All],[Customer Name]])</f>
        <v>Flory Crumpe</v>
      </c>
      <c r="G284" s="2" t="str" cm="1">
        <f t="array" ref="G284">IF(_xlfn.XLOOKUP(C284,'Customers - Original'!$A:$A,Table1[[#All],[Email]]) = 0, "", _xlfn.XLOOKUP(C284,'Customers - Original'!$A:$A,Table1[[#All],[Email]]) )</f>
        <v>fcrumpe7u@ftc.gov</v>
      </c>
      <c r="H284" s="2" t="str" cm="1">
        <f t="array" ref="H284">IF(_xlfn.XLOOKUP(C284,'Customers - Original'!$A:$A,Table1[[#All],[Country]]) = 0,"",_xlfn.XLOOKUP(C284,'Customers - Original'!$A:$A,Table1[[#All],[Country]]))</f>
        <v>United Kingdom</v>
      </c>
      <c r="I284" t="str">
        <f>_xlfn.XLOOKUP(D284,'Products - Original'!$A:$A,'Products - Original'!$B:$B)</f>
        <v>Ara</v>
      </c>
      <c r="J284" t="str">
        <f>INDEX('Products - Original'!$A$1:$G$49,MATCH(My_Combined_Table!$D284,'Products - Original'!$A$1:$A$49,0),MATCH(My_Combined_Table!$J$1,'Products - Original'!A$1:G$1,0))</f>
        <v>L</v>
      </c>
      <c r="K284">
        <f>INDEX('Products - Original'!$A$1:$G$49,MATCH(My_Combined_Table!$D284,'Products - Original'!$A$1:$A$49,0),MATCH(My_Combined_Table!K$1,'Products - Original'!A$1:G$1,0))</f>
        <v>0.5</v>
      </c>
      <c r="L284">
        <f>INDEX('Products - Original'!$A$1:$G$49,MATCH(My_Combined_Table!$D284,'Products - Original'!$A$1:$A$49,0),MATCH(My_Combined_Table!L$1,'Products - Original'!A$1:G$1,0))</f>
        <v>7.77</v>
      </c>
      <c r="M284">
        <f t="shared" si="4"/>
        <v>7.77</v>
      </c>
      <c r="N284" t="str" cm="1">
        <f t="array" ref="N284">_xlfn.IFS(I284 = "Rob", "Robusta", I284 = "Exc", "Excelsa",I284= "Ara", "Arabica",I284="Lib", "Liberica")</f>
        <v>Arabica</v>
      </c>
      <c r="O284" t="str" cm="1">
        <f t="array" ref="O284">_xlfn.IFS(J284="M", "Medium",J284="L", "Light",J284="D","Dark")</f>
        <v>Light</v>
      </c>
      <c r="P284" t="str">
        <f>_xlfn.XLOOKUP(C:C, Table1[[#All],[Customer ID]],Table1[[#All],[Loyalty Card]])</f>
        <v>No</v>
      </c>
    </row>
    <row r="285" spans="1:16" x14ac:dyDescent="0.3">
      <c r="A285" s="2" t="s">
        <v>2091</v>
      </c>
      <c r="B285" s="4">
        <v>43639</v>
      </c>
      <c r="C285" s="2" t="s">
        <v>2092</v>
      </c>
      <c r="D285" t="s">
        <v>6172</v>
      </c>
      <c r="E285" s="2">
        <v>1</v>
      </c>
      <c r="F285" s="2" t="str" cm="1">
        <f t="array" ref="F285">_xlfn.XLOOKUP(C285,'Customers - Original'!$A:$A,Table1[[#All],[Customer Name]])</f>
        <v>Amity Chatto</v>
      </c>
      <c r="G285" s="2" t="str" cm="1">
        <f t="array" ref="G285">IF(_xlfn.XLOOKUP(C285,'Customers - Original'!$A:$A,Table1[[#All],[Email]]) = 0, "", _xlfn.XLOOKUP(C285,'Customers - Original'!$A:$A,Table1[[#All],[Email]]) )</f>
        <v>achatto7v@sakura.ne.jp</v>
      </c>
      <c r="H285" s="2" t="str" cm="1">
        <f t="array" ref="H285">IF(_xlfn.XLOOKUP(C285,'Customers - Original'!$A:$A,Table1[[#All],[Country]]) = 0,"",_xlfn.XLOOKUP(C285,'Customers - Original'!$A:$A,Table1[[#All],[Country]]))</f>
        <v>United Kingdom</v>
      </c>
      <c r="I285" t="str">
        <f>_xlfn.XLOOKUP(D285,'Products - Original'!$A:$A,'Products - Original'!$B:$B)</f>
        <v>Rob</v>
      </c>
      <c r="J285" t="str">
        <f>INDEX('Products - Original'!$A$1:$G$49,MATCH(My_Combined_Table!$D285,'Products - Original'!$A$1:$A$49,0),MATCH(My_Combined_Table!$J$1,'Products - Original'!A$1:G$1,0))</f>
        <v>D</v>
      </c>
      <c r="K285">
        <f>INDEX('Products - Original'!$A$1:$G$49,MATCH(My_Combined_Table!$D285,'Products - Original'!$A$1:$A$49,0),MATCH(My_Combined_Table!K$1,'Products - Original'!A$1:G$1,0))</f>
        <v>0.5</v>
      </c>
      <c r="L285">
        <f>INDEX('Products - Original'!$A$1:$G$49,MATCH(My_Combined_Table!$D285,'Products - Original'!$A$1:$A$49,0),MATCH(My_Combined_Table!L$1,'Products - Original'!A$1:G$1,0))</f>
        <v>5.3699999999999992</v>
      </c>
      <c r="M285">
        <f t="shared" si="4"/>
        <v>5.3699999999999992</v>
      </c>
      <c r="N285" t="str" cm="1">
        <f t="array" ref="N285">_xlfn.IFS(I285 = "Rob", "Robusta", I285 = "Exc", "Excelsa",I285= "Ara", "Arabica",I285="Lib", "Liberica")</f>
        <v>Robusta</v>
      </c>
      <c r="O285" t="str" cm="1">
        <f t="array" ref="O285">_xlfn.IFS(J285="M", "Medium",J285="L", "Light",J285="D","Dark")</f>
        <v>Dark</v>
      </c>
      <c r="P285" t="str">
        <f>_xlfn.XLOOKUP(C:C, Table1[[#All],[Customer ID]],Table1[[#All],[Loyalty Card]])</f>
        <v>Yes</v>
      </c>
    </row>
    <row r="286" spans="1:16" x14ac:dyDescent="0.3">
      <c r="A286" s="2" t="s">
        <v>2097</v>
      </c>
      <c r="B286" s="4">
        <v>43960</v>
      </c>
      <c r="C286" s="2" t="s">
        <v>2098</v>
      </c>
      <c r="D286" t="s">
        <v>6166</v>
      </c>
      <c r="E286" s="2">
        <v>3</v>
      </c>
      <c r="F286" s="2" t="str" cm="1">
        <f t="array" ref="F286">_xlfn.XLOOKUP(C286,'Customers - Original'!$A:$A,Table1[[#All],[Customer Name]])</f>
        <v>Nanine McCarthy</v>
      </c>
      <c r="G286" s="2" t="str" cm="1">
        <f t="array" ref="G286">IF(_xlfn.XLOOKUP(C286,'Customers - Original'!$A:$A,Table1[[#All],[Email]]) = 0, "", _xlfn.XLOOKUP(C286,'Customers - Original'!$A:$A,Table1[[#All],[Email]]) )</f>
        <v/>
      </c>
      <c r="H286" s="2" t="str" cm="1">
        <f t="array" ref="H286">IF(_xlfn.XLOOKUP(C286,'Customers - Original'!$A:$A,Table1[[#All],[Country]]) = 0,"",_xlfn.XLOOKUP(C286,'Customers - Original'!$A:$A,Table1[[#All],[Country]]))</f>
        <v>United States</v>
      </c>
      <c r="I286" t="str">
        <f>_xlfn.XLOOKUP(D286,'Products - Original'!$A:$A,'Products - Original'!$B:$B)</f>
        <v>Exc</v>
      </c>
      <c r="J286" t="str">
        <f>INDEX('Products - Original'!$A$1:$G$49,MATCH(My_Combined_Table!$D286,'Products - Original'!$A$1:$A$49,0),MATCH(My_Combined_Table!$J$1,'Products - Original'!A$1:G$1,0))</f>
        <v>M</v>
      </c>
      <c r="K286">
        <f>INDEX('Products - Original'!$A$1:$G$49,MATCH(My_Combined_Table!$D286,'Products - Original'!$A$1:$A$49,0),MATCH(My_Combined_Table!K$1,'Products - Original'!A$1:G$1,0))</f>
        <v>2.5</v>
      </c>
      <c r="L286">
        <f>INDEX('Products - Original'!$A$1:$G$49,MATCH(My_Combined_Table!$D286,'Products - Original'!$A$1:$A$49,0),MATCH(My_Combined_Table!L$1,'Products - Original'!A$1:G$1,0))</f>
        <v>31.624999999999996</v>
      </c>
      <c r="M286">
        <f t="shared" si="4"/>
        <v>94.874999999999986</v>
      </c>
      <c r="N286" t="str" cm="1">
        <f t="array" ref="N286">_xlfn.IFS(I286 = "Rob", "Robusta", I286 = "Exc", "Excelsa",I286= "Ara", "Arabica",I286="Lib", "Liberica")</f>
        <v>Excelsa</v>
      </c>
      <c r="O286" t="str" cm="1">
        <f t="array" ref="O286">_xlfn.IFS(J286="M", "Medium",J286="L", "Light",J286="D","Dark")</f>
        <v>Medium</v>
      </c>
      <c r="P286" t="str">
        <f>_xlfn.XLOOKUP(C:C, Table1[[#All],[Customer ID]],Table1[[#All],[Loyalty Card]])</f>
        <v>No</v>
      </c>
    </row>
    <row r="287" spans="1:16" x14ac:dyDescent="0.3">
      <c r="A287" s="2" t="s">
        <v>2102</v>
      </c>
      <c r="B287" s="4">
        <v>44030</v>
      </c>
      <c r="C287" s="2" t="s">
        <v>2103</v>
      </c>
      <c r="D287" t="s">
        <v>6164</v>
      </c>
      <c r="E287" s="2">
        <v>1</v>
      </c>
      <c r="F287" s="2" t="str" cm="1">
        <f t="array" ref="F287">_xlfn.XLOOKUP(C287,'Customers - Original'!$A:$A,Table1[[#All],[Customer Name]])</f>
        <v>Lyndsey Megany</v>
      </c>
      <c r="G287" s="2" t="str" cm="1">
        <f t="array" ref="G287">IF(_xlfn.XLOOKUP(C287,'Customers - Original'!$A:$A,Table1[[#All],[Email]]) = 0, "", _xlfn.XLOOKUP(C287,'Customers - Original'!$A:$A,Table1[[#All],[Email]]) )</f>
        <v/>
      </c>
      <c r="H287" s="2" t="str" cm="1">
        <f t="array" ref="H287">IF(_xlfn.XLOOKUP(C287,'Customers - Original'!$A:$A,Table1[[#All],[Country]]) = 0,"",_xlfn.XLOOKUP(C287,'Customers - Original'!$A:$A,Table1[[#All],[Country]]))</f>
        <v>United States</v>
      </c>
      <c r="I287" t="str">
        <f>_xlfn.XLOOKUP(D287,'Products - Original'!$A:$A,'Products - Original'!$B:$B)</f>
        <v>Lib</v>
      </c>
      <c r="J287" t="str">
        <f>INDEX('Products - Original'!$A$1:$G$49,MATCH(My_Combined_Table!$D287,'Products - Original'!$A$1:$A$49,0),MATCH(My_Combined_Table!$J$1,'Products - Original'!A$1:G$1,0))</f>
        <v>L</v>
      </c>
      <c r="K287">
        <f>INDEX('Products - Original'!$A$1:$G$49,MATCH(My_Combined_Table!$D287,'Products - Original'!$A$1:$A$49,0),MATCH(My_Combined_Table!K$1,'Products - Original'!A$1:G$1,0))</f>
        <v>2.5</v>
      </c>
      <c r="L287">
        <f>INDEX('Products - Original'!$A$1:$G$49,MATCH(My_Combined_Table!$D287,'Products - Original'!$A$1:$A$49,0),MATCH(My_Combined_Table!L$1,'Products - Original'!A$1:G$1,0))</f>
        <v>36.454999999999998</v>
      </c>
      <c r="M287">
        <f t="shared" si="4"/>
        <v>36.454999999999998</v>
      </c>
      <c r="N287" t="str" cm="1">
        <f t="array" ref="N287">_xlfn.IFS(I287 = "Rob", "Robusta", I287 = "Exc", "Excelsa",I287= "Ara", "Arabica",I287="Lib", "Liberica")</f>
        <v>Liberica</v>
      </c>
      <c r="O287" t="str" cm="1">
        <f t="array" ref="O287">_xlfn.IFS(J287="M", "Medium",J287="L", "Light",J287="D","Dark")</f>
        <v>Light</v>
      </c>
      <c r="P287" t="str">
        <f>_xlfn.XLOOKUP(C:C, Table1[[#All],[Customer ID]],Table1[[#All],[Loyalty Card]])</f>
        <v>No</v>
      </c>
    </row>
    <row r="288" spans="1:16" x14ac:dyDescent="0.3">
      <c r="A288" s="2" t="s">
        <v>2107</v>
      </c>
      <c r="B288" s="4">
        <v>43755</v>
      </c>
      <c r="C288" s="2" t="s">
        <v>2108</v>
      </c>
      <c r="D288" t="s">
        <v>6152</v>
      </c>
      <c r="E288" s="2">
        <v>4</v>
      </c>
      <c r="F288" s="2" t="str" cm="1">
        <f t="array" ref="F288">_xlfn.XLOOKUP(C288,'Customers - Original'!$A:$A,Table1[[#All],[Customer Name]])</f>
        <v>Byram Mergue</v>
      </c>
      <c r="G288" s="2" t="str" cm="1">
        <f t="array" ref="G288">IF(_xlfn.XLOOKUP(C288,'Customers - Original'!$A:$A,Table1[[#All],[Email]]) = 0, "", _xlfn.XLOOKUP(C288,'Customers - Original'!$A:$A,Table1[[#All],[Email]]) )</f>
        <v>bmergue7y@umn.edu</v>
      </c>
      <c r="H288" s="2" t="str" cm="1">
        <f t="array" ref="H288">IF(_xlfn.XLOOKUP(C288,'Customers - Original'!$A:$A,Table1[[#All],[Country]]) = 0,"",_xlfn.XLOOKUP(C288,'Customers - Original'!$A:$A,Table1[[#All],[Country]]))</f>
        <v>United States</v>
      </c>
      <c r="I288" t="str">
        <f>_xlfn.XLOOKUP(D288,'Products - Original'!$A:$A,'Products - Original'!$B:$B)</f>
        <v>Ara</v>
      </c>
      <c r="J288" t="str">
        <f>INDEX('Products - Original'!$A$1:$G$49,MATCH(My_Combined_Table!$D288,'Products - Original'!$A$1:$A$49,0),MATCH(My_Combined_Table!$J$1,'Products - Original'!A$1:G$1,0))</f>
        <v>M</v>
      </c>
      <c r="K288">
        <f>INDEX('Products - Original'!$A$1:$G$49,MATCH(My_Combined_Table!$D288,'Products - Original'!$A$1:$A$49,0),MATCH(My_Combined_Table!K$1,'Products - Original'!A$1:G$1,0))</f>
        <v>0.2</v>
      </c>
      <c r="L288">
        <f>INDEX('Products - Original'!$A$1:$G$49,MATCH(My_Combined_Table!$D288,'Products - Original'!$A$1:$A$49,0),MATCH(My_Combined_Table!L$1,'Products - Original'!A$1:G$1,0))</f>
        <v>3.375</v>
      </c>
      <c r="M288">
        <f t="shared" si="4"/>
        <v>13.5</v>
      </c>
      <c r="N288" t="str" cm="1">
        <f t="array" ref="N288">_xlfn.IFS(I288 = "Rob", "Robusta", I288 = "Exc", "Excelsa",I288= "Ara", "Arabica",I288="Lib", "Liberica")</f>
        <v>Arabica</v>
      </c>
      <c r="O288" t="str" cm="1">
        <f t="array" ref="O288">_xlfn.IFS(J288="M", "Medium",J288="L", "Light",J288="D","Dark")</f>
        <v>Medium</v>
      </c>
      <c r="P288" t="str">
        <f>_xlfn.XLOOKUP(C:C, Table1[[#All],[Customer ID]],Table1[[#All],[Loyalty Card]])</f>
        <v>Yes</v>
      </c>
    </row>
    <row r="289" spans="1:16" x14ac:dyDescent="0.3">
      <c r="A289" s="2" t="s">
        <v>2112</v>
      </c>
      <c r="B289" s="4">
        <v>44697</v>
      </c>
      <c r="C289" s="2" t="s">
        <v>2113</v>
      </c>
      <c r="D289" t="s">
        <v>6178</v>
      </c>
      <c r="E289" s="2">
        <v>4</v>
      </c>
      <c r="F289" s="2" t="str" cm="1">
        <f t="array" ref="F289">_xlfn.XLOOKUP(C289,'Customers - Original'!$A:$A,Table1[[#All],[Customer Name]])</f>
        <v>Kerr Patise</v>
      </c>
      <c r="G289" s="2" t="str" cm="1">
        <f t="array" ref="G289">IF(_xlfn.XLOOKUP(C289,'Customers - Original'!$A:$A,Table1[[#All],[Email]]) = 0, "", _xlfn.XLOOKUP(C289,'Customers - Original'!$A:$A,Table1[[#All],[Email]]) )</f>
        <v>kpatise7z@jigsy.com</v>
      </c>
      <c r="H289" s="2" t="str" cm="1">
        <f t="array" ref="H289">IF(_xlfn.XLOOKUP(C289,'Customers - Original'!$A:$A,Table1[[#All],[Country]]) = 0,"",_xlfn.XLOOKUP(C289,'Customers - Original'!$A:$A,Table1[[#All],[Country]]))</f>
        <v>United States</v>
      </c>
      <c r="I289" t="str">
        <f>_xlfn.XLOOKUP(D289,'Products - Original'!$A:$A,'Products - Original'!$B:$B)</f>
        <v>Rob</v>
      </c>
      <c r="J289" t="str">
        <f>INDEX('Products - Original'!$A$1:$G$49,MATCH(My_Combined_Table!$D289,'Products - Original'!$A$1:$A$49,0),MATCH(My_Combined_Table!$J$1,'Products - Original'!A$1:G$1,0))</f>
        <v>L</v>
      </c>
      <c r="K289">
        <f>INDEX('Products - Original'!$A$1:$G$49,MATCH(My_Combined_Table!$D289,'Products - Original'!$A$1:$A$49,0),MATCH(My_Combined_Table!K$1,'Products - Original'!A$1:G$1,0))</f>
        <v>0.2</v>
      </c>
      <c r="L289">
        <f>INDEX('Products - Original'!$A$1:$G$49,MATCH(My_Combined_Table!$D289,'Products - Original'!$A$1:$A$49,0),MATCH(My_Combined_Table!L$1,'Products - Original'!A$1:G$1,0))</f>
        <v>3.5849999999999995</v>
      </c>
      <c r="M289">
        <f t="shared" si="4"/>
        <v>14.339999999999998</v>
      </c>
      <c r="N289" t="str" cm="1">
        <f t="array" ref="N289">_xlfn.IFS(I289 = "Rob", "Robusta", I289 = "Exc", "Excelsa",I289= "Ara", "Arabica",I289="Lib", "Liberica")</f>
        <v>Robusta</v>
      </c>
      <c r="O289" t="str" cm="1">
        <f t="array" ref="O289">_xlfn.IFS(J289="M", "Medium",J289="L", "Light",J289="D","Dark")</f>
        <v>Light</v>
      </c>
      <c r="P289" t="str">
        <f>_xlfn.XLOOKUP(C:C, Table1[[#All],[Customer ID]],Table1[[#All],[Loyalty Card]])</f>
        <v>No</v>
      </c>
    </row>
    <row r="290" spans="1:16" x14ac:dyDescent="0.3">
      <c r="A290" s="2" t="s">
        <v>2118</v>
      </c>
      <c r="B290" s="4">
        <v>44279</v>
      </c>
      <c r="C290" s="2" t="s">
        <v>2119</v>
      </c>
      <c r="D290" t="s">
        <v>6139</v>
      </c>
      <c r="E290" s="2">
        <v>1</v>
      </c>
      <c r="F290" s="2" t="str" cm="1">
        <f t="array" ref="F290">_xlfn.XLOOKUP(C290,'Customers - Original'!$A:$A,Table1[[#All],[Customer Name]])</f>
        <v>Mathew Goulter</v>
      </c>
      <c r="G290" s="2" t="str" cm="1">
        <f t="array" ref="G290">IF(_xlfn.XLOOKUP(C290,'Customers - Original'!$A:$A,Table1[[#All],[Email]]) = 0, "", _xlfn.XLOOKUP(C290,'Customers - Original'!$A:$A,Table1[[#All],[Email]]) )</f>
        <v/>
      </c>
      <c r="H290" s="2" t="str" cm="1">
        <f t="array" ref="H290">IF(_xlfn.XLOOKUP(C290,'Customers - Original'!$A:$A,Table1[[#All],[Country]]) = 0,"",_xlfn.XLOOKUP(C290,'Customers - Original'!$A:$A,Table1[[#All],[Country]]))</f>
        <v>Ireland</v>
      </c>
      <c r="I290" t="str">
        <f>_xlfn.XLOOKUP(D290,'Products - Original'!$A:$A,'Products - Original'!$B:$B)</f>
        <v>Exc</v>
      </c>
      <c r="J290" t="str">
        <f>INDEX('Products - Original'!$A$1:$G$49,MATCH(My_Combined_Table!$D290,'Products - Original'!$A$1:$A$49,0),MATCH(My_Combined_Table!$J$1,'Products - Original'!A$1:G$1,0))</f>
        <v>M</v>
      </c>
      <c r="K290">
        <f>INDEX('Products - Original'!$A$1:$G$49,MATCH(My_Combined_Table!$D290,'Products - Original'!$A$1:$A$49,0),MATCH(My_Combined_Table!K$1,'Products - Original'!A$1:G$1,0))</f>
        <v>0.5</v>
      </c>
      <c r="L290">
        <f>INDEX('Products - Original'!$A$1:$G$49,MATCH(My_Combined_Table!$D290,'Products - Original'!$A$1:$A$49,0),MATCH(My_Combined_Table!L$1,'Products - Original'!A$1:G$1,0))</f>
        <v>8.25</v>
      </c>
      <c r="M290">
        <f t="shared" si="4"/>
        <v>8.25</v>
      </c>
      <c r="N290" t="str" cm="1">
        <f t="array" ref="N290">_xlfn.IFS(I290 = "Rob", "Robusta", I290 = "Exc", "Excelsa",I290= "Ara", "Arabica",I290="Lib", "Liberica")</f>
        <v>Excelsa</v>
      </c>
      <c r="O290" t="str" cm="1">
        <f t="array" ref="O290">_xlfn.IFS(J290="M", "Medium",J290="L", "Light",J290="D","Dark")</f>
        <v>Medium</v>
      </c>
      <c r="P290" t="str">
        <f>_xlfn.XLOOKUP(C:C, Table1[[#All],[Customer ID]],Table1[[#All],[Loyalty Card]])</f>
        <v>Yes</v>
      </c>
    </row>
    <row r="291" spans="1:16" x14ac:dyDescent="0.3">
      <c r="A291" s="2" t="s">
        <v>2123</v>
      </c>
      <c r="B291" s="4">
        <v>43772</v>
      </c>
      <c r="C291" s="2" t="s">
        <v>2124</v>
      </c>
      <c r="D291" t="s">
        <v>6163</v>
      </c>
      <c r="E291" s="2">
        <v>5</v>
      </c>
      <c r="F291" s="2" t="str" cm="1">
        <f t="array" ref="F291">_xlfn.XLOOKUP(C291,'Customers - Original'!$A:$A,Table1[[#All],[Customer Name]])</f>
        <v>Marris Grcic</v>
      </c>
      <c r="G291" s="2" t="str" cm="1">
        <f t="array" ref="G291">IF(_xlfn.XLOOKUP(C291,'Customers - Original'!$A:$A,Table1[[#All],[Email]]) = 0, "", _xlfn.XLOOKUP(C291,'Customers - Original'!$A:$A,Table1[[#All],[Email]]) )</f>
        <v/>
      </c>
      <c r="H291" s="2" t="str" cm="1">
        <f t="array" ref="H291">IF(_xlfn.XLOOKUP(C291,'Customers - Original'!$A:$A,Table1[[#All],[Country]]) = 0,"",_xlfn.XLOOKUP(C291,'Customers - Original'!$A:$A,Table1[[#All],[Country]]))</f>
        <v>United States</v>
      </c>
      <c r="I291" t="str">
        <f>_xlfn.XLOOKUP(D291,'Products - Original'!$A:$A,'Products - Original'!$B:$B)</f>
        <v>Rob</v>
      </c>
      <c r="J291" t="str">
        <f>INDEX('Products - Original'!$A$1:$G$49,MATCH(My_Combined_Table!$D291,'Products - Original'!$A$1:$A$49,0),MATCH(My_Combined_Table!$J$1,'Products - Original'!A$1:G$1,0))</f>
        <v>D</v>
      </c>
      <c r="K291">
        <f>INDEX('Products - Original'!$A$1:$G$49,MATCH(My_Combined_Table!$D291,'Products - Original'!$A$1:$A$49,0),MATCH(My_Combined_Table!K$1,'Products - Original'!A$1:G$1,0))</f>
        <v>0.2</v>
      </c>
      <c r="L291">
        <f>INDEX('Products - Original'!$A$1:$G$49,MATCH(My_Combined_Table!$D291,'Products - Original'!$A$1:$A$49,0),MATCH(My_Combined_Table!L$1,'Products - Original'!A$1:G$1,0))</f>
        <v>2.6849999999999996</v>
      </c>
      <c r="M291">
        <f t="shared" si="4"/>
        <v>13.424999999999997</v>
      </c>
      <c r="N291" t="str" cm="1">
        <f t="array" ref="N291">_xlfn.IFS(I291 = "Rob", "Robusta", I291 = "Exc", "Excelsa",I291= "Ara", "Arabica",I291="Lib", "Liberica")</f>
        <v>Robusta</v>
      </c>
      <c r="O291" t="str" cm="1">
        <f t="array" ref="O291">_xlfn.IFS(J291="M", "Medium",J291="L", "Light",J291="D","Dark")</f>
        <v>Dark</v>
      </c>
      <c r="P291" t="str">
        <f>_xlfn.XLOOKUP(C:C, Table1[[#All],[Customer ID]],Table1[[#All],[Loyalty Card]])</f>
        <v>Yes</v>
      </c>
    </row>
    <row r="292" spans="1:16" x14ac:dyDescent="0.3">
      <c r="A292" s="2" t="s">
        <v>2127</v>
      </c>
      <c r="B292" s="4">
        <v>44497</v>
      </c>
      <c r="C292" s="2" t="s">
        <v>2128</v>
      </c>
      <c r="D292" t="s">
        <v>6147</v>
      </c>
      <c r="E292" s="2">
        <v>5</v>
      </c>
      <c r="F292" s="2" t="str" cm="1">
        <f t="array" ref="F292">_xlfn.XLOOKUP(C292,'Customers - Original'!$A:$A,Table1[[#All],[Customer Name]])</f>
        <v>Domeniga Duke</v>
      </c>
      <c r="G292" s="2" t="str" cm="1">
        <f t="array" ref="G292">IF(_xlfn.XLOOKUP(C292,'Customers - Original'!$A:$A,Table1[[#All],[Email]]) = 0, "", _xlfn.XLOOKUP(C292,'Customers - Original'!$A:$A,Table1[[#All],[Email]]) )</f>
        <v>dduke82@vkontakte.ru</v>
      </c>
      <c r="H292" s="2" t="str" cm="1">
        <f t="array" ref="H292">IF(_xlfn.XLOOKUP(C292,'Customers - Original'!$A:$A,Table1[[#All],[Country]]) = 0,"",_xlfn.XLOOKUP(C292,'Customers - Original'!$A:$A,Table1[[#All],[Country]]))</f>
        <v>United States</v>
      </c>
      <c r="I292" t="str">
        <f>_xlfn.XLOOKUP(D292,'Products - Original'!$A:$A,'Products - Original'!$B:$B)</f>
        <v>Ara</v>
      </c>
      <c r="J292" t="str">
        <f>INDEX('Products - Original'!$A$1:$G$49,MATCH(My_Combined_Table!$D292,'Products - Original'!$A$1:$A$49,0),MATCH(My_Combined_Table!$J$1,'Products - Original'!A$1:G$1,0))</f>
        <v>D</v>
      </c>
      <c r="K292">
        <f>INDEX('Products - Original'!$A$1:$G$49,MATCH(My_Combined_Table!$D292,'Products - Original'!$A$1:$A$49,0),MATCH(My_Combined_Table!K$1,'Products - Original'!A$1:G$1,0))</f>
        <v>1</v>
      </c>
      <c r="L292">
        <f>INDEX('Products - Original'!$A$1:$G$49,MATCH(My_Combined_Table!$D292,'Products - Original'!$A$1:$A$49,0),MATCH(My_Combined_Table!L$1,'Products - Original'!A$1:G$1,0))</f>
        <v>9.9499999999999993</v>
      </c>
      <c r="M292">
        <f t="shared" si="4"/>
        <v>49.75</v>
      </c>
      <c r="N292" t="str" cm="1">
        <f t="array" ref="N292">_xlfn.IFS(I292 = "Rob", "Robusta", I292 = "Exc", "Excelsa",I292= "Ara", "Arabica",I292="Lib", "Liberica")</f>
        <v>Arabica</v>
      </c>
      <c r="O292" t="str" cm="1">
        <f t="array" ref="O292">_xlfn.IFS(J292="M", "Medium",J292="L", "Light",J292="D","Dark")</f>
        <v>Dark</v>
      </c>
      <c r="P292" t="str">
        <f>_xlfn.XLOOKUP(C:C, Table1[[#All],[Customer ID]],Table1[[#All],[Loyalty Card]])</f>
        <v>No</v>
      </c>
    </row>
    <row r="293" spans="1:16" x14ac:dyDescent="0.3">
      <c r="A293" s="2" t="s">
        <v>2133</v>
      </c>
      <c r="B293" s="4">
        <v>44181</v>
      </c>
      <c r="C293" s="2" t="s">
        <v>2134</v>
      </c>
      <c r="D293" t="s">
        <v>6139</v>
      </c>
      <c r="E293" s="2">
        <v>2</v>
      </c>
      <c r="F293" s="2" t="str" cm="1">
        <f t="array" ref="F293">_xlfn.XLOOKUP(C293,'Customers - Original'!$A:$A,Table1[[#All],[Customer Name]])</f>
        <v>Violante Skouling</v>
      </c>
      <c r="G293" s="2" t="str" cm="1">
        <f t="array" ref="G293">IF(_xlfn.XLOOKUP(C293,'Customers - Original'!$A:$A,Table1[[#All],[Email]]) = 0, "", _xlfn.XLOOKUP(C293,'Customers - Original'!$A:$A,Table1[[#All],[Email]]) )</f>
        <v/>
      </c>
      <c r="H293" s="2" t="str" cm="1">
        <f t="array" ref="H293">IF(_xlfn.XLOOKUP(C293,'Customers - Original'!$A:$A,Table1[[#All],[Country]]) = 0,"",_xlfn.XLOOKUP(C293,'Customers - Original'!$A:$A,Table1[[#All],[Country]]))</f>
        <v>Ireland</v>
      </c>
      <c r="I293" t="str">
        <f>_xlfn.XLOOKUP(D293,'Products - Original'!$A:$A,'Products - Original'!$B:$B)</f>
        <v>Exc</v>
      </c>
      <c r="J293" t="str">
        <f>INDEX('Products - Original'!$A$1:$G$49,MATCH(My_Combined_Table!$D293,'Products - Original'!$A$1:$A$49,0),MATCH(My_Combined_Table!$J$1,'Products - Original'!A$1:G$1,0))</f>
        <v>M</v>
      </c>
      <c r="K293">
        <f>INDEX('Products - Original'!$A$1:$G$49,MATCH(My_Combined_Table!$D293,'Products - Original'!$A$1:$A$49,0),MATCH(My_Combined_Table!K$1,'Products - Original'!A$1:G$1,0))</f>
        <v>0.5</v>
      </c>
      <c r="L293">
        <f>INDEX('Products - Original'!$A$1:$G$49,MATCH(My_Combined_Table!$D293,'Products - Original'!$A$1:$A$49,0),MATCH(My_Combined_Table!L$1,'Products - Original'!A$1:G$1,0))</f>
        <v>8.25</v>
      </c>
      <c r="M293">
        <f t="shared" si="4"/>
        <v>16.5</v>
      </c>
      <c r="N293" t="str" cm="1">
        <f t="array" ref="N293">_xlfn.IFS(I293 = "Rob", "Robusta", I293 = "Exc", "Excelsa",I293= "Ara", "Arabica",I293="Lib", "Liberica")</f>
        <v>Excelsa</v>
      </c>
      <c r="O293" t="str" cm="1">
        <f t="array" ref="O293">_xlfn.IFS(J293="M", "Medium",J293="L", "Light",J293="D","Dark")</f>
        <v>Medium</v>
      </c>
      <c r="P293" t="str">
        <f>_xlfn.XLOOKUP(C:C, Table1[[#All],[Customer ID]],Table1[[#All],[Loyalty Card]])</f>
        <v>No</v>
      </c>
    </row>
    <row r="294" spans="1:16" x14ac:dyDescent="0.3">
      <c r="A294" s="2" t="s">
        <v>2137</v>
      </c>
      <c r="B294" s="4">
        <v>44529</v>
      </c>
      <c r="C294" s="2" t="s">
        <v>2138</v>
      </c>
      <c r="D294" t="s">
        <v>6158</v>
      </c>
      <c r="E294" s="2">
        <v>3</v>
      </c>
      <c r="F294" s="2" t="str" cm="1">
        <f t="array" ref="F294">_xlfn.XLOOKUP(C294,'Customers - Original'!$A:$A,Table1[[#All],[Customer Name]])</f>
        <v>Isidore Hussey</v>
      </c>
      <c r="G294" s="2" t="str" cm="1">
        <f t="array" ref="G294">IF(_xlfn.XLOOKUP(C294,'Customers - Original'!$A:$A,Table1[[#All],[Email]]) = 0, "", _xlfn.XLOOKUP(C294,'Customers - Original'!$A:$A,Table1[[#All],[Email]]) )</f>
        <v>ihussey84@mapy.cz</v>
      </c>
      <c r="H294" s="2" t="str" cm="1">
        <f t="array" ref="H294">IF(_xlfn.XLOOKUP(C294,'Customers - Original'!$A:$A,Table1[[#All],[Country]]) = 0,"",_xlfn.XLOOKUP(C294,'Customers - Original'!$A:$A,Table1[[#All],[Country]]))</f>
        <v>United States</v>
      </c>
      <c r="I294" t="str">
        <f>_xlfn.XLOOKUP(D294,'Products - Original'!$A:$A,'Products - Original'!$B:$B)</f>
        <v>Ara</v>
      </c>
      <c r="J294" t="str">
        <f>INDEX('Products - Original'!$A$1:$G$49,MATCH(My_Combined_Table!$D294,'Products - Original'!$A$1:$A$49,0),MATCH(My_Combined_Table!$J$1,'Products - Original'!A$1:G$1,0))</f>
        <v>D</v>
      </c>
      <c r="K294">
        <f>INDEX('Products - Original'!$A$1:$G$49,MATCH(My_Combined_Table!$D294,'Products - Original'!$A$1:$A$49,0),MATCH(My_Combined_Table!K$1,'Products - Original'!A$1:G$1,0))</f>
        <v>0.5</v>
      </c>
      <c r="L294">
        <f>INDEX('Products - Original'!$A$1:$G$49,MATCH(My_Combined_Table!$D294,'Products - Original'!$A$1:$A$49,0),MATCH(My_Combined_Table!L$1,'Products - Original'!A$1:G$1,0))</f>
        <v>5.97</v>
      </c>
      <c r="M294">
        <f t="shared" si="4"/>
        <v>17.91</v>
      </c>
      <c r="N294" t="str" cm="1">
        <f t="array" ref="N294">_xlfn.IFS(I294 = "Rob", "Robusta", I294 = "Exc", "Excelsa",I294= "Ara", "Arabica",I294="Lib", "Liberica")</f>
        <v>Arabica</v>
      </c>
      <c r="O294" t="str" cm="1">
        <f t="array" ref="O294">_xlfn.IFS(J294="M", "Medium",J294="L", "Light",J294="D","Dark")</f>
        <v>Dark</v>
      </c>
      <c r="P294" t="str">
        <f>_xlfn.XLOOKUP(C:C, Table1[[#All],[Customer ID]],Table1[[#All],[Loyalty Card]])</f>
        <v>No</v>
      </c>
    </row>
    <row r="295" spans="1:16" x14ac:dyDescent="0.3">
      <c r="A295" s="2" t="s">
        <v>2142</v>
      </c>
      <c r="B295" s="4">
        <v>44275</v>
      </c>
      <c r="C295" s="2" t="s">
        <v>2143</v>
      </c>
      <c r="D295" t="s">
        <v>6158</v>
      </c>
      <c r="E295" s="2">
        <v>5</v>
      </c>
      <c r="F295" s="2" t="str" cm="1">
        <f t="array" ref="F295">_xlfn.XLOOKUP(C295,'Customers - Original'!$A:$A,Table1[[#All],[Customer Name]])</f>
        <v>Cassie Pinkerton</v>
      </c>
      <c r="G295" s="2" t="str" cm="1">
        <f t="array" ref="G295">IF(_xlfn.XLOOKUP(C295,'Customers - Original'!$A:$A,Table1[[#All],[Email]]) = 0, "", _xlfn.XLOOKUP(C295,'Customers - Original'!$A:$A,Table1[[#All],[Email]]) )</f>
        <v>cpinkerton85@upenn.edu</v>
      </c>
      <c r="H295" s="2" t="str" cm="1">
        <f t="array" ref="H295">IF(_xlfn.XLOOKUP(C295,'Customers - Original'!$A:$A,Table1[[#All],[Country]]) = 0,"",_xlfn.XLOOKUP(C295,'Customers - Original'!$A:$A,Table1[[#All],[Country]]))</f>
        <v>United States</v>
      </c>
      <c r="I295" t="str">
        <f>_xlfn.XLOOKUP(D295,'Products - Original'!$A:$A,'Products - Original'!$B:$B)</f>
        <v>Ara</v>
      </c>
      <c r="J295" t="str">
        <f>INDEX('Products - Original'!$A$1:$G$49,MATCH(My_Combined_Table!$D295,'Products - Original'!$A$1:$A$49,0),MATCH(My_Combined_Table!$J$1,'Products - Original'!A$1:G$1,0))</f>
        <v>D</v>
      </c>
      <c r="K295">
        <f>INDEX('Products - Original'!$A$1:$G$49,MATCH(My_Combined_Table!$D295,'Products - Original'!$A$1:$A$49,0),MATCH(My_Combined_Table!K$1,'Products - Original'!A$1:G$1,0))</f>
        <v>0.5</v>
      </c>
      <c r="L295">
        <f>INDEX('Products - Original'!$A$1:$G$49,MATCH(My_Combined_Table!$D295,'Products - Original'!$A$1:$A$49,0),MATCH(My_Combined_Table!L$1,'Products - Original'!A$1:G$1,0))</f>
        <v>5.97</v>
      </c>
      <c r="M295">
        <f t="shared" si="4"/>
        <v>29.849999999999998</v>
      </c>
      <c r="N295" t="str" cm="1">
        <f t="array" ref="N295">_xlfn.IFS(I295 = "Rob", "Robusta", I295 = "Exc", "Excelsa",I295= "Ara", "Arabica",I295="Lib", "Liberica")</f>
        <v>Arabica</v>
      </c>
      <c r="O295" t="str" cm="1">
        <f t="array" ref="O295">_xlfn.IFS(J295="M", "Medium",J295="L", "Light",J295="D","Dark")</f>
        <v>Dark</v>
      </c>
      <c r="P295" t="str">
        <f>_xlfn.XLOOKUP(C:C, Table1[[#All],[Customer ID]],Table1[[#All],[Loyalty Card]])</f>
        <v>No</v>
      </c>
    </row>
    <row r="296" spans="1:16" x14ac:dyDescent="0.3">
      <c r="A296" s="2" t="s">
        <v>2148</v>
      </c>
      <c r="B296" s="4">
        <v>44659</v>
      </c>
      <c r="C296" s="2" t="s">
        <v>2149</v>
      </c>
      <c r="D296" t="s">
        <v>6171</v>
      </c>
      <c r="E296" s="2">
        <v>3</v>
      </c>
      <c r="F296" s="2" t="str" cm="1">
        <f t="array" ref="F296">_xlfn.XLOOKUP(C296,'Customers - Original'!$A:$A,Table1[[#All],[Customer Name]])</f>
        <v>Micki Fero</v>
      </c>
      <c r="G296" s="2" t="str" cm="1">
        <f t="array" ref="G296">IF(_xlfn.XLOOKUP(C296,'Customers - Original'!$A:$A,Table1[[#All],[Email]]) = 0, "", _xlfn.XLOOKUP(C296,'Customers - Original'!$A:$A,Table1[[#All],[Email]]) )</f>
        <v/>
      </c>
      <c r="H296" s="2" t="str" cm="1">
        <f t="array" ref="H296">IF(_xlfn.XLOOKUP(C296,'Customers - Original'!$A:$A,Table1[[#All],[Country]]) = 0,"",_xlfn.XLOOKUP(C296,'Customers - Original'!$A:$A,Table1[[#All],[Country]]))</f>
        <v>United States</v>
      </c>
      <c r="I296" t="str">
        <f>_xlfn.XLOOKUP(D296,'Products - Original'!$A:$A,'Products - Original'!$B:$B)</f>
        <v>Exc</v>
      </c>
      <c r="J296" t="str">
        <f>INDEX('Products - Original'!$A$1:$G$49,MATCH(My_Combined_Table!$D296,'Products - Original'!$A$1:$A$49,0),MATCH(My_Combined_Table!$J$1,'Products - Original'!A$1:G$1,0))</f>
        <v>L</v>
      </c>
      <c r="K296">
        <f>INDEX('Products - Original'!$A$1:$G$49,MATCH(My_Combined_Table!$D296,'Products - Original'!$A$1:$A$49,0),MATCH(My_Combined_Table!K$1,'Products - Original'!A$1:G$1,0))</f>
        <v>1</v>
      </c>
      <c r="L296">
        <f>INDEX('Products - Original'!$A$1:$G$49,MATCH(My_Combined_Table!$D296,'Products - Original'!$A$1:$A$49,0),MATCH(My_Combined_Table!L$1,'Products - Original'!A$1:G$1,0))</f>
        <v>14.85</v>
      </c>
      <c r="M296">
        <f t="shared" si="4"/>
        <v>44.55</v>
      </c>
      <c r="N296" t="str" cm="1">
        <f t="array" ref="N296">_xlfn.IFS(I296 = "Rob", "Robusta", I296 = "Exc", "Excelsa",I296= "Ara", "Arabica",I296="Lib", "Liberica")</f>
        <v>Excelsa</v>
      </c>
      <c r="O296" t="str" cm="1">
        <f t="array" ref="O296">_xlfn.IFS(J296="M", "Medium",J296="L", "Light",J296="D","Dark")</f>
        <v>Light</v>
      </c>
      <c r="P296" t="str">
        <f>_xlfn.XLOOKUP(C:C, Table1[[#All],[Customer ID]],Table1[[#All],[Loyalty Card]])</f>
        <v>No</v>
      </c>
    </row>
    <row r="297" spans="1:16" x14ac:dyDescent="0.3">
      <c r="A297" s="2" t="s">
        <v>2153</v>
      </c>
      <c r="B297" s="4">
        <v>44057</v>
      </c>
      <c r="C297" s="2" t="s">
        <v>2154</v>
      </c>
      <c r="D297" t="s">
        <v>6141</v>
      </c>
      <c r="E297" s="2">
        <v>2</v>
      </c>
      <c r="F297" s="2" t="str" cm="1">
        <f t="array" ref="F297">_xlfn.XLOOKUP(C297,'Customers - Original'!$A:$A,Table1[[#All],[Customer Name]])</f>
        <v>Cybill Graddell</v>
      </c>
      <c r="G297" s="2" t="str" cm="1">
        <f t="array" ref="G297">IF(_xlfn.XLOOKUP(C297,'Customers - Original'!$A:$A,Table1[[#All],[Email]]) = 0, "", _xlfn.XLOOKUP(C297,'Customers - Original'!$A:$A,Table1[[#All],[Email]]) )</f>
        <v/>
      </c>
      <c r="H297" s="2" t="str" cm="1">
        <f t="array" ref="H297">IF(_xlfn.XLOOKUP(C297,'Customers - Original'!$A:$A,Table1[[#All],[Country]]) = 0,"",_xlfn.XLOOKUP(C297,'Customers - Original'!$A:$A,Table1[[#All],[Country]]))</f>
        <v>United States</v>
      </c>
      <c r="I297" t="str">
        <f>_xlfn.XLOOKUP(D297,'Products - Original'!$A:$A,'Products - Original'!$B:$B)</f>
        <v>Exc</v>
      </c>
      <c r="J297" t="str">
        <f>INDEX('Products - Original'!$A$1:$G$49,MATCH(My_Combined_Table!$D297,'Products - Original'!$A$1:$A$49,0),MATCH(My_Combined_Table!$J$1,'Products - Original'!A$1:G$1,0))</f>
        <v>M</v>
      </c>
      <c r="K297">
        <f>INDEX('Products - Original'!$A$1:$G$49,MATCH(My_Combined_Table!$D297,'Products - Original'!$A$1:$A$49,0),MATCH(My_Combined_Table!K$1,'Products - Original'!A$1:G$1,0))</f>
        <v>1</v>
      </c>
      <c r="L297">
        <f>INDEX('Products - Original'!$A$1:$G$49,MATCH(My_Combined_Table!$D297,'Products - Original'!$A$1:$A$49,0),MATCH(My_Combined_Table!L$1,'Products - Original'!A$1:G$1,0))</f>
        <v>13.75</v>
      </c>
      <c r="M297">
        <f t="shared" si="4"/>
        <v>27.5</v>
      </c>
      <c r="N297" t="str" cm="1">
        <f t="array" ref="N297">_xlfn.IFS(I297 = "Rob", "Robusta", I297 = "Exc", "Excelsa",I297= "Ara", "Arabica",I297="Lib", "Liberica")</f>
        <v>Excelsa</v>
      </c>
      <c r="O297" t="str" cm="1">
        <f t="array" ref="O297">_xlfn.IFS(J297="M", "Medium",J297="L", "Light",J297="D","Dark")</f>
        <v>Medium</v>
      </c>
      <c r="P297" t="str">
        <f>_xlfn.XLOOKUP(C:C, Table1[[#All],[Customer ID]],Table1[[#All],[Loyalty Card]])</f>
        <v>No</v>
      </c>
    </row>
    <row r="298" spans="1:16" x14ac:dyDescent="0.3">
      <c r="A298" s="2" t="s">
        <v>2157</v>
      </c>
      <c r="B298" s="4">
        <v>43597</v>
      </c>
      <c r="C298" s="2" t="s">
        <v>2158</v>
      </c>
      <c r="D298" t="s">
        <v>6146</v>
      </c>
      <c r="E298" s="2">
        <v>6</v>
      </c>
      <c r="F298" s="2" t="str" cm="1">
        <f t="array" ref="F298">_xlfn.XLOOKUP(C298,'Customers - Original'!$A:$A,Table1[[#All],[Customer Name]])</f>
        <v>Dorian Vizor</v>
      </c>
      <c r="G298" s="2" t="str" cm="1">
        <f t="array" ref="G298">IF(_xlfn.XLOOKUP(C298,'Customers - Original'!$A:$A,Table1[[#All],[Email]]) = 0, "", _xlfn.XLOOKUP(C298,'Customers - Original'!$A:$A,Table1[[#All],[Email]]) )</f>
        <v>dvizor88@furl.net</v>
      </c>
      <c r="H298" s="2" t="str" cm="1">
        <f t="array" ref="H298">IF(_xlfn.XLOOKUP(C298,'Customers - Original'!$A:$A,Table1[[#All],[Country]]) = 0,"",_xlfn.XLOOKUP(C298,'Customers - Original'!$A:$A,Table1[[#All],[Country]]))</f>
        <v>United States</v>
      </c>
      <c r="I298" t="str">
        <f>_xlfn.XLOOKUP(D298,'Products - Original'!$A:$A,'Products - Original'!$B:$B)</f>
        <v>Rob</v>
      </c>
      <c r="J298" t="str">
        <f>INDEX('Products - Original'!$A$1:$G$49,MATCH(My_Combined_Table!$D298,'Products - Original'!$A$1:$A$49,0),MATCH(My_Combined_Table!$J$1,'Products - Original'!A$1:G$1,0))</f>
        <v>M</v>
      </c>
      <c r="K298">
        <f>INDEX('Products - Original'!$A$1:$G$49,MATCH(My_Combined_Table!$D298,'Products - Original'!$A$1:$A$49,0),MATCH(My_Combined_Table!K$1,'Products - Original'!A$1:G$1,0))</f>
        <v>0.5</v>
      </c>
      <c r="L298">
        <f>INDEX('Products - Original'!$A$1:$G$49,MATCH(My_Combined_Table!$D298,'Products - Original'!$A$1:$A$49,0),MATCH(My_Combined_Table!L$1,'Products - Original'!A$1:G$1,0))</f>
        <v>5.97</v>
      </c>
      <c r="M298">
        <f t="shared" si="4"/>
        <v>35.82</v>
      </c>
      <c r="N298" t="str" cm="1">
        <f t="array" ref="N298">_xlfn.IFS(I298 = "Rob", "Robusta", I298 = "Exc", "Excelsa",I298= "Ara", "Arabica",I298="Lib", "Liberica")</f>
        <v>Robusta</v>
      </c>
      <c r="O298" t="str" cm="1">
        <f t="array" ref="O298">_xlfn.IFS(J298="M", "Medium",J298="L", "Light",J298="D","Dark")</f>
        <v>Medium</v>
      </c>
      <c r="P298" t="str">
        <f>_xlfn.XLOOKUP(C:C, Table1[[#All],[Customer ID]],Table1[[#All],[Loyalty Card]])</f>
        <v>Yes</v>
      </c>
    </row>
    <row r="299" spans="1:16" x14ac:dyDescent="0.3">
      <c r="A299" s="2" t="s">
        <v>2163</v>
      </c>
      <c r="B299" s="4">
        <v>44258</v>
      </c>
      <c r="C299" s="2" t="s">
        <v>2164</v>
      </c>
      <c r="D299" t="s">
        <v>6172</v>
      </c>
      <c r="E299" s="2">
        <v>3</v>
      </c>
      <c r="F299" s="2" t="str" cm="1">
        <f t="array" ref="F299">_xlfn.XLOOKUP(C299,'Customers - Original'!$A:$A,Table1[[#All],[Customer Name]])</f>
        <v>Eddi Sedgebeer</v>
      </c>
      <c r="G299" s="2" t="str" cm="1">
        <f t="array" ref="G299">IF(_xlfn.XLOOKUP(C299,'Customers - Original'!$A:$A,Table1[[#All],[Email]]) = 0, "", _xlfn.XLOOKUP(C299,'Customers - Original'!$A:$A,Table1[[#All],[Email]]) )</f>
        <v>esedgebeer89@oaic.gov.au</v>
      </c>
      <c r="H299" s="2" t="str" cm="1">
        <f t="array" ref="H299">IF(_xlfn.XLOOKUP(C299,'Customers - Original'!$A:$A,Table1[[#All],[Country]]) = 0,"",_xlfn.XLOOKUP(C299,'Customers - Original'!$A:$A,Table1[[#All],[Country]]))</f>
        <v>United States</v>
      </c>
      <c r="I299" t="str">
        <f>_xlfn.XLOOKUP(D299,'Products - Original'!$A:$A,'Products - Original'!$B:$B)</f>
        <v>Rob</v>
      </c>
      <c r="J299" t="str">
        <f>INDEX('Products - Original'!$A$1:$G$49,MATCH(My_Combined_Table!$D299,'Products - Original'!$A$1:$A$49,0),MATCH(My_Combined_Table!$J$1,'Products - Original'!A$1:G$1,0))</f>
        <v>D</v>
      </c>
      <c r="K299">
        <f>INDEX('Products - Original'!$A$1:$G$49,MATCH(My_Combined_Table!$D299,'Products - Original'!$A$1:$A$49,0),MATCH(My_Combined_Table!K$1,'Products - Original'!A$1:G$1,0))</f>
        <v>0.5</v>
      </c>
      <c r="L299">
        <f>INDEX('Products - Original'!$A$1:$G$49,MATCH(My_Combined_Table!$D299,'Products - Original'!$A$1:$A$49,0),MATCH(My_Combined_Table!L$1,'Products - Original'!A$1:G$1,0))</f>
        <v>5.3699999999999992</v>
      </c>
      <c r="M299">
        <f t="shared" si="4"/>
        <v>16.11</v>
      </c>
      <c r="N299" t="str" cm="1">
        <f t="array" ref="N299">_xlfn.IFS(I299 = "Rob", "Robusta", I299 = "Exc", "Excelsa",I299= "Ara", "Arabica",I299="Lib", "Liberica")</f>
        <v>Robusta</v>
      </c>
      <c r="O299" t="str" cm="1">
        <f t="array" ref="O299">_xlfn.IFS(J299="M", "Medium",J299="L", "Light",J299="D","Dark")</f>
        <v>Dark</v>
      </c>
      <c r="P299" t="str">
        <f>_xlfn.XLOOKUP(C:C, Table1[[#All],[Customer ID]],Table1[[#All],[Loyalty Card]])</f>
        <v>Yes</v>
      </c>
    </row>
    <row r="300" spans="1:16" x14ac:dyDescent="0.3">
      <c r="A300" s="2" t="s">
        <v>2169</v>
      </c>
      <c r="B300" s="4">
        <v>43872</v>
      </c>
      <c r="C300" s="2" t="s">
        <v>2170</v>
      </c>
      <c r="D300" t="s">
        <v>6184</v>
      </c>
      <c r="E300" s="2">
        <v>6</v>
      </c>
      <c r="F300" s="2" t="str" cm="1">
        <f t="array" ref="F300">_xlfn.XLOOKUP(C300,'Customers - Original'!$A:$A,Table1[[#All],[Customer Name]])</f>
        <v>Ken Lestrange</v>
      </c>
      <c r="G300" s="2" t="str" cm="1">
        <f t="array" ref="G300">IF(_xlfn.XLOOKUP(C300,'Customers - Original'!$A:$A,Table1[[#All],[Email]]) = 0, "", _xlfn.XLOOKUP(C300,'Customers - Original'!$A:$A,Table1[[#All],[Email]]) )</f>
        <v>klestrange8a@lulu.com</v>
      </c>
      <c r="H300" s="2" t="str" cm="1">
        <f t="array" ref="H300">IF(_xlfn.XLOOKUP(C300,'Customers - Original'!$A:$A,Table1[[#All],[Country]]) = 0,"",_xlfn.XLOOKUP(C300,'Customers - Original'!$A:$A,Table1[[#All],[Country]]))</f>
        <v>United States</v>
      </c>
      <c r="I300" t="str">
        <f>_xlfn.XLOOKUP(D300,'Products - Original'!$A:$A,'Products - Original'!$B:$B)</f>
        <v>Exc</v>
      </c>
      <c r="J300" t="str">
        <f>INDEX('Products - Original'!$A$1:$G$49,MATCH(My_Combined_Table!$D300,'Products - Original'!$A$1:$A$49,0),MATCH(My_Combined_Table!$J$1,'Products - Original'!A$1:G$1,0))</f>
        <v>L</v>
      </c>
      <c r="K300">
        <f>INDEX('Products - Original'!$A$1:$G$49,MATCH(My_Combined_Table!$D300,'Products - Original'!$A$1:$A$49,0),MATCH(My_Combined_Table!K$1,'Products - Original'!A$1:G$1,0))</f>
        <v>0.2</v>
      </c>
      <c r="L300">
        <f>INDEX('Products - Original'!$A$1:$G$49,MATCH(My_Combined_Table!$D300,'Products - Original'!$A$1:$A$49,0),MATCH(My_Combined_Table!L$1,'Products - Original'!A$1:G$1,0))</f>
        <v>4.4550000000000001</v>
      </c>
      <c r="M300">
        <f t="shared" si="4"/>
        <v>26.73</v>
      </c>
      <c r="N300" t="str" cm="1">
        <f t="array" ref="N300">_xlfn.IFS(I300 = "Rob", "Robusta", I300 = "Exc", "Excelsa",I300= "Ara", "Arabica",I300="Lib", "Liberica")</f>
        <v>Excelsa</v>
      </c>
      <c r="O300" t="str" cm="1">
        <f t="array" ref="O300">_xlfn.IFS(J300="M", "Medium",J300="L", "Light",J300="D","Dark")</f>
        <v>Light</v>
      </c>
      <c r="P300" t="str">
        <f>_xlfn.XLOOKUP(C:C, Table1[[#All],[Customer ID]],Table1[[#All],[Loyalty Card]])</f>
        <v>Yes</v>
      </c>
    </row>
    <row r="301" spans="1:16" x14ac:dyDescent="0.3">
      <c r="A301" s="2" t="s">
        <v>2175</v>
      </c>
      <c r="B301" s="4">
        <v>43582</v>
      </c>
      <c r="C301" s="2" t="s">
        <v>2176</v>
      </c>
      <c r="D301" t="s">
        <v>6148</v>
      </c>
      <c r="E301" s="2">
        <v>6</v>
      </c>
      <c r="F301" s="2" t="str" cm="1">
        <f t="array" ref="F301">_xlfn.XLOOKUP(C301,'Customers - Original'!$A:$A,Table1[[#All],[Customer Name]])</f>
        <v>Lacee Tanti</v>
      </c>
      <c r="G301" s="2" t="str" cm="1">
        <f t="array" ref="G301">IF(_xlfn.XLOOKUP(C301,'Customers - Original'!$A:$A,Table1[[#All],[Email]]) = 0, "", _xlfn.XLOOKUP(C301,'Customers - Original'!$A:$A,Table1[[#All],[Email]]) )</f>
        <v>ltanti8b@techcrunch.com</v>
      </c>
      <c r="H301" s="2" t="str" cm="1">
        <f t="array" ref="H301">IF(_xlfn.XLOOKUP(C301,'Customers - Original'!$A:$A,Table1[[#All],[Country]]) = 0,"",_xlfn.XLOOKUP(C301,'Customers - Original'!$A:$A,Table1[[#All],[Country]]))</f>
        <v>United States</v>
      </c>
      <c r="I301" t="str">
        <f>_xlfn.XLOOKUP(D301,'Products - Original'!$A:$A,'Products - Original'!$B:$B)</f>
        <v>Exc</v>
      </c>
      <c r="J301" t="str">
        <f>INDEX('Products - Original'!$A$1:$G$49,MATCH(My_Combined_Table!$D301,'Products - Original'!$A$1:$A$49,0),MATCH(My_Combined_Table!$J$1,'Products - Original'!A$1:G$1,0))</f>
        <v>L</v>
      </c>
      <c r="K301">
        <f>INDEX('Products - Original'!$A$1:$G$49,MATCH(My_Combined_Table!$D301,'Products - Original'!$A$1:$A$49,0),MATCH(My_Combined_Table!K$1,'Products - Original'!A$1:G$1,0))</f>
        <v>2.5</v>
      </c>
      <c r="L301">
        <f>INDEX('Products - Original'!$A$1:$G$49,MATCH(My_Combined_Table!$D301,'Products - Original'!$A$1:$A$49,0),MATCH(My_Combined_Table!L$1,'Products - Original'!A$1:G$1,0))</f>
        <v>34.154999999999994</v>
      </c>
      <c r="M301">
        <f t="shared" si="4"/>
        <v>204.92999999999995</v>
      </c>
      <c r="N301" t="str" cm="1">
        <f t="array" ref="N301">_xlfn.IFS(I301 = "Rob", "Robusta", I301 = "Exc", "Excelsa",I301= "Ara", "Arabica",I301="Lib", "Liberica")</f>
        <v>Excelsa</v>
      </c>
      <c r="O301" t="str" cm="1">
        <f t="array" ref="O301">_xlfn.IFS(J301="M", "Medium",J301="L", "Light",J301="D","Dark")</f>
        <v>Light</v>
      </c>
      <c r="P301" t="str">
        <f>_xlfn.XLOOKUP(C:C, Table1[[#All],[Customer ID]],Table1[[#All],[Loyalty Card]])</f>
        <v>Yes</v>
      </c>
    </row>
    <row r="302" spans="1:16" x14ac:dyDescent="0.3">
      <c r="A302" s="2" t="s">
        <v>2181</v>
      </c>
      <c r="B302" s="4">
        <v>44646</v>
      </c>
      <c r="C302" s="2" t="s">
        <v>2182</v>
      </c>
      <c r="D302" t="s">
        <v>6140</v>
      </c>
      <c r="E302" s="2">
        <v>3</v>
      </c>
      <c r="F302" s="2" t="str" cm="1">
        <f t="array" ref="F302">_xlfn.XLOOKUP(C302,'Customers - Original'!$A:$A,Table1[[#All],[Customer Name]])</f>
        <v>Arel De Lasci</v>
      </c>
      <c r="G302" s="2" t="str" cm="1">
        <f t="array" ref="G302">IF(_xlfn.XLOOKUP(C302,'Customers - Original'!$A:$A,Table1[[#All],[Email]]) = 0, "", _xlfn.XLOOKUP(C302,'Customers - Original'!$A:$A,Table1[[#All],[Email]]) )</f>
        <v>ade8c@1und1.de</v>
      </c>
      <c r="H302" s="2" t="str" cm="1">
        <f t="array" ref="H302">IF(_xlfn.XLOOKUP(C302,'Customers - Original'!$A:$A,Table1[[#All],[Country]]) = 0,"",_xlfn.XLOOKUP(C302,'Customers - Original'!$A:$A,Table1[[#All],[Country]]))</f>
        <v>United States</v>
      </c>
      <c r="I302" t="str">
        <f>_xlfn.XLOOKUP(D302,'Products - Original'!$A:$A,'Products - Original'!$B:$B)</f>
        <v>Ara</v>
      </c>
      <c r="J302" t="str">
        <f>INDEX('Products - Original'!$A$1:$G$49,MATCH(My_Combined_Table!$D302,'Products - Original'!$A$1:$A$49,0),MATCH(My_Combined_Table!$J$1,'Products - Original'!A$1:G$1,0))</f>
        <v>L</v>
      </c>
      <c r="K302">
        <f>INDEX('Products - Original'!$A$1:$G$49,MATCH(My_Combined_Table!$D302,'Products - Original'!$A$1:$A$49,0),MATCH(My_Combined_Table!K$1,'Products - Original'!A$1:G$1,0))</f>
        <v>1</v>
      </c>
      <c r="L302">
        <f>INDEX('Products - Original'!$A$1:$G$49,MATCH(My_Combined_Table!$D302,'Products - Original'!$A$1:$A$49,0),MATCH(My_Combined_Table!L$1,'Products - Original'!A$1:G$1,0))</f>
        <v>12.95</v>
      </c>
      <c r="M302">
        <f t="shared" si="4"/>
        <v>38.849999999999994</v>
      </c>
      <c r="N302" t="str" cm="1">
        <f t="array" ref="N302">_xlfn.IFS(I302 = "Rob", "Robusta", I302 = "Exc", "Excelsa",I302= "Ara", "Arabica",I302="Lib", "Liberica")</f>
        <v>Arabica</v>
      </c>
      <c r="O302" t="str" cm="1">
        <f t="array" ref="O302">_xlfn.IFS(J302="M", "Medium",J302="L", "Light",J302="D","Dark")</f>
        <v>Light</v>
      </c>
      <c r="P302" t="str">
        <f>_xlfn.XLOOKUP(C:C, Table1[[#All],[Customer ID]],Table1[[#All],[Loyalty Card]])</f>
        <v>Yes</v>
      </c>
    </row>
    <row r="303" spans="1:16" x14ac:dyDescent="0.3">
      <c r="A303" s="2" t="s">
        <v>2187</v>
      </c>
      <c r="B303" s="4">
        <v>44102</v>
      </c>
      <c r="C303" s="2" t="s">
        <v>2188</v>
      </c>
      <c r="D303" t="s">
        <v>6150</v>
      </c>
      <c r="E303" s="2">
        <v>4</v>
      </c>
      <c r="F303" s="2" t="str" cm="1">
        <f t="array" ref="F303">_xlfn.XLOOKUP(C303,'Customers - Original'!$A:$A,Table1[[#All],[Customer Name]])</f>
        <v>Trescha Jedrachowicz</v>
      </c>
      <c r="G303" s="2" t="str" cm="1">
        <f t="array" ref="G303">IF(_xlfn.XLOOKUP(C303,'Customers - Original'!$A:$A,Table1[[#All],[Email]]) = 0, "", _xlfn.XLOOKUP(C303,'Customers - Original'!$A:$A,Table1[[#All],[Email]]) )</f>
        <v>tjedrachowicz8d@acquirethisname.com</v>
      </c>
      <c r="H303" s="2" t="str" cm="1">
        <f t="array" ref="H303">IF(_xlfn.XLOOKUP(C303,'Customers - Original'!$A:$A,Table1[[#All],[Country]]) = 0,"",_xlfn.XLOOKUP(C303,'Customers - Original'!$A:$A,Table1[[#All],[Country]]))</f>
        <v>United States</v>
      </c>
      <c r="I303" t="str">
        <f>_xlfn.XLOOKUP(D303,'Products - Original'!$A:$A,'Products - Original'!$B:$B)</f>
        <v>Lib</v>
      </c>
      <c r="J303" t="str">
        <f>INDEX('Products - Original'!$A$1:$G$49,MATCH(My_Combined_Table!$D303,'Products - Original'!$A$1:$A$49,0),MATCH(My_Combined_Table!$J$1,'Products - Original'!A$1:G$1,0))</f>
        <v>D</v>
      </c>
      <c r="K303">
        <f>INDEX('Products - Original'!$A$1:$G$49,MATCH(My_Combined_Table!$D303,'Products - Original'!$A$1:$A$49,0),MATCH(My_Combined_Table!K$1,'Products - Original'!A$1:G$1,0))</f>
        <v>0.2</v>
      </c>
      <c r="L303">
        <f>INDEX('Products - Original'!$A$1:$G$49,MATCH(My_Combined_Table!$D303,'Products - Original'!$A$1:$A$49,0),MATCH(My_Combined_Table!L$1,'Products - Original'!A$1:G$1,0))</f>
        <v>3.8849999999999998</v>
      </c>
      <c r="M303">
        <f t="shared" si="4"/>
        <v>15.54</v>
      </c>
      <c r="N303" t="str" cm="1">
        <f t="array" ref="N303">_xlfn.IFS(I303 = "Rob", "Robusta", I303 = "Exc", "Excelsa",I303= "Ara", "Arabica",I303="Lib", "Liberica")</f>
        <v>Liberica</v>
      </c>
      <c r="O303" t="str" cm="1">
        <f t="array" ref="O303">_xlfn.IFS(J303="M", "Medium",J303="L", "Light",J303="D","Dark")</f>
        <v>Dark</v>
      </c>
      <c r="P303" t="str">
        <f>_xlfn.XLOOKUP(C:C, Table1[[#All],[Customer ID]],Table1[[#All],[Loyalty Card]])</f>
        <v>Yes</v>
      </c>
    </row>
    <row r="304" spans="1:16" x14ac:dyDescent="0.3">
      <c r="A304" s="2" t="s">
        <v>2193</v>
      </c>
      <c r="B304" s="4">
        <v>43762</v>
      </c>
      <c r="C304" s="2" t="s">
        <v>2194</v>
      </c>
      <c r="D304" t="s">
        <v>6157</v>
      </c>
      <c r="E304" s="2">
        <v>1</v>
      </c>
      <c r="F304" s="2" t="str" cm="1">
        <f t="array" ref="F304">_xlfn.XLOOKUP(C304,'Customers - Original'!$A:$A,Table1[[#All],[Customer Name]])</f>
        <v>Perkin Stonner</v>
      </c>
      <c r="G304" s="2" t="str" cm="1">
        <f t="array" ref="G304">IF(_xlfn.XLOOKUP(C304,'Customers - Original'!$A:$A,Table1[[#All],[Email]]) = 0, "", _xlfn.XLOOKUP(C304,'Customers - Original'!$A:$A,Table1[[#All],[Email]]) )</f>
        <v>pstonner8e@moonfruit.com</v>
      </c>
      <c r="H304" s="2" t="str" cm="1">
        <f t="array" ref="H304">IF(_xlfn.XLOOKUP(C304,'Customers - Original'!$A:$A,Table1[[#All],[Country]]) = 0,"",_xlfn.XLOOKUP(C304,'Customers - Original'!$A:$A,Table1[[#All],[Country]]))</f>
        <v>United States</v>
      </c>
      <c r="I304" t="str">
        <f>_xlfn.XLOOKUP(D304,'Products - Original'!$A:$A,'Products - Original'!$B:$B)</f>
        <v>Ara</v>
      </c>
      <c r="J304" t="str">
        <f>INDEX('Products - Original'!$A$1:$G$49,MATCH(My_Combined_Table!$D304,'Products - Original'!$A$1:$A$49,0),MATCH(My_Combined_Table!$J$1,'Products - Original'!A$1:G$1,0))</f>
        <v>M</v>
      </c>
      <c r="K304">
        <f>INDEX('Products - Original'!$A$1:$G$49,MATCH(My_Combined_Table!$D304,'Products - Original'!$A$1:$A$49,0),MATCH(My_Combined_Table!K$1,'Products - Original'!A$1:G$1,0))</f>
        <v>0.5</v>
      </c>
      <c r="L304">
        <f>INDEX('Products - Original'!$A$1:$G$49,MATCH(My_Combined_Table!$D304,'Products - Original'!$A$1:$A$49,0),MATCH(My_Combined_Table!L$1,'Products - Original'!A$1:G$1,0))</f>
        <v>6.75</v>
      </c>
      <c r="M304">
        <f t="shared" si="4"/>
        <v>6.75</v>
      </c>
      <c r="N304" t="str" cm="1">
        <f t="array" ref="N304">_xlfn.IFS(I304 = "Rob", "Robusta", I304 = "Exc", "Excelsa",I304= "Ara", "Arabica",I304="Lib", "Liberica")</f>
        <v>Arabica</v>
      </c>
      <c r="O304" t="str" cm="1">
        <f t="array" ref="O304">_xlfn.IFS(J304="M", "Medium",J304="L", "Light",J304="D","Dark")</f>
        <v>Medium</v>
      </c>
      <c r="P304" t="str">
        <f>_xlfn.XLOOKUP(C:C, Table1[[#All],[Customer ID]],Table1[[#All],[Loyalty Card]])</f>
        <v>No</v>
      </c>
    </row>
    <row r="305" spans="1:16" x14ac:dyDescent="0.3">
      <c r="A305" s="2" t="s">
        <v>2199</v>
      </c>
      <c r="B305" s="4">
        <v>44412</v>
      </c>
      <c r="C305" s="2" t="s">
        <v>2200</v>
      </c>
      <c r="D305" t="s">
        <v>6185</v>
      </c>
      <c r="E305" s="2">
        <v>4</v>
      </c>
      <c r="F305" s="2" t="str" cm="1">
        <f t="array" ref="F305">_xlfn.XLOOKUP(C305,'Customers - Original'!$A:$A,Table1[[#All],[Customer Name]])</f>
        <v>Darrin Tingly</v>
      </c>
      <c r="G305" s="2" t="str" cm="1">
        <f t="array" ref="G305">IF(_xlfn.XLOOKUP(C305,'Customers - Original'!$A:$A,Table1[[#All],[Email]]) = 0, "", _xlfn.XLOOKUP(C305,'Customers - Original'!$A:$A,Table1[[#All],[Email]]) )</f>
        <v>dtingly8f@goo.ne.jp</v>
      </c>
      <c r="H305" s="2" t="str" cm="1">
        <f t="array" ref="H305">IF(_xlfn.XLOOKUP(C305,'Customers - Original'!$A:$A,Table1[[#All],[Country]]) = 0,"",_xlfn.XLOOKUP(C305,'Customers - Original'!$A:$A,Table1[[#All],[Country]]))</f>
        <v>United States</v>
      </c>
      <c r="I305" t="str">
        <f>_xlfn.XLOOKUP(D305,'Products - Original'!$A:$A,'Products - Original'!$B:$B)</f>
        <v>Exc</v>
      </c>
      <c r="J305" t="str">
        <f>INDEX('Products - Original'!$A$1:$G$49,MATCH(My_Combined_Table!$D305,'Products - Original'!$A$1:$A$49,0),MATCH(My_Combined_Table!$J$1,'Products - Original'!A$1:G$1,0))</f>
        <v>D</v>
      </c>
      <c r="K305">
        <f>INDEX('Products - Original'!$A$1:$G$49,MATCH(My_Combined_Table!$D305,'Products - Original'!$A$1:$A$49,0),MATCH(My_Combined_Table!K$1,'Products - Original'!A$1:G$1,0))</f>
        <v>2.5</v>
      </c>
      <c r="L305">
        <f>INDEX('Products - Original'!$A$1:$G$49,MATCH(My_Combined_Table!$D305,'Products - Original'!$A$1:$A$49,0),MATCH(My_Combined_Table!L$1,'Products - Original'!A$1:G$1,0))</f>
        <v>27.945</v>
      </c>
      <c r="M305">
        <f t="shared" si="4"/>
        <v>111.78</v>
      </c>
      <c r="N305" t="str" cm="1">
        <f t="array" ref="N305">_xlfn.IFS(I305 = "Rob", "Robusta", I305 = "Exc", "Excelsa",I305= "Ara", "Arabica",I305="Lib", "Liberica")</f>
        <v>Excelsa</v>
      </c>
      <c r="O305" t="str" cm="1">
        <f t="array" ref="O305">_xlfn.IFS(J305="M", "Medium",J305="L", "Light",J305="D","Dark")</f>
        <v>Dark</v>
      </c>
      <c r="P305" t="str">
        <f>_xlfn.XLOOKUP(C:C, Table1[[#All],[Customer ID]],Table1[[#All],[Loyalty Card]])</f>
        <v>Yes</v>
      </c>
    </row>
    <row r="306" spans="1:16" x14ac:dyDescent="0.3">
      <c r="A306" s="2" t="s">
        <v>2204</v>
      </c>
      <c r="B306" s="4">
        <v>43828</v>
      </c>
      <c r="C306" s="2" t="s">
        <v>2245</v>
      </c>
      <c r="D306" t="s">
        <v>6167</v>
      </c>
      <c r="E306" s="2">
        <v>1</v>
      </c>
      <c r="F306" s="2" t="str" cm="1">
        <f t="array" ref="F306">_xlfn.XLOOKUP(C306,'Customers - Original'!$A:$A,Table1[[#All],[Customer Name]])</f>
        <v>Claudetta Rushe</v>
      </c>
      <c r="G306" s="2" t="str" cm="1">
        <f t="array" ref="G306">IF(_xlfn.XLOOKUP(C306,'Customers - Original'!$A:$A,Table1[[#All],[Email]]) = 0, "", _xlfn.XLOOKUP(C306,'Customers - Original'!$A:$A,Table1[[#All],[Email]]) )</f>
        <v>crushe8n@about.me</v>
      </c>
      <c r="H306" s="2" t="str" cm="1">
        <f t="array" ref="H306">IF(_xlfn.XLOOKUP(C306,'Customers - Original'!$A:$A,Table1[[#All],[Country]]) = 0,"",_xlfn.XLOOKUP(C306,'Customers - Original'!$A:$A,Table1[[#All],[Country]]))</f>
        <v>United States</v>
      </c>
      <c r="I306" t="str">
        <f>_xlfn.XLOOKUP(D306,'Products - Original'!$A:$A,'Products - Original'!$B:$B)</f>
        <v>Ara</v>
      </c>
      <c r="J306" t="str">
        <f>INDEX('Products - Original'!$A$1:$G$49,MATCH(My_Combined_Table!$D306,'Products - Original'!$A$1:$A$49,0),MATCH(My_Combined_Table!$J$1,'Products - Original'!A$1:G$1,0))</f>
        <v>L</v>
      </c>
      <c r="K306">
        <f>INDEX('Products - Original'!$A$1:$G$49,MATCH(My_Combined_Table!$D306,'Products - Original'!$A$1:$A$49,0),MATCH(My_Combined_Table!K$1,'Products - Original'!A$1:G$1,0))</f>
        <v>0.2</v>
      </c>
      <c r="L306">
        <f>INDEX('Products - Original'!$A$1:$G$49,MATCH(My_Combined_Table!$D306,'Products - Original'!$A$1:$A$49,0),MATCH(My_Combined_Table!L$1,'Products - Original'!A$1:G$1,0))</f>
        <v>3.8849999999999998</v>
      </c>
      <c r="M306">
        <f t="shared" si="4"/>
        <v>3.8849999999999998</v>
      </c>
      <c r="N306" t="str" cm="1">
        <f t="array" ref="N306">_xlfn.IFS(I306 = "Rob", "Robusta", I306 = "Exc", "Excelsa",I306= "Ara", "Arabica",I306="Lib", "Liberica")</f>
        <v>Arabica</v>
      </c>
      <c r="O306" t="str" cm="1">
        <f t="array" ref="O306">_xlfn.IFS(J306="M", "Medium",J306="L", "Light",J306="D","Dark")</f>
        <v>Light</v>
      </c>
      <c r="P306" t="str">
        <f>_xlfn.XLOOKUP(C:C, Table1[[#All],[Customer ID]],Table1[[#All],[Loyalty Card]])</f>
        <v>Yes</v>
      </c>
    </row>
    <row r="307" spans="1:16" x14ac:dyDescent="0.3">
      <c r="A307" s="2" t="s">
        <v>2209</v>
      </c>
      <c r="B307" s="4">
        <v>43796</v>
      </c>
      <c r="C307" s="2" t="s">
        <v>2210</v>
      </c>
      <c r="D307" t="s">
        <v>6159</v>
      </c>
      <c r="E307" s="2">
        <v>5</v>
      </c>
      <c r="F307" s="2" t="str" cm="1">
        <f t="array" ref="F307">_xlfn.XLOOKUP(C307,'Customers - Original'!$A:$A,Table1[[#All],[Customer Name]])</f>
        <v>Benn Checci</v>
      </c>
      <c r="G307" s="2" t="str" cm="1">
        <f t="array" ref="G307">IF(_xlfn.XLOOKUP(C307,'Customers - Original'!$A:$A,Table1[[#All],[Email]]) = 0, "", _xlfn.XLOOKUP(C307,'Customers - Original'!$A:$A,Table1[[#All],[Email]]) )</f>
        <v>bchecci8h@usa.gov</v>
      </c>
      <c r="H307" s="2" t="str" cm="1">
        <f t="array" ref="H307">IF(_xlfn.XLOOKUP(C307,'Customers - Original'!$A:$A,Table1[[#All],[Country]]) = 0,"",_xlfn.XLOOKUP(C307,'Customers - Original'!$A:$A,Table1[[#All],[Country]]))</f>
        <v>United Kingdom</v>
      </c>
      <c r="I307" t="str">
        <f>_xlfn.XLOOKUP(D307,'Products - Original'!$A:$A,'Products - Original'!$B:$B)</f>
        <v>Lib</v>
      </c>
      <c r="J307" t="str">
        <f>INDEX('Products - Original'!$A$1:$G$49,MATCH(My_Combined_Table!$D307,'Products - Original'!$A$1:$A$49,0),MATCH(My_Combined_Table!$J$1,'Products - Original'!A$1:G$1,0))</f>
        <v>M</v>
      </c>
      <c r="K307">
        <f>INDEX('Products - Original'!$A$1:$G$49,MATCH(My_Combined_Table!$D307,'Products - Original'!$A$1:$A$49,0),MATCH(My_Combined_Table!K$1,'Products - Original'!A$1:G$1,0))</f>
        <v>0.2</v>
      </c>
      <c r="L307">
        <f>INDEX('Products - Original'!$A$1:$G$49,MATCH(My_Combined_Table!$D307,'Products - Original'!$A$1:$A$49,0),MATCH(My_Combined_Table!L$1,'Products - Original'!A$1:G$1,0))</f>
        <v>4.3650000000000002</v>
      </c>
      <c r="M307">
        <f t="shared" si="4"/>
        <v>21.825000000000003</v>
      </c>
      <c r="N307" t="str" cm="1">
        <f t="array" ref="N307">_xlfn.IFS(I307 = "Rob", "Robusta", I307 = "Exc", "Excelsa",I307= "Ara", "Arabica",I307="Lib", "Liberica")</f>
        <v>Liberica</v>
      </c>
      <c r="O307" t="str" cm="1">
        <f t="array" ref="O307">_xlfn.IFS(J307="M", "Medium",J307="L", "Light",J307="D","Dark")</f>
        <v>Medium</v>
      </c>
      <c r="P307" t="str">
        <f>_xlfn.XLOOKUP(C:C, Table1[[#All],[Customer ID]],Table1[[#All],[Loyalty Card]])</f>
        <v>No</v>
      </c>
    </row>
    <row r="308" spans="1:16" x14ac:dyDescent="0.3">
      <c r="A308" s="2" t="s">
        <v>2215</v>
      </c>
      <c r="B308" s="4">
        <v>43890</v>
      </c>
      <c r="C308" s="2" t="s">
        <v>2216</v>
      </c>
      <c r="D308" t="s">
        <v>6174</v>
      </c>
      <c r="E308" s="2">
        <v>5</v>
      </c>
      <c r="F308" s="2" t="str" cm="1">
        <f t="array" ref="F308">_xlfn.XLOOKUP(C308,'Customers - Original'!$A:$A,Table1[[#All],[Customer Name]])</f>
        <v>Janifer Bagot</v>
      </c>
      <c r="G308" s="2" t="str" cm="1">
        <f t="array" ref="G308">IF(_xlfn.XLOOKUP(C308,'Customers - Original'!$A:$A,Table1[[#All],[Email]]) = 0, "", _xlfn.XLOOKUP(C308,'Customers - Original'!$A:$A,Table1[[#All],[Email]]) )</f>
        <v>jbagot8i@mac.com</v>
      </c>
      <c r="H308" s="2" t="str" cm="1">
        <f t="array" ref="H308">IF(_xlfn.XLOOKUP(C308,'Customers - Original'!$A:$A,Table1[[#All],[Country]]) = 0,"",_xlfn.XLOOKUP(C308,'Customers - Original'!$A:$A,Table1[[#All],[Country]]))</f>
        <v>United States</v>
      </c>
      <c r="I308" t="str">
        <f>_xlfn.XLOOKUP(D308,'Products - Original'!$A:$A,'Products - Original'!$B:$B)</f>
        <v>Rob</v>
      </c>
      <c r="J308" t="str">
        <f>INDEX('Products - Original'!$A$1:$G$49,MATCH(My_Combined_Table!$D308,'Products - Original'!$A$1:$A$49,0),MATCH(My_Combined_Table!$J$1,'Products - Original'!A$1:G$1,0))</f>
        <v>M</v>
      </c>
      <c r="K308">
        <f>INDEX('Products - Original'!$A$1:$G$49,MATCH(My_Combined_Table!$D308,'Products - Original'!$A$1:$A$49,0),MATCH(My_Combined_Table!K$1,'Products - Original'!A$1:G$1,0))</f>
        <v>0.2</v>
      </c>
      <c r="L308">
        <f>INDEX('Products - Original'!$A$1:$G$49,MATCH(My_Combined_Table!$D308,'Products - Original'!$A$1:$A$49,0),MATCH(My_Combined_Table!L$1,'Products - Original'!A$1:G$1,0))</f>
        <v>2.9849999999999999</v>
      </c>
      <c r="M308">
        <f t="shared" si="4"/>
        <v>14.924999999999999</v>
      </c>
      <c r="N308" t="str" cm="1">
        <f t="array" ref="N308">_xlfn.IFS(I308 = "Rob", "Robusta", I308 = "Exc", "Excelsa",I308= "Ara", "Arabica",I308="Lib", "Liberica")</f>
        <v>Robusta</v>
      </c>
      <c r="O308" t="str" cm="1">
        <f t="array" ref="O308">_xlfn.IFS(J308="M", "Medium",J308="L", "Light",J308="D","Dark")</f>
        <v>Medium</v>
      </c>
      <c r="P308" t="str">
        <f>_xlfn.XLOOKUP(C:C, Table1[[#All],[Customer ID]],Table1[[#All],[Loyalty Card]])</f>
        <v>No</v>
      </c>
    </row>
    <row r="309" spans="1:16" x14ac:dyDescent="0.3">
      <c r="A309" s="2" t="s">
        <v>2221</v>
      </c>
      <c r="B309" s="4">
        <v>44227</v>
      </c>
      <c r="C309" s="2" t="s">
        <v>2222</v>
      </c>
      <c r="D309" t="s">
        <v>6155</v>
      </c>
      <c r="E309" s="2">
        <v>3</v>
      </c>
      <c r="F309" s="2" t="str" cm="1">
        <f t="array" ref="F309">_xlfn.XLOOKUP(C309,'Customers - Original'!$A:$A,Table1[[#All],[Customer Name]])</f>
        <v>Ermin Beeble</v>
      </c>
      <c r="G309" s="2" t="str" cm="1">
        <f t="array" ref="G309">IF(_xlfn.XLOOKUP(C309,'Customers - Original'!$A:$A,Table1[[#All],[Email]]) = 0, "", _xlfn.XLOOKUP(C309,'Customers - Original'!$A:$A,Table1[[#All],[Email]]) )</f>
        <v>ebeeble8j@soundcloud.com</v>
      </c>
      <c r="H309" s="2" t="str" cm="1">
        <f t="array" ref="H309">IF(_xlfn.XLOOKUP(C309,'Customers - Original'!$A:$A,Table1[[#All],[Country]]) = 0,"",_xlfn.XLOOKUP(C309,'Customers - Original'!$A:$A,Table1[[#All],[Country]]))</f>
        <v>United States</v>
      </c>
      <c r="I309" t="str">
        <f>_xlfn.XLOOKUP(D309,'Products - Original'!$A:$A,'Products - Original'!$B:$B)</f>
        <v>Ara</v>
      </c>
      <c r="J309" t="str">
        <f>INDEX('Products - Original'!$A$1:$G$49,MATCH(My_Combined_Table!$D309,'Products - Original'!$A$1:$A$49,0),MATCH(My_Combined_Table!$J$1,'Products - Original'!A$1:G$1,0))</f>
        <v>M</v>
      </c>
      <c r="K309">
        <f>INDEX('Products - Original'!$A$1:$G$49,MATCH(My_Combined_Table!$D309,'Products - Original'!$A$1:$A$49,0),MATCH(My_Combined_Table!K$1,'Products - Original'!A$1:G$1,0))</f>
        <v>1</v>
      </c>
      <c r="L309">
        <f>INDEX('Products - Original'!$A$1:$G$49,MATCH(My_Combined_Table!$D309,'Products - Original'!$A$1:$A$49,0),MATCH(My_Combined_Table!L$1,'Products - Original'!A$1:G$1,0))</f>
        <v>11.25</v>
      </c>
      <c r="M309">
        <f t="shared" si="4"/>
        <v>33.75</v>
      </c>
      <c r="N309" t="str" cm="1">
        <f t="array" ref="N309">_xlfn.IFS(I309 = "Rob", "Robusta", I309 = "Exc", "Excelsa",I309= "Ara", "Arabica",I309="Lib", "Liberica")</f>
        <v>Arabica</v>
      </c>
      <c r="O309" t="str" cm="1">
        <f t="array" ref="O309">_xlfn.IFS(J309="M", "Medium",J309="L", "Light",J309="D","Dark")</f>
        <v>Medium</v>
      </c>
      <c r="P309" t="str">
        <f>_xlfn.XLOOKUP(C:C, Table1[[#All],[Customer ID]],Table1[[#All],[Loyalty Card]])</f>
        <v>Yes</v>
      </c>
    </row>
    <row r="310" spans="1:16" x14ac:dyDescent="0.3">
      <c r="A310" s="2" t="s">
        <v>2227</v>
      </c>
      <c r="B310" s="4">
        <v>44729</v>
      </c>
      <c r="C310" s="2" t="s">
        <v>2228</v>
      </c>
      <c r="D310" t="s">
        <v>6155</v>
      </c>
      <c r="E310" s="2">
        <v>3</v>
      </c>
      <c r="F310" s="2" t="str" cm="1">
        <f t="array" ref="F310">_xlfn.XLOOKUP(C310,'Customers - Original'!$A:$A,Table1[[#All],[Customer Name]])</f>
        <v>Cos Fluin</v>
      </c>
      <c r="G310" s="2" t="str" cm="1">
        <f t="array" ref="G310">IF(_xlfn.XLOOKUP(C310,'Customers - Original'!$A:$A,Table1[[#All],[Email]]) = 0, "", _xlfn.XLOOKUP(C310,'Customers - Original'!$A:$A,Table1[[#All],[Email]]) )</f>
        <v>cfluin8k@flickr.com</v>
      </c>
      <c r="H310" s="2" t="str" cm="1">
        <f t="array" ref="H310">IF(_xlfn.XLOOKUP(C310,'Customers - Original'!$A:$A,Table1[[#All],[Country]]) = 0,"",_xlfn.XLOOKUP(C310,'Customers - Original'!$A:$A,Table1[[#All],[Country]]))</f>
        <v>United Kingdom</v>
      </c>
      <c r="I310" t="str">
        <f>_xlfn.XLOOKUP(D310,'Products - Original'!$A:$A,'Products - Original'!$B:$B)</f>
        <v>Ara</v>
      </c>
      <c r="J310" t="str">
        <f>INDEX('Products - Original'!$A$1:$G$49,MATCH(My_Combined_Table!$D310,'Products - Original'!$A$1:$A$49,0),MATCH(My_Combined_Table!$J$1,'Products - Original'!A$1:G$1,0))</f>
        <v>M</v>
      </c>
      <c r="K310">
        <f>INDEX('Products - Original'!$A$1:$G$49,MATCH(My_Combined_Table!$D310,'Products - Original'!$A$1:$A$49,0),MATCH(My_Combined_Table!K$1,'Products - Original'!A$1:G$1,0))</f>
        <v>1</v>
      </c>
      <c r="L310">
        <f>INDEX('Products - Original'!$A$1:$G$49,MATCH(My_Combined_Table!$D310,'Products - Original'!$A$1:$A$49,0),MATCH(My_Combined_Table!L$1,'Products - Original'!A$1:G$1,0))</f>
        <v>11.25</v>
      </c>
      <c r="M310">
        <f t="shared" si="4"/>
        <v>33.75</v>
      </c>
      <c r="N310" t="str" cm="1">
        <f t="array" ref="N310">_xlfn.IFS(I310 = "Rob", "Robusta", I310 = "Exc", "Excelsa",I310= "Ara", "Arabica",I310="Lib", "Liberica")</f>
        <v>Arabica</v>
      </c>
      <c r="O310" t="str" cm="1">
        <f t="array" ref="O310">_xlfn.IFS(J310="M", "Medium",J310="L", "Light",J310="D","Dark")</f>
        <v>Medium</v>
      </c>
      <c r="P310" t="str">
        <f>_xlfn.XLOOKUP(C:C, Table1[[#All],[Customer ID]],Table1[[#All],[Loyalty Card]])</f>
        <v>No</v>
      </c>
    </row>
    <row r="311" spans="1:16" x14ac:dyDescent="0.3">
      <c r="A311" s="2" t="s">
        <v>2232</v>
      </c>
      <c r="B311" s="4">
        <v>43864</v>
      </c>
      <c r="C311" s="2" t="s">
        <v>2233</v>
      </c>
      <c r="D311" t="s">
        <v>6159</v>
      </c>
      <c r="E311" s="2">
        <v>6</v>
      </c>
      <c r="F311" s="2" t="str" cm="1">
        <f t="array" ref="F311">_xlfn.XLOOKUP(C311,'Customers - Original'!$A:$A,Table1[[#All],[Customer Name]])</f>
        <v>Eveleen Bletsor</v>
      </c>
      <c r="G311" s="2" t="str" cm="1">
        <f t="array" ref="G311">IF(_xlfn.XLOOKUP(C311,'Customers - Original'!$A:$A,Table1[[#All],[Email]]) = 0, "", _xlfn.XLOOKUP(C311,'Customers - Original'!$A:$A,Table1[[#All],[Email]]) )</f>
        <v>ebletsor8l@vinaora.com</v>
      </c>
      <c r="H311" s="2" t="str" cm="1">
        <f t="array" ref="H311">IF(_xlfn.XLOOKUP(C311,'Customers - Original'!$A:$A,Table1[[#All],[Country]]) = 0,"",_xlfn.XLOOKUP(C311,'Customers - Original'!$A:$A,Table1[[#All],[Country]]))</f>
        <v>United States</v>
      </c>
      <c r="I311" t="str">
        <f>_xlfn.XLOOKUP(D311,'Products - Original'!$A:$A,'Products - Original'!$B:$B)</f>
        <v>Lib</v>
      </c>
      <c r="J311" t="str">
        <f>INDEX('Products - Original'!$A$1:$G$49,MATCH(My_Combined_Table!$D311,'Products - Original'!$A$1:$A$49,0),MATCH(My_Combined_Table!$J$1,'Products - Original'!A$1:G$1,0))</f>
        <v>M</v>
      </c>
      <c r="K311">
        <f>INDEX('Products - Original'!$A$1:$G$49,MATCH(My_Combined_Table!$D311,'Products - Original'!$A$1:$A$49,0),MATCH(My_Combined_Table!K$1,'Products - Original'!A$1:G$1,0))</f>
        <v>0.2</v>
      </c>
      <c r="L311">
        <f>INDEX('Products - Original'!$A$1:$G$49,MATCH(My_Combined_Table!$D311,'Products - Original'!$A$1:$A$49,0),MATCH(My_Combined_Table!L$1,'Products - Original'!A$1:G$1,0))</f>
        <v>4.3650000000000002</v>
      </c>
      <c r="M311">
        <f t="shared" si="4"/>
        <v>26.19</v>
      </c>
      <c r="N311" t="str" cm="1">
        <f t="array" ref="N311">_xlfn.IFS(I311 = "Rob", "Robusta", I311 = "Exc", "Excelsa",I311= "Ara", "Arabica",I311="Lib", "Liberica")</f>
        <v>Liberica</v>
      </c>
      <c r="O311" t="str" cm="1">
        <f t="array" ref="O311">_xlfn.IFS(J311="M", "Medium",J311="L", "Light",J311="D","Dark")</f>
        <v>Medium</v>
      </c>
      <c r="P311" t="str">
        <f>_xlfn.XLOOKUP(C:C, Table1[[#All],[Customer ID]],Table1[[#All],[Loyalty Card]])</f>
        <v>Yes</v>
      </c>
    </row>
    <row r="312" spans="1:16" x14ac:dyDescent="0.3">
      <c r="A312" s="2" t="s">
        <v>2238</v>
      </c>
      <c r="B312" s="4">
        <v>44586</v>
      </c>
      <c r="C312" s="2" t="s">
        <v>2239</v>
      </c>
      <c r="D312" t="s">
        <v>6171</v>
      </c>
      <c r="E312" s="2">
        <v>1</v>
      </c>
      <c r="F312" s="2" t="str" cm="1">
        <f t="array" ref="F312">_xlfn.XLOOKUP(C312,'Customers - Original'!$A:$A,Table1[[#All],[Customer Name]])</f>
        <v>Paola Brydell</v>
      </c>
      <c r="G312" s="2" t="str" cm="1">
        <f t="array" ref="G312">IF(_xlfn.XLOOKUP(C312,'Customers - Original'!$A:$A,Table1[[#All],[Email]]) = 0, "", _xlfn.XLOOKUP(C312,'Customers - Original'!$A:$A,Table1[[#All],[Email]]) )</f>
        <v>pbrydell8m@bloglovin.com</v>
      </c>
      <c r="H312" s="2" t="str" cm="1">
        <f t="array" ref="H312">IF(_xlfn.XLOOKUP(C312,'Customers - Original'!$A:$A,Table1[[#All],[Country]]) = 0,"",_xlfn.XLOOKUP(C312,'Customers - Original'!$A:$A,Table1[[#All],[Country]]))</f>
        <v>Ireland</v>
      </c>
      <c r="I312" t="str">
        <f>_xlfn.XLOOKUP(D312,'Products - Original'!$A:$A,'Products - Original'!$B:$B)</f>
        <v>Exc</v>
      </c>
      <c r="J312" t="str">
        <f>INDEX('Products - Original'!$A$1:$G$49,MATCH(My_Combined_Table!$D312,'Products - Original'!$A$1:$A$49,0),MATCH(My_Combined_Table!$J$1,'Products - Original'!A$1:G$1,0))</f>
        <v>L</v>
      </c>
      <c r="K312">
        <f>INDEX('Products - Original'!$A$1:$G$49,MATCH(My_Combined_Table!$D312,'Products - Original'!$A$1:$A$49,0),MATCH(My_Combined_Table!K$1,'Products - Original'!A$1:G$1,0))</f>
        <v>1</v>
      </c>
      <c r="L312">
        <f>INDEX('Products - Original'!$A$1:$G$49,MATCH(My_Combined_Table!$D312,'Products - Original'!$A$1:$A$49,0),MATCH(My_Combined_Table!L$1,'Products - Original'!A$1:G$1,0))</f>
        <v>14.85</v>
      </c>
      <c r="M312">
        <f t="shared" si="4"/>
        <v>14.85</v>
      </c>
      <c r="N312" t="str" cm="1">
        <f t="array" ref="N312">_xlfn.IFS(I312 = "Rob", "Robusta", I312 = "Exc", "Excelsa",I312= "Ara", "Arabica",I312="Lib", "Liberica")</f>
        <v>Excelsa</v>
      </c>
      <c r="O312" t="str" cm="1">
        <f t="array" ref="O312">_xlfn.IFS(J312="M", "Medium",J312="L", "Light",J312="D","Dark")</f>
        <v>Light</v>
      </c>
      <c r="P312" t="str">
        <f>_xlfn.XLOOKUP(C:C, Table1[[#All],[Customer ID]],Table1[[#All],[Loyalty Card]])</f>
        <v>No</v>
      </c>
    </row>
    <row r="313" spans="1:16" x14ac:dyDescent="0.3">
      <c r="A313" s="2" t="s">
        <v>2244</v>
      </c>
      <c r="B313" s="4">
        <v>43951</v>
      </c>
      <c r="C313" s="2" t="s">
        <v>2245</v>
      </c>
      <c r="D313" t="s">
        <v>6166</v>
      </c>
      <c r="E313" s="2">
        <v>6</v>
      </c>
      <c r="F313" s="2" t="str" cm="1">
        <f t="array" ref="F313">_xlfn.XLOOKUP(C313,'Customers - Original'!$A:$A,Table1[[#All],[Customer Name]])</f>
        <v>Claudetta Rushe</v>
      </c>
      <c r="G313" s="2" t="str" cm="1">
        <f t="array" ref="G313">IF(_xlfn.XLOOKUP(C313,'Customers - Original'!$A:$A,Table1[[#All],[Email]]) = 0, "", _xlfn.XLOOKUP(C313,'Customers - Original'!$A:$A,Table1[[#All],[Email]]) )</f>
        <v>crushe8n@about.me</v>
      </c>
      <c r="H313" s="2" t="str" cm="1">
        <f t="array" ref="H313">IF(_xlfn.XLOOKUP(C313,'Customers - Original'!$A:$A,Table1[[#All],[Country]]) = 0,"",_xlfn.XLOOKUP(C313,'Customers - Original'!$A:$A,Table1[[#All],[Country]]))</f>
        <v>United States</v>
      </c>
      <c r="I313" t="str">
        <f>_xlfn.XLOOKUP(D313,'Products - Original'!$A:$A,'Products - Original'!$B:$B)</f>
        <v>Exc</v>
      </c>
      <c r="J313" t="str">
        <f>INDEX('Products - Original'!$A$1:$G$49,MATCH(My_Combined_Table!$D313,'Products - Original'!$A$1:$A$49,0),MATCH(My_Combined_Table!$J$1,'Products - Original'!A$1:G$1,0))</f>
        <v>M</v>
      </c>
      <c r="K313">
        <f>INDEX('Products - Original'!$A$1:$G$49,MATCH(My_Combined_Table!$D313,'Products - Original'!$A$1:$A$49,0),MATCH(My_Combined_Table!K$1,'Products - Original'!A$1:G$1,0))</f>
        <v>2.5</v>
      </c>
      <c r="L313">
        <f>INDEX('Products - Original'!$A$1:$G$49,MATCH(My_Combined_Table!$D313,'Products - Original'!$A$1:$A$49,0),MATCH(My_Combined_Table!L$1,'Products - Original'!A$1:G$1,0))</f>
        <v>31.624999999999996</v>
      </c>
      <c r="M313">
        <f t="shared" si="4"/>
        <v>189.74999999999997</v>
      </c>
      <c r="N313" t="str" cm="1">
        <f t="array" ref="N313">_xlfn.IFS(I313 = "Rob", "Robusta", I313 = "Exc", "Excelsa",I313= "Ara", "Arabica",I313="Lib", "Liberica")</f>
        <v>Excelsa</v>
      </c>
      <c r="O313" t="str" cm="1">
        <f t="array" ref="O313">_xlfn.IFS(J313="M", "Medium",J313="L", "Light",J313="D","Dark")</f>
        <v>Medium</v>
      </c>
      <c r="P313" t="str">
        <f>_xlfn.XLOOKUP(C:C, Table1[[#All],[Customer ID]],Table1[[#All],[Loyalty Card]])</f>
        <v>Yes</v>
      </c>
    </row>
    <row r="314" spans="1:16" x14ac:dyDescent="0.3">
      <c r="A314" s="2" t="s">
        <v>2250</v>
      </c>
      <c r="B314" s="4">
        <v>44317</v>
      </c>
      <c r="C314" s="2" t="s">
        <v>2251</v>
      </c>
      <c r="D314" t="s">
        <v>6146</v>
      </c>
      <c r="E314" s="2">
        <v>1</v>
      </c>
      <c r="F314" s="2" t="str" cm="1">
        <f t="array" ref="F314">_xlfn.XLOOKUP(C314,'Customers - Original'!$A:$A,Table1[[#All],[Customer Name]])</f>
        <v>Natka Leethem</v>
      </c>
      <c r="G314" s="2" t="str" cm="1">
        <f t="array" ref="G314">IF(_xlfn.XLOOKUP(C314,'Customers - Original'!$A:$A,Table1[[#All],[Email]]) = 0, "", _xlfn.XLOOKUP(C314,'Customers - Original'!$A:$A,Table1[[#All],[Email]]) )</f>
        <v>nleethem8o@mac.com</v>
      </c>
      <c r="H314" s="2" t="str" cm="1">
        <f t="array" ref="H314">IF(_xlfn.XLOOKUP(C314,'Customers - Original'!$A:$A,Table1[[#All],[Country]]) = 0,"",_xlfn.XLOOKUP(C314,'Customers - Original'!$A:$A,Table1[[#All],[Country]]))</f>
        <v>United States</v>
      </c>
      <c r="I314" t="str">
        <f>_xlfn.XLOOKUP(D314,'Products - Original'!$A:$A,'Products - Original'!$B:$B)</f>
        <v>Rob</v>
      </c>
      <c r="J314" t="str">
        <f>INDEX('Products - Original'!$A$1:$G$49,MATCH(My_Combined_Table!$D314,'Products - Original'!$A$1:$A$49,0),MATCH(My_Combined_Table!$J$1,'Products - Original'!A$1:G$1,0))</f>
        <v>M</v>
      </c>
      <c r="K314">
        <f>INDEX('Products - Original'!$A$1:$G$49,MATCH(My_Combined_Table!$D314,'Products - Original'!$A$1:$A$49,0),MATCH(My_Combined_Table!K$1,'Products - Original'!A$1:G$1,0))</f>
        <v>0.5</v>
      </c>
      <c r="L314">
        <f>INDEX('Products - Original'!$A$1:$G$49,MATCH(My_Combined_Table!$D314,'Products - Original'!$A$1:$A$49,0),MATCH(My_Combined_Table!L$1,'Products - Original'!A$1:G$1,0))</f>
        <v>5.97</v>
      </c>
      <c r="M314">
        <f t="shared" si="4"/>
        <v>5.97</v>
      </c>
      <c r="N314" t="str" cm="1">
        <f t="array" ref="N314">_xlfn.IFS(I314 = "Rob", "Robusta", I314 = "Exc", "Excelsa",I314= "Ara", "Arabica",I314="Lib", "Liberica")</f>
        <v>Robusta</v>
      </c>
      <c r="O314" t="str" cm="1">
        <f t="array" ref="O314">_xlfn.IFS(J314="M", "Medium",J314="L", "Light",J314="D","Dark")</f>
        <v>Medium</v>
      </c>
      <c r="P314" t="str">
        <f>_xlfn.XLOOKUP(C:C, Table1[[#All],[Customer ID]],Table1[[#All],[Loyalty Card]])</f>
        <v>Yes</v>
      </c>
    </row>
    <row r="315" spans="1:16" x14ac:dyDescent="0.3">
      <c r="A315" s="2" t="s">
        <v>2256</v>
      </c>
      <c r="B315" s="4">
        <v>44497</v>
      </c>
      <c r="C315" s="2" t="s">
        <v>2257</v>
      </c>
      <c r="D315" t="s">
        <v>6138</v>
      </c>
      <c r="E315" s="2">
        <v>3</v>
      </c>
      <c r="F315" s="2" t="str" cm="1">
        <f t="array" ref="F315">_xlfn.XLOOKUP(C315,'Customers - Original'!$A:$A,Table1[[#All],[Customer Name]])</f>
        <v>Ailene Nesfield</v>
      </c>
      <c r="G315" s="2" t="str" cm="1">
        <f t="array" ref="G315">IF(_xlfn.XLOOKUP(C315,'Customers - Original'!$A:$A,Table1[[#All],[Email]]) = 0, "", _xlfn.XLOOKUP(C315,'Customers - Original'!$A:$A,Table1[[#All],[Email]]) )</f>
        <v>anesfield8p@people.com.cn</v>
      </c>
      <c r="H315" s="2" t="str" cm="1">
        <f t="array" ref="H315">IF(_xlfn.XLOOKUP(C315,'Customers - Original'!$A:$A,Table1[[#All],[Country]]) = 0,"",_xlfn.XLOOKUP(C315,'Customers - Original'!$A:$A,Table1[[#All],[Country]]))</f>
        <v>United Kingdom</v>
      </c>
      <c r="I315" t="str">
        <f>_xlfn.XLOOKUP(D315,'Products - Original'!$A:$A,'Products - Original'!$B:$B)</f>
        <v>Rob</v>
      </c>
      <c r="J315" t="str">
        <f>INDEX('Products - Original'!$A$1:$G$49,MATCH(My_Combined_Table!$D315,'Products - Original'!$A$1:$A$49,0),MATCH(My_Combined_Table!$J$1,'Products - Original'!A$1:G$1,0))</f>
        <v>M</v>
      </c>
      <c r="K315">
        <f>INDEX('Products - Original'!$A$1:$G$49,MATCH(My_Combined_Table!$D315,'Products - Original'!$A$1:$A$49,0),MATCH(My_Combined_Table!K$1,'Products - Original'!A$1:G$1,0))</f>
        <v>1</v>
      </c>
      <c r="L315">
        <f>INDEX('Products - Original'!$A$1:$G$49,MATCH(My_Combined_Table!$D315,'Products - Original'!$A$1:$A$49,0),MATCH(My_Combined_Table!L$1,'Products - Original'!A$1:G$1,0))</f>
        <v>9.9499999999999993</v>
      </c>
      <c r="M315">
        <f t="shared" si="4"/>
        <v>29.849999999999998</v>
      </c>
      <c r="N315" t="str" cm="1">
        <f t="array" ref="N315">_xlfn.IFS(I315 = "Rob", "Robusta", I315 = "Exc", "Excelsa",I315= "Ara", "Arabica",I315="Lib", "Liberica")</f>
        <v>Robusta</v>
      </c>
      <c r="O315" t="str" cm="1">
        <f t="array" ref="O315">_xlfn.IFS(J315="M", "Medium",J315="L", "Light",J315="D","Dark")</f>
        <v>Medium</v>
      </c>
      <c r="P315" t="str">
        <f>_xlfn.XLOOKUP(C:C, Table1[[#All],[Customer ID]],Table1[[#All],[Loyalty Card]])</f>
        <v>Yes</v>
      </c>
    </row>
    <row r="316" spans="1:16" x14ac:dyDescent="0.3">
      <c r="A316" s="2" t="s">
        <v>2262</v>
      </c>
      <c r="B316" s="4">
        <v>44437</v>
      </c>
      <c r="C316" s="2" t="s">
        <v>2263</v>
      </c>
      <c r="D316" t="s">
        <v>6177</v>
      </c>
      <c r="E316" s="2">
        <v>5</v>
      </c>
      <c r="F316" s="2" t="str" cm="1">
        <f t="array" ref="F316">_xlfn.XLOOKUP(C316,'Customers - Original'!$A:$A,Table1[[#All],[Customer Name]])</f>
        <v>Stacy Pickworth</v>
      </c>
      <c r="G316" s="2" t="str" cm="1">
        <f t="array" ref="G316">IF(_xlfn.XLOOKUP(C316,'Customers - Original'!$A:$A,Table1[[#All],[Email]]) = 0, "", _xlfn.XLOOKUP(C316,'Customers - Original'!$A:$A,Table1[[#All],[Email]]) )</f>
        <v/>
      </c>
      <c r="H316" s="2" t="str" cm="1">
        <f t="array" ref="H316">IF(_xlfn.XLOOKUP(C316,'Customers - Original'!$A:$A,Table1[[#All],[Country]]) = 0,"",_xlfn.XLOOKUP(C316,'Customers - Original'!$A:$A,Table1[[#All],[Country]]))</f>
        <v>United States</v>
      </c>
      <c r="I316" t="str">
        <f>_xlfn.XLOOKUP(D316,'Products - Original'!$A:$A,'Products - Original'!$B:$B)</f>
        <v>Rob</v>
      </c>
      <c r="J316" t="str">
        <f>INDEX('Products - Original'!$A$1:$G$49,MATCH(My_Combined_Table!$D316,'Products - Original'!$A$1:$A$49,0),MATCH(My_Combined_Table!$J$1,'Products - Original'!A$1:G$1,0))</f>
        <v>D</v>
      </c>
      <c r="K316">
        <f>INDEX('Products - Original'!$A$1:$G$49,MATCH(My_Combined_Table!$D316,'Products - Original'!$A$1:$A$49,0),MATCH(My_Combined_Table!K$1,'Products - Original'!A$1:G$1,0))</f>
        <v>1</v>
      </c>
      <c r="L316">
        <f>INDEX('Products - Original'!$A$1:$G$49,MATCH(My_Combined_Table!$D316,'Products - Original'!$A$1:$A$49,0),MATCH(My_Combined_Table!L$1,'Products - Original'!A$1:G$1,0))</f>
        <v>8.9499999999999993</v>
      </c>
      <c r="M316">
        <f t="shared" si="4"/>
        <v>44.75</v>
      </c>
      <c r="N316" t="str" cm="1">
        <f t="array" ref="N316">_xlfn.IFS(I316 = "Rob", "Robusta", I316 = "Exc", "Excelsa",I316= "Ara", "Arabica",I316="Lib", "Liberica")</f>
        <v>Robusta</v>
      </c>
      <c r="O316" t="str" cm="1">
        <f t="array" ref="O316">_xlfn.IFS(J316="M", "Medium",J316="L", "Light",J316="D","Dark")</f>
        <v>Dark</v>
      </c>
      <c r="P316" t="str">
        <f>_xlfn.XLOOKUP(C:C, Table1[[#All],[Customer ID]],Table1[[#All],[Loyalty Card]])</f>
        <v>No</v>
      </c>
    </row>
    <row r="317" spans="1:16" x14ac:dyDescent="0.3">
      <c r="A317" s="2" t="s">
        <v>2267</v>
      </c>
      <c r="B317" s="4">
        <v>43826</v>
      </c>
      <c r="C317" s="2" t="s">
        <v>2268</v>
      </c>
      <c r="D317" t="s">
        <v>6148</v>
      </c>
      <c r="E317" s="2">
        <v>1</v>
      </c>
      <c r="F317" s="2" t="str" cm="1">
        <f t="array" ref="F317">_xlfn.XLOOKUP(C317,'Customers - Original'!$A:$A,Table1[[#All],[Customer Name]])</f>
        <v>Melli Brockway</v>
      </c>
      <c r="G317" s="2" t="str" cm="1">
        <f t="array" ref="G317">IF(_xlfn.XLOOKUP(C317,'Customers - Original'!$A:$A,Table1[[#All],[Email]]) = 0, "", _xlfn.XLOOKUP(C317,'Customers - Original'!$A:$A,Table1[[#All],[Email]]) )</f>
        <v>mbrockway8r@ibm.com</v>
      </c>
      <c r="H317" s="2" t="str" cm="1">
        <f t="array" ref="H317">IF(_xlfn.XLOOKUP(C317,'Customers - Original'!$A:$A,Table1[[#All],[Country]]) = 0,"",_xlfn.XLOOKUP(C317,'Customers - Original'!$A:$A,Table1[[#All],[Country]]))</f>
        <v>United States</v>
      </c>
      <c r="I317" t="str">
        <f>_xlfn.XLOOKUP(D317,'Products - Original'!$A:$A,'Products - Original'!$B:$B)</f>
        <v>Exc</v>
      </c>
      <c r="J317" t="str">
        <f>INDEX('Products - Original'!$A$1:$G$49,MATCH(My_Combined_Table!$D317,'Products - Original'!$A$1:$A$49,0),MATCH(My_Combined_Table!$J$1,'Products - Original'!A$1:G$1,0))</f>
        <v>L</v>
      </c>
      <c r="K317">
        <f>INDEX('Products - Original'!$A$1:$G$49,MATCH(My_Combined_Table!$D317,'Products - Original'!$A$1:$A$49,0),MATCH(My_Combined_Table!K$1,'Products - Original'!A$1:G$1,0))</f>
        <v>2.5</v>
      </c>
      <c r="L317">
        <f>INDEX('Products - Original'!$A$1:$G$49,MATCH(My_Combined_Table!$D317,'Products - Original'!$A$1:$A$49,0),MATCH(My_Combined_Table!L$1,'Products - Original'!A$1:G$1,0))</f>
        <v>34.154999999999994</v>
      </c>
      <c r="M317">
        <f t="shared" si="4"/>
        <v>34.154999999999994</v>
      </c>
      <c r="N317" t="str" cm="1">
        <f t="array" ref="N317">_xlfn.IFS(I317 = "Rob", "Robusta", I317 = "Exc", "Excelsa",I317= "Ara", "Arabica",I317="Lib", "Liberica")</f>
        <v>Excelsa</v>
      </c>
      <c r="O317" t="str" cm="1">
        <f t="array" ref="O317">_xlfn.IFS(J317="M", "Medium",J317="L", "Light",J317="D","Dark")</f>
        <v>Light</v>
      </c>
      <c r="P317" t="str">
        <f>_xlfn.XLOOKUP(C:C, Table1[[#All],[Customer ID]],Table1[[#All],[Loyalty Card]])</f>
        <v>Yes</v>
      </c>
    </row>
    <row r="318" spans="1:16" x14ac:dyDescent="0.3">
      <c r="A318" s="2" t="s">
        <v>2273</v>
      </c>
      <c r="B318" s="4">
        <v>43641</v>
      </c>
      <c r="C318" s="2" t="s">
        <v>2274</v>
      </c>
      <c r="D318" t="s">
        <v>6148</v>
      </c>
      <c r="E318" s="2">
        <v>6</v>
      </c>
      <c r="F318" s="2" t="str" cm="1">
        <f t="array" ref="F318">_xlfn.XLOOKUP(C318,'Customers - Original'!$A:$A,Table1[[#All],[Customer Name]])</f>
        <v>Nanny Lush</v>
      </c>
      <c r="G318" s="2" t="str" cm="1">
        <f t="array" ref="G318">IF(_xlfn.XLOOKUP(C318,'Customers - Original'!$A:$A,Table1[[#All],[Email]]) = 0, "", _xlfn.XLOOKUP(C318,'Customers - Original'!$A:$A,Table1[[#All],[Email]]) )</f>
        <v>nlush8s@dedecms.com</v>
      </c>
      <c r="H318" s="2" t="str" cm="1">
        <f t="array" ref="H318">IF(_xlfn.XLOOKUP(C318,'Customers - Original'!$A:$A,Table1[[#All],[Country]]) = 0,"",_xlfn.XLOOKUP(C318,'Customers - Original'!$A:$A,Table1[[#All],[Country]]))</f>
        <v>Ireland</v>
      </c>
      <c r="I318" t="str">
        <f>_xlfn.XLOOKUP(D318,'Products - Original'!$A:$A,'Products - Original'!$B:$B)</f>
        <v>Exc</v>
      </c>
      <c r="J318" t="str">
        <f>INDEX('Products - Original'!$A$1:$G$49,MATCH(My_Combined_Table!$D318,'Products - Original'!$A$1:$A$49,0),MATCH(My_Combined_Table!$J$1,'Products - Original'!A$1:G$1,0))</f>
        <v>L</v>
      </c>
      <c r="K318">
        <f>INDEX('Products - Original'!$A$1:$G$49,MATCH(My_Combined_Table!$D318,'Products - Original'!$A$1:$A$49,0),MATCH(My_Combined_Table!K$1,'Products - Original'!A$1:G$1,0))</f>
        <v>2.5</v>
      </c>
      <c r="L318">
        <f>INDEX('Products - Original'!$A$1:$G$49,MATCH(My_Combined_Table!$D318,'Products - Original'!$A$1:$A$49,0),MATCH(My_Combined_Table!L$1,'Products - Original'!A$1:G$1,0))</f>
        <v>34.154999999999994</v>
      </c>
      <c r="M318">
        <f t="shared" si="4"/>
        <v>204.92999999999995</v>
      </c>
      <c r="N318" t="str" cm="1">
        <f t="array" ref="N318">_xlfn.IFS(I318 = "Rob", "Robusta", I318 = "Exc", "Excelsa",I318= "Ara", "Arabica",I318="Lib", "Liberica")</f>
        <v>Excelsa</v>
      </c>
      <c r="O318" t="str" cm="1">
        <f t="array" ref="O318">_xlfn.IFS(J318="M", "Medium",J318="L", "Light",J318="D","Dark")</f>
        <v>Light</v>
      </c>
      <c r="P318" t="str">
        <f>_xlfn.XLOOKUP(C:C, Table1[[#All],[Customer ID]],Table1[[#All],[Loyalty Card]])</f>
        <v>No</v>
      </c>
    </row>
    <row r="319" spans="1:16" x14ac:dyDescent="0.3">
      <c r="A319" s="2" t="s">
        <v>2279</v>
      </c>
      <c r="B319" s="4">
        <v>43526</v>
      </c>
      <c r="C319" s="2" t="s">
        <v>2280</v>
      </c>
      <c r="D319" t="s">
        <v>6144</v>
      </c>
      <c r="E319" s="2">
        <v>3</v>
      </c>
      <c r="F319" s="2" t="str" cm="1">
        <f t="array" ref="F319">_xlfn.XLOOKUP(C319,'Customers - Original'!$A:$A,Table1[[#All],[Customer Name]])</f>
        <v>Selma McMillian</v>
      </c>
      <c r="G319" s="2" t="str" cm="1">
        <f t="array" ref="G319">IF(_xlfn.XLOOKUP(C319,'Customers - Original'!$A:$A,Table1[[#All],[Email]]) = 0, "", _xlfn.XLOOKUP(C319,'Customers - Original'!$A:$A,Table1[[#All],[Email]]) )</f>
        <v>smcmillian8t@csmonitor.com</v>
      </c>
      <c r="H319" s="2" t="str" cm="1">
        <f t="array" ref="H319">IF(_xlfn.XLOOKUP(C319,'Customers - Original'!$A:$A,Table1[[#All],[Country]]) = 0,"",_xlfn.XLOOKUP(C319,'Customers - Original'!$A:$A,Table1[[#All],[Country]]))</f>
        <v>United States</v>
      </c>
      <c r="I319" t="str">
        <f>_xlfn.XLOOKUP(D319,'Products - Original'!$A:$A,'Products - Original'!$B:$B)</f>
        <v>Exc</v>
      </c>
      <c r="J319" t="str">
        <f>INDEX('Products - Original'!$A$1:$G$49,MATCH(My_Combined_Table!$D319,'Products - Original'!$A$1:$A$49,0),MATCH(My_Combined_Table!$J$1,'Products - Original'!A$1:G$1,0))</f>
        <v>D</v>
      </c>
      <c r="K319">
        <f>INDEX('Products - Original'!$A$1:$G$49,MATCH(My_Combined_Table!$D319,'Products - Original'!$A$1:$A$49,0),MATCH(My_Combined_Table!K$1,'Products - Original'!A$1:G$1,0))</f>
        <v>0.5</v>
      </c>
      <c r="L319">
        <f>INDEX('Products - Original'!$A$1:$G$49,MATCH(My_Combined_Table!$D319,'Products - Original'!$A$1:$A$49,0),MATCH(My_Combined_Table!L$1,'Products - Original'!A$1:G$1,0))</f>
        <v>7.29</v>
      </c>
      <c r="M319">
        <f t="shared" si="4"/>
        <v>21.87</v>
      </c>
      <c r="N319" t="str" cm="1">
        <f t="array" ref="N319">_xlfn.IFS(I319 = "Rob", "Robusta", I319 = "Exc", "Excelsa",I319= "Ara", "Arabica",I319="Lib", "Liberica")</f>
        <v>Excelsa</v>
      </c>
      <c r="O319" t="str" cm="1">
        <f t="array" ref="O319">_xlfn.IFS(J319="M", "Medium",J319="L", "Light",J319="D","Dark")</f>
        <v>Dark</v>
      </c>
      <c r="P319" t="str">
        <f>_xlfn.XLOOKUP(C:C, Table1[[#All],[Customer ID]],Table1[[#All],[Loyalty Card]])</f>
        <v>No</v>
      </c>
    </row>
    <row r="320" spans="1:16" x14ac:dyDescent="0.3">
      <c r="A320" s="2" t="s">
        <v>2285</v>
      </c>
      <c r="B320" s="4">
        <v>44563</v>
      </c>
      <c r="C320" s="2" t="s">
        <v>2286</v>
      </c>
      <c r="D320" t="s">
        <v>6175</v>
      </c>
      <c r="E320" s="2">
        <v>2</v>
      </c>
      <c r="F320" s="2" t="str" cm="1">
        <f t="array" ref="F320">_xlfn.XLOOKUP(C320,'Customers - Original'!$A:$A,Table1[[#All],[Customer Name]])</f>
        <v>Tess Bennison</v>
      </c>
      <c r="G320" s="2" t="str" cm="1">
        <f t="array" ref="G320">IF(_xlfn.XLOOKUP(C320,'Customers - Original'!$A:$A,Table1[[#All],[Email]]) = 0, "", _xlfn.XLOOKUP(C320,'Customers - Original'!$A:$A,Table1[[#All],[Email]]) )</f>
        <v>tbennison8u@google.cn</v>
      </c>
      <c r="H320" s="2" t="str" cm="1">
        <f t="array" ref="H320">IF(_xlfn.XLOOKUP(C320,'Customers - Original'!$A:$A,Table1[[#All],[Country]]) = 0,"",_xlfn.XLOOKUP(C320,'Customers - Original'!$A:$A,Table1[[#All],[Country]]))</f>
        <v>United States</v>
      </c>
      <c r="I320" t="str">
        <f>_xlfn.XLOOKUP(D320,'Products - Original'!$A:$A,'Products - Original'!$B:$B)</f>
        <v>Ara</v>
      </c>
      <c r="J320" t="str">
        <f>INDEX('Products - Original'!$A$1:$G$49,MATCH(My_Combined_Table!$D320,'Products - Original'!$A$1:$A$49,0),MATCH(My_Combined_Table!$J$1,'Products - Original'!A$1:G$1,0))</f>
        <v>M</v>
      </c>
      <c r="K320">
        <f>INDEX('Products - Original'!$A$1:$G$49,MATCH(My_Combined_Table!$D320,'Products - Original'!$A$1:$A$49,0),MATCH(My_Combined_Table!K$1,'Products - Original'!A$1:G$1,0))</f>
        <v>2.5</v>
      </c>
      <c r="L320">
        <f>INDEX('Products - Original'!$A$1:$G$49,MATCH(My_Combined_Table!$D320,'Products - Original'!$A$1:$A$49,0),MATCH(My_Combined_Table!L$1,'Products - Original'!A$1:G$1,0))</f>
        <v>25.874999999999996</v>
      </c>
      <c r="M320">
        <f t="shared" si="4"/>
        <v>51.749999999999993</v>
      </c>
      <c r="N320" t="str" cm="1">
        <f t="array" ref="N320">_xlfn.IFS(I320 = "Rob", "Robusta", I320 = "Exc", "Excelsa",I320= "Ara", "Arabica",I320="Lib", "Liberica")</f>
        <v>Arabica</v>
      </c>
      <c r="O320" t="str" cm="1">
        <f t="array" ref="O320">_xlfn.IFS(J320="M", "Medium",J320="L", "Light",J320="D","Dark")</f>
        <v>Medium</v>
      </c>
      <c r="P320" t="str">
        <f>_xlfn.XLOOKUP(C:C, Table1[[#All],[Customer ID]],Table1[[#All],[Loyalty Card]])</f>
        <v>Yes</v>
      </c>
    </row>
    <row r="321" spans="1:16" x14ac:dyDescent="0.3">
      <c r="A321" s="2" t="s">
        <v>2291</v>
      </c>
      <c r="B321" s="4">
        <v>43676</v>
      </c>
      <c r="C321" s="2" t="s">
        <v>2292</v>
      </c>
      <c r="D321" t="s">
        <v>6156</v>
      </c>
      <c r="E321" s="2">
        <v>2</v>
      </c>
      <c r="F321" s="2" t="str" cm="1">
        <f t="array" ref="F321">_xlfn.XLOOKUP(C321,'Customers - Original'!$A:$A,Table1[[#All],[Customer Name]])</f>
        <v>Gabie Tweed</v>
      </c>
      <c r="G321" s="2" t="str" cm="1">
        <f t="array" ref="G321">IF(_xlfn.XLOOKUP(C321,'Customers - Original'!$A:$A,Table1[[#All],[Email]]) = 0, "", _xlfn.XLOOKUP(C321,'Customers - Original'!$A:$A,Table1[[#All],[Email]]) )</f>
        <v>gtweed8v@yolasite.com</v>
      </c>
      <c r="H321" s="2" t="str" cm="1">
        <f t="array" ref="H321">IF(_xlfn.XLOOKUP(C321,'Customers - Original'!$A:$A,Table1[[#All],[Country]]) = 0,"",_xlfn.XLOOKUP(C321,'Customers - Original'!$A:$A,Table1[[#All],[Country]]))</f>
        <v>United States</v>
      </c>
      <c r="I321" t="str">
        <f>_xlfn.XLOOKUP(D321,'Products - Original'!$A:$A,'Products - Original'!$B:$B)</f>
        <v>Exc</v>
      </c>
      <c r="J321" t="str">
        <f>INDEX('Products - Original'!$A$1:$G$49,MATCH(My_Combined_Table!$D321,'Products - Original'!$A$1:$A$49,0),MATCH(My_Combined_Table!$J$1,'Products - Original'!A$1:G$1,0))</f>
        <v>M</v>
      </c>
      <c r="K321">
        <f>INDEX('Products - Original'!$A$1:$G$49,MATCH(My_Combined_Table!$D321,'Products - Original'!$A$1:$A$49,0),MATCH(My_Combined_Table!K$1,'Products - Original'!A$1:G$1,0))</f>
        <v>0.2</v>
      </c>
      <c r="L321">
        <f>INDEX('Products - Original'!$A$1:$G$49,MATCH(My_Combined_Table!$D321,'Products - Original'!$A$1:$A$49,0),MATCH(My_Combined_Table!L$1,'Products - Original'!A$1:G$1,0))</f>
        <v>4.125</v>
      </c>
      <c r="M321">
        <f t="shared" si="4"/>
        <v>8.25</v>
      </c>
      <c r="N321" t="str" cm="1">
        <f t="array" ref="N321">_xlfn.IFS(I321 = "Rob", "Robusta", I321 = "Exc", "Excelsa",I321= "Ara", "Arabica",I321="Lib", "Liberica")</f>
        <v>Excelsa</v>
      </c>
      <c r="O321" t="str" cm="1">
        <f t="array" ref="O321">_xlfn.IFS(J321="M", "Medium",J321="L", "Light",J321="D","Dark")</f>
        <v>Medium</v>
      </c>
      <c r="P321" t="str">
        <f>_xlfn.XLOOKUP(C:C, Table1[[#All],[Customer ID]],Table1[[#All],[Loyalty Card]])</f>
        <v>Yes</v>
      </c>
    </row>
    <row r="322" spans="1:16" x14ac:dyDescent="0.3">
      <c r="A322" s="2" t="s">
        <v>2291</v>
      </c>
      <c r="B322" s="4">
        <v>43676</v>
      </c>
      <c r="C322" s="2" t="s">
        <v>2292</v>
      </c>
      <c r="D322" t="s">
        <v>6167</v>
      </c>
      <c r="E322" s="2">
        <v>5</v>
      </c>
      <c r="F322" s="2" t="str" cm="1">
        <f t="array" ref="F322">_xlfn.XLOOKUP(C322,'Customers - Original'!$A:$A,Table1[[#All],[Customer Name]])</f>
        <v>Gabie Tweed</v>
      </c>
      <c r="G322" s="2" t="str" cm="1">
        <f t="array" ref="G322">IF(_xlfn.XLOOKUP(C322,'Customers - Original'!$A:$A,Table1[[#All],[Email]]) = 0, "", _xlfn.XLOOKUP(C322,'Customers - Original'!$A:$A,Table1[[#All],[Email]]) )</f>
        <v>gtweed8v@yolasite.com</v>
      </c>
      <c r="H322" s="2" t="str" cm="1">
        <f t="array" ref="H322">IF(_xlfn.XLOOKUP(C322,'Customers - Original'!$A:$A,Table1[[#All],[Country]]) = 0,"",_xlfn.XLOOKUP(C322,'Customers - Original'!$A:$A,Table1[[#All],[Country]]))</f>
        <v>United States</v>
      </c>
      <c r="I322" t="str">
        <f>_xlfn.XLOOKUP(D322,'Products - Original'!$A:$A,'Products - Original'!$B:$B)</f>
        <v>Ara</v>
      </c>
      <c r="J322" t="str">
        <f>INDEX('Products - Original'!$A$1:$G$49,MATCH(My_Combined_Table!$D322,'Products - Original'!$A$1:$A$49,0),MATCH(My_Combined_Table!$J$1,'Products - Original'!A$1:G$1,0))</f>
        <v>L</v>
      </c>
      <c r="K322">
        <f>INDEX('Products - Original'!$A$1:$G$49,MATCH(My_Combined_Table!$D322,'Products - Original'!$A$1:$A$49,0),MATCH(My_Combined_Table!K$1,'Products - Original'!A$1:G$1,0))</f>
        <v>0.2</v>
      </c>
      <c r="L322">
        <f>INDEX('Products - Original'!$A$1:$G$49,MATCH(My_Combined_Table!$D322,'Products - Original'!$A$1:$A$49,0),MATCH(My_Combined_Table!L$1,'Products - Original'!A$1:G$1,0))</f>
        <v>3.8849999999999998</v>
      </c>
      <c r="M322">
        <f t="shared" si="4"/>
        <v>19.424999999999997</v>
      </c>
      <c r="N322" t="str" cm="1">
        <f t="array" ref="N322">_xlfn.IFS(I322 = "Rob", "Robusta", I322 = "Exc", "Excelsa",I322= "Ara", "Arabica",I322="Lib", "Liberica")</f>
        <v>Arabica</v>
      </c>
      <c r="O322" t="str" cm="1">
        <f t="array" ref="O322">_xlfn.IFS(J322="M", "Medium",J322="L", "Light",J322="D","Dark")</f>
        <v>Light</v>
      </c>
      <c r="P322" t="str">
        <f>_xlfn.XLOOKUP(C:C, Table1[[#All],[Customer ID]],Table1[[#All],[Loyalty Card]])</f>
        <v>Yes</v>
      </c>
    </row>
    <row r="323" spans="1:16" x14ac:dyDescent="0.3">
      <c r="A323" s="2" t="s">
        <v>2301</v>
      </c>
      <c r="B323" s="4">
        <v>44170</v>
      </c>
      <c r="C323" s="2" t="s">
        <v>2302</v>
      </c>
      <c r="D323" t="s">
        <v>6152</v>
      </c>
      <c r="E323" s="2">
        <v>6</v>
      </c>
      <c r="F323" s="2" t="str" cm="1">
        <f t="array" ref="F323">_xlfn.XLOOKUP(C323,'Customers - Original'!$A:$A,Table1[[#All],[Customer Name]])</f>
        <v>Gaile Goggin</v>
      </c>
      <c r="G323" s="2" t="str" cm="1">
        <f t="array" ref="G323">IF(_xlfn.XLOOKUP(C323,'Customers - Original'!$A:$A,Table1[[#All],[Email]]) = 0, "", _xlfn.XLOOKUP(C323,'Customers - Original'!$A:$A,Table1[[#All],[Email]]) )</f>
        <v>ggoggin8x@wix.com</v>
      </c>
      <c r="H323" s="2" t="str" cm="1">
        <f t="array" ref="H323">IF(_xlfn.XLOOKUP(C323,'Customers - Original'!$A:$A,Table1[[#All],[Country]]) = 0,"",_xlfn.XLOOKUP(C323,'Customers - Original'!$A:$A,Table1[[#All],[Country]]))</f>
        <v>Ireland</v>
      </c>
      <c r="I323" t="str">
        <f>_xlfn.XLOOKUP(D323,'Products - Original'!$A:$A,'Products - Original'!$B:$B)</f>
        <v>Ara</v>
      </c>
      <c r="J323" t="str">
        <f>INDEX('Products - Original'!$A$1:$G$49,MATCH(My_Combined_Table!$D323,'Products - Original'!$A$1:$A$49,0),MATCH(My_Combined_Table!$J$1,'Products - Original'!A$1:G$1,0))</f>
        <v>M</v>
      </c>
      <c r="K323">
        <f>INDEX('Products - Original'!$A$1:$G$49,MATCH(My_Combined_Table!$D323,'Products - Original'!$A$1:$A$49,0),MATCH(My_Combined_Table!K$1,'Products - Original'!A$1:G$1,0))</f>
        <v>0.2</v>
      </c>
      <c r="L323">
        <f>INDEX('Products - Original'!$A$1:$G$49,MATCH(My_Combined_Table!$D323,'Products - Original'!$A$1:$A$49,0),MATCH(My_Combined_Table!L$1,'Products - Original'!A$1:G$1,0))</f>
        <v>3.375</v>
      </c>
      <c r="M323">
        <f t="shared" ref="M323:M386" si="5">L323*E323</f>
        <v>20.25</v>
      </c>
      <c r="N323" t="str" cm="1">
        <f t="array" ref="N323">_xlfn.IFS(I323 = "Rob", "Robusta", I323 = "Exc", "Excelsa",I323= "Ara", "Arabica",I323="Lib", "Liberica")</f>
        <v>Arabica</v>
      </c>
      <c r="O323" t="str" cm="1">
        <f t="array" ref="O323">_xlfn.IFS(J323="M", "Medium",J323="L", "Light",J323="D","Dark")</f>
        <v>Medium</v>
      </c>
      <c r="P323" t="str">
        <f>_xlfn.XLOOKUP(C:C, Table1[[#All],[Customer ID]],Table1[[#All],[Loyalty Card]])</f>
        <v>Yes</v>
      </c>
    </row>
    <row r="324" spans="1:16" x14ac:dyDescent="0.3">
      <c r="A324" s="2" t="s">
        <v>2307</v>
      </c>
      <c r="B324" s="4">
        <v>44182</v>
      </c>
      <c r="C324" s="2" t="s">
        <v>2308</v>
      </c>
      <c r="D324" t="s">
        <v>6169</v>
      </c>
      <c r="E324" s="2">
        <v>3</v>
      </c>
      <c r="F324" s="2" t="str" cm="1">
        <f t="array" ref="F324">_xlfn.XLOOKUP(C324,'Customers - Original'!$A:$A,Table1[[#All],[Customer Name]])</f>
        <v>Skylar Jeyness</v>
      </c>
      <c r="G324" s="2" t="str" cm="1">
        <f t="array" ref="G324">IF(_xlfn.XLOOKUP(C324,'Customers - Original'!$A:$A,Table1[[#All],[Email]]) = 0, "", _xlfn.XLOOKUP(C324,'Customers - Original'!$A:$A,Table1[[#All],[Email]]) )</f>
        <v>sjeyness8y@biglobe.ne.jp</v>
      </c>
      <c r="H324" s="2" t="str" cm="1">
        <f t="array" ref="H324">IF(_xlfn.XLOOKUP(C324,'Customers - Original'!$A:$A,Table1[[#All],[Country]]) = 0,"",_xlfn.XLOOKUP(C324,'Customers - Original'!$A:$A,Table1[[#All],[Country]]))</f>
        <v>Ireland</v>
      </c>
      <c r="I324" t="str">
        <f>_xlfn.XLOOKUP(D324,'Products - Original'!$A:$A,'Products - Original'!$B:$B)</f>
        <v>Lib</v>
      </c>
      <c r="J324" t="str">
        <f>INDEX('Products - Original'!$A$1:$G$49,MATCH(My_Combined_Table!$D324,'Products - Original'!$A$1:$A$49,0),MATCH(My_Combined_Table!$J$1,'Products - Original'!A$1:G$1,0))</f>
        <v>D</v>
      </c>
      <c r="K324">
        <f>INDEX('Products - Original'!$A$1:$G$49,MATCH(My_Combined_Table!$D324,'Products - Original'!$A$1:$A$49,0),MATCH(My_Combined_Table!K$1,'Products - Original'!A$1:G$1,0))</f>
        <v>0.5</v>
      </c>
      <c r="L324">
        <f>INDEX('Products - Original'!$A$1:$G$49,MATCH(My_Combined_Table!$D324,'Products - Original'!$A$1:$A$49,0),MATCH(My_Combined_Table!L$1,'Products - Original'!A$1:G$1,0))</f>
        <v>7.77</v>
      </c>
      <c r="M324">
        <f t="shared" si="5"/>
        <v>23.31</v>
      </c>
      <c r="N324" t="str" cm="1">
        <f t="array" ref="N324">_xlfn.IFS(I324 = "Rob", "Robusta", I324 = "Exc", "Excelsa",I324= "Ara", "Arabica",I324="Lib", "Liberica")</f>
        <v>Liberica</v>
      </c>
      <c r="O324" t="str" cm="1">
        <f t="array" ref="O324">_xlfn.IFS(J324="M", "Medium",J324="L", "Light",J324="D","Dark")</f>
        <v>Dark</v>
      </c>
      <c r="P324" t="str">
        <f>_xlfn.XLOOKUP(C:C, Table1[[#All],[Customer ID]],Table1[[#All],[Loyalty Card]])</f>
        <v>No</v>
      </c>
    </row>
    <row r="325" spans="1:16" x14ac:dyDescent="0.3">
      <c r="A325" s="2" t="s">
        <v>2313</v>
      </c>
      <c r="B325" s="4">
        <v>44373</v>
      </c>
      <c r="C325" s="2" t="s">
        <v>2314</v>
      </c>
      <c r="D325" t="s">
        <v>6153</v>
      </c>
      <c r="E325" s="2">
        <v>5</v>
      </c>
      <c r="F325" s="2" t="str" cm="1">
        <f t="array" ref="F325">_xlfn.XLOOKUP(C325,'Customers - Original'!$A:$A,Table1[[#All],[Customer Name]])</f>
        <v>Donica Bonhome</v>
      </c>
      <c r="G325" s="2" t="str" cm="1">
        <f t="array" ref="G325">IF(_xlfn.XLOOKUP(C325,'Customers - Original'!$A:$A,Table1[[#All],[Email]]) = 0, "", _xlfn.XLOOKUP(C325,'Customers - Original'!$A:$A,Table1[[#All],[Email]]) )</f>
        <v>dbonhome8z@shinystat.com</v>
      </c>
      <c r="H325" s="2" t="str" cm="1">
        <f t="array" ref="H325">IF(_xlfn.XLOOKUP(C325,'Customers - Original'!$A:$A,Table1[[#All],[Country]]) = 0,"",_xlfn.XLOOKUP(C325,'Customers - Original'!$A:$A,Table1[[#All],[Country]]))</f>
        <v>United States</v>
      </c>
      <c r="I325" t="str">
        <f>_xlfn.XLOOKUP(D325,'Products - Original'!$A:$A,'Products - Original'!$B:$B)</f>
        <v>Exc</v>
      </c>
      <c r="J325" t="str">
        <f>INDEX('Products - Original'!$A$1:$G$49,MATCH(My_Combined_Table!$D325,'Products - Original'!$A$1:$A$49,0),MATCH(My_Combined_Table!$J$1,'Products - Original'!A$1:G$1,0))</f>
        <v>D</v>
      </c>
      <c r="K325">
        <f>INDEX('Products - Original'!$A$1:$G$49,MATCH(My_Combined_Table!$D325,'Products - Original'!$A$1:$A$49,0),MATCH(My_Combined_Table!K$1,'Products - Original'!A$1:G$1,0))</f>
        <v>0.2</v>
      </c>
      <c r="L325">
        <f>INDEX('Products - Original'!$A$1:$G$49,MATCH(My_Combined_Table!$D325,'Products - Original'!$A$1:$A$49,0),MATCH(My_Combined_Table!L$1,'Products - Original'!A$1:G$1,0))</f>
        <v>3.645</v>
      </c>
      <c r="M325">
        <f t="shared" si="5"/>
        <v>18.225000000000001</v>
      </c>
      <c r="N325" t="str" cm="1">
        <f t="array" ref="N325">_xlfn.IFS(I325 = "Rob", "Robusta", I325 = "Exc", "Excelsa",I325= "Ara", "Arabica",I325="Lib", "Liberica")</f>
        <v>Excelsa</v>
      </c>
      <c r="O325" t="str" cm="1">
        <f t="array" ref="O325">_xlfn.IFS(J325="M", "Medium",J325="L", "Light",J325="D","Dark")</f>
        <v>Dark</v>
      </c>
      <c r="P325" t="str">
        <f>_xlfn.XLOOKUP(C:C, Table1[[#All],[Customer ID]],Table1[[#All],[Loyalty Card]])</f>
        <v>Yes</v>
      </c>
    </row>
    <row r="326" spans="1:16" x14ac:dyDescent="0.3">
      <c r="A326" s="2" t="s">
        <v>2319</v>
      </c>
      <c r="B326" s="4">
        <v>43666</v>
      </c>
      <c r="C326" s="2" t="s">
        <v>2320</v>
      </c>
      <c r="D326" t="s">
        <v>6141</v>
      </c>
      <c r="E326" s="2">
        <v>1</v>
      </c>
      <c r="F326" s="2" t="str" cm="1">
        <f t="array" ref="F326">_xlfn.XLOOKUP(C326,'Customers - Original'!$A:$A,Table1[[#All],[Customer Name]])</f>
        <v>Diena Peetermann</v>
      </c>
      <c r="G326" s="2" t="str" cm="1">
        <f t="array" ref="G326">IF(_xlfn.XLOOKUP(C326,'Customers - Original'!$A:$A,Table1[[#All],[Email]]) = 0, "", _xlfn.XLOOKUP(C326,'Customers - Original'!$A:$A,Table1[[#All],[Email]]) )</f>
        <v/>
      </c>
      <c r="H326" s="2" t="str" cm="1">
        <f t="array" ref="H326">IF(_xlfn.XLOOKUP(C326,'Customers - Original'!$A:$A,Table1[[#All],[Country]]) = 0,"",_xlfn.XLOOKUP(C326,'Customers - Original'!$A:$A,Table1[[#All],[Country]]))</f>
        <v>United States</v>
      </c>
      <c r="I326" t="str">
        <f>_xlfn.XLOOKUP(D326,'Products - Original'!$A:$A,'Products - Original'!$B:$B)</f>
        <v>Exc</v>
      </c>
      <c r="J326" t="str">
        <f>INDEX('Products - Original'!$A$1:$G$49,MATCH(My_Combined_Table!$D326,'Products - Original'!$A$1:$A$49,0),MATCH(My_Combined_Table!$J$1,'Products - Original'!A$1:G$1,0))</f>
        <v>M</v>
      </c>
      <c r="K326">
        <f>INDEX('Products - Original'!$A$1:$G$49,MATCH(My_Combined_Table!$D326,'Products - Original'!$A$1:$A$49,0),MATCH(My_Combined_Table!K$1,'Products - Original'!A$1:G$1,0))</f>
        <v>1</v>
      </c>
      <c r="L326">
        <f>INDEX('Products - Original'!$A$1:$G$49,MATCH(My_Combined_Table!$D326,'Products - Original'!$A$1:$A$49,0),MATCH(My_Combined_Table!L$1,'Products - Original'!A$1:G$1,0))</f>
        <v>13.75</v>
      </c>
      <c r="M326">
        <f t="shared" si="5"/>
        <v>13.75</v>
      </c>
      <c r="N326" t="str" cm="1">
        <f t="array" ref="N326">_xlfn.IFS(I326 = "Rob", "Robusta", I326 = "Exc", "Excelsa",I326= "Ara", "Arabica",I326="Lib", "Liberica")</f>
        <v>Excelsa</v>
      </c>
      <c r="O326" t="str" cm="1">
        <f t="array" ref="O326">_xlfn.IFS(J326="M", "Medium",J326="L", "Light",J326="D","Dark")</f>
        <v>Medium</v>
      </c>
      <c r="P326" t="str">
        <f>_xlfn.XLOOKUP(C:C, Table1[[#All],[Customer ID]],Table1[[#All],[Loyalty Card]])</f>
        <v>No</v>
      </c>
    </row>
    <row r="327" spans="1:16" x14ac:dyDescent="0.3">
      <c r="A327" s="2" t="s">
        <v>2324</v>
      </c>
      <c r="B327" s="4">
        <v>44756</v>
      </c>
      <c r="C327" s="2" t="s">
        <v>2325</v>
      </c>
      <c r="D327" t="s">
        <v>6182</v>
      </c>
      <c r="E327" s="2">
        <v>1</v>
      </c>
      <c r="F327" s="2" t="str" cm="1">
        <f t="array" ref="F327">_xlfn.XLOOKUP(C327,'Customers - Original'!$A:$A,Table1[[#All],[Customer Name]])</f>
        <v>Trina Le Sarr</v>
      </c>
      <c r="G327" s="2" t="str" cm="1">
        <f t="array" ref="G327">IF(_xlfn.XLOOKUP(C327,'Customers - Original'!$A:$A,Table1[[#All],[Email]]) = 0, "", _xlfn.XLOOKUP(C327,'Customers - Original'!$A:$A,Table1[[#All],[Email]]) )</f>
        <v>tle91@epa.gov</v>
      </c>
      <c r="H327" s="2" t="str" cm="1">
        <f t="array" ref="H327">IF(_xlfn.XLOOKUP(C327,'Customers - Original'!$A:$A,Table1[[#All],[Country]]) = 0,"",_xlfn.XLOOKUP(C327,'Customers - Original'!$A:$A,Table1[[#All],[Country]]))</f>
        <v>United States</v>
      </c>
      <c r="I327" t="str">
        <f>_xlfn.XLOOKUP(D327,'Products - Original'!$A:$A,'Products - Original'!$B:$B)</f>
        <v>Ara</v>
      </c>
      <c r="J327" t="str">
        <f>INDEX('Products - Original'!$A$1:$G$49,MATCH(My_Combined_Table!$D327,'Products - Original'!$A$1:$A$49,0),MATCH(My_Combined_Table!$J$1,'Products - Original'!A$1:G$1,0))</f>
        <v>L</v>
      </c>
      <c r="K327">
        <f>INDEX('Products - Original'!$A$1:$G$49,MATCH(My_Combined_Table!$D327,'Products - Original'!$A$1:$A$49,0),MATCH(My_Combined_Table!K$1,'Products - Original'!A$1:G$1,0))</f>
        <v>2.5</v>
      </c>
      <c r="L327">
        <f>INDEX('Products - Original'!$A$1:$G$49,MATCH(My_Combined_Table!$D327,'Products - Original'!$A$1:$A$49,0),MATCH(My_Combined_Table!L$1,'Products - Original'!A$1:G$1,0))</f>
        <v>29.784999999999997</v>
      </c>
      <c r="M327">
        <f t="shared" si="5"/>
        <v>29.784999999999997</v>
      </c>
      <c r="N327" t="str" cm="1">
        <f t="array" ref="N327">_xlfn.IFS(I327 = "Rob", "Robusta", I327 = "Exc", "Excelsa",I327= "Ara", "Arabica",I327="Lib", "Liberica")</f>
        <v>Arabica</v>
      </c>
      <c r="O327" t="str" cm="1">
        <f t="array" ref="O327">_xlfn.IFS(J327="M", "Medium",J327="L", "Light",J327="D","Dark")</f>
        <v>Light</v>
      </c>
      <c r="P327" t="str">
        <f>_xlfn.XLOOKUP(C:C, Table1[[#All],[Customer ID]],Table1[[#All],[Loyalty Card]])</f>
        <v>Yes</v>
      </c>
    </row>
    <row r="328" spans="1:16" x14ac:dyDescent="0.3">
      <c r="A328" s="2" t="s">
        <v>2330</v>
      </c>
      <c r="B328" s="4">
        <v>44057</v>
      </c>
      <c r="C328" s="2" t="s">
        <v>2331</v>
      </c>
      <c r="D328" t="s">
        <v>6177</v>
      </c>
      <c r="E328" s="2">
        <v>5</v>
      </c>
      <c r="F328" s="2" t="str" cm="1">
        <f t="array" ref="F328">_xlfn.XLOOKUP(C328,'Customers - Original'!$A:$A,Table1[[#All],[Customer Name]])</f>
        <v>Flynn Antony</v>
      </c>
      <c r="G328" s="2" t="str" cm="1">
        <f t="array" ref="G328">IF(_xlfn.XLOOKUP(C328,'Customers - Original'!$A:$A,Table1[[#All],[Email]]) = 0, "", _xlfn.XLOOKUP(C328,'Customers - Original'!$A:$A,Table1[[#All],[Email]]) )</f>
        <v/>
      </c>
      <c r="H328" s="2" t="str" cm="1">
        <f t="array" ref="H328">IF(_xlfn.XLOOKUP(C328,'Customers - Original'!$A:$A,Table1[[#All],[Country]]) = 0,"",_xlfn.XLOOKUP(C328,'Customers - Original'!$A:$A,Table1[[#All],[Country]]))</f>
        <v>United States</v>
      </c>
      <c r="I328" t="str">
        <f>_xlfn.XLOOKUP(D328,'Products - Original'!$A:$A,'Products - Original'!$B:$B)</f>
        <v>Rob</v>
      </c>
      <c r="J328" t="str">
        <f>INDEX('Products - Original'!$A$1:$G$49,MATCH(My_Combined_Table!$D328,'Products - Original'!$A$1:$A$49,0),MATCH(My_Combined_Table!$J$1,'Products - Original'!A$1:G$1,0))</f>
        <v>D</v>
      </c>
      <c r="K328">
        <f>INDEX('Products - Original'!$A$1:$G$49,MATCH(My_Combined_Table!$D328,'Products - Original'!$A$1:$A$49,0),MATCH(My_Combined_Table!K$1,'Products - Original'!A$1:G$1,0))</f>
        <v>1</v>
      </c>
      <c r="L328">
        <f>INDEX('Products - Original'!$A$1:$G$49,MATCH(My_Combined_Table!$D328,'Products - Original'!$A$1:$A$49,0),MATCH(My_Combined_Table!L$1,'Products - Original'!A$1:G$1,0))</f>
        <v>8.9499999999999993</v>
      </c>
      <c r="M328">
        <f t="shared" si="5"/>
        <v>44.75</v>
      </c>
      <c r="N328" t="str" cm="1">
        <f t="array" ref="N328">_xlfn.IFS(I328 = "Rob", "Robusta", I328 = "Exc", "Excelsa",I328= "Ara", "Arabica",I328="Lib", "Liberica")</f>
        <v>Robusta</v>
      </c>
      <c r="O328" t="str" cm="1">
        <f t="array" ref="O328">_xlfn.IFS(J328="M", "Medium",J328="L", "Light",J328="D","Dark")</f>
        <v>Dark</v>
      </c>
      <c r="P328" t="str">
        <f>_xlfn.XLOOKUP(C:C, Table1[[#All],[Customer ID]],Table1[[#All],[Loyalty Card]])</f>
        <v>No</v>
      </c>
    </row>
    <row r="329" spans="1:16" x14ac:dyDescent="0.3">
      <c r="A329" s="2" t="s">
        <v>2335</v>
      </c>
      <c r="B329" s="4">
        <v>43579</v>
      </c>
      <c r="C329" s="2" t="s">
        <v>2336</v>
      </c>
      <c r="D329" t="s">
        <v>6177</v>
      </c>
      <c r="E329" s="2">
        <v>5</v>
      </c>
      <c r="F329" s="2" t="str" cm="1">
        <f t="array" ref="F329">_xlfn.XLOOKUP(C329,'Customers - Original'!$A:$A,Table1[[#All],[Customer Name]])</f>
        <v>Baudoin Alldridge</v>
      </c>
      <c r="G329" s="2" t="str" cm="1">
        <f t="array" ref="G329">IF(_xlfn.XLOOKUP(C329,'Customers - Original'!$A:$A,Table1[[#All],[Email]]) = 0, "", _xlfn.XLOOKUP(C329,'Customers - Original'!$A:$A,Table1[[#All],[Email]]) )</f>
        <v>balldridge93@yandex.ru</v>
      </c>
      <c r="H329" s="2" t="str" cm="1">
        <f t="array" ref="H329">IF(_xlfn.XLOOKUP(C329,'Customers - Original'!$A:$A,Table1[[#All],[Country]]) = 0,"",_xlfn.XLOOKUP(C329,'Customers - Original'!$A:$A,Table1[[#All],[Country]]))</f>
        <v>United States</v>
      </c>
      <c r="I329" t="str">
        <f>_xlfn.XLOOKUP(D329,'Products - Original'!$A:$A,'Products - Original'!$B:$B)</f>
        <v>Rob</v>
      </c>
      <c r="J329" t="str">
        <f>INDEX('Products - Original'!$A$1:$G$49,MATCH(My_Combined_Table!$D329,'Products - Original'!$A$1:$A$49,0),MATCH(My_Combined_Table!$J$1,'Products - Original'!A$1:G$1,0))</f>
        <v>D</v>
      </c>
      <c r="K329">
        <f>INDEX('Products - Original'!$A$1:$G$49,MATCH(My_Combined_Table!$D329,'Products - Original'!$A$1:$A$49,0),MATCH(My_Combined_Table!K$1,'Products - Original'!A$1:G$1,0))</f>
        <v>1</v>
      </c>
      <c r="L329">
        <f>INDEX('Products - Original'!$A$1:$G$49,MATCH(My_Combined_Table!$D329,'Products - Original'!$A$1:$A$49,0),MATCH(My_Combined_Table!L$1,'Products - Original'!A$1:G$1,0))</f>
        <v>8.9499999999999993</v>
      </c>
      <c r="M329">
        <f t="shared" si="5"/>
        <v>44.75</v>
      </c>
      <c r="N329" t="str" cm="1">
        <f t="array" ref="N329">_xlfn.IFS(I329 = "Rob", "Robusta", I329 = "Exc", "Excelsa",I329= "Ara", "Arabica",I329="Lib", "Liberica")</f>
        <v>Robusta</v>
      </c>
      <c r="O329" t="str" cm="1">
        <f t="array" ref="O329">_xlfn.IFS(J329="M", "Medium",J329="L", "Light",J329="D","Dark")</f>
        <v>Dark</v>
      </c>
      <c r="P329" t="str">
        <f>_xlfn.XLOOKUP(C:C, Table1[[#All],[Customer ID]],Table1[[#All],[Loyalty Card]])</f>
        <v>Yes</v>
      </c>
    </row>
    <row r="330" spans="1:16" x14ac:dyDescent="0.3">
      <c r="A330" s="2" t="s">
        <v>2341</v>
      </c>
      <c r="B330" s="4">
        <v>43620</v>
      </c>
      <c r="C330" s="2" t="s">
        <v>2342</v>
      </c>
      <c r="D330" t="s">
        <v>6161</v>
      </c>
      <c r="E330" s="2">
        <v>4</v>
      </c>
      <c r="F330" s="2" t="str" cm="1">
        <f t="array" ref="F330">_xlfn.XLOOKUP(C330,'Customers - Original'!$A:$A,Table1[[#All],[Customer Name]])</f>
        <v>Homer Dulany</v>
      </c>
      <c r="G330" s="2" t="str" cm="1">
        <f t="array" ref="G330">IF(_xlfn.XLOOKUP(C330,'Customers - Original'!$A:$A,Table1[[#All],[Email]]) = 0, "", _xlfn.XLOOKUP(C330,'Customers - Original'!$A:$A,Table1[[#All],[Email]]) )</f>
        <v/>
      </c>
      <c r="H330" s="2" t="str" cm="1">
        <f t="array" ref="H330">IF(_xlfn.XLOOKUP(C330,'Customers - Original'!$A:$A,Table1[[#All],[Country]]) = 0,"",_xlfn.XLOOKUP(C330,'Customers - Original'!$A:$A,Table1[[#All],[Country]]))</f>
        <v>United States</v>
      </c>
      <c r="I330" t="str">
        <f>_xlfn.XLOOKUP(D330,'Products - Original'!$A:$A,'Products - Original'!$B:$B)</f>
        <v>Lib</v>
      </c>
      <c r="J330" t="str">
        <f>INDEX('Products - Original'!$A$1:$G$49,MATCH(My_Combined_Table!$D330,'Products - Original'!$A$1:$A$49,0),MATCH(My_Combined_Table!$J$1,'Products - Original'!A$1:G$1,0))</f>
        <v>L</v>
      </c>
      <c r="K330">
        <f>INDEX('Products - Original'!$A$1:$G$49,MATCH(My_Combined_Table!$D330,'Products - Original'!$A$1:$A$49,0),MATCH(My_Combined_Table!K$1,'Products - Original'!A$1:G$1,0))</f>
        <v>0.5</v>
      </c>
      <c r="L330">
        <f>INDEX('Products - Original'!$A$1:$G$49,MATCH(My_Combined_Table!$D330,'Products - Original'!$A$1:$A$49,0),MATCH(My_Combined_Table!L$1,'Products - Original'!A$1:G$1,0))</f>
        <v>9.51</v>
      </c>
      <c r="M330">
        <f t="shared" si="5"/>
        <v>38.04</v>
      </c>
      <c r="N330" t="str" cm="1">
        <f t="array" ref="N330">_xlfn.IFS(I330 = "Rob", "Robusta", I330 = "Exc", "Excelsa",I330= "Ara", "Arabica",I330="Lib", "Liberica")</f>
        <v>Liberica</v>
      </c>
      <c r="O330" t="str" cm="1">
        <f t="array" ref="O330">_xlfn.IFS(J330="M", "Medium",J330="L", "Light",J330="D","Dark")</f>
        <v>Light</v>
      </c>
      <c r="P330" t="str">
        <f>_xlfn.XLOOKUP(C:C, Table1[[#All],[Customer ID]],Table1[[#All],[Loyalty Card]])</f>
        <v>Yes</v>
      </c>
    </row>
    <row r="331" spans="1:16" x14ac:dyDescent="0.3">
      <c r="A331" s="2" t="s">
        <v>2346</v>
      </c>
      <c r="B331" s="4">
        <v>44781</v>
      </c>
      <c r="C331" s="2" t="s">
        <v>2347</v>
      </c>
      <c r="D331" t="s">
        <v>6172</v>
      </c>
      <c r="E331" s="2">
        <v>4</v>
      </c>
      <c r="F331" s="2" t="str" cm="1">
        <f t="array" ref="F331">_xlfn.XLOOKUP(C331,'Customers - Original'!$A:$A,Table1[[#All],[Customer Name]])</f>
        <v>Lisa Goodger</v>
      </c>
      <c r="G331" s="2" t="str" cm="1">
        <f t="array" ref="G331">IF(_xlfn.XLOOKUP(C331,'Customers - Original'!$A:$A,Table1[[#All],[Email]]) = 0, "", _xlfn.XLOOKUP(C331,'Customers - Original'!$A:$A,Table1[[#All],[Email]]) )</f>
        <v>lgoodger95@guardian.co.uk</v>
      </c>
      <c r="H331" s="2" t="str" cm="1">
        <f t="array" ref="H331">IF(_xlfn.XLOOKUP(C331,'Customers - Original'!$A:$A,Table1[[#All],[Country]]) = 0,"",_xlfn.XLOOKUP(C331,'Customers - Original'!$A:$A,Table1[[#All],[Country]]))</f>
        <v>United States</v>
      </c>
      <c r="I331" t="str">
        <f>_xlfn.XLOOKUP(D331,'Products - Original'!$A:$A,'Products - Original'!$B:$B)</f>
        <v>Rob</v>
      </c>
      <c r="J331" t="str">
        <f>INDEX('Products - Original'!$A$1:$G$49,MATCH(My_Combined_Table!$D331,'Products - Original'!$A$1:$A$49,0),MATCH(My_Combined_Table!$J$1,'Products - Original'!A$1:G$1,0))</f>
        <v>D</v>
      </c>
      <c r="K331">
        <f>INDEX('Products - Original'!$A$1:$G$49,MATCH(My_Combined_Table!$D331,'Products - Original'!$A$1:$A$49,0),MATCH(My_Combined_Table!K$1,'Products - Original'!A$1:G$1,0))</f>
        <v>0.5</v>
      </c>
      <c r="L331">
        <f>INDEX('Products - Original'!$A$1:$G$49,MATCH(My_Combined_Table!$D331,'Products - Original'!$A$1:$A$49,0),MATCH(My_Combined_Table!L$1,'Products - Original'!A$1:G$1,0))</f>
        <v>5.3699999999999992</v>
      </c>
      <c r="M331">
        <f t="shared" si="5"/>
        <v>21.479999999999997</v>
      </c>
      <c r="N331" t="str" cm="1">
        <f t="array" ref="N331">_xlfn.IFS(I331 = "Rob", "Robusta", I331 = "Exc", "Excelsa",I331= "Ara", "Arabica",I331="Lib", "Liberica")</f>
        <v>Robusta</v>
      </c>
      <c r="O331" t="str" cm="1">
        <f t="array" ref="O331">_xlfn.IFS(J331="M", "Medium",J331="L", "Light",J331="D","Dark")</f>
        <v>Dark</v>
      </c>
      <c r="P331" t="str">
        <f>_xlfn.XLOOKUP(C:C, Table1[[#All],[Customer ID]],Table1[[#All],[Loyalty Card]])</f>
        <v>Yes</v>
      </c>
    </row>
    <row r="332" spans="1:16" x14ac:dyDescent="0.3">
      <c r="A332" s="2" t="s">
        <v>2351</v>
      </c>
      <c r="B332" s="4">
        <v>43782</v>
      </c>
      <c r="C332" s="2" t="s">
        <v>2280</v>
      </c>
      <c r="D332" t="s">
        <v>6172</v>
      </c>
      <c r="E332" s="2">
        <v>3</v>
      </c>
      <c r="F332" s="2" t="str" cm="1">
        <f t="array" ref="F332">_xlfn.XLOOKUP(C332,'Customers - Original'!$A:$A,Table1[[#All],[Customer Name]])</f>
        <v>Selma McMillian</v>
      </c>
      <c r="G332" s="2" t="str" cm="1">
        <f t="array" ref="G332">IF(_xlfn.XLOOKUP(C332,'Customers - Original'!$A:$A,Table1[[#All],[Email]]) = 0, "", _xlfn.XLOOKUP(C332,'Customers - Original'!$A:$A,Table1[[#All],[Email]]) )</f>
        <v>smcmillian8t@csmonitor.com</v>
      </c>
      <c r="H332" s="2" t="str" cm="1">
        <f t="array" ref="H332">IF(_xlfn.XLOOKUP(C332,'Customers - Original'!$A:$A,Table1[[#All],[Country]]) = 0,"",_xlfn.XLOOKUP(C332,'Customers - Original'!$A:$A,Table1[[#All],[Country]]))</f>
        <v>United States</v>
      </c>
      <c r="I332" t="str">
        <f>_xlfn.XLOOKUP(D332,'Products - Original'!$A:$A,'Products - Original'!$B:$B)</f>
        <v>Rob</v>
      </c>
      <c r="J332" t="str">
        <f>INDEX('Products - Original'!$A$1:$G$49,MATCH(My_Combined_Table!$D332,'Products - Original'!$A$1:$A$49,0),MATCH(My_Combined_Table!$J$1,'Products - Original'!A$1:G$1,0))</f>
        <v>D</v>
      </c>
      <c r="K332">
        <f>INDEX('Products - Original'!$A$1:$G$49,MATCH(My_Combined_Table!$D332,'Products - Original'!$A$1:$A$49,0),MATCH(My_Combined_Table!K$1,'Products - Original'!A$1:G$1,0))</f>
        <v>0.5</v>
      </c>
      <c r="L332">
        <f>INDEX('Products - Original'!$A$1:$G$49,MATCH(My_Combined_Table!$D332,'Products - Original'!$A$1:$A$49,0),MATCH(My_Combined_Table!L$1,'Products - Original'!A$1:G$1,0))</f>
        <v>5.3699999999999992</v>
      </c>
      <c r="M332">
        <f t="shared" si="5"/>
        <v>16.11</v>
      </c>
      <c r="N332" t="str" cm="1">
        <f t="array" ref="N332">_xlfn.IFS(I332 = "Rob", "Robusta", I332 = "Exc", "Excelsa",I332= "Ara", "Arabica",I332="Lib", "Liberica")</f>
        <v>Robusta</v>
      </c>
      <c r="O332" t="str" cm="1">
        <f t="array" ref="O332">_xlfn.IFS(J332="M", "Medium",J332="L", "Light",J332="D","Dark")</f>
        <v>Dark</v>
      </c>
      <c r="P332" t="str">
        <f>_xlfn.XLOOKUP(C:C, Table1[[#All],[Customer ID]],Table1[[#All],[Loyalty Card]])</f>
        <v>No</v>
      </c>
    </row>
    <row r="333" spans="1:16" x14ac:dyDescent="0.3">
      <c r="A333" s="2" t="s">
        <v>2357</v>
      </c>
      <c r="B333" s="4">
        <v>43989</v>
      </c>
      <c r="C333" s="2" t="s">
        <v>2358</v>
      </c>
      <c r="D333" t="s">
        <v>6151</v>
      </c>
      <c r="E333" s="2">
        <v>1</v>
      </c>
      <c r="F333" s="2" t="str" cm="1">
        <f t="array" ref="F333">_xlfn.XLOOKUP(C333,'Customers - Original'!$A:$A,Table1[[#All],[Customer Name]])</f>
        <v>Corine Drewett</v>
      </c>
      <c r="G333" s="2" t="str" cm="1">
        <f t="array" ref="G333">IF(_xlfn.XLOOKUP(C333,'Customers - Original'!$A:$A,Table1[[#All],[Email]]) = 0, "", _xlfn.XLOOKUP(C333,'Customers - Original'!$A:$A,Table1[[#All],[Email]]) )</f>
        <v>cdrewett97@wikipedia.org</v>
      </c>
      <c r="H333" s="2" t="str" cm="1">
        <f t="array" ref="H333">IF(_xlfn.XLOOKUP(C333,'Customers - Original'!$A:$A,Table1[[#All],[Country]]) = 0,"",_xlfn.XLOOKUP(C333,'Customers - Original'!$A:$A,Table1[[#All],[Country]]))</f>
        <v>United States</v>
      </c>
      <c r="I333" t="str">
        <f>_xlfn.XLOOKUP(D333,'Products - Original'!$A:$A,'Products - Original'!$B:$B)</f>
        <v>Rob</v>
      </c>
      <c r="J333" t="str">
        <f>INDEX('Products - Original'!$A$1:$G$49,MATCH(My_Combined_Table!$D333,'Products - Original'!$A$1:$A$49,0),MATCH(My_Combined_Table!$J$1,'Products - Original'!A$1:G$1,0))</f>
        <v>M</v>
      </c>
      <c r="K333">
        <f>INDEX('Products - Original'!$A$1:$G$49,MATCH(My_Combined_Table!$D333,'Products - Original'!$A$1:$A$49,0),MATCH(My_Combined_Table!K$1,'Products - Original'!A$1:G$1,0))</f>
        <v>2.5</v>
      </c>
      <c r="L333">
        <f>INDEX('Products - Original'!$A$1:$G$49,MATCH(My_Combined_Table!$D333,'Products - Original'!$A$1:$A$49,0),MATCH(My_Combined_Table!L$1,'Products - Original'!A$1:G$1,0))</f>
        <v>22.884999999999998</v>
      </c>
      <c r="M333">
        <f t="shared" si="5"/>
        <v>22.884999999999998</v>
      </c>
      <c r="N333" t="str" cm="1">
        <f t="array" ref="N333">_xlfn.IFS(I333 = "Rob", "Robusta", I333 = "Exc", "Excelsa",I333= "Ara", "Arabica",I333="Lib", "Liberica")</f>
        <v>Robusta</v>
      </c>
      <c r="O333" t="str" cm="1">
        <f t="array" ref="O333">_xlfn.IFS(J333="M", "Medium",J333="L", "Light",J333="D","Dark")</f>
        <v>Medium</v>
      </c>
      <c r="P333" t="str">
        <f>_xlfn.XLOOKUP(C:C, Table1[[#All],[Customer ID]],Table1[[#All],[Loyalty Card]])</f>
        <v>Yes</v>
      </c>
    </row>
    <row r="334" spans="1:16" x14ac:dyDescent="0.3">
      <c r="A334" s="2" t="s">
        <v>2363</v>
      </c>
      <c r="B334" s="4">
        <v>43689</v>
      </c>
      <c r="C334" s="2" t="s">
        <v>2364</v>
      </c>
      <c r="D334" t="s">
        <v>6158</v>
      </c>
      <c r="E334" s="2">
        <v>3</v>
      </c>
      <c r="F334" s="2" t="str" cm="1">
        <f t="array" ref="F334">_xlfn.XLOOKUP(C334,'Customers - Original'!$A:$A,Table1[[#All],[Customer Name]])</f>
        <v>Quinn Parsons</v>
      </c>
      <c r="G334" s="2" t="str" cm="1">
        <f t="array" ref="G334">IF(_xlfn.XLOOKUP(C334,'Customers - Original'!$A:$A,Table1[[#All],[Email]]) = 0, "", _xlfn.XLOOKUP(C334,'Customers - Original'!$A:$A,Table1[[#All],[Email]]) )</f>
        <v>qparsons98@blogtalkradio.com</v>
      </c>
      <c r="H334" s="2" t="str" cm="1">
        <f t="array" ref="H334">IF(_xlfn.XLOOKUP(C334,'Customers - Original'!$A:$A,Table1[[#All],[Country]]) = 0,"",_xlfn.XLOOKUP(C334,'Customers - Original'!$A:$A,Table1[[#All],[Country]]))</f>
        <v>United States</v>
      </c>
      <c r="I334" t="str">
        <f>_xlfn.XLOOKUP(D334,'Products - Original'!$A:$A,'Products - Original'!$B:$B)</f>
        <v>Ara</v>
      </c>
      <c r="J334" t="str">
        <f>INDEX('Products - Original'!$A$1:$G$49,MATCH(My_Combined_Table!$D334,'Products - Original'!$A$1:$A$49,0),MATCH(My_Combined_Table!$J$1,'Products - Original'!A$1:G$1,0))</f>
        <v>D</v>
      </c>
      <c r="K334">
        <f>INDEX('Products - Original'!$A$1:$G$49,MATCH(My_Combined_Table!$D334,'Products - Original'!$A$1:$A$49,0),MATCH(My_Combined_Table!K$1,'Products - Original'!A$1:G$1,0))</f>
        <v>0.5</v>
      </c>
      <c r="L334">
        <f>INDEX('Products - Original'!$A$1:$G$49,MATCH(My_Combined_Table!$D334,'Products - Original'!$A$1:$A$49,0),MATCH(My_Combined_Table!L$1,'Products - Original'!A$1:G$1,0))</f>
        <v>5.97</v>
      </c>
      <c r="M334">
        <f t="shared" si="5"/>
        <v>17.91</v>
      </c>
      <c r="N334" t="str" cm="1">
        <f t="array" ref="N334">_xlfn.IFS(I334 = "Rob", "Robusta", I334 = "Exc", "Excelsa",I334= "Ara", "Arabica",I334="Lib", "Liberica")</f>
        <v>Arabica</v>
      </c>
      <c r="O334" t="str" cm="1">
        <f t="array" ref="O334">_xlfn.IFS(J334="M", "Medium",J334="L", "Light",J334="D","Dark")</f>
        <v>Dark</v>
      </c>
      <c r="P334" t="str">
        <f>_xlfn.XLOOKUP(C:C, Table1[[#All],[Customer ID]],Table1[[#All],[Loyalty Card]])</f>
        <v>Yes</v>
      </c>
    </row>
    <row r="335" spans="1:16" x14ac:dyDescent="0.3">
      <c r="A335" s="2" t="s">
        <v>2369</v>
      </c>
      <c r="B335" s="4">
        <v>43712</v>
      </c>
      <c r="C335" s="2" t="s">
        <v>2370</v>
      </c>
      <c r="D335" t="s">
        <v>6146</v>
      </c>
      <c r="E335" s="2">
        <v>4</v>
      </c>
      <c r="F335" s="2" t="str" cm="1">
        <f t="array" ref="F335">_xlfn.XLOOKUP(C335,'Customers - Original'!$A:$A,Table1[[#All],[Customer Name]])</f>
        <v>Vivyan Ceely</v>
      </c>
      <c r="G335" s="2" t="str" cm="1">
        <f t="array" ref="G335">IF(_xlfn.XLOOKUP(C335,'Customers - Original'!$A:$A,Table1[[#All],[Email]]) = 0, "", _xlfn.XLOOKUP(C335,'Customers - Original'!$A:$A,Table1[[#All],[Email]]) )</f>
        <v>vceely99@auda.org.au</v>
      </c>
      <c r="H335" s="2" t="str" cm="1">
        <f t="array" ref="H335">IF(_xlfn.XLOOKUP(C335,'Customers - Original'!$A:$A,Table1[[#All],[Country]]) = 0,"",_xlfn.XLOOKUP(C335,'Customers - Original'!$A:$A,Table1[[#All],[Country]]))</f>
        <v>United States</v>
      </c>
      <c r="I335" t="str">
        <f>_xlfn.XLOOKUP(D335,'Products - Original'!$A:$A,'Products - Original'!$B:$B)</f>
        <v>Rob</v>
      </c>
      <c r="J335" t="str">
        <f>INDEX('Products - Original'!$A$1:$G$49,MATCH(My_Combined_Table!$D335,'Products - Original'!$A$1:$A$49,0),MATCH(My_Combined_Table!$J$1,'Products - Original'!A$1:G$1,0))</f>
        <v>M</v>
      </c>
      <c r="K335">
        <f>INDEX('Products - Original'!$A$1:$G$49,MATCH(My_Combined_Table!$D335,'Products - Original'!$A$1:$A$49,0),MATCH(My_Combined_Table!K$1,'Products - Original'!A$1:G$1,0))</f>
        <v>0.5</v>
      </c>
      <c r="L335">
        <f>INDEX('Products - Original'!$A$1:$G$49,MATCH(My_Combined_Table!$D335,'Products - Original'!$A$1:$A$49,0),MATCH(My_Combined_Table!L$1,'Products - Original'!A$1:G$1,0))</f>
        <v>5.97</v>
      </c>
      <c r="M335">
        <f t="shared" si="5"/>
        <v>23.88</v>
      </c>
      <c r="N335" t="str" cm="1">
        <f t="array" ref="N335">_xlfn.IFS(I335 = "Rob", "Robusta", I335 = "Exc", "Excelsa",I335= "Ara", "Arabica",I335="Lib", "Liberica")</f>
        <v>Robusta</v>
      </c>
      <c r="O335" t="str" cm="1">
        <f t="array" ref="O335">_xlfn.IFS(J335="M", "Medium",J335="L", "Light",J335="D","Dark")</f>
        <v>Medium</v>
      </c>
      <c r="P335" t="str">
        <f>_xlfn.XLOOKUP(C:C, Table1[[#All],[Customer ID]],Table1[[#All],[Loyalty Card]])</f>
        <v>Yes</v>
      </c>
    </row>
    <row r="336" spans="1:16" x14ac:dyDescent="0.3">
      <c r="A336" s="2" t="s">
        <v>2375</v>
      </c>
      <c r="B336" s="4">
        <v>43742</v>
      </c>
      <c r="C336" s="2" t="s">
        <v>2376</v>
      </c>
      <c r="D336" t="s">
        <v>6179</v>
      </c>
      <c r="E336" s="2">
        <v>5</v>
      </c>
      <c r="F336" s="2" t="str" cm="1">
        <f t="array" ref="F336">_xlfn.XLOOKUP(C336,'Customers - Original'!$A:$A,Table1[[#All],[Customer Name]])</f>
        <v>Elonore Goodings</v>
      </c>
      <c r="G336" s="2" t="str" cm="1">
        <f t="array" ref="G336">IF(_xlfn.XLOOKUP(C336,'Customers - Original'!$A:$A,Table1[[#All],[Email]]) = 0, "", _xlfn.XLOOKUP(C336,'Customers - Original'!$A:$A,Table1[[#All],[Email]]) )</f>
        <v/>
      </c>
      <c r="H336" s="2" t="str" cm="1">
        <f t="array" ref="H336">IF(_xlfn.XLOOKUP(C336,'Customers - Original'!$A:$A,Table1[[#All],[Country]]) = 0,"",_xlfn.XLOOKUP(C336,'Customers - Original'!$A:$A,Table1[[#All],[Country]]))</f>
        <v>United States</v>
      </c>
      <c r="I336" t="str">
        <f>_xlfn.XLOOKUP(D336,'Products - Original'!$A:$A,'Products - Original'!$B:$B)</f>
        <v>Rob</v>
      </c>
      <c r="J336" t="str">
        <f>INDEX('Products - Original'!$A$1:$G$49,MATCH(My_Combined_Table!$D336,'Products - Original'!$A$1:$A$49,0),MATCH(My_Combined_Table!$J$1,'Products - Original'!A$1:G$1,0))</f>
        <v>L</v>
      </c>
      <c r="K336">
        <f>INDEX('Products - Original'!$A$1:$G$49,MATCH(My_Combined_Table!$D336,'Products - Original'!$A$1:$A$49,0),MATCH(My_Combined_Table!K$1,'Products - Original'!A$1:G$1,0))</f>
        <v>1</v>
      </c>
      <c r="L336">
        <f>INDEX('Products - Original'!$A$1:$G$49,MATCH(My_Combined_Table!$D336,'Products - Original'!$A$1:$A$49,0),MATCH(My_Combined_Table!L$1,'Products - Original'!A$1:G$1,0))</f>
        <v>11.95</v>
      </c>
      <c r="M336">
        <f t="shared" si="5"/>
        <v>59.75</v>
      </c>
      <c r="N336" t="str" cm="1">
        <f t="array" ref="N336">_xlfn.IFS(I336 = "Rob", "Robusta", I336 = "Exc", "Excelsa",I336= "Ara", "Arabica",I336="Lib", "Liberica")</f>
        <v>Robusta</v>
      </c>
      <c r="O336" t="str" cm="1">
        <f t="array" ref="O336">_xlfn.IFS(J336="M", "Medium",J336="L", "Light",J336="D","Dark")</f>
        <v>Light</v>
      </c>
      <c r="P336" t="str">
        <f>_xlfn.XLOOKUP(C:C, Table1[[#All],[Customer ID]],Table1[[#All],[Loyalty Card]])</f>
        <v>No</v>
      </c>
    </row>
    <row r="337" spans="1:16" x14ac:dyDescent="0.3">
      <c r="A337" s="2" t="s">
        <v>2379</v>
      </c>
      <c r="B337" s="4">
        <v>43885</v>
      </c>
      <c r="C337" s="2" t="s">
        <v>2380</v>
      </c>
      <c r="D337" t="s">
        <v>6145</v>
      </c>
      <c r="E337" s="2">
        <v>6</v>
      </c>
      <c r="F337" s="2" t="str" cm="1">
        <f t="array" ref="F337">_xlfn.XLOOKUP(C337,'Customers - Original'!$A:$A,Table1[[#All],[Customer Name]])</f>
        <v>Clement Vasiliev</v>
      </c>
      <c r="G337" s="2" t="str" cm="1">
        <f t="array" ref="G337">IF(_xlfn.XLOOKUP(C337,'Customers - Original'!$A:$A,Table1[[#All],[Email]]) = 0, "", _xlfn.XLOOKUP(C337,'Customers - Original'!$A:$A,Table1[[#All],[Email]]) )</f>
        <v>cvasiliev9b@discuz.net</v>
      </c>
      <c r="H337" s="2" t="str" cm="1">
        <f t="array" ref="H337">IF(_xlfn.XLOOKUP(C337,'Customers - Original'!$A:$A,Table1[[#All],[Country]]) = 0,"",_xlfn.XLOOKUP(C337,'Customers - Original'!$A:$A,Table1[[#All],[Country]]))</f>
        <v>United States</v>
      </c>
      <c r="I337" t="str">
        <f>_xlfn.XLOOKUP(D337,'Products - Original'!$A:$A,'Products - Original'!$B:$B)</f>
        <v>Lib</v>
      </c>
      <c r="J337" t="str">
        <f>INDEX('Products - Original'!$A$1:$G$49,MATCH(My_Combined_Table!$D337,'Products - Original'!$A$1:$A$49,0),MATCH(My_Combined_Table!$J$1,'Products - Original'!A$1:G$1,0))</f>
        <v>L</v>
      </c>
      <c r="K337">
        <f>INDEX('Products - Original'!$A$1:$G$49,MATCH(My_Combined_Table!$D337,'Products - Original'!$A$1:$A$49,0),MATCH(My_Combined_Table!K$1,'Products - Original'!A$1:G$1,0))</f>
        <v>0.2</v>
      </c>
      <c r="L337">
        <f>INDEX('Products - Original'!$A$1:$G$49,MATCH(My_Combined_Table!$D337,'Products - Original'!$A$1:$A$49,0),MATCH(My_Combined_Table!L$1,'Products - Original'!A$1:G$1,0))</f>
        <v>4.7549999999999999</v>
      </c>
      <c r="M337">
        <f t="shared" si="5"/>
        <v>28.53</v>
      </c>
      <c r="N337" t="str" cm="1">
        <f t="array" ref="N337">_xlfn.IFS(I337 = "Rob", "Robusta", I337 = "Exc", "Excelsa",I337= "Ara", "Arabica",I337="Lib", "Liberica")</f>
        <v>Liberica</v>
      </c>
      <c r="O337" t="str" cm="1">
        <f t="array" ref="O337">_xlfn.IFS(J337="M", "Medium",J337="L", "Light",J337="D","Dark")</f>
        <v>Light</v>
      </c>
      <c r="P337" t="str">
        <f>_xlfn.XLOOKUP(C:C, Table1[[#All],[Customer ID]],Table1[[#All],[Loyalty Card]])</f>
        <v>Yes</v>
      </c>
    </row>
    <row r="338" spans="1:16" x14ac:dyDescent="0.3">
      <c r="A338" s="2" t="s">
        <v>2385</v>
      </c>
      <c r="B338" s="4">
        <v>44434</v>
      </c>
      <c r="C338" s="2" t="s">
        <v>2386</v>
      </c>
      <c r="D338" t="s">
        <v>6155</v>
      </c>
      <c r="E338" s="2">
        <v>4</v>
      </c>
      <c r="F338" s="2" t="str" cm="1">
        <f t="array" ref="F338">_xlfn.XLOOKUP(C338,'Customers - Original'!$A:$A,Table1[[#All],[Customer Name]])</f>
        <v>Terencio O'Moylan</v>
      </c>
      <c r="G338" s="2" t="str" cm="1">
        <f t="array" ref="G338">IF(_xlfn.XLOOKUP(C338,'Customers - Original'!$A:$A,Table1[[#All],[Email]]) = 0, "", _xlfn.XLOOKUP(C338,'Customers - Original'!$A:$A,Table1[[#All],[Email]]) )</f>
        <v>tomoylan9c@liveinternet.ru</v>
      </c>
      <c r="H338" s="2" t="str" cm="1">
        <f t="array" ref="H338">IF(_xlfn.XLOOKUP(C338,'Customers - Original'!$A:$A,Table1[[#All],[Country]]) = 0,"",_xlfn.XLOOKUP(C338,'Customers - Original'!$A:$A,Table1[[#All],[Country]]))</f>
        <v>United Kingdom</v>
      </c>
      <c r="I338" t="str">
        <f>_xlfn.XLOOKUP(D338,'Products - Original'!$A:$A,'Products - Original'!$B:$B)</f>
        <v>Ara</v>
      </c>
      <c r="J338" t="str">
        <f>INDEX('Products - Original'!$A$1:$G$49,MATCH(My_Combined_Table!$D338,'Products - Original'!$A$1:$A$49,0),MATCH(My_Combined_Table!$J$1,'Products - Original'!A$1:G$1,0))</f>
        <v>M</v>
      </c>
      <c r="K338">
        <f>INDEX('Products - Original'!$A$1:$G$49,MATCH(My_Combined_Table!$D338,'Products - Original'!$A$1:$A$49,0),MATCH(My_Combined_Table!K$1,'Products - Original'!A$1:G$1,0))</f>
        <v>1</v>
      </c>
      <c r="L338">
        <f>INDEX('Products - Original'!$A$1:$G$49,MATCH(My_Combined_Table!$D338,'Products - Original'!$A$1:$A$49,0),MATCH(My_Combined_Table!L$1,'Products - Original'!A$1:G$1,0))</f>
        <v>11.25</v>
      </c>
      <c r="M338">
        <f t="shared" si="5"/>
        <v>45</v>
      </c>
      <c r="N338" t="str" cm="1">
        <f t="array" ref="N338">_xlfn.IFS(I338 = "Rob", "Robusta", I338 = "Exc", "Excelsa",I338= "Ara", "Arabica",I338="Lib", "Liberica")</f>
        <v>Arabica</v>
      </c>
      <c r="O338" t="str" cm="1">
        <f t="array" ref="O338">_xlfn.IFS(J338="M", "Medium",J338="L", "Light",J338="D","Dark")</f>
        <v>Medium</v>
      </c>
      <c r="P338" t="str">
        <f>_xlfn.XLOOKUP(C:C, Table1[[#All],[Customer ID]],Table1[[#All],[Loyalty Card]])</f>
        <v>No</v>
      </c>
    </row>
    <row r="339" spans="1:16" x14ac:dyDescent="0.3">
      <c r="A339" s="2" t="s">
        <v>2391</v>
      </c>
      <c r="B339" s="4">
        <v>44472</v>
      </c>
      <c r="C339" s="2" t="s">
        <v>2331</v>
      </c>
      <c r="D339" t="s">
        <v>6185</v>
      </c>
      <c r="E339" s="2">
        <v>2</v>
      </c>
      <c r="F339" s="2" t="str" cm="1">
        <f t="array" ref="F339">_xlfn.XLOOKUP(C339,'Customers - Original'!$A:$A,Table1[[#All],[Customer Name]])</f>
        <v>Flynn Antony</v>
      </c>
      <c r="G339" s="2" t="str" cm="1">
        <f t="array" ref="G339">IF(_xlfn.XLOOKUP(C339,'Customers - Original'!$A:$A,Table1[[#All],[Email]]) = 0, "", _xlfn.XLOOKUP(C339,'Customers - Original'!$A:$A,Table1[[#All],[Email]]) )</f>
        <v/>
      </c>
      <c r="H339" s="2" t="str" cm="1">
        <f t="array" ref="H339">IF(_xlfn.XLOOKUP(C339,'Customers - Original'!$A:$A,Table1[[#All],[Country]]) = 0,"",_xlfn.XLOOKUP(C339,'Customers - Original'!$A:$A,Table1[[#All],[Country]]))</f>
        <v>United States</v>
      </c>
      <c r="I339" t="str">
        <f>_xlfn.XLOOKUP(D339,'Products - Original'!$A:$A,'Products - Original'!$B:$B)</f>
        <v>Exc</v>
      </c>
      <c r="J339" t="str">
        <f>INDEX('Products - Original'!$A$1:$G$49,MATCH(My_Combined_Table!$D339,'Products - Original'!$A$1:$A$49,0),MATCH(My_Combined_Table!$J$1,'Products - Original'!A$1:G$1,0))</f>
        <v>D</v>
      </c>
      <c r="K339">
        <f>INDEX('Products - Original'!$A$1:$G$49,MATCH(My_Combined_Table!$D339,'Products - Original'!$A$1:$A$49,0),MATCH(My_Combined_Table!K$1,'Products - Original'!A$1:G$1,0))</f>
        <v>2.5</v>
      </c>
      <c r="L339">
        <f>INDEX('Products - Original'!$A$1:$G$49,MATCH(My_Combined_Table!$D339,'Products - Original'!$A$1:$A$49,0),MATCH(My_Combined_Table!L$1,'Products - Original'!A$1:G$1,0))</f>
        <v>27.945</v>
      </c>
      <c r="M339">
        <f t="shared" si="5"/>
        <v>55.89</v>
      </c>
      <c r="N339" t="str" cm="1">
        <f t="array" ref="N339">_xlfn.IFS(I339 = "Rob", "Robusta", I339 = "Exc", "Excelsa",I339= "Ara", "Arabica",I339="Lib", "Liberica")</f>
        <v>Excelsa</v>
      </c>
      <c r="O339" t="str" cm="1">
        <f t="array" ref="O339">_xlfn.IFS(J339="M", "Medium",J339="L", "Light",J339="D","Dark")</f>
        <v>Dark</v>
      </c>
      <c r="P339" t="str">
        <f>_xlfn.XLOOKUP(C:C, Table1[[#All],[Customer ID]],Table1[[#All],[Loyalty Card]])</f>
        <v>No</v>
      </c>
    </row>
    <row r="340" spans="1:16" x14ac:dyDescent="0.3">
      <c r="A340" s="2" t="s">
        <v>2396</v>
      </c>
      <c r="B340" s="4">
        <v>43995</v>
      </c>
      <c r="C340" s="2" t="s">
        <v>2397</v>
      </c>
      <c r="D340" t="s">
        <v>6171</v>
      </c>
      <c r="E340" s="2">
        <v>4</v>
      </c>
      <c r="F340" s="2" t="str" cm="1">
        <f t="array" ref="F340">_xlfn.XLOOKUP(C340,'Customers - Original'!$A:$A,Table1[[#All],[Customer Name]])</f>
        <v>Wyatan Fetherston</v>
      </c>
      <c r="G340" s="2" t="str" cm="1">
        <f t="array" ref="G340">IF(_xlfn.XLOOKUP(C340,'Customers - Original'!$A:$A,Table1[[#All],[Email]]) = 0, "", _xlfn.XLOOKUP(C340,'Customers - Original'!$A:$A,Table1[[#All],[Email]]) )</f>
        <v>wfetherston9e@constantcontact.com</v>
      </c>
      <c r="H340" s="2" t="str" cm="1">
        <f t="array" ref="H340">IF(_xlfn.XLOOKUP(C340,'Customers - Original'!$A:$A,Table1[[#All],[Country]]) = 0,"",_xlfn.XLOOKUP(C340,'Customers - Original'!$A:$A,Table1[[#All],[Country]]))</f>
        <v>United States</v>
      </c>
      <c r="I340" t="str">
        <f>_xlfn.XLOOKUP(D340,'Products - Original'!$A:$A,'Products - Original'!$B:$B)</f>
        <v>Exc</v>
      </c>
      <c r="J340" t="str">
        <f>INDEX('Products - Original'!$A$1:$G$49,MATCH(My_Combined_Table!$D340,'Products - Original'!$A$1:$A$49,0),MATCH(My_Combined_Table!$J$1,'Products - Original'!A$1:G$1,0))</f>
        <v>L</v>
      </c>
      <c r="K340">
        <f>INDEX('Products - Original'!$A$1:$G$49,MATCH(My_Combined_Table!$D340,'Products - Original'!$A$1:$A$49,0),MATCH(My_Combined_Table!K$1,'Products - Original'!A$1:G$1,0))</f>
        <v>1</v>
      </c>
      <c r="L340">
        <f>INDEX('Products - Original'!$A$1:$G$49,MATCH(My_Combined_Table!$D340,'Products - Original'!$A$1:$A$49,0),MATCH(My_Combined_Table!L$1,'Products - Original'!A$1:G$1,0))</f>
        <v>14.85</v>
      </c>
      <c r="M340">
        <f t="shared" si="5"/>
        <v>59.4</v>
      </c>
      <c r="N340" t="str" cm="1">
        <f t="array" ref="N340">_xlfn.IFS(I340 = "Rob", "Robusta", I340 = "Exc", "Excelsa",I340= "Ara", "Arabica",I340="Lib", "Liberica")</f>
        <v>Excelsa</v>
      </c>
      <c r="O340" t="str" cm="1">
        <f t="array" ref="O340">_xlfn.IFS(J340="M", "Medium",J340="L", "Light",J340="D","Dark")</f>
        <v>Light</v>
      </c>
      <c r="P340" t="str">
        <f>_xlfn.XLOOKUP(C:C, Table1[[#All],[Customer ID]],Table1[[#All],[Loyalty Card]])</f>
        <v>No</v>
      </c>
    </row>
    <row r="341" spans="1:16" x14ac:dyDescent="0.3">
      <c r="A341" s="2" t="s">
        <v>2402</v>
      </c>
      <c r="B341" s="4">
        <v>44256</v>
      </c>
      <c r="C341" s="2" t="s">
        <v>2403</v>
      </c>
      <c r="D341" t="s">
        <v>6153</v>
      </c>
      <c r="E341" s="2">
        <v>2</v>
      </c>
      <c r="F341" s="2" t="str" cm="1">
        <f t="array" ref="F341">_xlfn.XLOOKUP(C341,'Customers - Original'!$A:$A,Table1[[#All],[Customer Name]])</f>
        <v>Emmaline Rasmus</v>
      </c>
      <c r="G341" s="2" t="str" cm="1">
        <f t="array" ref="G341">IF(_xlfn.XLOOKUP(C341,'Customers - Original'!$A:$A,Table1[[#All],[Email]]) = 0, "", _xlfn.XLOOKUP(C341,'Customers - Original'!$A:$A,Table1[[#All],[Email]]) )</f>
        <v>erasmus9f@techcrunch.com</v>
      </c>
      <c r="H341" s="2" t="str" cm="1">
        <f t="array" ref="H341">IF(_xlfn.XLOOKUP(C341,'Customers - Original'!$A:$A,Table1[[#All],[Country]]) = 0,"",_xlfn.XLOOKUP(C341,'Customers - Original'!$A:$A,Table1[[#All],[Country]]))</f>
        <v>United States</v>
      </c>
      <c r="I341" t="str">
        <f>_xlfn.XLOOKUP(D341,'Products - Original'!$A:$A,'Products - Original'!$B:$B)</f>
        <v>Exc</v>
      </c>
      <c r="J341" t="str">
        <f>INDEX('Products - Original'!$A$1:$G$49,MATCH(My_Combined_Table!$D341,'Products - Original'!$A$1:$A$49,0),MATCH(My_Combined_Table!$J$1,'Products - Original'!A$1:G$1,0))</f>
        <v>D</v>
      </c>
      <c r="K341">
        <f>INDEX('Products - Original'!$A$1:$G$49,MATCH(My_Combined_Table!$D341,'Products - Original'!$A$1:$A$49,0),MATCH(My_Combined_Table!K$1,'Products - Original'!A$1:G$1,0))</f>
        <v>0.2</v>
      </c>
      <c r="L341">
        <f>INDEX('Products - Original'!$A$1:$G$49,MATCH(My_Combined_Table!$D341,'Products - Original'!$A$1:$A$49,0),MATCH(My_Combined_Table!L$1,'Products - Original'!A$1:G$1,0))</f>
        <v>3.645</v>
      </c>
      <c r="M341">
        <f t="shared" si="5"/>
        <v>7.29</v>
      </c>
      <c r="N341" t="str" cm="1">
        <f t="array" ref="N341">_xlfn.IFS(I341 = "Rob", "Robusta", I341 = "Exc", "Excelsa",I341= "Ara", "Arabica",I341="Lib", "Liberica")</f>
        <v>Excelsa</v>
      </c>
      <c r="O341" t="str" cm="1">
        <f t="array" ref="O341">_xlfn.IFS(J341="M", "Medium",J341="L", "Light",J341="D","Dark")</f>
        <v>Dark</v>
      </c>
      <c r="P341" t="str">
        <f>_xlfn.XLOOKUP(C:C, Table1[[#All],[Customer ID]],Table1[[#All],[Loyalty Card]])</f>
        <v>Yes</v>
      </c>
    </row>
    <row r="342" spans="1:16" x14ac:dyDescent="0.3">
      <c r="A342" s="2" t="s">
        <v>2408</v>
      </c>
      <c r="B342" s="4">
        <v>43528</v>
      </c>
      <c r="C342" s="2" t="s">
        <v>2409</v>
      </c>
      <c r="D342" t="s">
        <v>6144</v>
      </c>
      <c r="E342" s="2">
        <v>1</v>
      </c>
      <c r="F342" s="2" t="str" cm="1">
        <f t="array" ref="F342">_xlfn.XLOOKUP(C342,'Customers - Original'!$A:$A,Table1[[#All],[Customer Name]])</f>
        <v>Wesley Giorgioni</v>
      </c>
      <c r="G342" s="2" t="str" cm="1">
        <f t="array" ref="G342">IF(_xlfn.XLOOKUP(C342,'Customers - Original'!$A:$A,Table1[[#All],[Email]]) = 0, "", _xlfn.XLOOKUP(C342,'Customers - Original'!$A:$A,Table1[[#All],[Email]]) )</f>
        <v>wgiorgioni9g@wikipedia.org</v>
      </c>
      <c r="H342" s="2" t="str" cm="1">
        <f t="array" ref="H342">IF(_xlfn.XLOOKUP(C342,'Customers - Original'!$A:$A,Table1[[#All],[Country]]) = 0,"",_xlfn.XLOOKUP(C342,'Customers - Original'!$A:$A,Table1[[#All],[Country]]))</f>
        <v>United States</v>
      </c>
      <c r="I342" t="str">
        <f>_xlfn.XLOOKUP(D342,'Products - Original'!$A:$A,'Products - Original'!$B:$B)</f>
        <v>Exc</v>
      </c>
      <c r="J342" t="str">
        <f>INDEX('Products - Original'!$A$1:$G$49,MATCH(My_Combined_Table!$D342,'Products - Original'!$A$1:$A$49,0),MATCH(My_Combined_Table!$J$1,'Products - Original'!A$1:G$1,0))</f>
        <v>D</v>
      </c>
      <c r="K342">
        <f>INDEX('Products - Original'!$A$1:$G$49,MATCH(My_Combined_Table!$D342,'Products - Original'!$A$1:$A$49,0),MATCH(My_Combined_Table!K$1,'Products - Original'!A$1:G$1,0))</f>
        <v>0.5</v>
      </c>
      <c r="L342">
        <f>INDEX('Products - Original'!$A$1:$G$49,MATCH(My_Combined_Table!$D342,'Products - Original'!$A$1:$A$49,0),MATCH(My_Combined_Table!L$1,'Products - Original'!A$1:G$1,0))</f>
        <v>7.29</v>
      </c>
      <c r="M342">
        <f t="shared" si="5"/>
        <v>7.29</v>
      </c>
      <c r="N342" t="str" cm="1">
        <f t="array" ref="N342">_xlfn.IFS(I342 = "Rob", "Robusta", I342 = "Exc", "Excelsa",I342= "Ara", "Arabica",I342="Lib", "Liberica")</f>
        <v>Excelsa</v>
      </c>
      <c r="O342" t="str" cm="1">
        <f t="array" ref="O342">_xlfn.IFS(J342="M", "Medium",J342="L", "Light",J342="D","Dark")</f>
        <v>Dark</v>
      </c>
      <c r="P342" t="str">
        <f>_xlfn.XLOOKUP(C:C, Table1[[#All],[Customer ID]],Table1[[#All],[Loyalty Card]])</f>
        <v>Yes</v>
      </c>
    </row>
    <row r="343" spans="1:16" x14ac:dyDescent="0.3">
      <c r="A343" s="2" t="s">
        <v>2414</v>
      </c>
      <c r="B343" s="4">
        <v>43751</v>
      </c>
      <c r="C343" s="2" t="s">
        <v>2415</v>
      </c>
      <c r="D343" t="s">
        <v>6176</v>
      </c>
      <c r="E343" s="2">
        <v>2</v>
      </c>
      <c r="F343" s="2" t="str" cm="1">
        <f t="array" ref="F343">_xlfn.XLOOKUP(C343,'Customers - Original'!$A:$A,Table1[[#All],[Customer Name]])</f>
        <v>Lucienne Scargle</v>
      </c>
      <c r="G343" s="2" t="str" cm="1">
        <f t="array" ref="G343">IF(_xlfn.XLOOKUP(C343,'Customers - Original'!$A:$A,Table1[[#All],[Email]]) = 0, "", _xlfn.XLOOKUP(C343,'Customers - Original'!$A:$A,Table1[[#All],[Email]]) )</f>
        <v>lscargle9h@myspace.com</v>
      </c>
      <c r="H343" s="2" t="str" cm="1">
        <f t="array" ref="H343">IF(_xlfn.XLOOKUP(C343,'Customers - Original'!$A:$A,Table1[[#All],[Country]]) = 0,"",_xlfn.XLOOKUP(C343,'Customers - Original'!$A:$A,Table1[[#All],[Country]]))</f>
        <v>United States</v>
      </c>
      <c r="I343" t="str">
        <f>_xlfn.XLOOKUP(D343,'Products - Original'!$A:$A,'Products - Original'!$B:$B)</f>
        <v>Exc</v>
      </c>
      <c r="J343" t="str">
        <f>INDEX('Products - Original'!$A$1:$G$49,MATCH(My_Combined_Table!$D343,'Products - Original'!$A$1:$A$49,0),MATCH(My_Combined_Table!$J$1,'Products - Original'!A$1:G$1,0))</f>
        <v>L</v>
      </c>
      <c r="K343">
        <f>INDEX('Products - Original'!$A$1:$G$49,MATCH(My_Combined_Table!$D343,'Products - Original'!$A$1:$A$49,0),MATCH(My_Combined_Table!K$1,'Products - Original'!A$1:G$1,0))</f>
        <v>0.5</v>
      </c>
      <c r="L343">
        <f>INDEX('Products - Original'!$A$1:$G$49,MATCH(My_Combined_Table!$D343,'Products - Original'!$A$1:$A$49,0),MATCH(My_Combined_Table!L$1,'Products - Original'!A$1:G$1,0))</f>
        <v>8.91</v>
      </c>
      <c r="M343">
        <f t="shared" si="5"/>
        <v>17.82</v>
      </c>
      <c r="N343" t="str" cm="1">
        <f t="array" ref="N343">_xlfn.IFS(I343 = "Rob", "Robusta", I343 = "Exc", "Excelsa",I343= "Ara", "Arabica",I343="Lib", "Liberica")</f>
        <v>Excelsa</v>
      </c>
      <c r="O343" t="str" cm="1">
        <f t="array" ref="O343">_xlfn.IFS(J343="M", "Medium",J343="L", "Light",J343="D","Dark")</f>
        <v>Light</v>
      </c>
      <c r="P343" t="str">
        <f>_xlfn.XLOOKUP(C:C, Table1[[#All],[Customer ID]],Table1[[#All],[Loyalty Card]])</f>
        <v>No</v>
      </c>
    </row>
    <row r="344" spans="1:16" x14ac:dyDescent="0.3">
      <c r="A344" s="2" t="s">
        <v>2414</v>
      </c>
      <c r="B344" s="4">
        <v>43751</v>
      </c>
      <c r="C344" s="2" t="s">
        <v>2415</v>
      </c>
      <c r="D344" t="s">
        <v>6169</v>
      </c>
      <c r="E344" s="2">
        <v>5</v>
      </c>
      <c r="F344" s="2" t="str" cm="1">
        <f t="array" ref="F344">_xlfn.XLOOKUP(C344,'Customers - Original'!$A:$A,Table1[[#All],[Customer Name]])</f>
        <v>Lucienne Scargle</v>
      </c>
      <c r="G344" s="2" t="str" cm="1">
        <f t="array" ref="G344">IF(_xlfn.XLOOKUP(C344,'Customers - Original'!$A:$A,Table1[[#All],[Email]]) = 0, "", _xlfn.XLOOKUP(C344,'Customers - Original'!$A:$A,Table1[[#All],[Email]]) )</f>
        <v>lscargle9h@myspace.com</v>
      </c>
      <c r="H344" s="2" t="str" cm="1">
        <f t="array" ref="H344">IF(_xlfn.XLOOKUP(C344,'Customers - Original'!$A:$A,Table1[[#All],[Country]]) = 0,"",_xlfn.XLOOKUP(C344,'Customers - Original'!$A:$A,Table1[[#All],[Country]]))</f>
        <v>United States</v>
      </c>
      <c r="I344" t="str">
        <f>_xlfn.XLOOKUP(D344,'Products - Original'!$A:$A,'Products - Original'!$B:$B)</f>
        <v>Lib</v>
      </c>
      <c r="J344" t="str">
        <f>INDEX('Products - Original'!$A$1:$G$49,MATCH(My_Combined_Table!$D344,'Products - Original'!$A$1:$A$49,0),MATCH(My_Combined_Table!$J$1,'Products - Original'!A$1:G$1,0))</f>
        <v>D</v>
      </c>
      <c r="K344">
        <f>INDEX('Products - Original'!$A$1:$G$49,MATCH(My_Combined_Table!$D344,'Products - Original'!$A$1:$A$49,0),MATCH(My_Combined_Table!K$1,'Products - Original'!A$1:G$1,0))</f>
        <v>0.5</v>
      </c>
      <c r="L344">
        <f>INDEX('Products - Original'!$A$1:$G$49,MATCH(My_Combined_Table!$D344,'Products - Original'!$A$1:$A$49,0),MATCH(My_Combined_Table!L$1,'Products - Original'!A$1:G$1,0))</f>
        <v>7.77</v>
      </c>
      <c r="M344">
        <f t="shared" si="5"/>
        <v>38.849999999999994</v>
      </c>
      <c r="N344" t="str" cm="1">
        <f t="array" ref="N344">_xlfn.IFS(I344 = "Rob", "Robusta", I344 = "Exc", "Excelsa",I344= "Ara", "Arabica",I344="Lib", "Liberica")</f>
        <v>Liberica</v>
      </c>
      <c r="O344" t="str" cm="1">
        <f t="array" ref="O344">_xlfn.IFS(J344="M", "Medium",J344="L", "Light",J344="D","Dark")</f>
        <v>Dark</v>
      </c>
      <c r="P344" t="str">
        <f>_xlfn.XLOOKUP(C:C, Table1[[#All],[Customer ID]],Table1[[#All],[Loyalty Card]])</f>
        <v>No</v>
      </c>
    </row>
    <row r="345" spans="1:16" x14ac:dyDescent="0.3">
      <c r="A345" s="2" t="s">
        <v>2424</v>
      </c>
      <c r="B345" s="4">
        <v>43692</v>
      </c>
      <c r="C345" s="2" t="s">
        <v>2425</v>
      </c>
      <c r="D345" t="s">
        <v>6172</v>
      </c>
      <c r="E345" s="2">
        <v>6</v>
      </c>
      <c r="F345" s="2" t="str" cm="1">
        <f t="array" ref="F345">_xlfn.XLOOKUP(C345,'Customers - Original'!$A:$A,Table1[[#All],[Customer Name]])</f>
        <v>Noam Climance</v>
      </c>
      <c r="G345" s="2" t="str" cm="1">
        <f t="array" ref="G345">IF(_xlfn.XLOOKUP(C345,'Customers - Original'!$A:$A,Table1[[#All],[Email]]) = 0, "", _xlfn.XLOOKUP(C345,'Customers - Original'!$A:$A,Table1[[#All],[Email]]) )</f>
        <v>nclimance9j@europa.eu</v>
      </c>
      <c r="H345" s="2" t="str" cm="1">
        <f t="array" ref="H345">IF(_xlfn.XLOOKUP(C345,'Customers - Original'!$A:$A,Table1[[#All],[Country]]) = 0,"",_xlfn.XLOOKUP(C345,'Customers - Original'!$A:$A,Table1[[#All],[Country]]))</f>
        <v>United States</v>
      </c>
      <c r="I345" t="str">
        <f>_xlfn.XLOOKUP(D345,'Products - Original'!$A:$A,'Products - Original'!$B:$B)</f>
        <v>Rob</v>
      </c>
      <c r="J345" t="str">
        <f>INDEX('Products - Original'!$A$1:$G$49,MATCH(My_Combined_Table!$D345,'Products - Original'!$A$1:$A$49,0),MATCH(My_Combined_Table!$J$1,'Products - Original'!A$1:G$1,0))</f>
        <v>D</v>
      </c>
      <c r="K345">
        <f>INDEX('Products - Original'!$A$1:$G$49,MATCH(My_Combined_Table!$D345,'Products - Original'!$A$1:$A$49,0),MATCH(My_Combined_Table!K$1,'Products - Original'!A$1:G$1,0))</f>
        <v>0.5</v>
      </c>
      <c r="L345">
        <f>INDEX('Products - Original'!$A$1:$G$49,MATCH(My_Combined_Table!$D345,'Products - Original'!$A$1:$A$49,0),MATCH(My_Combined_Table!L$1,'Products - Original'!A$1:G$1,0))</f>
        <v>5.3699999999999992</v>
      </c>
      <c r="M345">
        <f t="shared" si="5"/>
        <v>32.22</v>
      </c>
      <c r="N345" t="str" cm="1">
        <f t="array" ref="N345">_xlfn.IFS(I345 = "Rob", "Robusta", I345 = "Exc", "Excelsa",I345= "Ara", "Arabica",I345="Lib", "Liberica")</f>
        <v>Robusta</v>
      </c>
      <c r="O345" t="str" cm="1">
        <f t="array" ref="O345">_xlfn.IFS(J345="M", "Medium",J345="L", "Light",J345="D","Dark")</f>
        <v>Dark</v>
      </c>
      <c r="P345" t="str">
        <f>_xlfn.XLOOKUP(C:C, Table1[[#All],[Customer ID]],Table1[[#All],[Loyalty Card]])</f>
        <v>No</v>
      </c>
    </row>
    <row r="346" spans="1:16" x14ac:dyDescent="0.3">
      <c r="A346" s="2" t="s">
        <v>2429</v>
      </c>
      <c r="B346" s="4">
        <v>44529</v>
      </c>
      <c r="C346" s="2" t="s">
        <v>2430</v>
      </c>
      <c r="D346" t="s">
        <v>6138</v>
      </c>
      <c r="E346" s="2">
        <v>2</v>
      </c>
      <c r="F346" s="2" t="str" cm="1">
        <f t="array" ref="F346">_xlfn.XLOOKUP(C346,'Customers - Original'!$A:$A,Table1[[#All],[Customer Name]])</f>
        <v>Catarina Donn</v>
      </c>
      <c r="G346" s="2" t="str" cm="1">
        <f t="array" ref="G346">IF(_xlfn.XLOOKUP(C346,'Customers - Original'!$A:$A,Table1[[#All],[Email]]) = 0, "", _xlfn.XLOOKUP(C346,'Customers - Original'!$A:$A,Table1[[#All],[Email]]) )</f>
        <v/>
      </c>
      <c r="H346" s="2" t="str" cm="1">
        <f t="array" ref="H346">IF(_xlfn.XLOOKUP(C346,'Customers - Original'!$A:$A,Table1[[#All],[Country]]) = 0,"",_xlfn.XLOOKUP(C346,'Customers - Original'!$A:$A,Table1[[#All],[Country]]))</f>
        <v>Ireland</v>
      </c>
      <c r="I346" t="str">
        <f>_xlfn.XLOOKUP(D346,'Products - Original'!$A:$A,'Products - Original'!$B:$B)</f>
        <v>Rob</v>
      </c>
      <c r="J346" t="str">
        <f>INDEX('Products - Original'!$A$1:$G$49,MATCH(My_Combined_Table!$D346,'Products - Original'!$A$1:$A$49,0),MATCH(My_Combined_Table!$J$1,'Products - Original'!A$1:G$1,0))</f>
        <v>M</v>
      </c>
      <c r="K346">
        <f>INDEX('Products - Original'!$A$1:$G$49,MATCH(My_Combined_Table!$D346,'Products - Original'!$A$1:$A$49,0),MATCH(My_Combined_Table!K$1,'Products - Original'!A$1:G$1,0))</f>
        <v>1</v>
      </c>
      <c r="L346">
        <f>INDEX('Products - Original'!$A$1:$G$49,MATCH(My_Combined_Table!$D346,'Products - Original'!$A$1:$A$49,0),MATCH(My_Combined_Table!L$1,'Products - Original'!A$1:G$1,0))</f>
        <v>9.9499999999999993</v>
      </c>
      <c r="M346">
        <f t="shared" si="5"/>
        <v>19.899999999999999</v>
      </c>
      <c r="N346" t="str" cm="1">
        <f t="array" ref="N346">_xlfn.IFS(I346 = "Rob", "Robusta", I346 = "Exc", "Excelsa",I346= "Ara", "Arabica",I346="Lib", "Liberica")</f>
        <v>Robusta</v>
      </c>
      <c r="O346" t="str" cm="1">
        <f t="array" ref="O346">_xlfn.IFS(J346="M", "Medium",J346="L", "Light",J346="D","Dark")</f>
        <v>Medium</v>
      </c>
      <c r="P346" t="str">
        <f>_xlfn.XLOOKUP(C:C, Table1[[#All],[Customer ID]],Table1[[#All],[Loyalty Card]])</f>
        <v>Yes</v>
      </c>
    </row>
    <row r="347" spans="1:16" x14ac:dyDescent="0.3">
      <c r="A347" s="2" t="s">
        <v>2434</v>
      </c>
      <c r="B347" s="4">
        <v>43849</v>
      </c>
      <c r="C347" s="2" t="s">
        <v>2435</v>
      </c>
      <c r="D347" t="s">
        <v>6179</v>
      </c>
      <c r="E347" s="2">
        <v>5</v>
      </c>
      <c r="F347" s="2" t="str" cm="1">
        <f t="array" ref="F347">_xlfn.XLOOKUP(C347,'Customers - Original'!$A:$A,Table1[[#All],[Customer Name]])</f>
        <v>Ameline Snazle</v>
      </c>
      <c r="G347" s="2" t="str" cm="1">
        <f t="array" ref="G347">IF(_xlfn.XLOOKUP(C347,'Customers - Original'!$A:$A,Table1[[#All],[Email]]) = 0, "", _xlfn.XLOOKUP(C347,'Customers - Original'!$A:$A,Table1[[#All],[Email]]) )</f>
        <v>asnazle9l@oracle.com</v>
      </c>
      <c r="H347" s="2" t="str" cm="1">
        <f t="array" ref="H347">IF(_xlfn.XLOOKUP(C347,'Customers - Original'!$A:$A,Table1[[#All],[Country]]) = 0,"",_xlfn.XLOOKUP(C347,'Customers - Original'!$A:$A,Table1[[#All],[Country]]))</f>
        <v>United States</v>
      </c>
      <c r="I347" t="str">
        <f>_xlfn.XLOOKUP(D347,'Products - Original'!$A:$A,'Products - Original'!$B:$B)</f>
        <v>Rob</v>
      </c>
      <c r="J347" t="str">
        <f>INDEX('Products - Original'!$A$1:$G$49,MATCH(My_Combined_Table!$D347,'Products - Original'!$A$1:$A$49,0),MATCH(My_Combined_Table!$J$1,'Products - Original'!A$1:G$1,0))</f>
        <v>L</v>
      </c>
      <c r="K347">
        <f>INDEX('Products - Original'!$A$1:$G$49,MATCH(My_Combined_Table!$D347,'Products - Original'!$A$1:$A$49,0),MATCH(My_Combined_Table!K$1,'Products - Original'!A$1:G$1,0))</f>
        <v>1</v>
      </c>
      <c r="L347">
        <f>INDEX('Products - Original'!$A$1:$G$49,MATCH(My_Combined_Table!$D347,'Products - Original'!$A$1:$A$49,0),MATCH(My_Combined_Table!L$1,'Products - Original'!A$1:G$1,0))</f>
        <v>11.95</v>
      </c>
      <c r="M347">
        <f t="shared" si="5"/>
        <v>59.75</v>
      </c>
      <c r="N347" t="str" cm="1">
        <f t="array" ref="N347">_xlfn.IFS(I347 = "Rob", "Robusta", I347 = "Exc", "Excelsa",I347= "Ara", "Arabica",I347="Lib", "Liberica")</f>
        <v>Robusta</v>
      </c>
      <c r="O347" t="str" cm="1">
        <f t="array" ref="O347">_xlfn.IFS(J347="M", "Medium",J347="L", "Light",J347="D","Dark")</f>
        <v>Light</v>
      </c>
      <c r="P347" t="str">
        <f>_xlfn.XLOOKUP(C:C, Table1[[#All],[Customer ID]],Table1[[#All],[Loyalty Card]])</f>
        <v>No</v>
      </c>
    </row>
    <row r="348" spans="1:16" x14ac:dyDescent="0.3">
      <c r="A348" s="2" t="s">
        <v>2440</v>
      </c>
      <c r="B348" s="4">
        <v>44344</v>
      </c>
      <c r="C348" s="2" t="s">
        <v>2441</v>
      </c>
      <c r="D348" t="s">
        <v>6180</v>
      </c>
      <c r="E348" s="2">
        <v>3</v>
      </c>
      <c r="F348" s="2" t="str" cm="1">
        <f t="array" ref="F348">_xlfn.XLOOKUP(C348,'Customers - Original'!$A:$A,Table1[[#All],[Customer Name]])</f>
        <v>Rebeka Worg</v>
      </c>
      <c r="G348" s="2" t="str" cm="1">
        <f t="array" ref="G348">IF(_xlfn.XLOOKUP(C348,'Customers - Original'!$A:$A,Table1[[#All],[Email]]) = 0, "", _xlfn.XLOOKUP(C348,'Customers - Original'!$A:$A,Table1[[#All],[Email]]) )</f>
        <v>rworg9m@arstechnica.com</v>
      </c>
      <c r="H348" s="2" t="str" cm="1">
        <f t="array" ref="H348">IF(_xlfn.XLOOKUP(C348,'Customers - Original'!$A:$A,Table1[[#All],[Country]]) = 0,"",_xlfn.XLOOKUP(C348,'Customers - Original'!$A:$A,Table1[[#All],[Country]]))</f>
        <v>United States</v>
      </c>
      <c r="I348" t="str">
        <f>_xlfn.XLOOKUP(D348,'Products - Original'!$A:$A,'Products - Original'!$B:$B)</f>
        <v>Ara</v>
      </c>
      <c r="J348" t="str">
        <f>INDEX('Products - Original'!$A$1:$G$49,MATCH(My_Combined_Table!$D348,'Products - Original'!$A$1:$A$49,0),MATCH(My_Combined_Table!$J$1,'Products - Original'!A$1:G$1,0))</f>
        <v>L</v>
      </c>
      <c r="K348">
        <f>INDEX('Products - Original'!$A$1:$G$49,MATCH(My_Combined_Table!$D348,'Products - Original'!$A$1:$A$49,0),MATCH(My_Combined_Table!K$1,'Products - Original'!A$1:G$1,0))</f>
        <v>0.5</v>
      </c>
      <c r="L348">
        <f>INDEX('Products - Original'!$A$1:$G$49,MATCH(My_Combined_Table!$D348,'Products - Original'!$A$1:$A$49,0),MATCH(My_Combined_Table!L$1,'Products - Original'!A$1:G$1,0))</f>
        <v>7.77</v>
      </c>
      <c r="M348">
        <f t="shared" si="5"/>
        <v>23.31</v>
      </c>
      <c r="N348" t="str" cm="1">
        <f t="array" ref="N348">_xlfn.IFS(I348 = "Rob", "Robusta", I348 = "Exc", "Excelsa",I348= "Ara", "Arabica",I348="Lib", "Liberica")</f>
        <v>Arabica</v>
      </c>
      <c r="O348" t="str" cm="1">
        <f t="array" ref="O348">_xlfn.IFS(J348="M", "Medium",J348="L", "Light",J348="D","Dark")</f>
        <v>Light</v>
      </c>
      <c r="P348" t="str">
        <f>_xlfn.XLOOKUP(C:C, Table1[[#All],[Customer ID]],Table1[[#All],[Loyalty Card]])</f>
        <v>Yes</v>
      </c>
    </row>
    <row r="349" spans="1:16" x14ac:dyDescent="0.3">
      <c r="A349" s="2" t="s">
        <v>2446</v>
      </c>
      <c r="B349" s="4">
        <v>44576</v>
      </c>
      <c r="C349" s="2" t="s">
        <v>2447</v>
      </c>
      <c r="D349" t="s">
        <v>6162</v>
      </c>
      <c r="E349" s="2">
        <v>3</v>
      </c>
      <c r="F349" s="2" t="str" cm="1">
        <f t="array" ref="F349">_xlfn.XLOOKUP(C349,'Customers - Original'!$A:$A,Table1[[#All],[Customer Name]])</f>
        <v>Lewes Danes</v>
      </c>
      <c r="G349" s="2" t="str" cm="1">
        <f t="array" ref="G349">IF(_xlfn.XLOOKUP(C349,'Customers - Original'!$A:$A,Table1[[#All],[Email]]) = 0, "", _xlfn.XLOOKUP(C349,'Customers - Original'!$A:$A,Table1[[#All],[Email]]) )</f>
        <v>ldanes9n@umn.edu</v>
      </c>
      <c r="H349" s="2" t="str" cm="1">
        <f t="array" ref="H349">IF(_xlfn.XLOOKUP(C349,'Customers - Original'!$A:$A,Table1[[#All],[Country]]) = 0,"",_xlfn.XLOOKUP(C349,'Customers - Original'!$A:$A,Table1[[#All],[Country]]))</f>
        <v>United States</v>
      </c>
      <c r="I349" t="str">
        <f>_xlfn.XLOOKUP(D349,'Products - Original'!$A:$A,'Products - Original'!$B:$B)</f>
        <v>Lib</v>
      </c>
      <c r="J349" t="str">
        <f>INDEX('Products - Original'!$A$1:$G$49,MATCH(My_Combined_Table!$D349,'Products - Original'!$A$1:$A$49,0),MATCH(My_Combined_Table!$J$1,'Products - Original'!A$1:G$1,0))</f>
        <v>M</v>
      </c>
      <c r="K349">
        <f>INDEX('Products - Original'!$A$1:$G$49,MATCH(My_Combined_Table!$D349,'Products - Original'!$A$1:$A$49,0),MATCH(My_Combined_Table!K$1,'Products - Original'!A$1:G$1,0))</f>
        <v>1</v>
      </c>
      <c r="L349">
        <f>INDEX('Products - Original'!$A$1:$G$49,MATCH(My_Combined_Table!$D349,'Products - Original'!$A$1:$A$49,0),MATCH(My_Combined_Table!L$1,'Products - Original'!A$1:G$1,0))</f>
        <v>14.55</v>
      </c>
      <c r="M349">
        <f t="shared" si="5"/>
        <v>43.650000000000006</v>
      </c>
      <c r="N349" t="str" cm="1">
        <f t="array" ref="N349">_xlfn.IFS(I349 = "Rob", "Robusta", I349 = "Exc", "Excelsa",I349= "Ara", "Arabica",I349="Lib", "Liberica")</f>
        <v>Liberica</v>
      </c>
      <c r="O349" t="str" cm="1">
        <f t="array" ref="O349">_xlfn.IFS(J349="M", "Medium",J349="L", "Light",J349="D","Dark")</f>
        <v>Medium</v>
      </c>
      <c r="P349" t="str">
        <f>_xlfn.XLOOKUP(C:C, Table1[[#All],[Customer ID]],Table1[[#All],[Loyalty Card]])</f>
        <v>No</v>
      </c>
    </row>
    <row r="350" spans="1:16" x14ac:dyDescent="0.3">
      <c r="A350" s="2" t="s">
        <v>2452</v>
      </c>
      <c r="B350" s="4">
        <v>43803</v>
      </c>
      <c r="C350" s="2" t="s">
        <v>2453</v>
      </c>
      <c r="D350" t="s">
        <v>6148</v>
      </c>
      <c r="E350" s="2">
        <v>6</v>
      </c>
      <c r="F350" s="2" t="str" cm="1">
        <f t="array" ref="F350">_xlfn.XLOOKUP(C350,'Customers - Original'!$A:$A,Table1[[#All],[Customer Name]])</f>
        <v>Shelli Keynd</v>
      </c>
      <c r="G350" s="2" t="str" cm="1">
        <f t="array" ref="G350">IF(_xlfn.XLOOKUP(C350,'Customers - Original'!$A:$A,Table1[[#All],[Email]]) = 0, "", _xlfn.XLOOKUP(C350,'Customers - Original'!$A:$A,Table1[[#All],[Email]]) )</f>
        <v>skeynd9o@narod.ru</v>
      </c>
      <c r="H350" s="2" t="str" cm="1">
        <f t="array" ref="H350">IF(_xlfn.XLOOKUP(C350,'Customers - Original'!$A:$A,Table1[[#All],[Country]]) = 0,"",_xlfn.XLOOKUP(C350,'Customers - Original'!$A:$A,Table1[[#All],[Country]]))</f>
        <v>United States</v>
      </c>
      <c r="I350" t="str">
        <f>_xlfn.XLOOKUP(D350,'Products - Original'!$A:$A,'Products - Original'!$B:$B)</f>
        <v>Exc</v>
      </c>
      <c r="J350" t="str">
        <f>INDEX('Products - Original'!$A$1:$G$49,MATCH(My_Combined_Table!$D350,'Products - Original'!$A$1:$A$49,0),MATCH(My_Combined_Table!$J$1,'Products - Original'!A$1:G$1,0))</f>
        <v>L</v>
      </c>
      <c r="K350">
        <f>INDEX('Products - Original'!$A$1:$G$49,MATCH(My_Combined_Table!$D350,'Products - Original'!$A$1:$A$49,0),MATCH(My_Combined_Table!K$1,'Products - Original'!A$1:G$1,0))</f>
        <v>2.5</v>
      </c>
      <c r="L350">
        <f>INDEX('Products - Original'!$A$1:$G$49,MATCH(My_Combined_Table!$D350,'Products - Original'!$A$1:$A$49,0),MATCH(My_Combined_Table!L$1,'Products - Original'!A$1:G$1,0))</f>
        <v>34.154999999999994</v>
      </c>
      <c r="M350">
        <f t="shared" si="5"/>
        <v>204.92999999999995</v>
      </c>
      <c r="N350" t="str" cm="1">
        <f t="array" ref="N350">_xlfn.IFS(I350 = "Rob", "Robusta", I350 = "Exc", "Excelsa",I350= "Ara", "Arabica",I350="Lib", "Liberica")</f>
        <v>Excelsa</v>
      </c>
      <c r="O350" t="str" cm="1">
        <f t="array" ref="O350">_xlfn.IFS(J350="M", "Medium",J350="L", "Light",J350="D","Dark")</f>
        <v>Light</v>
      </c>
      <c r="P350" t="str">
        <f>_xlfn.XLOOKUP(C:C, Table1[[#All],[Customer ID]],Table1[[#All],[Loyalty Card]])</f>
        <v>No</v>
      </c>
    </row>
    <row r="351" spans="1:16" x14ac:dyDescent="0.3">
      <c r="A351" s="2" t="s">
        <v>2458</v>
      </c>
      <c r="B351" s="4">
        <v>44743</v>
      </c>
      <c r="C351" s="2" t="s">
        <v>2459</v>
      </c>
      <c r="D351" t="s">
        <v>6178</v>
      </c>
      <c r="E351" s="2">
        <v>4</v>
      </c>
      <c r="F351" s="2" t="str" cm="1">
        <f t="array" ref="F351">_xlfn.XLOOKUP(C351,'Customers - Original'!$A:$A,Table1[[#All],[Customer Name]])</f>
        <v>Dell Daveridge</v>
      </c>
      <c r="G351" s="2" t="str" cm="1">
        <f t="array" ref="G351">IF(_xlfn.XLOOKUP(C351,'Customers - Original'!$A:$A,Table1[[#All],[Email]]) = 0, "", _xlfn.XLOOKUP(C351,'Customers - Original'!$A:$A,Table1[[#All],[Email]]) )</f>
        <v>ddaveridge9p@arstechnica.com</v>
      </c>
      <c r="H351" s="2" t="str" cm="1">
        <f t="array" ref="H351">IF(_xlfn.XLOOKUP(C351,'Customers - Original'!$A:$A,Table1[[#All],[Country]]) = 0,"",_xlfn.XLOOKUP(C351,'Customers - Original'!$A:$A,Table1[[#All],[Country]]))</f>
        <v>United States</v>
      </c>
      <c r="I351" t="str">
        <f>_xlfn.XLOOKUP(D351,'Products - Original'!$A:$A,'Products - Original'!$B:$B)</f>
        <v>Rob</v>
      </c>
      <c r="J351" t="str">
        <f>INDEX('Products - Original'!$A$1:$G$49,MATCH(My_Combined_Table!$D351,'Products - Original'!$A$1:$A$49,0),MATCH(My_Combined_Table!$J$1,'Products - Original'!A$1:G$1,0))</f>
        <v>L</v>
      </c>
      <c r="K351">
        <f>INDEX('Products - Original'!$A$1:$G$49,MATCH(My_Combined_Table!$D351,'Products - Original'!$A$1:$A$49,0),MATCH(My_Combined_Table!K$1,'Products - Original'!A$1:G$1,0))</f>
        <v>0.2</v>
      </c>
      <c r="L351">
        <f>INDEX('Products - Original'!$A$1:$G$49,MATCH(My_Combined_Table!$D351,'Products - Original'!$A$1:$A$49,0),MATCH(My_Combined_Table!L$1,'Products - Original'!A$1:G$1,0))</f>
        <v>3.5849999999999995</v>
      </c>
      <c r="M351">
        <f t="shared" si="5"/>
        <v>14.339999999999998</v>
      </c>
      <c r="N351" t="str" cm="1">
        <f t="array" ref="N351">_xlfn.IFS(I351 = "Rob", "Robusta", I351 = "Exc", "Excelsa",I351= "Ara", "Arabica",I351="Lib", "Liberica")</f>
        <v>Robusta</v>
      </c>
      <c r="O351" t="str" cm="1">
        <f t="array" ref="O351">_xlfn.IFS(J351="M", "Medium",J351="L", "Light",J351="D","Dark")</f>
        <v>Light</v>
      </c>
      <c r="P351" t="str">
        <f>_xlfn.XLOOKUP(C:C, Table1[[#All],[Customer ID]],Table1[[#All],[Loyalty Card]])</f>
        <v>No</v>
      </c>
    </row>
    <row r="352" spans="1:16" x14ac:dyDescent="0.3">
      <c r="A352" s="2" t="s">
        <v>2464</v>
      </c>
      <c r="B352" s="4">
        <v>43592</v>
      </c>
      <c r="C352" s="2" t="s">
        <v>2465</v>
      </c>
      <c r="D352" t="s">
        <v>6158</v>
      </c>
      <c r="E352" s="2">
        <v>4</v>
      </c>
      <c r="F352" s="2" t="str" cm="1">
        <f t="array" ref="F352">_xlfn.XLOOKUP(C352,'Customers - Original'!$A:$A,Table1[[#All],[Customer Name]])</f>
        <v>Joshuah Awdry</v>
      </c>
      <c r="G352" s="2" t="str" cm="1">
        <f t="array" ref="G352">IF(_xlfn.XLOOKUP(C352,'Customers - Original'!$A:$A,Table1[[#All],[Email]]) = 0, "", _xlfn.XLOOKUP(C352,'Customers - Original'!$A:$A,Table1[[#All],[Email]]) )</f>
        <v>jawdry9q@utexas.edu</v>
      </c>
      <c r="H352" s="2" t="str" cm="1">
        <f t="array" ref="H352">IF(_xlfn.XLOOKUP(C352,'Customers - Original'!$A:$A,Table1[[#All],[Country]]) = 0,"",_xlfn.XLOOKUP(C352,'Customers - Original'!$A:$A,Table1[[#All],[Country]]))</f>
        <v>United States</v>
      </c>
      <c r="I352" t="str">
        <f>_xlfn.XLOOKUP(D352,'Products - Original'!$A:$A,'Products - Original'!$B:$B)</f>
        <v>Ara</v>
      </c>
      <c r="J352" t="str">
        <f>INDEX('Products - Original'!$A$1:$G$49,MATCH(My_Combined_Table!$D352,'Products - Original'!$A$1:$A$49,0),MATCH(My_Combined_Table!$J$1,'Products - Original'!A$1:G$1,0))</f>
        <v>D</v>
      </c>
      <c r="K352">
        <f>INDEX('Products - Original'!$A$1:$G$49,MATCH(My_Combined_Table!$D352,'Products - Original'!$A$1:$A$49,0),MATCH(My_Combined_Table!K$1,'Products - Original'!A$1:G$1,0))</f>
        <v>0.5</v>
      </c>
      <c r="L352">
        <f>INDEX('Products - Original'!$A$1:$G$49,MATCH(My_Combined_Table!$D352,'Products - Original'!$A$1:$A$49,0),MATCH(My_Combined_Table!L$1,'Products - Original'!A$1:G$1,0))</f>
        <v>5.97</v>
      </c>
      <c r="M352">
        <f t="shared" si="5"/>
        <v>23.88</v>
      </c>
      <c r="N352" t="str" cm="1">
        <f t="array" ref="N352">_xlfn.IFS(I352 = "Rob", "Robusta", I352 = "Exc", "Excelsa",I352= "Ara", "Arabica",I352="Lib", "Liberica")</f>
        <v>Arabica</v>
      </c>
      <c r="O352" t="str" cm="1">
        <f t="array" ref="O352">_xlfn.IFS(J352="M", "Medium",J352="L", "Light",J352="D","Dark")</f>
        <v>Dark</v>
      </c>
      <c r="P352" t="str">
        <f>_xlfn.XLOOKUP(C:C, Table1[[#All],[Customer ID]],Table1[[#All],[Loyalty Card]])</f>
        <v>No</v>
      </c>
    </row>
    <row r="353" spans="1:16" x14ac:dyDescent="0.3">
      <c r="A353" s="2" t="s">
        <v>2470</v>
      </c>
      <c r="B353" s="4">
        <v>44066</v>
      </c>
      <c r="C353" s="2" t="s">
        <v>2471</v>
      </c>
      <c r="D353" t="s">
        <v>6155</v>
      </c>
      <c r="E353" s="2">
        <v>2</v>
      </c>
      <c r="F353" s="2" t="str" cm="1">
        <f t="array" ref="F353">_xlfn.XLOOKUP(C353,'Customers - Original'!$A:$A,Table1[[#All],[Customer Name]])</f>
        <v>Ethel Ryles</v>
      </c>
      <c r="G353" s="2" t="str" cm="1">
        <f t="array" ref="G353">IF(_xlfn.XLOOKUP(C353,'Customers - Original'!$A:$A,Table1[[#All],[Email]]) = 0, "", _xlfn.XLOOKUP(C353,'Customers - Original'!$A:$A,Table1[[#All],[Email]]) )</f>
        <v>eryles9r@fastcompany.com</v>
      </c>
      <c r="H353" s="2" t="str" cm="1">
        <f t="array" ref="H353">IF(_xlfn.XLOOKUP(C353,'Customers - Original'!$A:$A,Table1[[#All],[Country]]) = 0,"",_xlfn.XLOOKUP(C353,'Customers - Original'!$A:$A,Table1[[#All],[Country]]))</f>
        <v>United States</v>
      </c>
      <c r="I353" t="str">
        <f>_xlfn.XLOOKUP(D353,'Products - Original'!$A:$A,'Products - Original'!$B:$B)</f>
        <v>Ara</v>
      </c>
      <c r="J353" t="str">
        <f>INDEX('Products - Original'!$A$1:$G$49,MATCH(My_Combined_Table!$D353,'Products - Original'!$A$1:$A$49,0),MATCH(My_Combined_Table!$J$1,'Products - Original'!A$1:G$1,0))</f>
        <v>M</v>
      </c>
      <c r="K353">
        <f>INDEX('Products - Original'!$A$1:$G$49,MATCH(My_Combined_Table!$D353,'Products - Original'!$A$1:$A$49,0),MATCH(My_Combined_Table!K$1,'Products - Original'!A$1:G$1,0))</f>
        <v>1</v>
      </c>
      <c r="L353">
        <f>INDEX('Products - Original'!$A$1:$G$49,MATCH(My_Combined_Table!$D353,'Products - Original'!$A$1:$A$49,0),MATCH(My_Combined_Table!L$1,'Products - Original'!A$1:G$1,0))</f>
        <v>11.25</v>
      </c>
      <c r="M353">
        <f t="shared" si="5"/>
        <v>22.5</v>
      </c>
      <c r="N353" t="str" cm="1">
        <f t="array" ref="N353">_xlfn.IFS(I353 = "Rob", "Robusta", I353 = "Exc", "Excelsa",I353= "Ara", "Arabica",I353="Lib", "Liberica")</f>
        <v>Arabica</v>
      </c>
      <c r="O353" t="str" cm="1">
        <f t="array" ref="O353">_xlfn.IFS(J353="M", "Medium",J353="L", "Light",J353="D","Dark")</f>
        <v>Medium</v>
      </c>
      <c r="P353" t="str">
        <f>_xlfn.XLOOKUP(C:C, Table1[[#All],[Customer ID]],Table1[[#All],[Loyalty Card]])</f>
        <v>No</v>
      </c>
    </row>
    <row r="354" spans="1:16" x14ac:dyDescent="0.3">
      <c r="A354" s="2" t="s">
        <v>2476</v>
      </c>
      <c r="B354" s="4">
        <v>43984</v>
      </c>
      <c r="C354" s="2" t="s">
        <v>2331</v>
      </c>
      <c r="D354" t="s">
        <v>6144</v>
      </c>
      <c r="E354" s="2">
        <v>5</v>
      </c>
      <c r="F354" s="2" t="str" cm="1">
        <f t="array" ref="F354">_xlfn.XLOOKUP(C354,'Customers - Original'!$A:$A,Table1[[#All],[Customer Name]])</f>
        <v>Flynn Antony</v>
      </c>
      <c r="G354" s="2" t="str" cm="1">
        <f t="array" ref="G354">IF(_xlfn.XLOOKUP(C354,'Customers - Original'!$A:$A,Table1[[#All],[Email]]) = 0, "", _xlfn.XLOOKUP(C354,'Customers - Original'!$A:$A,Table1[[#All],[Email]]) )</f>
        <v/>
      </c>
      <c r="H354" s="2" t="str" cm="1">
        <f t="array" ref="H354">IF(_xlfn.XLOOKUP(C354,'Customers - Original'!$A:$A,Table1[[#All],[Country]]) = 0,"",_xlfn.XLOOKUP(C354,'Customers - Original'!$A:$A,Table1[[#All],[Country]]))</f>
        <v>United States</v>
      </c>
      <c r="I354" t="str">
        <f>_xlfn.XLOOKUP(D354,'Products - Original'!$A:$A,'Products - Original'!$B:$B)</f>
        <v>Exc</v>
      </c>
      <c r="J354" t="str">
        <f>INDEX('Products - Original'!$A$1:$G$49,MATCH(My_Combined_Table!$D354,'Products - Original'!$A$1:$A$49,0),MATCH(My_Combined_Table!$J$1,'Products - Original'!A$1:G$1,0))</f>
        <v>D</v>
      </c>
      <c r="K354">
        <f>INDEX('Products - Original'!$A$1:$G$49,MATCH(My_Combined_Table!$D354,'Products - Original'!$A$1:$A$49,0),MATCH(My_Combined_Table!K$1,'Products - Original'!A$1:G$1,0))</f>
        <v>0.5</v>
      </c>
      <c r="L354">
        <f>INDEX('Products - Original'!$A$1:$G$49,MATCH(My_Combined_Table!$D354,'Products - Original'!$A$1:$A$49,0),MATCH(My_Combined_Table!L$1,'Products - Original'!A$1:G$1,0))</f>
        <v>7.29</v>
      </c>
      <c r="M354">
        <f t="shared" si="5"/>
        <v>36.450000000000003</v>
      </c>
      <c r="N354" t="str" cm="1">
        <f t="array" ref="N354">_xlfn.IFS(I354 = "Rob", "Robusta", I354 = "Exc", "Excelsa",I354= "Ara", "Arabica",I354="Lib", "Liberica")</f>
        <v>Excelsa</v>
      </c>
      <c r="O354" t="str" cm="1">
        <f t="array" ref="O354">_xlfn.IFS(J354="M", "Medium",J354="L", "Light",J354="D","Dark")</f>
        <v>Dark</v>
      </c>
      <c r="P354" t="str">
        <f>_xlfn.XLOOKUP(C:C, Table1[[#All],[Customer ID]],Table1[[#All],[Loyalty Card]])</f>
        <v>No</v>
      </c>
    </row>
    <row r="355" spans="1:16" x14ac:dyDescent="0.3">
      <c r="A355" s="2" t="s">
        <v>2482</v>
      </c>
      <c r="B355" s="4">
        <v>43860</v>
      </c>
      <c r="C355" s="2" t="s">
        <v>2483</v>
      </c>
      <c r="D355" t="s">
        <v>6157</v>
      </c>
      <c r="E355" s="2">
        <v>4</v>
      </c>
      <c r="F355" s="2" t="str" cm="1">
        <f t="array" ref="F355">_xlfn.XLOOKUP(C355,'Customers - Original'!$A:$A,Table1[[#All],[Customer Name]])</f>
        <v>Maitilde Boxill</v>
      </c>
      <c r="G355" s="2" t="str" cm="1">
        <f t="array" ref="G355">IF(_xlfn.XLOOKUP(C355,'Customers - Original'!$A:$A,Table1[[#All],[Email]]) = 0, "", _xlfn.XLOOKUP(C355,'Customers - Original'!$A:$A,Table1[[#All],[Email]]) )</f>
        <v/>
      </c>
      <c r="H355" s="2" t="str" cm="1">
        <f t="array" ref="H355">IF(_xlfn.XLOOKUP(C355,'Customers - Original'!$A:$A,Table1[[#All],[Country]]) = 0,"",_xlfn.XLOOKUP(C355,'Customers - Original'!$A:$A,Table1[[#All],[Country]]))</f>
        <v>United States</v>
      </c>
      <c r="I355" t="str">
        <f>_xlfn.XLOOKUP(D355,'Products - Original'!$A:$A,'Products - Original'!$B:$B)</f>
        <v>Ara</v>
      </c>
      <c r="J355" t="str">
        <f>INDEX('Products - Original'!$A$1:$G$49,MATCH(My_Combined_Table!$D355,'Products - Original'!$A$1:$A$49,0),MATCH(My_Combined_Table!$J$1,'Products - Original'!A$1:G$1,0))</f>
        <v>M</v>
      </c>
      <c r="K355">
        <f>INDEX('Products - Original'!$A$1:$G$49,MATCH(My_Combined_Table!$D355,'Products - Original'!$A$1:$A$49,0),MATCH(My_Combined_Table!K$1,'Products - Original'!A$1:G$1,0))</f>
        <v>0.5</v>
      </c>
      <c r="L355">
        <f>INDEX('Products - Original'!$A$1:$G$49,MATCH(My_Combined_Table!$D355,'Products - Original'!$A$1:$A$49,0),MATCH(My_Combined_Table!L$1,'Products - Original'!A$1:G$1,0))</f>
        <v>6.75</v>
      </c>
      <c r="M355">
        <f t="shared" si="5"/>
        <v>27</v>
      </c>
      <c r="N355" t="str" cm="1">
        <f t="array" ref="N355">_xlfn.IFS(I355 = "Rob", "Robusta", I355 = "Exc", "Excelsa",I355= "Ara", "Arabica",I355="Lib", "Liberica")</f>
        <v>Arabica</v>
      </c>
      <c r="O355" t="str" cm="1">
        <f t="array" ref="O355">_xlfn.IFS(J355="M", "Medium",J355="L", "Light",J355="D","Dark")</f>
        <v>Medium</v>
      </c>
      <c r="P355" t="str">
        <f>_xlfn.XLOOKUP(C:C, Table1[[#All],[Customer ID]],Table1[[#All],[Loyalty Card]])</f>
        <v>Yes</v>
      </c>
    </row>
    <row r="356" spans="1:16" x14ac:dyDescent="0.3">
      <c r="A356" s="2" t="s">
        <v>2487</v>
      </c>
      <c r="B356" s="4">
        <v>43876</v>
      </c>
      <c r="C356" s="2" t="s">
        <v>2488</v>
      </c>
      <c r="D356" t="s">
        <v>6175</v>
      </c>
      <c r="E356" s="2">
        <v>6</v>
      </c>
      <c r="F356" s="2" t="str" cm="1">
        <f t="array" ref="F356">_xlfn.XLOOKUP(C356,'Customers - Original'!$A:$A,Table1[[#All],[Customer Name]])</f>
        <v>Jodee Caldicott</v>
      </c>
      <c r="G356" s="2" t="str" cm="1">
        <f t="array" ref="G356">IF(_xlfn.XLOOKUP(C356,'Customers - Original'!$A:$A,Table1[[#All],[Email]]) = 0, "", _xlfn.XLOOKUP(C356,'Customers - Original'!$A:$A,Table1[[#All],[Email]]) )</f>
        <v>jcaldicott9u@usda.gov</v>
      </c>
      <c r="H356" s="2" t="str" cm="1">
        <f t="array" ref="H356">IF(_xlfn.XLOOKUP(C356,'Customers - Original'!$A:$A,Table1[[#All],[Country]]) = 0,"",_xlfn.XLOOKUP(C356,'Customers - Original'!$A:$A,Table1[[#All],[Country]]))</f>
        <v>United States</v>
      </c>
      <c r="I356" t="str">
        <f>_xlfn.XLOOKUP(D356,'Products - Original'!$A:$A,'Products - Original'!$B:$B)</f>
        <v>Ara</v>
      </c>
      <c r="J356" t="str">
        <f>INDEX('Products - Original'!$A$1:$G$49,MATCH(My_Combined_Table!$D356,'Products - Original'!$A$1:$A$49,0),MATCH(My_Combined_Table!$J$1,'Products - Original'!A$1:G$1,0))</f>
        <v>M</v>
      </c>
      <c r="K356">
        <f>INDEX('Products - Original'!$A$1:$G$49,MATCH(My_Combined_Table!$D356,'Products - Original'!$A$1:$A$49,0),MATCH(My_Combined_Table!K$1,'Products - Original'!A$1:G$1,0))</f>
        <v>2.5</v>
      </c>
      <c r="L356">
        <f>INDEX('Products - Original'!$A$1:$G$49,MATCH(My_Combined_Table!$D356,'Products - Original'!$A$1:$A$49,0),MATCH(My_Combined_Table!L$1,'Products - Original'!A$1:G$1,0))</f>
        <v>25.874999999999996</v>
      </c>
      <c r="M356">
        <f t="shared" si="5"/>
        <v>155.24999999999997</v>
      </c>
      <c r="N356" t="str" cm="1">
        <f t="array" ref="N356">_xlfn.IFS(I356 = "Rob", "Robusta", I356 = "Exc", "Excelsa",I356= "Ara", "Arabica",I356="Lib", "Liberica")</f>
        <v>Arabica</v>
      </c>
      <c r="O356" t="str" cm="1">
        <f t="array" ref="O356">_xlfn.IFS(J356="M", "Medium",J356="L", "Light",J356="D","Dark")</f>
        <v>Medium</v>
      </c>
      <c r="P356" t="str">
        <f>_xlfn.XLOOKUP(C:C, Table1[[#All],[Customer ID]],Table1[[#All],[Loyalty Card]])</f>
        <v>No</v>
      </c>
    </row>
    <row r="357" spans="1:16" x14ac:dyDescent="0.3">
      <c r="A357" s="2" t="s">
        <v>2492</v>
      </c>
      <c r="B357" s="4">
        <v>44358</v>
      </c>
      <c r="C357" s="2" t="s">
        <v>2493</v>
      </c>
      <c r="D357" t="s">
        <v>6168</v>
      </c>
      <c r="E357" s="2">
        <v>5</v>
      </c>
      <c r="F357" s="2" t="str" cm="1">
        <f t="array" ref="F357">_xlfn.XLOOKUP(C357,'Customers - Original'!$A:$A,Table1[[#All],[Customer Name]])</f>
        <v>Marianna Vedmore</v>
      </c>
      <c r="G357" s="2" t="str" cm="1">
        <f t="array" ref="G357">IF(_xlfn.XLOOKUP(C357,'Customers - Original'!$A:$A,Table1[[#All],[Email]]) = 0, "", _xlfn.XLOOKUP(C357,'Customers - Original'!$A:$A,Table1[[#All],[Email]]) )</f>
        <v>mvedmore9v@a8.net</v>
      </c>
      <c r="H357" s="2" t="str" cm="1">
        <f t="array" ref="H357">IF(_xlfn.XLOOKUP(C357,'Customers - Original'!$A:$A,Table1[[#All],[Country]]) = 0,"",_xlfn.XLOOKUP(C357,'Customers - Original'!$A:$A,Table1[[#All],[Country]]))</f>
        <v>United States</v>
      </c>
      <c r="I357" t="str">
        <f>_xlfn.XLOOKUP(D357,'Products - Original'!$A:$A,'Products - Original'!$B:$B)</f>
        <v>Ara</v>
      </c>
      <c r="J357" t="str">
        <f>INDEX('Products - Original'!$A$1:$G$49,MATCH(My_Combined_Table!$D357,'Products - Original'!$A$1:$A$49,0),MATCH(My_Combined_Table!$J$1,'Products - Original'!A$1:G$1,0))</f>
        <v>D</v>
      </c>
      <c r="K357">
        <f>INDEX('Products - Original'!$A$1:$G$49,MATCH(My_Combined_Table!$D357,'Products - Original'!$A$1:$A$49,0),MATCH(My_Combined_Table!K$1,'Products - Original'!A$1:G$1,0))</f>
        <v>2.5</v>
      </c>
      <c r="L357">
        <f>INDEX('Products - Original'!$A$1:$G$49,MATCH(My_Combined_Table!$D357,'Products - Original'!$A$1:$A$49,0),MATCH(My_Combined_Table!L$1,'Products - Original'!A$1:G$1,0))</f>
        <v>22.884999999999998</v>
      </c>
      <c r="M357">
        <f t="shared" si="5"/>
        <v>114.42499999999998</v>
      </c>
      <c r="N357" t="str" cm="1">
        <f t="array" ref="N357">_xlfn.IFS(I357 = "Rob", "Robusta", I357 = "Exc", "Excelsa",I357= "Ara", "Arabica",I357="Lib", "Liberica")</f>
        <v>Arabica</v>
      </c>
      <c r="O357" t="str" cm="1">
        <f t="array" ref="O357">_xlfn.IFS(J357="M", "Medium",J357="L", "Light",J357="D","Dark")</f>
        <v>Dark</v>
      </c>
      <c r="P357" t="str">
        <f>_xlfn.XLOOKUP(C:C, Table1[[#All],[Customer ID]],Table1[[#All],[Loyalty Card]])</f>
        <v>Yes</v>
      </c>
    </row>
    <row r="358" spans="1:16" x14ac:dyDescent="0.3">
      <c r="A358" s="2" t="s">
        <v>2498</v>
      </c>
      <c r="B358" s="4">
        <v>44631</v>
      </c>
      <c r="C358" s="2" t="s">
        <v>2499</v>
      </c>
      <c r="D358" t="s">
        <v>6143</v>
      </c>
      <c r="E358" s="2">
        <v>4</v>
      </c>
      <c r="F358" s="2" t="str" cm="1">
        <f t="array" ref="F358">_xlfn.XLOOKUP(C358,'Customers - Original'!$A:$A,Table1[[#All],[Customer Name]])</f>
        <v>Willey Romao</v>
      </c>
      <c r="G358" s="2" t="str" cm="1">
        <f t="array" ref="G358">IF(_xlfn.XLOOKUP(C358,'Customers - Original'!$A:$A,Table1[[#All],[Email]]) = 0, "", _xlfn.XLOOKUP(C358,'Customers - Original'!$A:$A,Table1[[#All],[Email]]) )</f>
        <v>wromao9w@chronoengine.com</v>
      </c>
      <c r="H358" s="2" t="str" cm="1">
        <f t="array" ref="H358">IF(_xlfn.XLOOKUP(C358,'Customers - Original'!$A:$A,Table1[[#All],[Country]]) = 0,"",_xlfn.XLOOKUP(C358,'Customers - Original'!$A:$A,Table1[[#All],[Country]]))</f>
        <v>United States</v>
      </c>
      <c r="I358" t="str">
        <f>_xlfn.XLOOKUP(D358,'Products - Original'!$A:$A,'Products - Original'!$B:$B)</f>
        <v>Lib</v>
      </c>
      <c r="J358" t="str">
        <f>INDEX('Products - Original'!$A$1:$G$49,MATCH(My_Combined_Table!$D358,'Products - Original'!$A$1:$A$49,0),MATCH(My_Combined_Table!$J$1,'Products - Original'!A$1:G$1,0))</f>
        <v>D</v>
      </c>
      <c r="K358">
        <f>INDEX('Products - Original'!$A$1:$G$49,MATCH(My_Combined_Table!$D358,'Products - Original'!$A$1:$A$49,0),MATCH(My_Combined_Table!K$1,'Products - Original'!A$1:G$1,0))</f>
        <v>1</v>
      </c>
      <c r="L358">
        <f>INDEX('Products - Original'!$A$1:$G$49,MATCH(My_Combined_Table!$D358,'Products - Original'!$A$1:$A$49,0),MATCH(My_Combined_Table!L$1,'Products - Original'!A$1:G$1,0))</f>
        <v>12.95</v>
      </c>
      <c r="M358">
        <f t="shared" si="5"/>
        <v>51.8</v>
      </c>
      <c r="N358" t="str" cm="1">
        <f t="array" ref="N358">_xlfn.IFS(I358 = "Rob", "Robusta", I358 = "Exc", "Excelsa",I358= "Ara", "Arabica",I358="Lib", "Liberica")</f>
        <v>Liberica</v>
      </c>
      <c r="O358" t="str" cm="1">
        <f t="array" ref="O358">_xlfn.IFS(J358="M", "Medium",J358="L", "Light",J358="D","Dark")</f>
        <v>Dark</v>
      </c>
      <c r="P358" t="str">
        <f>_xlfn.XLOOKUP(C:C, Table1[[#All],[Customer ID]],Table1[[#All],[Loyalty Card]])</f>
        <v>Yes</v>
      </c>
    </row>
    <row r="359" spans="1:16" x14ac:dyDescent="0.3">
      <c r="A359" s="2" t="s">
        <v>2504</v>
      </c>
      <c r="B359" s="4">
        <v>44448</v>
      </c>
      <c r="C359" s="2" t="s">
        <v>2505</v>
      </c>
      <c r="D359" t="s">
        <v>6175</v>
      </c>
      <c r="E359" s="2">
        <v>6</v>
      </c>
      <c r="F359" s="2" t="str" cm="1">
        <f t="array" ref="F359">_xlfn.XLOOKUP(C359,'Customers - Original'!$A:$A,Table1[[#All],[Customer Name]])</f>
        <v>Enriqueta Ixor</v>
      </c>
      <c r="G359" s="2" t="str" cm="1">
        <f t="array" ref="G359">IF(_xlfn.XLOOKUP(C359,'Customers - Original'!$A:$A,Table1[[#All],[Email]]) = 0, "", _xlfn.XLOOKUP(C359,'Customers - Original'!$A:$A,Table1[[#All],[Email]]) )</f>
        <v/>
      </c>
      <c r="H359" s="2" t="str" cm="1">
        <f t="array" ref="H359">IF(_xlfn.XLOOKUP(C359,'Customers - Original'!$A:$A,Table1[[#All],[Country]]) = 0,"",_xlfn.XLOOKUP(C359,'Customers - Original'!$A:$A,Table1[[#All],[Country]]))</f>
        <v>United States</v>
      </c>
      <c r="I359" t="str">
        <f>_xlfn.XLOOKUP(D359,'Products - Original'!$A:$A,'Products - Original'!$B:$B)</f>
        <v>Ara</v>
      </c>
      <c r="J359" t="str">
        <f>INDEX('Products - Original'!$A$1:$G$49,MATCH(My_Combined_Table!$D359,'Products - Original'!$A$1:$A$49,0),MATCH(My_Combined_Table!$J$1,'Products - Original'!A$1:G$1,0))</f>
        <v>M</v>
      </c>
      <c r="K359">
        <f>INDEX('Products - Original'!$A$1:$G$49,MATCH(My_Combined_Table!$D359,'Products - Original'!$A$1:$A$49,0),MATCH(My_Combined_Table!K$1,'Products - Original'!A$1:G$1,0))</f>
        <v>2.5</v>
      </c>
      <c r="L359">
        <f>INDEX('Products - Original'!$A$1:$G$49,MATCH(My_Combined_Table!$D359,'Products - Original'!$A$1:$A$49,0),MATCH(My_Combined_Table!L$1,'Products - Original'!A$1:G$1,0))</f>
        <v>25.874999999999996</v>
      </c>
      <c r="M359">
        <f t="shared" si="5"/>
        <v>155.24999999999997</v>
      </c>
      <c r="N359" t="str" cm="1">
        <f t="array" ref="N359">_xlfn.IFS(I359 = "Rob", "Robusta", I359 = "Exc", "Excelsa",I359= "Ara", "Arabica",I359="Lib", "Liberica")</f>
        <v>Arabica</v>
      </c>
      <c r="O359" t="str" cm="1">
        <f t="array" ref="O359">_xlfn.IFS(J359="M", "Medium",J359="L", "Light",J359="D","Dark")</f>
        <v>Medium</v>
      </c>
      <c r="P359" t="str">
        <f>_xlfn.XLOOKUP(C:C, Table1[[#All],[Customer ID]],Table1[[#All],[Loyalty Card]])</f>
        <v>No</v>
      </c>
    </row>
    <row r="360" spans="1:16" x14ac:dyDescent="0.3">
      <c r="A360" s="2" t="s">
        <v>2509</v>
      </c>
      <c r="B360" s="4">
        <v>43599</v>
      </c>
      <c r="C360" s="2" t="s">
        <v>2510</v>
      </c>
      <c r="D360" t="s">
        <v>6182</v>
      </c>
      <c r="E360" s="2">
        <v>1</v>
      </c>
      <c r="F360" s="2" t="str" cm="1">
        <f t="array" ref="F360">_xlfn.XLOOKUP(C360,'Customers - Original'!$A:$A,Table1[[#All],[Customer Name]])</f>
        <v>Tomasina Cotmore</v>
      </c>
      <c r="G360" s="2" t="str" cm="1">
        <f t="array" ref="G360">IF(_xlfn.XLOOKUP(C360,'Customers - Original'!$A:$A,Table1[[#All],[Email]]) = 0, "", _xlfn.XLOOKUP(C360,'Customers - Original'!$A:$A,Table1[[#All],[Email]]) )</f>
        <v>tcotmore9y@amazonaws.com</v>
      </c>
      <c r="H360" s="2" t="str" cm="1">
        <f t="array" ref="H360">IF(_xlfn.XLOOKUP(C360,'Customers - Original'!$A:$A,Table1[[#All],[Country]]) = 0,"",_xlfn.XLOOKUP(C360,'Customers - Original'!$A:$A,Table1[[#All],[Country]]))</f>
        <v>United States</v>
      </c>
      <c r="I360" t="str">
        <f>_xlfn.XLOOKUP(D360,'Products - Original'!$A:$A,'Products - Original'!$B:$B)</f>
        <v>Ara</v>
      </c>
      <c r="J360" t="str">
        <f>INDEX('Products - Original'!$A$1:$G$49,MATCH(My_Combined_Table!$D360,'Products - Original'!$A$1:$A$49,0),MATCH(My_Combined_Table!$J$1,'Products - Original'!A$1:G$1,0))</f>
        <v>L</v>
      </c>
      <c r="K360">
        <f>INDEX('Products - Original'!$A$1:$G$49,MATCH(My_Combined_Table!$D360,'Products - Original'!$A$1:$A$49,0),MATCH(My_Combined_Table!K$1,'Products - Original'!A$1:G$1,0))</f>
        <v>2.5</v>
      </c>
      <c r="L360">
        <f>INDEX('Products - Original'!$A$1:$G$49,MATCH(My_Combined_Table!$D360,'Products - Original'!$A$1:$A$49,0),MATCH(My_Combined_Table!L$1,'Products - Original'!A$1:G$1,0))</f>
        <v>29.784999999999997</v>
      </c>
      <c r="M360">
        <f t="shared" si="5"/>
        <v>29.784999999999997</v>
      </c>
      <c r="N360" t="str" cm="1">
        <f t="array" ref="N360">_xlfn.IFS(I360 = "Rob", "Robusta", I360 = "Exc", "Excelsa",I360= "Ara", "Arabica",I360="Lib", "Liberica")</f>
        <v>Arabica</v>
      </c>
      <c r="O360" t="str" cm="1">
        <f t="array" ref="O360">_xlfn.IFS(J360="M", "Medium",J360="L", "Light",J360="D","Dark")</f>
        <v>Light</v>
      </c>
      <c r="P360" t="str">
        <f>_xlfn.XLOOKUP(C:C, Table1[[#All],[Customer ID]],Table1[[#All],[Loyalty Card]])</f>
        <v>No</v>
      </c>
    </row>
    <row r="361" spans="1:16" x14ac:dyDescent="0.3">
      <c r="A361" s="2" t="s">
        <v>2515</v>
      </c>
      <c r="B361" s="4">
        <v>43563</v>
      </c>
      <c r="C361" s="2" t="s">
        <v>2516</v>
      </c>
      <c r="D361" t="s">
        <v>6178</v>
      </c>
      <c r="E361" s="2">
        <v>6</v>
      </c>
      <c r="F361" s="2" t="str" cm="1">
        <f t="array" ref="F361">_xlfn.XLOOKUP(C361,'Customers - Original'!$A:$A,Table1[[#All],[Customer Name]])</f>
        <v>Yuma Skipsey</v>
      </c>
      <c r="G361" s="2" t="str" cm="1">
        <f t="array" ref="G361">IF(_xlfn.XLOOKUP(C361,'Customers - Original'!$A:$A,Table1[[#All],[Email]]) = 0, "", _xlfn.XLOOKUP(C361,'Customers - Original'!$A:$A,Table1[[#All],[Email]]) )</f>
        <v>yskipsey9z@spotify.com</v>
      </c>
      <c r="H361" s="2" t="str" cm="1">
        <f t="array" ref="H361">IF(_xlfn.XLOOKUP(C361,'Customers - Original'!$A:$A,Table1[[#All],[Country]]) = 0,"",_xlfn.XLOOKUP(C361,'Customers - Original'!$A:$A,Table1[[#All],[Country]]))</f>
        <v>United Kingdom</v>
      </c>
      <c r="I361" t="str">
        <f>_xlfn.XLOOKUP(D361,'Products - Original'!$A:$A,'Products - Original'!$B:$B)</f>
        <v>Rob</v>
      </c>
      <c r="J361" t="str">
        <f>INDEX('Products - Original'!$A$1:$G$49,MATCH(My_Combined_Table!$D361,'Products - Original'!$A$1:$A$49,0),MATCH(My_Combined_Table!$J$1,'Products - Original'!A$1:G$1,0))</f>
        <v>L</v>
      </c>
      <c r="K361">
        <f>INDEX('Products - Original'!$A$1:$G$49,MATCH(My_Combined_Table!$D361,'Products - Original'!$A$1:$A$49,0),MATCH(My_Combined_Table!K$1,'Products - Original'!A$1:G$1,0))</f>
        <v>0.2</v>
      </c>
      <c r="L361">
        <f>INDEX('Products - Original'!$A$1:$G$49,MATCH(My_Combined_Table!$D361,'Products - Original'!$A$1:$A$49,0),MATCH(My_Combined_Table!L$1,'Products - Original'!A$1:G$1,0))</f>
        <v>3.5849999999999995</v>
      </c>
      <c r="M361">
        <f t="shared" si="5"/>
        <v>21.509999999999998</v>
      </c>
      <c r="N361" t="str" cm="1">
        <f t="array" ref="N361">_xlfn.IFS(I361 = "Rob", "Robusta", I361 = "Exc", "Excelsa",I361= "Ara", "Arabica",I361="Lib", "Liberica")</f>
        <v>Robusta</v>
      </c>
      <c r="O361" t="str" cm="1">
        <f t="array" ref="O361">_xlfn.IFS(J361="M", "Medium",J361="L", "Light",J361="D","Dark")</f>
        <v>Light</v>
      </c>
      <c r="P361" t="str">
        <f>_xlfn.XLOOKUP(C:C, Table1[[#All],[Customer ID]],Table1[[#All],[Loyalty Card]])</f>
        <v>No</v>
      </c>
    </row>
    <row r="362" spans="1:16" x14ac:dyDescent="0.3">
      <c r="A362" s="2" t="s">
        <v>2521</v>
      </c>
      <c r="B362" s="4">
        <v>44058</v>
      </c>
      <c r="C362" s="2" t="s">
        <v>2522</v>
      </c>
      <c r="D362" t="s">
        <v>6149</v>
      </c>
      <c r="E362" s="2">
        <v>2</v>
      </c>
      <c r="F362" s="2" t="str" cm="1">
        <f t="array" ref="F362">_xlfn.XLOOKUP(C362,'Customers - Original'!$A:$A,Table1[[#All],[Customer Name]])</f>
        <v>Nicko Corps</v>
      </c>
      <c r="G362" s="2" t="str" cm="1">
        <f t="array" ref="G362">IF(_xlfn.XLOOKUP(C362,'Customers - Original'!$A:$A,Table1[[#All],[Email]]) = 0, "", _xlfn.XLOOKUP(C362,'Customers - Original'!$A:$A,Table1[[#All],[Email]]) )</f>
        <v>ncorpsa0@gmpg.org</v>
      </c>
      <c r="H362" s="2" t="str" cm="1">
        <f t="array" ref="H362">IF(_xlfn.XLOOKUP(C362,'Customers - Original'!$A:$A,Table1[[#All],[Country]]) = 0,"",_xlfn.XLOOKUP(C362,'Customers - Original'!$A:$A,Table1[[#All],[Country]]))</f>
        <v>United States</v>
      </c>
      <c r="I362" t="str">
        <f>_xlfn.XLOOKUP(D362,'Products - Original'!$A:$A,'Products - Original'!$B:$B)</f>
        <v>Rob</v>
      </c>
      <c r="J362" t="str">
        <f>INDEX('Products - Original'!$A$1:$G$49,MATCH(My_Combined_Table!$D362,'Products - Original'!$A$1:$A$49,0),MATCH(My_Combined_Table!$J$1,'Products - Original'!A$1:G$1,0))</f>
        <v>D</v>
      </c>
      <c r="K362">
        <f>INDEX('Products - Original'!$A$1:$G$49,MATCH(My_Combined_Table!$D362,'Products - Original'!$A$1:$A$49,0),MATCH(My_Combined_Table!K$1,'Products - Original'!A$1:G$1,0))</f>
        <v>2.5</v>
      </c>
      <c r="L362">
        <f>INDEX('Products - Original'!$A$1:$G$49,MATCH(My_Combined_Table!$D362,'Products - Original'!$A$1:$A$49,0),MATCH(My_Combined_Table!L$1,'Products - Original'!A$1:G$1,0))</f>
        <v>20.584999999999997</v>
      </c>
      <c r="M362">
        <f t="shared" si="5"/>
        <v>41.169999999999995</v>
      </c>
      <c r="N362" t="str" cm="1">
        <f t="array" ref="N362">_xlfn.IFS(I362 = "Rob", "Robusta", I362 = "Exc", "Excelsa",I362= "Ara", "Arabica",I362="Lib", "Liberica")</f>
        <v>Robusta</v>
      </c>
      <c r="O362" t="str" cm="1">
        <f t="array" ref="O362">_xlfn.IFS(J362="M", "Medium",J362="L", "Light",J362="D","Dark")</f>
        <v>Dark</v>
      </c>
      <c r="P362" t="str">
        <f>_xlfn.XLOOKUP(C:C, Table1[[#All],[Customer ID]],Table1[[#All],[Loyalty Card]])</f>
        <v>No</v>
      </c>
    </row>
    <row r="363" spans="1:16" x14ac:dyDescent="0.3">
      <c r="A363" s="2" t="s">
        <v>2521</v>
      </c>
      <c r="B363" s="4">
        <v>44058</v>
      </c>
      <c r="C363" s="2" t="s">
        <v>2522</v>
      </c>
      <c r="D363" t="s">
        <v>6146</v>
      </c>
      <c r="E363" s="2">
        <v>1</v>
      </c>
      <c r="F363" s="2" t="str" cm="1">
        <f t="array" ref="F363">_xlfn.XLOOKUP(C363,'Customers - Original'!$A:$A,Table1[[#All],[Customer Name]])</f>
        <v>Nicko Corps</v>
      </c>
      <c r="G363" s="2" t="str" cm="1">
        <f t="array" ref="G363">IF(_xlfn.XLOOKUP(C363,'Customers - Original'!$A:$A,Table1[[#All],[Email]]) = 0, "", _xlfn.XLOOKUP(C363,'Customers - Original'!$A:$A,Table1[[#All],[Email]]) )</f>
        <v>ncorpsa0@gmpg.org</v>
      </c>
      <c r="H363" s="2" t="str" cm="1">
        <f t="array" ref="H363">IF(_xlfn.XLOOKUP(C363,'Customers - Original'!$A:$A,Table1[[#All],[Country]]) = 0,"",_xlfn.XLOOKUP(C363,'Customers - Original'!$A:$A,Table1[[#All],[Country]]))</f>
        <v>United States</v>
      </c>
      <c r="I363" t="str">
        <f>_xlfn.XLOOKUP(D363,'Products - Original'!$A:$A,'Products - Original'!$B:$B)</f>
        <v>Rob</v>
      </c>
      <c r="J363" t="str">
        <f>INDEX('Products - Original'!$A$1:$G$49,MATCH(My_Combined_Table!$D363,'Products - Original'!$A$1:$A$49,0),MATCH(My_Combined_Table!$J$1,'Products - Original'!A$1:G$1,0))</f>
        <v>M</v>
      </c>
      <c r="K363">
        <f>INDEX('Products - Original'!$A$1:$G$49,MATCH(My_Combined_Table!$D363,'Products - Original'!$A$1:$A$49,0),MATCH(My_Combined_Table!K$1,'Products - Original'!A$1:G$1,0))</f>
        <v>0.5</v>
      </c>
      <c r="L363">
        <f>INDEX('Products - Original'!$A$1:$G$49,MATCH(My_Combined_Table!$D363,'Products - Original'!$A$1:$A$49,0),MATCH(My_Combined_Table!L$1,'Products - Original'!A$1:G$1,0))</f>
        <v>5.97</v>
      </c>
      <c r="M363">
        <f t="shared" si="5"/>
        <v>5.97</v>
      </c>
      <c r="N363" t="str" cm="1">
        <f t="array" ref="N363">_xlfn.IFS(I363 = "Rob", "Robusta", I363 = "Exc", "Excelsa",I363= "Ara", "Arabica",I363="Lib", "Liberica")</f>
        <v>Robusta</v>
      </c>
      <c r="O363" t="str" cm="1">
        <f t="array" ref="O363">_xlfn.IFS(J363="M", "Medium",J363="L", "Light",J363="D","Dark")</f>
        <v>Medium</v>
      </c>
      <c r="P363" t="str">
        <f>_xlfn.XLOOKUP(C:C, Table1[[#All],[Customer ID]],Table1[[#All],[Loyalty Card]])</f>
        <v>No</v>
      </c>
    </row>
    <row r="364" spans="1:16" x14ac:dyDescent="0.3">
      <c r="A364" s="2" t="s">
        <v>2532</v>
      </c>
      <c r="B364" s="4">
        <v>44686</v>
      </c>
      <c r="C364" s="2" t="s">
        <v>2533</v>
      </c>
      <c r="D364" t="s">
        <v>6171</v>
      </c>
      <c r="E364" s="2">
        <v>5</v>
      </c>
      <c r="F364" s="2" t="str" cm="1">
        <f t="array" ref="F364">_xlfn.XLOOKUP(C364,'Customers - Original'!$A:$A,Table1[[#All],[Customer Name]])</f>
        <v>Feliks Babber</v>
      </c>
      <c r="G364" s="2" t="str" cm="1">
        <f t="array" ref="G364">IF(_xlfn.XLOOKUP(C364,'Customers - Original'!$A:$A,Table1[[#All],[Email]]) = 0, "", _xlfn.XLOOKUP(C364,'Customers - Original'!$A:$A,Table1[[#All],[Email]]) )</f>
        <v>fbabbera2@stanford.edu</v>
      </c>
      <c r="H364" s="2" t="str" cm="1">
        <f t="array" ref="H364">IF(_xlfn.XLOOKUP(C364,'Customers - Original'!$A:$A,Table1[[#All],[Country]]) = 0,"",_xlfn.XLOOKUP(C364,'Customers - Original'!$A:$A,Table1[[#All],[Country]]))</f>
        <v>United States</v>
      </c>
      <c r="I364" t="str">
        <f>_xlfn.XLOOKUP(D364,'Products - Original'!$A:$A,'Products - Original'!$B:$B)</f>
        <v>Exc</v>
      </c>
      <c r="J364" t="str">
        <f>INDEX('Products - Original'!$A$1:$G$49,MATCH(My_Combined_Table!$D364,'Products - Original'!$A$1:$A$49,0),MATCH(My_Combined_Table!$J$1,'Products - Original'!A$1:G$1,0))</f>
        <v>L</v>
      </c>
      <c r="K364">
        <f>INDEX('Products - Original'!$A$1:$G$49,MATCH(My_Combined_Table!$D364,'Products - Original'!$A$1:$A$49,0),MATCH(My_Combined_Table!K$1,'Products - Original'!A$1:G$1,0))</f>
        <v>1</v>
      </c>
      <c r="L364">
        <f>INDEX('Products - Original'!$A$1:$G$49,MATCH(My_Combined_Table!$D364,'Products - Original'!$A$1:$A$49,0),MATCH(My_Combined_Table!L$1,'Products - Original'!A$1:G$1,0))</f>
        <v>14.85</v>
      </c>
      <c r="M364">
        <f t="shared" si="5"/>
        <v>74.25</v>
      </c>
      <c r="N364" t="str" cm="1">
        <f t="array" ref="N364">_xlfn.IFS(I364 = "Rob", "Robusta", I364 = "Exc", "Excelsa",I364= "Ara", "Arabica",I364="Lib", "Liberica")</f>
        <v>Excelsa</v>
      </c>
      <c r="O364" t="str" cm="1">
        <f t="array" ref="O364">_xlfn.IFS(J364="M", "Medium",J364="L", "Light",J364="D","Dark")</f>
        <v>Light</v>
      </c>
      <c r="P364" t="str">
        <f>_xlfn.XLOOKUP(C:C, Table1[[#All],[Customer ID]],Table1[[#All],[Loyalty Card]])</f>
        <v>Yes</v>
      </c>
    </row>
    <row r="365" spans="1:16" x14ac:dyDescent="0.3">
      <c r="A365" s="2" t="s">
        <v>2538</v>
      </c>
      <c r="B365" s="4">
        <v>44282</v>
      </c>
      <c r="C365" s="2" t="s">
        <v>2539</v>
      </c>
      <c r="D365" t="s">
        <v>6162</v>
      </c>
      <c r="E365" s="2">
        <v>6</v>
      </c>
      <c r="F365" s="2" t="str" cm="1">
        <f t="array" ref="F365">_xlfn.XLOOKUP(C365,'Customers - Original'!$A:$A,Table1[[#All],[Customer Name]])</f>
        <v>Kaja Loxton</v>
      </c>
      <c r="G365" s="2" t="str" cm="1">
        <f t="array" ref="G365">IF(_xlfn.XLOOKUP(C365,'Customers - Original'!$A:$A,Table1[[#All],[Email]]) = 0, "", _xlfn.XLOOKUP(C365,'Customers - Original'!$A:$A,Table1[[#All],[Email]]) )</f>
        <v>kloxtona3@opensource.org</v>
      </c>
      <c r="H365" s="2" t="str" cm="1">
        <f t="array" ref="H365">IF(_xlfn.XLOOKUP(C365,'Customers - Original'!$A:$A,Table1[[#All],[Country]]) = 0,"",_xlfn.XLOOKUP(C365,'Customers - Original'!$A:$A,Table1[[#All],[Country]]))</f>
        <v>United States</v>
      </c>
      <c r="I365" t="str">
        <f>_xlfn.XLOOKUP(D365,'Products - Original'!$A:$A,'Products - Original'!$B:$B)</f>
        <v>Lib</v>
      </c>
      <c r="J365" t="str">
        <f>INDEX('Products - Original'!$A$1:$G$49,MATCH(My_Combined_Table!$D365,'Products - Original'!$A$1:$A$49,0),MATCH(My_Combined_Table!$J$1,'Products - Original'!A$1:G$1,0))</f>
        <v>M</v>
      </c>
      <c r="K365">
        <f>INDEX('Products - Original'!$A$1:$G$49,MATCH(My_Combined_Table!$D365,'Products - Original'!$A$1:$A$49,0),MATCH(My_Combined_Table!K$1,'Products - Original'!A$1:G$1,0))</f>
        <v>1</v>
      </c>
      <c r="L365">
        <f>INDEX('Products - Original'!$A$1:$G$49,MATCH(My_Combined_Table!$D365,'Products - Original'!$A$1:$A$49,0),MATCH(My_Combined_Table!L$1,'Products - Original'!A$1:G$1,0))</f>
        <v>14.55</v>
      </c>
      <c r="M365">
        <f t="shared" si="5"/>
        <v>87.300000000000011</v>
      </c>
      <c r="N365" t="str" cm="1">
        <f t="array" ref="N365">_xlfn.IFS(I365 = "Rob", "Robusta", I365 = "Exc", "Excelsa",I365= "Ara", "Arabica",I365="Lib", "Liberica")</f>
        <v>Liberica</v>
      </c>
      <c r="O365" t="str" cm="1">
        <f t="array" ref="O365">_xlfn.IFS(J365="M", "Medium",J365="L", "Light",J365="D","Dark")</f>
        <v>Medium</v>
      </c>
      <c r="P365" t="str">
        <f>_xlfn.XLOOKUP(C:C, Table1[[#All],[Customer ID]],Table1[[#All],[Loyalty Card]])</f>
        <v>No</v>
      </c>
    </row>
    <row r="366" spans="1:16" x14ac:dyDescent="0.3">
      <c r="A366" s="2" t="s">
        <v>2543</v>
      </c>
      <c r="B366" s="4">
        <v>43582</v>
      </c>
      <c r="C366" s="2" t="s">
        <v>2544</v>
      </c>
      <c r="D366" t="s">
        <v>6183</v>
      </c>
      <c r="E366" s="2">
        <v>6</v>
      </c>
      <c r="F366" s="2" t="str" cm="1">
        <f t="array" ref="F366">_xlfn.XLOOKUP(C366,'Customers - Original'!$A:$A,Table1[[#All],[Customer Name]])</f>
        <v>Parker Tofful</v>
      </c>
      <c r="G366" s="2" t="str" cm="1">
        <f t="array" ref="G366">IF(_xlfn.XLOOKUP(C366,'Customers - Original'!$A:$A,Table1[[#All],[Email]]) = 0, "", _xlfn.XLOOKUP(C366,'Customers - Original'!$A:$A,Table1[[#All],[Email]]) )</f>
        <v>ptoffula4@posterous.com</v>
      </c>
      <c r="H366" s="2" t="str" cm="1">
        <f t="array" ref="H366">IF(_xlfn.XLOOKUP(C366,'Customers - Original'!$A:$A,Table1[[#All],[Country]]) = 0,"",_xlfn.XLOOKUP(C366,'Customers - Original'!$A:$A,Table1[[#All],[Country]]))</f>
        <v>United States</v>
      </c>
      <c r="I366" t="str">
        <f>_xlfn.XLOOKUP(D366,'Products - Original'!$A:$A,'Products - Original'!$B:$B)</f>
        <v>Exc</v>
      </c>
      <c r="J366" t="str">
        <f>INDEX('Products - Original'!$A$1:$G$49,MATCH(My_Combined_Table!$D366,'Products - Original'!$A$1:$A$49,0),MATCH(My_Combined_Table!$J$1,'Products - Original'!A$1:G$1,0))</f>
        <v>D</v>
      </c>
      <c r="K366">
        <f>INDEX('Products - Original'!$A$1:$G$49,MATCH(My_Combined_Table!$D366,'Products - Original'!$A$1:$A$49,0),MATCH(My_Combined_Table!K$1,'Products - Original'!A$1:G$1,0))</f>
        <v>1</v>
      </c>
      <c r="L366">
        <f>INDEX('Products - Original'!$A$1:$G$49,MATCH(My_Combined_Table!$D366,'Products - Original'!$A$1:$A$49,0),MATCH(My_Combined_Table!L$1,'Products - Original'!A$1:G$1,0))</f>
        <v>12.15</v>
      </c>
      <c r="M366">
        <f t="shared" si="5"/>
        <v>72.900000000000006</v>
      </c>
      <c r="N366" t="str" cm="1">
        <f t="array" ref="N366">_xlfn.IFS(I366 = "Rob", "Robusta", I366 = "Exc", "Excelsa",I366= "Ara", "Arabica",I366="Lib", "Liberica")</f>
        <v>Excelsa</v>
      </c>
      <c r="O366" t="str" cm="1">
        <f t="array" ref="O366">_xlfn.IFS(J366="M", "Medium",J366="L", "Light",J366="D","Dark")</f>
        <v>Dark</v>
      </c>
      <c r="P366" t="str">
        <f>_xlfn.XLOOKUP(C:C, Table1[[#All],[Customer ID]],Table1[[#All],[Loyalty Card]])</f>
        <v>Yes</v>
      </c>
    </row>
    <row r="367" spans="1:16" x14ac:dyDescent="0.3">
      <c r="A367" s="2" t="s">
        <v>2549</v>
      </c>
      <c r="B367" s="4">
        <v>44464</v>
      </c>
      <c r="C367" s="2" t="s">
        <v>2550</v>
      </c>
      <c r="D367" t="s">
        <v>6169</v>
      </c>
      <c r="E367" s="2">
        <v>1</v>
      </c>
      <c r="F367" s="2" t="str" cm="1">
        <f t="array" ref="F367">_xlfn.XLOOKUP(C367,'Customers - Original'!$A:$A,Table1[[#All],[Customer Name]])</f>
        <v>Casi Gwinnett</v>
      </c>
      <c r="G367" s="2" t="str" cm="1">
        <f t="array" ref="G367">IF(_xlfn.XLOOKUP(C367,'Customers - Original'!$A:$A,Table1[[#All],[Email]]) = 0, "", _xlfn.XLOOKUP(C367,'Customers - Original'!$A:$A,Table1[[#All],[Email]]) )</f>
        <v>cgwinnetta5@behance.net</v>
      </c>
      <c r="H367" s="2" t="str" cm="1">
        <f t="array" ref="H367">IF(_xlfn.XLOOKUP(C367,'Customers - Original'!$A:$A,Table1[[#All],[Country]]) = 0,"",_xlfn.XLOOKUP(C367,'Customers - Original'!$A:$A,Table1[[#All],[Country]]))</f>
        <v>United States</v>
      </c>
      <c r="I367" t="str">
        <f>_xlfn.XLOOKUP(D367,'Products - Original'!$A:$A,'Products - Original'!$B:$B)</f>
        <v>Lib</v>
      </c>
      <c r="J367" t="str">
        <f>INDEX('Products - Original'!$A$1:$G$49,MATCH(My_Combined_Table!$D367,'Products - Original'!$A$1:$A$49,0),MATCH(My_Combined_Table!$J$1,'Products - Original'!A$1:G$1,0))</f>
        <v>D</v>
      </c>
      <c r="K367">
        <f>INDEX('Products - Original'!$A$1:$G$49,MATCH(My_Combined_Table!$D367,'Products - Original'!$A$1:$A$49,0),MATCH(My_Combined_Table!K$1,'Products - Original'!A$1:G$1,0))</f>
        <v>0.5</v>
      </c>
      <c r="L367">
        <f>INDEX('Products - Original'!$A$1:$G$49,MATCH(My_Combined_Table!$D367,'Products - Original'!$A$1:$A$49,0),MATCH(My_Combined_Table!L$1,'Products - Original'!A$1:G$1,0))</f>
        <v>7.77</v>
      </c>
      <c r="M367">
        <f t="shared" si="5"/>
        <v>7.77</v>
      </c>
      <c r="N367" t="str" cm="1">
        <f t="array" ref="N367">_xlfn.IFS(I367 = "Rob", "Robusta", I367 = "Exc", "Excelsa",I367= "Ara", "Arabica",I367="Lib", "Liberica")</f>
        <v>Liberica</v>
      </c>
      <c r="O367" t="str" cm="1">
        <f t="array" ref="O367">_xlfn.IFS(J367="M", "Medium",J367="L", "Light",J367="D","Dark")</f>
        <v>Dark</v>
      </c>
      <c r="P367" t="str">
        <f>_xlfn.XLOOKUP(C:C, Table1[[#All],[Customer ID]],Table1[[#All],[Loyalty Card]])</f>
        <v>No</v>
      </c>
    </row>
    <row r="368" spans="1:16" x14ac:dyDescent="0.3">
      <c r="A368" s="2" t="s">
        <v>2554</v>
      </c>
      <c r="B368" s="4">
        <v>43874</v>
      </c>
      <c r="C368" s="2" t="s">
        <v>2555</v>
      </c>
      <c r="D368" t="s">
        <v>6144</v>
      </c>
      <c r="E368" s="2">
        <v>6</v>
      </c>
      <c r="F368" s="2" t="str" cm="1">
        <f t="array" ref="F368">_xlfn.XLOOKUP(C368,'Customers - Original'!$A:$A,Table1[[#All],[Customer Name]])</f>
        <v>Saree Ellesworth</v>
      </c>
      <c r="G368" s="2" t="str" cm="1">
        <f t="array" ref="G368">IF(_xlfn.XLOOKUP(C368,'Customers - Original'!$A:$A,Table1[[#All],[Email]]) = 0, "", _xlfn.XLOOKUP(C368,'Customers - Original'!$A:$A,Table1[[#All],[Email]]) )</f>
        <v/>
      </c>
      <c r="H368" s="2" t="str" cm="1">
        <f t="array" ref="H368">IF(_xlfn.XLOOKUP(C368,'Customers - Original'!$A:$A,Table1[[#All],[Country]]) = 0,"",_xlfn.XLOOKUP(C368,'Customers - Original'!$A:$A,Table1[[#All],[Country]]))</f>
        <v>United States</v>
      </c>
      <c r="I368" t="str">
        <f>_xlfn.XLOOKUP(D368,'Products - Original'!$A:$A,'Products - Original'!$B:$B)</f>
        <v>Exc</v>
      </c>
      <c r="J368" t="str">
        <f>INDEX('Products - Original'!$A$1:$G$49,MATCH(My_Combined_Table!$D368,'Products - Original'!$A$1:$A$49,0),MATCH(My_Combined_Table!$J$1,'Products - Original'!A$1:G$1,0))</f>
        <v>D</v>
      </c>
      <c r="K368">
        <f>INDEX('Products - Original'!$A$1:$G$49,MATCH(My_Combined_Table!$D368,'Products - Original'!$A$1:$A$49,0),MATCH(My_Combined_Table!K$1,'Products - Original'!A$1:G$1,0))</f>
        <v>0.5</v>
      </c>
      <c r="L368">
        <f>INDEX('Products - Original'!$A$1:$G$49,MATCH(My_Combined_Table!$D368,'Products - Original'!$A$1:$A$49,0),MATCH(My_Combined_Table!L$1,'Products - Original'!A$1:G$1,0))</f>
        <v>7.29</v>
      </c>
      <c r="M368">
        <f t="shared" si="5"/>
        <v>43.74</v>
      </c>
      <c r="N368" t="str" cm="1">
        <f t="array" ref="N368">_xlfn.IFS(I368 = "Rob", "Robusta", I368 = "Exc", "Excelsa",I368= "Ara", "Arabica",I368="Lib", "Liberica")</f>
        <v>Excelsa</v>
      </c>
      <c r="O368" t="str" cm="1">
        <f t="array" ref="O368">_xlfn.IFS(J368="M", "Medium",J368="L", "Light",J368="D","Dark")</f>
        <v>Dark</v>
      </c>
      <c r="P368" t="str">
        <f>_xlfn.XLOOKUP(C:C, Table1[[#All],[Customer ID]],Table1[[#All],[Loyalty Card]])</f>
        <v>No</v>
      </c>
    </row>
    <row r="369" spans="1:16" x14ac:dyDescent="0.3">
      <c r="A369" s="2" t="s">
        <v>2559</v>
      </c>
      <c r="B369" s="4">
        <v>44393</v>
      </c>
      <c r="C369" s="2" t="s">
        <v>2560</v>
      </c>
      <c r="D369" t="s">
        <v>6159</v>
      </c>
      <c r="E369" s="2">
        <v>2</v>
      </c>
      <c r="F369" s="2" t="str" cm="1">
        <f t="array" ref="F369">_xlfn.XLOOKUP(C369,'Customers - Original'!$A:$A,Table1[[#All],[Customer Name]])</f>
        <v>Silvio Iorizzi</v>
      </c>
      <c r="G369" s="2" t="str" cm="1">
        <f t="array" ref="G369">IF(_xlfn.XLOOKUP(C369,'Customers - Original'!$A:$A,Table1[[#All],[Email]]) = 0, "", _xlfn.XLOOKUP(C369,'Customers - Original'!$A:$A,Table1[[#All],[Email]]) )</f>
        <v/>
      </c>
      <c r="H369" s="2" t="str" cm="1">
        <f t="array" ref="H369">IF(_xlfn.XLOOKUP(C369,'Customers - Original'!$A:$A,Table1[[#All],[Country]]) = 0,"",_xlfn.XLOOKUP(C369,'Customers - Original'!$A:$A,Table1[[#All],[Country]]))</f>
        <v>United States</v>
      </c>
      <c r="I369" t="str">
        <f>_xlfn.XLOOKUP(D369,'Products - Original'!$A:$A,'Products - Original'!$B:$B)</f>
        <v>Lib</v>
      </c>
      <c r="J369" t="str">
        <f>INDEX('Products - Original'!$A$1:$G$49,MATCH(My_Combined_Table!$D369,'Products - Original'!$A$1:$A$49,0),MATCH(My_Combined_Table!$J$1,'Products - Original'!A$1:G$1,0))</f>
        <v>M</v>
      </c>
      <c r="K369">
        <f>INDEX('Products - Original'!$A$1:$G$49,MATCH(My_Combined_Table!$D369,'Products - Original'!$A$1:$A$49,0),MATCH(My_Combined_Table!K$1,'Products - Original'!A$1:G$1,0))</f>
        <v>0.2</v>
      </c>
      <c r="L369">
        <f>INDEX('Products - Original'!$A$1:$G$49,MATCH(My_Combined_Table!$D369,'Products - Original'!$A$1:$A$49,0),MATCH(My_Combined_Table!L$1,'Products - Original'!A$1:G$1,0))</f>
        <v>4.3650000000000002</v>
      </c>
      <c r="M369">
        <f t="shared" si="5"/>
        <v>8.73</v>
      </c>
      <c r="N369" t="str" cm="1">
        <f t="array" ref="N369">_xlfn.IFS(I369 = "Rob", "Robusta", I369 = "Exc", "Excelsa",I369= "Ara", "Arabica",I369="Lib", "Liberica")</f>
        <v>Liberica</v>
      </c>
      <c r="O369" t="str" cm="1">
        <f t="array" ref="O369">_xlfn.IFS(J369="M", "Medium",J369="L", "Light",J369="D","Dark")</f>
        <v>Medium</v>
      </c>
      <c r="P369" t="str">
        <f>_xlfn.XLOOKUP(C:C, Table1[[#All],[Customer ID]],Table1[[#All],[Loyalty Card]])</f>
        <v>Yes</v>
      </c>
    </row>
    <row r="370" spans="1:16" x14ac:dyDescent="0.3">
      <c r="A370" s="2" t="s">
        <v>2563</v>
      </c>
      <c r="B370" s="4">
        <v>44692</v>
      </c>
      <c r="C370" s="2" t="s">
        <v>2564</v>
      </c>
      <c r="D370" t="s">
        <v>6166</v>
      </c>
      <c r="E370" s="2">
        <v>2</v>
      </c>
      <c r="F370" s="2" t="str" cm="1">
        <f t="array" ref="F370">_xlfn.XLOOKUP(C370,'Customers - Original'!$A:$A,Table1[[#All],[Customer Name]])</f>
        <v>Leesa Flaonier</v>
      </c>
      <c r="G370" s="2" t="str" cm="1">
        <f t="array" ref="G370">IF(_xlfn.XLOOKUP(C370,'Customers - Original'!$A:$A,Table1[[#All],[Email]]) = 0, "", _xlfn.XLOOKUP(C370,'Customers - Original'!$A:$A,Table1[[#All],[Email]]) )</f>
        <v>lflaoniera8@wordpress.org</v>
      </c>
      <c r="H370" s="2" t="str" cm="1">
        <f t="array" ref="H370">IF(_xlfn.XLOOKUP(C370,'Customers - Original'!$A:$A,Table1[[#All],[Country]]) = 0,"",_xlfn.XLOOKUP(C370,'Customers - Original'!$A:$A,Table1[[#All],[Country]]))</f>
        <v>United States</v>
      </c>
      <c r="I370" t="str">
        <f>_xlfn.XLOOKUP(D370,'Products - Original'!$A:$A,'Products - Original'!$B:$B)</f>
        <v>Exc</v>
      </c>
      <c r="J370" t="str">
        <f>INDEX('Products - Original'!$A$1:$G$49,MATCH(My_Combined_Table!$D370,'Products - Original'!$A$1:$A$49,0),MATCH(My_Combined_Table!$J$1,'Products - Original'!A$1:G$1,0))</f>
        <v>M</v>
      </c>
      <c r="K370">
        <f>INDEX('Products - Original'!$A$1:$G$49,MATCH(My_Combined_Table!$D370,'Products - Original'!$A$1:$A$49,0),MATCH(My_Combined_Table!K$1,'Products - Original'!A$1:G$1,0))</f>
        <v>2.5</v>
      </c>
      <c r="L370">
        <f>INDEX('Products - Original'!$A$1:$G$49,MATCH(My_Combined_Table!$D370,'Products - Original'!$A$1:$A$49,0),MATCH(My_Combined_Table!L$1,'Products - Original'!A$1:G$1,0))</f>
        <v>31.624999999999996</v>
      </c>
      <c r="M370">
        <f t="shared" si="5"/>
        <v>63.249999999999993</v>
      </c>
      <c r="N370" t="str" cm="1">
        <f t="array" ref="N370">_xlfn.IFS(I370 = "Rob", "Robusta", I370 = "Exc", "Excelsa",I370= "Ara", "Arabica",I370="Lib", "Liberica")</f>
        <v>Excelsa</v>
      </c>
      <c r="O370" t="str" cm="1">
        <f t="array" ref="O370">_xlfn.IFS(J370="M", "Medium",J370="L", "Light",J370="D","Dark")</f>
        <v>Medium</v>
      </c>
      <c r="P370" t="str">
        <f>_xlfn.XLOOKUP(C:C, Table1[[#All],[Customer ID]],Table1[[#All],[Loyalty Card]])</f>
        <v>No</v>
      </c>
    </row>
    <row r="371" spans="1:16" x14ac:dyDescent="0.3">
      <c r="A371" s="2" t="s">
        <v>2569</v>
      </c>
      <c r="B371" s="4">
        <v>43500</v>
      </c>
      <c r="C371" s="2" t="s">
        <v>2570</v>
      </c>
      <c r="D371" t="s">
        <v>6176</v>
      </c>
      <c r="E371" s="2">
        <v>1</v>
      </c>
      <c r="F371" s="2" t="str" cm="1">
        <f t="array" ref="F371">_xlfn.XLOOKUP(C371,'Customers - Original'!$A:$A,Table1[[#All],[Customer Name]])</f>
        <v>Abba Pummell</v>
      </c>
      <c r="G371" s="2" t="str" cm="1">
        <f t="array" ref="G371">IF(_xlfn.XLOOKUP(C371,'Customers - Original'!$A:$A,Table1[[#All],[Email]]) = 0, "", _xlfn.XLOOKUP(C371,'Customers - Original'!$A:$A,Table1[[#All],[Email]]) )</f>
        <v/>
      </c>
      <c r="H371" s="2" t="str" cm="1">
        <f t="array" ref="H371">IF(_xlfn.XLOOKUP(C371,'Customers - Original'!$A:$A,Table1[[#All],[Country]]) = 0,"",_xlfn.XLOOKUP(C371,'Customers - Original'!$A:$A,Table1[[#All],[Country]]))</f>
        <v>United States</v>
      </c>
      <c r="I371" t="str">
        <f>_xlfn.XLOOKUP(D371,'Products - Original'!$A:$A,'Products - Original'!$B:$B)</f>
        <v>Exc</v>
      </c>
      <c r="J371" t="str">
        <f>INDEX('Products - Original'!$A$1:$G$49,MATCH(My_Combined_Table!$D371,'Products - Original'!$A$1:$A$49,0),MATCH(My_Combined_Table!$J$1,'Products - Original'!A$1:G$1,0))</f>
        <v>L</v>
      </c>
      <c r="K371">
        <f>INDEX('Products - Original'!$A$1:$G$49,MATCH(My_Combined_Table!$D371,'Products - Original'!$A$1:$A$49,0),MATCH(My_Combined_Table!K$1,'Products - Original'!A$1:G$1,0))</f>
        <v>0.5</v>
      </c>
      <c r="L371">
        <f>INDEX('Products - Original'!$A$1:$G$49,MATCH(My_Combined_Table!$D371,'Products - Original'!$A$1:$A$49,0),MATCH(My_Combined_Table!L$1,'Products - Original'!A$1:G$1,0))</f>
        <v>8.91</v>
      </c>
      <c r="M371">
        <f t="shared" si="5"/>
        <v>8.91</v>
      </c>
      <c r="N371" t="str" cm="1">
        <f t="array" ref="N371">_xlfn.IFS(I371 = "Rob", "Robusta", I371 = "Exc", "Excelsa",I371= "Ara", "Arabica",I371="Lib", "Liberica")</f>
        <v>Excelsa</v>
      </c>
      <c r="O371" t="str" cm="1">
        <f t="array" ref="O371">_xlfn.IFS(J371="M", "Medium",J371="L", "Light",J371="D","Dark")</f>
        <v>Light</v>
      </c>
      <c r="P371" t="str">
        <f>_xlfn.XLOOKUP(C:C, Table1[[#All],[Customer ID]],Table1[[#All],[Loyalty Card]])</f>
        <v>Yes</v>
      </c>
    </row>
    <row r="372" spans="1:16" x14ac:dyDescent="0.3">
      <c r="A372" s="2" t="s">
        <v>2573</v>
      </c>
      <c r="B372" s="4">
        <v>43501</v>
      </c>
      <c r="C372" s="2" t="s">
        <v>2574</v>
      </c>
      <c r="D372" t="s">
        <v>6183</v>
      </c>
      <c r="E372" s="2">
        <v>2</v>
      </c>
      <c r="F372" s="2" t="str" cm="1">
        <f t="array" ref="F372">_xlfn.XLOOKUP(C372,'Customers - Original'!$A:$A,Table1[[#All],[Customer Name]])</f>
        <v>Corinna Catcheside</v>
      </c>
      <c r="G372" s="2" t="str" cm="1">
        <f t="array" ref="G372">IF(_xlfn.XLOOKUP(C372,'Customers - Original'!$A:$A,Table1[[#All],[Email]]) = 0, "", _xlfn.XLOOKUP(C372,'Customers - Original'!$A:$A,Table1[[#All],[Email]]) )</f>
        <v>ccatchesideaa@macromedia.com</v>
      </c>
      <c r="H372" s="2" t="str" cm="1">
        <f t="array" ref="H372">IF(_xlfn.XLOOKUP(C372,'Customers - Original'!$A:$A,Table1[[#All],[Country]]) = 0,"",_xlfn.XLOOKUP(C372,'Customers - Original'!$A:$A,Table1[[#All],[Country]]))</f>
        <v>United States</v>
      </c>
      <c r="I372" t="str">
        <f>_xlfn.XLOOKUP(D372,'Products - Original'!$A:$A,'Products - Original'!$B:$B)</f>
        <v>Exc</v>
      </c>
      <c r="J372" t="str">
        <f>INDEX('Products - Original'!$A$1:$G$49,MATCH(My_Combined_Table!$D372,'Products - Original'!$A$1:$A$49,0),MATCH(My_Combined_Table!$J$1,'Products - Original'!A$1:G$1,0))</f>
        <v>D</v>
      </c>
      <c r="K372">
        <f>INDEX('Products - Original'!$A$1:$G$49,MATCH(My_Combined_Table!$D372,'Products - Original'!$A$1:$A$49,0),MATCH(My_Combined_Table!K$1,'Products - Original'!A$1:G$1,0))</f>
        <v>1</v>
      </c>
      <c r="L372">
        <f>INDEX('Products - Original'!$A$1:$G$49,MATCH(My_Combined_Table!$D372,'Products - Original'!$A$1:$A$49,0),MATCH(My_Combined_Table!L$1,'Products - Original'!A$1:G$1,0))</f>
        <v>12.15</v>
      </c>
      <c r="M372">
        <f t="shared" si="5"/>
        <v>24.3</v>
      </c>
      <c r="N372" t="str" cm="1">
        <f t="array" ref="N372">_xlfn.IFS(I372 = "Rob", "Robusta", I372 = "Exc", "Excelsa",I372= "Ara", "Arabica",I372="Lib", "Liberica")</f>
        <v>Excelsa</v>
      </c>
      <c r="O372" t="str" cm="1">
        <f t="array" ref="O372">_xlfn.IFS(J372="M", "Medium",J372="L", "Light",J372="D","Dark")</f>
        <v>Dark</v>
      </c>
      <c r="P372" t="str">
        <f>_xlfn.XLOOKUP(C:C, Table1[[#All],[Customer ID]],Table1[[#All],[Loyalty Card]])</f>
        <v>Yes</v>
      </c>
    </row>
    <row r="373" spans="1:16" x14ac:dyDescent="0.3">
      <c r="A373" s="2" t="s">
        <v>2579</v>
      </c>
      <c r="B373" s="4">
        <v>44705</v>
      </c>
      <c r="C373" s="2" t="s">
        <v>2580</v>
      </c>
      <c r="D373" t="s">
        <v>6180</v>
      </c>
      <c r="E373" s="2">
        <v>6</v>
      </c>
      <c r="F373" s="2" t="str" cm="1">
        <f t="array" ref="F373">_xlfn.XLOOKUP(C373,'Customers - Original'!$A:$A,Table1[[#All],[Customer Name]])</f>
        <v>Cortney Gibbonson</v>
      </c>
      <c r="G373" s="2" t="str" cm="1">
        <f t="array" ref="G373">IF(_xlfn.XLOOKUP(C373,'Customers - Original'!$A:$A,Table1[[#All],[Email]]) = 0, "", _xlfn.XLOOKUP(C373,'Customers - Original'!$A:$A,Table1[[#All],[Email]]) )</f>
        <v>cgibbonsonab@accuweather.com</v>
      </c>
      <c r="H373" s="2" t="str" cm="1">
        <f t="array" ref="H373">IF(_xlfn.XLOOKUP(C373,'Customers - Original'!$A:$A,Table1[[#All],[Country]]) = 0,"",_xlfn.XLOOKUP(C373,'Customers - Original'!$A:$A,Table1[[#All],[Country]]))</f>
        <v>United States</v>
      </c>
      <c r="I373" t="str">
        <f>_xlfn.XLOOKUP(D373,'Products - Original'!$A:$A,'Products - Original'!$B:$B)</f>
        <v>Ara</v>
      </c>
      <c r="J373" t="str">
        <f>INDEX('Products - Original'!$A$1:$G$49,MATCH(My_Combined_Table!$D373,'Products - Original'!$A$1:$A$49,0),MATCH(My_Combined_Table!$J$1,'Products - Original'!A$1:G$1,0))</f>
        <v>L</v>
      </c>
      <c r="K373">
        <f>INDEX('Products - Original'!$A$1:$G$49,MATCH(My_Combined_Table!$D373,'Products - Original'!$A$1:$A$49,0),MATCH(My_Combined_Table!K$1,'Products - Original'!A$1:G$1,0))</f>
        <v>0.5</v>
      </c>
      <c r="L373">
        <f>INDEX('Products - Original'!$A$1:$G$49,MATCH(My_Combined_Table!$D373,'Products - Original'!$A$1:$A$49,0),MATCH(My_Combined_Table!L$1,'Products - Original'!A$1:G$1,0))</f>
        <v>7.77</v>
      </c>
      <c r="M373">
        <f t="shared" si="5"/>
        <v>46.62</v>
      </c>
      <c r="N373" t="str" cm="1">
        <f t="array" ref="N373">_xlfn.IFS(I373 = "Rob", "Robusta", I373 = "Exc", "Excelsa",I373= "Ara", "Arabica",I373="Lib", "Liberica")</f>
        <v>Arabica</v>
      </c>
      <c r="O373" t="str" cm="1">
        <f t="array" ref="O373">_xlfn.IFS(J373="M", "Medium",J373="L", "Light",J373="D","Dark")</f>
        <v>Light</v>
      </c>
      <c r="P373" t="str">
        <f>_xlfn.XLOOKUP(C:C, Table1[[#All],[Customer ID]],Table1[[#All],[Loyalty Card]])</f>
        <v>Yes</v>
      </c>
    </row>
    <row r="374" spans="1:16" x14ac:dyDescent="0.3">
      <c r="A374" s="2" t="s">
        <v>2585</v>
      </c>
      <c r="B374" s="4">
        <v>44108</v>
      </c>
      <c r="C374" s="2" t="s">
        <v>2586</v>
      </c>
      <c r="D374" t="s">
        <v>6173</v>
      </c>
      <c r="E374" s="2">
        <v>6</v>
      </c>
      <c r="F374" s="2" t="str" cm="1">
        <f t="array" ref="F374">_xlfn.XLOOKUP(C374,'Customers - Original'!$A:$A,Table1[[#All],[Customer Name]])</f>
        <v>Terri Farra</v>
      </c>
      <c r="G374" s="2" t="str" cm="1">
        <f t="array" ref="G374">IF(_xlfn.XLOOKUP(C374,'Customers - Original'!$A:$A,Table1[[#All],[Email]]) = 0, "", _xlfn.XLOOKUP(C374,'Customers - Original'!$A:$A,Table1[[#All],[Email]]) )</f>
        <v>tfarraac@behance.net</v>
      </c>
      <c r="H374" s="2" t="str" cm="1">
        <f t="array" ref="H374">IF(_xlfn.XLOOKUP(C374,'Customers - Original'!$A:$A,Table1[[#All],[Country]]) = 0,"",_xlfn.XLOOKUP(C374,'Customers - Original'!$A:$A,Table1[[#All],[Country]]))</f>
        <v>United States</v>
      </c>
      <c r="I374" t="str">
        <f>_xlfn.XLOOKUP(D374,'Products - Original'!$A:$A,'Products - Original'!$B:$B)</f>
        <v>Rob</v>
      </c>
      <c r="J374" t="str">
        <f>INDEX('Products - Original'!$A$1:$G$49,MATCH(My_Combined_Table!$D374,'Products - Original'!$A$1:$A$49,0),MATCH(My_Combined_Table!$J$1,'Products - Original'!A$1:G$1,0))</f>
        <v>L</v>
      </c>
      <c r="K374">
        <f>INDEX('Products - Original'!$A$1:$G$49,MATCH(My_Combined_Table!$D374,'Products - Original'!$A$1:$A$49,0),MATCH(My_Combined_Table!K$1,'Products - Original'!A$1:G$1,0))</f>
        <v>0.5</v>
      </c>
      <c r="L374">
        <f>INDEX('Products - Original'!$A$1:$G$49,MATCH(My_Combined_Table!$D374,'Products - Original'!$A$1:$A$49,0),MATCH(My_Combined_Table!L$1,'Products - Original'!A$1:G$1,0))</f>
        <v>7.169999999999999</v>
      </c>
      <c r="M374">
        <f t="shared" si="5"/>
        <v>43.019999999999996</v>
      </c>
      <c r="N374" t="str" cm="1">
        <f t="array" ref="N374">_xlfn.IFS(I374 = "Rob", "Robusta", I374 = "Exc", "Excelsa",I374= "Ara", "Arabica",I374="Lib", "Liberica")</f>
        <v>Robusta</v>
      </c>
      <c r="O374" t="str" cm="1">
        <f t="array" ref="O374">_xlfn.IFS(J374="M", "Medium",J374="L", "Light",J374="D","Dark")</f>
        <v>Light</v>
      </c>
      <c r="P374" t="str">
        <f>_xlfn.XLOOKUP(C:C, Table1[[#All],[Customer ID]],Table1[[#All],[Loyalty Card]])</f>
        <v>No</v>
      </c>
    </row>
    <row r="375" spans="1:16" x14ac:dyDescent="0.3">
      <c r="A375" s="2" t="s">
        <v>2591</v>
      </c>
      <c r="B375" s="4">
        <v>44742</v>
      </c>
      <c r="C375" s="2" t="s">
        <v>2592</v>
      </c>
      <c r="D375" t="s">
        <v>6158</v>
      </c>
      <c r="E375" s="2">
        <v>3</v>
      </c>
      <c r="F375" s="2" t="str" cm="1">
        <f t="array" ref="F375">_xlfn.XLOOKUP(C375,'Customers - Original'!$A:$A,Table1[[#All],[Customer Name]])</f>
        <v>Corney Curme</v>
      </c>
      <c r="G375" s="2" t="str" cm="1">
        <f t="array" ref="G375">IF(_xlfn.XLOOKUP(C375,'Customers - Original'!$A:$A,Table1[[#All],[Email]]) = 0, "", _xlfn.XLOOKUP(C375,'Customers - Original'!$A:$A,Table1[[#All],[Email]]) )</f>
        <v/>
      </c>
      <c r="H375" s="2" t="str" cm="1">
        <f t="array" ref="H375">IF(_xlfn.XLOOKUP(C375,'Customers - Original'!$A:$A,Table1[[#All],[Country]]) = 0,"",_xlfn.XLOOKUP(C375,'Customers - Original'!$A:$A,Table1[[#All],[Country]]))</f>
        <v>Ireland</v>
      </c>
      <c r="I375" t="str">
        <f>_xlfn.XLOOKUP(D375,'Products - Original'!$A:$A,'Products - Original'!$B:$B)</f>
        <v>Ara</v>
      </c>
      <c r="J375" t="str">
        <f>INDEX('Products - Original'!$A$1:$G$49,MATCH(My_Combined_Table!$D375,'Products - Original'!$A$1:$A$49,0),MATCH(My_Combined_Table!$J$1,'Products - Original'!A$1:G$1,0))</f>
        <v>D</v>
      </c>
      <c r="K375">
        <f>INDEX('Products - Original'!$A$1:$G$49,MATCH(My_Combined_Table!$D375,'Products - Original'!$A$1:$A$49,0),MATCH(My_Combined_Table!K$1,'Products - Original'!A$1:G$1,0))</f>
        <v>0.5</v>
      </c>
      <c r="L375">
        <f>INDEX('Products - Original'!$A$1:$G$49,MATCH(My_Combined_Table!$D375,'Products - Original'!$A$1:$A$49,0),MATCH(My_Combined_Table!L$1,'Products - Original'!A$1:G$1,0))</f>
        <v>5.97</v>
      </c>
      <c r="M375">
        <f t="shared" si="5"/>
        <v>17.91</v>
      </c>
      <c r="N375" t="str" cm="1">
        <f t="array" ref="N375">_xlfn.IFS(I375 = "Rob", "Robusta", I375 = "Exc", "Excelsa",I375= "Ara", "Arabica",I375="Lib", "Liberica")</f>
        <v>Arabica</v>
      </c>
      <c r="O375" t="str" cm="1">
        <f t="array" ref="O375">_xlfn.IFS(J375="M", "Medium",J375="L", "Light",J375="D","Dark")</f>
        <v>Dark</v>
      </c>
      <c r="P375" t="str">
        <f>_xlfn.XLOOKUP(C:C, Table1[[#All],[Customer ID]],Table1[[#All],[Loyalty Card]])</f>
        <v>Yes</v>
      </c>
    </row>
    <row r="376" spans="1:16" x14ac:dyDescent="0.3">
      <c r="A376" s="2" t="s">
        <v>2597</v>
      </c>
      <c r="B376" s="4">
        <v>44125</v>
      </c>
      <c r="C376" s="2" t="s">
        <v>2598</v>
      </c>
      <c r="D376" t="s">
        <v>6161</v>
      </c>
      <c r="E376" s="2">
        <v>4</v>
      </c>
      <c r="F376" s="2" t="str" cm="1">
        <f t="array" ref="F376">_xlfn.XLOOKUP(C376,'Customers - Original'!$A:$A,Table1[[#All],[Customer Name]])</f>
        <v>Gothart Bamfield</v>
      </c>
      <c r="G376" s="2" t="str" cm="1">
        <f t="array" ref="G376">IF(_xlfn.XLOOKUP(C376,'Customers - Original'!$A:$A,Table1[[#All],[Email]]) = 0, "", _xlfn.XLOOKUP(C376,'Customers - Original'!$A:$A,Table1[[#All],[Email]]) )</f>
        <v>gbamfieldae@yellowpages.com</v>
      </c>
      <c r="H376" s="2" t="str" cm="1">
        <f t="array" ref="H376">IF(_xlfn.XLOOKUP(C376,'Customers - Original'!$A:$A,Table1[[#All],[Country]]) = 0,"",_xlfn.XLOOKUP(C376,'Customers - Original'!$A:$A,Table1[[#All],[Country]]))</f>
        <v>United States</v>
      </c>
      <c r="I376" t="str">
        <f>_xlfn.XLOOKUP(D376,'Products - Original'!$A:$A,'Products - Original'!$B:$B)</f>
        <v>Lib</v>
      </c>
      <c r="J376" t="str">
        <f>INDEX('Products - Original'!$A$1:$G$49,MATCH(My_Combined_Table!$D376,'Products - Original'!$A$1:$A$49,0),MATCH(My_Combined_Table!$J$1,'Products - Original'!A$1:G$1,0))</f>
        <v>L</v>
      </c>
      <c r="K376">
        <f>INDEX('Products - Original'!$A$1:$G$49,MATCH(My_Combined_Table!$D376,'Products - Original'!$A$1:$A$49,0),MATCH(My_Combined_Table!K$1,'Products - Original'!A$1:G$1,0))</f>
        <v>0.5</v>
      </c>
      <c r="L376">
        <f>INDEX('Products - Original'!$A$1:$G$49,MATCH(My_Combined_Table!$D376,'Products - Original'!$A$1:$A$49,0),MATCH(My_Combined_Table!L$1,'Products - Original'!A$1:G$1,0))</f>
        <v>9.51</v>
      </c>
      <c r="M376">
        <f t="shared" si="5"/>
        <v>38.04</v>
      </c>
      <c r="N376" t="str" cm="1">
        <f t="array" ref="N376">_xlfn.IFS(I376 = "Rob", "Robusta", I376 = "Exc", "Excelsa",I376= "Ara", "Arabica",I376="Lib", "Liberica")</f>
        <v>Liberica</v>
      </c>
      <c r="O376" t="str" cm="1">
        <f t="array" ref="O376">_xlfn.IFS(J376="M", "Medium",J376="L", "Light",J376="D","Dark")</f>
        <v>Light</v>
      </c>
      <c r="P376" t="str">
        <f>_xlfn.XLOOKUP(C:C, Table1[[#All],[Customer ID]],Table1[[#All],[Loyalty Card]])</f>
        <v>Yes</v>
      </c>
    </row>
    <row r="377" spans="1:16" x14ac:dyDescent="0.3">
      <c r="A377" s="2" t="s">
        <v>2603</v>
      </c>
      <c r="B377" s="4">
        <v>44120</v>
      </c>
      <c r="C377" s="2" t="s">
        <v>2604</v>
      </c>
      <c r="D377" t="s">
        <v>6152</v>
      </c>
      <c r="E377" s="2">
        <v>2</v>
      </c>
      <c r="F377" s="2" t="str" cm="1">
        <f t="array" ref="F377">_xlfn.XLOOKUP(C377,'Customers - Original'!$A:$A,Table1[[#All],[Customer Name]])</f>
        <v>Waylin Hollingdale</v>
      </c>
      <c r="G377" s="2" t="str" cm="1">
        <f t="array" ref="G377">IF(_xlfn.XLOOKUP(C377,'Customers - Original'!$A:$A,Table1[[#All],[Email]]) = 0, "", _xlfn.XLOOKUP(C377,'Customers - Original'!$A:$A,Table1[[#All],[Email]]) )</f>
        <v>whollingdaleaf@about.me</v>
      </c>
      <c r="H377" s="2" t="str" cm="1">
        <f t="array" ref="H377">IF(_xlfn.XLOOKUP(C377,'Customers - Original'!$A:$A,Table1[[#All],[Country]]) = 0,"",_xlfn.XLOOKUP(C377,'Customers - Original'!$A:$A,Table1[[#All],[Country]]))</f>
        <v>United States</v>
      </c>
      <c r="I377" t="str">
        <f>_xlfn.XLOOKUP(D377,'Products - Original'!$A:$A,'Products - Original'!$B:$B)</f>
        <v>Ara</v>
      </c>
      <c r="J377" t="str">
        <f>INDEX('Products - Original'!$A$1:$G$49,MATCH(My_Combined_Table!$D377,'Products - Original'!$A$1:$A$49,0),MATCH(My_Combined_Table!$J$1,'Products - Original'!A$1:G$1,0))</f>
        <v>M</v>
      </c>
      <c r="K377">
        <f>INDEX('Products - Original'!$A$1:$G$49,MATCH(My_Combined_Table!$D377,'Products - Original'!$A$1:$A$49,0),MATCH(My_Combined_Table!K$1,'Products - Original'!A$1:G$1,0))</f>
        <v>0.2</v>
      </c>
      <c r="L377">
        <f>INDEX('Products - Original'!$A$1:$G$49,MATCH(My_Combined_Table!$D377,'Products - Original'!$A$1:$A$49,0),MATCH(My_Combined_Table!L$1,'Products - Original'!A$1:G$1,0))</f>
        <v>3.375</v>
      </c>
      <c r="M377">
        <f t="shared" si="5"/>
        <v>6.75</v>
      </c>
      <c r="N377" t="str" cm="1">
        <f t="array" ref="N377">_xlfn.IFS(I377 = "Rob", "Robusta", I377 = "Exc", "Excelsa",I377= "Ara", "Arabica",I377="Lib", "Liberica")</f>
        <v>Arabica</v>
      </c>
      <c r="O377" t="str" cm="1">
        <f t="array" ref="O377">_xlfn.IFS(J377="M", "Medium",J377="L", "Light",J377="D","Dark")</f>
        <v>Medium</v>
      </c>
      <c r="P377" t="str">
        <f>_xlfn.XLOOKUP(C:C, Table1[[#All],[Customer ID]],Table1[[#All],[Loyalty Card]])</f>
        <v>Yes</v>
      </c>
    </row>
    <row r="378" spans="1:16" x14ac:dyDescent="0.3">
      <c r="A378" s="2" t="s">
        <v>2609</v>
      </c>
      <c r="B378" s="4">
        <v>44097</v>
      </c>
      <c r="C378" s="2" t="s">
        <v>2610</v>
      </c>
      <c r="D378" t="s">
        <v>6146</v>
      </c>
      <c r="E378" s="2">
        <v>1</v>
      </c>
      <c r="F378" s="2" t="str" cm="1">
        <f t="array" ref="F378">_xlfn.XLOOKUP(C378,'Customers - Original'!$A:$A,Table1[[#All],[Customer Name]])</f>
        <v>Judd De Leek</v>
      </c>
      <c r="G378" s="2" t="str" cm="1">
        <f t="array" ref="G378">IF(_xlfn.XLOOKUP(C378,'Customers - Original'!$A:$A,Table1[[#All],[Email]]) = 0, "", _xlfn.XLOOKUP(C378,'Customers - Original'!$A:$A,Table1[[#All],[Email]]) )</f>
        <v>jdeag@xrea.com</v>
      </c>
      <c r="H378" s="2" t="str" cm="1">
        <f t="array" ref="H378">IF(_xlfn.XLOOKUP(C378,'Customers - Original'!$A:$A,Table1[[#All],[Country]]) = 0,"",_xlfn.XLOOKUP(C378,'Customers - Original'!$A:$A,Table1[[#All],[Country]]))</f>
        <v>United States</v>
      </c>
      <c r="I378" t="str">
        <f>_xlfn.XLOOKUP(D378,'Products - Original'!$A:$A,'Products - Original'!$B:$B)</f>
        <v>Rob</v>
      </c>
      <c r="J378" t="str">
        <f>INDEX('Products - Original'!$A$1:$G$49,MATCH(My_Combined_Table!$D378,'Products - Original'!$A$1:$A$49,0),MATCH(My_Combined_Table!$J$1,'Products - Original'!A$1:G$1,0))</f>
        <v>M</v>
      </c>
      <c r="K378">
        <f>INDEX('Products - Original'!$A$1:$G$49,MATCH(My_Combined_Table!$D378,'Products - Original'!$A$1:$A$49,0),MATCH(My_Combined_Table!K$1,'Products - Original'!A$1:G$1,0))</f>
        <v>0.5</v>
      </c>
      <c r="L378">
        <f>INDEX('Products - Original'!$A$1:$G$49,MATCH(My_Combined_Table!$D378,'Products - Original'!$A$1:$A$49,0),MATCH(My_Combined_Table!L$1,'Products - Original'!A$1:G$1,0))</f>
        <v>5.97</v>
      </c>
      <c r="M378">
        <f t="shared" si="5"/>
        <v>5.97</v>
      </c>
      <c r="N378" t="str" cm="1">
        <f t="array" ref="N378">_xlfn.IFS(I378 = "Rob", "Robusta", I378 = "Exc", "Excelsa",I378= "Ara", "Arabica",I378="Lib", "Liberica")</f>
        <v>Robusta</v>
      </c>
      <c r="O378" t="str" cm="1">
        <f t="array" ref="O378">_xlfn.IFS(J378="M", "Medium",J378="L", "Light",J378="D","Dark")</f>
        <v>Medium</v>
      </c>
      <c r="P378" t="str">
        <f>_xlfn.XLOOKUP(C:C, Table1[[#All],[Customer ID]],Table1[[#All],[Loyalty Card]])</f>
        <v>Yes</v>
      </c>
    </row>
    <row r="379" spans="1:16" x14ac:dyDescent="0.3">
      <c r="A379" s="2" t="s">
        <v>2615</v>
      </c>
      <c r="B379" s="4">
        <v>43532</v>
      </c>
      <c r="C379" s="2" t="s">
        <v>2616</v>
      </c>
      <c r="D379" t="s">
        <v>6163</v>
      </c>
      <c r="E379" s="2">
        <v>3</v>
      </c>
      <c r="F379" s="2" t="str" cm="1">
        <f t="array" ref="F379">_xlfn.XLOOKUP(C379,'Customers - Original'!$A:$A,Table1[[#All],[Customer Name]])</f>
        <v>Vanya Skullet</v>
      </c>
      <c r="G379" s="2" t="str" cm="1">
        <f t="array" ref="G379">IF(_xlfn.XLOOKUP(C379,'Customers - Original'!$A:$A,Table1[[#All],[Email]]) = 0, "", _xlfn.XLOOKUP(C379,'Customers - Original'!$A:$A,Table1[[#All],[Email]]) )</f>
        <v>vskulletah@tinyurl.com</v>
      </c>
      <c r="H379" s="2" t="str" cm="1">
        <f t="array" ref="H379">IF(_xlfn.XLOOKUP(C379,'Customers - Original'!$A:$A,Table1[[#All],[Country]]) = 0,"",_xlfn.XLOOKUP(C379,'Customers - Original'!$A:$A,Table1[[#All],[Country]]))</f>
        <v>Ireland</v>
      </c>
      <c r="I379" t="str">
        <f>_xlfn.XLOOKUP(D379,'Products - Original'!$A:$A,'Products - Original'!$B:$B)</f>
        <v>Rob</v>
      </c>
      <c r="J379" t="str">
        <f>INDEX('Products - Original'!$A$1:$G$49,MATCH(My_Combined_Table!$D379,'Products - Original'!$A$1:$A$49,0),MATCH(My_Combined_Table!$J$1,'Products - Original'!A$1:G$1,0))</f>
        <v>D</v>
      </c>
      <c r="K379">
        <f>INDEX('Products - Original'!$A$1:$G$49,MATCH(My_Combined_Table!$D379,'Products - Original'!$A$1:$A$49,0),MATCH(My_Combined_Table!K$1,'Products - Original'!A$1:G$1,0))</f>
        <v>0.2</v>
      </c>
      <c r="L379">
        <f>INDEX('Products - Original'!$A$1:$G$49,MATCH(My_Combined_Table!$D379,'Products - Original'!$A$1:$A$49,0),MATCH(My_Combined_Table!L$1,'Products - Original'!A$1:G$1,0))</f>
        <v>2.6849999999999996</v>
      </c>
      <c r="M379">
        <f t="shared" si="5"/>
        <v>8.0549999999999997</v>
      </c>
      <c r="N379" t="str" cm="1">
        <f t="array" ref="N379">_xlfn.IFS(I379 = "Rob", "Robusta", I379 = "Exc", "Excelsa",I379= "Ara", "Arabica",I379="Lib", "Liberica")</f>
        <v>Robusta</v>
      </c>
      <c r="O379" t="str" cm="1">
        <f t="array" ref="O379">_xlfn.IFS(J379="M", "Medium",J379="L", "Light",J379="D","Dark")</f>
        <v>Dark</v>
      </c>
      <c r="P379" t="str">
        <f>_xlfn.XLOOKUP(C:C, Table1[[#All],[Customer ID]],Table1[[#All],[Loyalty Card]])</f>
        <v>No</v>
      </c>
    </row>
    <row r="380" spans="1:16" x14ac:dyDescent="0.3">
      <c r="A380" s="2" t="s">
        <v>2621</v>
      </c>
      <c r="B380" s="4">
        <v>44377</v>
      </c>
      <c r="C380" s="2" t="s">
        <v>2622</v>
      </c>
      <c r="D380" t="s">
        <v>6180</v>
      </c>
      <c r="E380" s="2">
        <v>3</v>
      </c>
      <c r="F380" s="2" t="str" cm="1">
        <f t="array" ref="F380">_xlfn.XLOOKUP(C380,'Customers - Original'!$A:$A,Table1[[#All],[Customer Name]])</f>
        <v>Jany Rudeforth</v>
      </c>
      <c r="G380" s="2" t="str" cm="1">
        <f t="array" ref="G380">IF(_xlfn.XLOOKUP(C380,'Customers - Original'!$A:$A,Table1[[#All],[Email]]) = 0, "", _xlfn.XLOOKUP(C380,'Customers - Original'!$A:$A,Table1[[#All],[Email]]) )</f>
        <v>jrudeforthai@wunderground.com</v>
      </c>
      <c r="H380" s="2" t="str" cm="1">
        <f t="array" ref="H380">IF(_xlfn.XLOOKUP(C380,'Customers - Original'!$A:$A,Table1[[#All],[Country]]) = 0,"",_xlfn.XLOOKUP(C380,'Customers - Original'!$A:$A,Table1[[#All],[Country]]))</f>
        <v>Ireland</v>
      </c>
      <c r="I380" t="str">
        <f>_xlfn.XLOOKUP(D380,'Products - Original'!$A:$A,'Products - Original'!$B:$B)</f>
        <v>Ara</v>
      </c>
      <c r="J380" t="str">
        <f>INDEX('Products - Original'!$A$1:$G$49,MATCH(My_Combined_Table!$D380,'Products - Original'!$A$1:$A$49,0),MATCH(My_Combined_Table!$J$1,'Products - Original'!A$1:G$1,0))</f>
        <v>L</v>
      </c>
      <c r="K380">
        <f>INDEX('Products - Original'!$A$1:$G$49,MATCH(My_Combined_Table!$D380,'Products - Original'!$A$1:$A$49,0),MATCH(My_Combined_Table!K$1,'Products - Original'!A$1:G$1,0))</f>
        <v>0.5</v>
      </c>
      <c r="L380">
        <f>INDEX('Products - Original'!$A$1:$G$49,MATCH(My_Combined_Table!$D380,'Products - Original'!$A$1:$A$49,0),MATCH(My_Combined_Table!L$1,'Products - Original'!A$1:G$1,0))</f>
        <v>7.77</v>
      </c>
      <c r="M380">
        <f t="shared" si="5"/>
        <v>23.31</v>
      </c>
      <c r="N380" t="str" cm="1">
        <f t="array" ref="N380">_xlfn.IFS(I380 = "Rob", "Robusta", I380 = "Exc", "Excelsa",I380= "Ara", "Arabica",I380="Lib", "Liberica")</f>
        <v>Arabica</v>
      </c>
      <c r="O380" t="str" cm="1">
        <f t="array" ref="O380">_xlfn.IFS(J380="M", "Medium",J380="L", "Light",J380="D","Dark")</f>
        <v>Light</v>
      </c>
      <c r="P380" t="str">
        <f>_xlfn.XLOOKUP(C:C, Table1[[#All],[Customer ID]],Table1[[#All],[Loyalty Card]])</f>
        <v>Yes</v>
      </c>
    </row>
    <row r="381" spans="1:16" x14ac:dyDescent="0.3">
      <c r="A381" s="2" t="s">
        <v>2627</v>
      </c>
      <c r="B381" s="4">
        <v>43690</v>
      </c>
      <c r="C381" s="2" t="s">
        <v>2628</v>
      </c>
      <c r="D381" t="s">
        <v>6173</v>
      </c>
      <c r="E381" s="2">
        <v>6</v>
      </c>
      <c r="F381" s="2" t="str" cm="1">
        <f t="array" ref="F381">_xlfn.XLOOKUP(C381,'Customers - Original'!$A:$A,Table1[[#All],[Customer Name]])</f>
        <v>Ashbey Tomaszewski</v>
      </c>
      <c r="G381" s="2" t="str" cm="1">
        <f t="array" ref="G381">IF(_xlfn.XLOOKUP(C381,'Customers - Original'!$A:$A,Table1[[#All],[Email]]) = 0, "", _xlfn.XLOOKUP(C381,'Customers - Original'!$A:$A,Table1[[#All],[Email]]) )</f>
        <v>atomaszewskiaj@answers.com</v>
      </c>
      <c r="H381" s="2" t="str" cm="1">
        <f t="array" ref="H381">IF(_xlfn.XLOOKUP(C381,'Customers - Original'!$A:$A,Table1[[#All],[Country]]) = 0,"",_xlfn.XLOOKUP(C381,'Customers - Original'!$A:$A,Table1[[#All],[Country]]))</f>
        <v>United Kingdom</v>
      </c>
      <c r="I381" t="str">
        <f>_xlfn.XLOOKUP(D381,'Products - Original'!$A:$A,'Products - Original'!$B:$B)</f>
        <v>Rob</v>
      </c>
      <c r="J381" t="str">
        <f>INDEX('Products - Original'!$A$1:$G$49,MATCH(My_Combined_Table!$D381,'Products - Original'!$A$1:$A$49,0),MATCH(My_Combined_Table!$J$1,'Products - Original'!A$1:G$1,0))</f>
        <v>L</v>
      </c>
      <c r="K381">
        <f>INDEX('Products - Original'!$A$1:$G$49,MATCH(My_Combined_Table!$D381,'Products - Original'!$A$1:$A$49,0),MATCH(My_Combined_Table!K$1,'Products - Original'!A$1:G$1,0))</f>
        <v>0.5</v>
      </c>
      <c r="L381">
        <f>INDEX('Products - Original'!$A$1:$G$49,MATCH(My_Combined_Table!$D381,'Products - Original'!$A$1:$A$49,0),MATCH(My_Combined_Table!L$1,'Products - Original'!A$1:G$1,0))</f>
        <v>7.169999999999999</v>
      </c>
      <c r="M381">
        <f t="shared" si="5"/>
        <v>43.019999999999996</v>
      </c>
      <c r="N381" t="str" cm="1">
        <f t="array" ref="N381">_xlfn.IFS(I381 = "Rob", "Robusta", I381 = "Exc", "Excelsa",I381= "Ara", "Arabica",I381="Lib", "Liberica")</f>
        <v>Robusta</v>
      </c>
      <c r="O381" t="str" cm="1">
        <f t="array" ref="O381">_xlfn.IFS(J381="M", "Medium",J381="L", "Light",J381="D","Dark")</f>
        <v>Light</v>
      </c>
      <c r="P381" t="str">
        <f>_xlfn.XLOOKUP(C:C, Table1[[#All],[Customer ID]],Table1[[#All],[Loyalty Card]])</f>
        <v>Yes</v>
      </c>
    </row>
    <row r="382" spans="1:16" x14ac:dyDescent="0.3">
      <c r="A382" s="2" t="s">
        <v>2632</v>
      </c>
      <c r="B382" s="4">
        <v>44249</v>
      </c>
      <c r="C382" s="2" t="s">
        <v>2331</v>
      </c>
      <c r="D382" t="s">
        <v>6169</v>
      </c>
      <c r="E382" s="2">
        <v>3</v>
      </c>
      <c r="F382" s="2" t="str" cm="1">
        <f t="array" ref="F382">_xlfn.XLOOKUP(C382,'Customers - Original'!$A:$A,Table1[[#All],[Customer Name]])</f>
        <v>Flynn Antony</v>
      </c>
      <c r="G382" s="2" t="str" cm="1">
        <f t="array" ref="G382">IF(_xlfn.XLOOKUP(C382,'Customers - Original'!$A:$A,Table1[[#All],[Email]]) = 0, "", _xlfn.XLOOKUP(C382,'Customers - Original'!$A:$A,Table1[[#All],[Email]]) )</f>
        <v/>
      </c>
      <c r="H382" s="2" t="str" cm="1">
        <f t="array" ref="H382">IF(_xlfn.XLOOKUP(C382,'Customers - Original'!$A:$A,Table1[[#All],[Country]]) = 0,"",_xlfn.XLOOKUP(C382,'Customers - Original'!$A:$A,Table1[[#All],[Country]]))</f>
        <v>United States</v>
      </c>
      <c r="I382" t="str">
        <f>_xlfn.XLOOKUP(D382,'Products - Original'!$A:$A,'Products - Original'!$B:$B)</f>
        <v>Lib</v>
      </c>
      <c r="J382" t="str">
        <f>INDEX('Products - Original'!$A$1:$G$49,MATCH(My_Combined_Table!$D382,'Products - Original'!$A$1:$A$49,0),MATCH(My_Combined_Table!$J$1,'Products - Original'!A$1:G$1,0))</f>
        <v>D</v>
      </c>
      <c r="K382">
        <f>INDEX('Products - Original'!$A$1:$G$49,MATCH(My_Combined_Table!$D382,'Products - Original'!$A$1:$A$49,0),MATCH(My_Combined_Table!K$1,'Products - Original'!A$1:G$1,0))</f>
        <v>0.5</v>
      </c>
      <c r="L382">
        <f>INDEX('Products - Original'!$A$1:$G$49,MATCH(My_Combined_Table!$D382,'Products - Original'!$A$1:$A$49,0),MATCH(My_Combined_Table!L$1,'Products - Original'!A$1:G$1,0))</f>
        <v>7.77</v>
      </c>
      <c r="M382">
        <f t="shared" si="5"/>
        <v>23.31</v>
      </c>
      <c r="N382" t="str" cm="1">
        <f t="array" ref="N382">_xlfn.IFS(I382 = "Rob", "Robusta", I382 = "Exc", "Excelsa",I382= "Ara", "Arabica",I382="Lib", "Liberica")</f>
        <v>Liberica</v>
      </c>
      <c r="O382" t="str" cm="1">
        <f t="array" ref="O382">_xlfn.IFS(J382="M", "Medium",J382="L", "Light",J382="D","Dark")</f>
        <v>Dark</v>
      </c>
      <c r="P382" t="str">
        <f>_xlfn.XLOOKUP(C:C, Table1[[#All],[Customer ID]],Table1[[#All],[Loyalty Card]])</f>
        <v>No</v>
      </c>
    </row>
    <row r="383" spans="1:16" x14ac:dyDescent="0.3">
      <c r="A383" s="2" t="s">
        <v>2638</v>
      </c>
      <c r="B383" s="4">
        <v>44646</v>
      </c>
      <c r="C383" s="2" t="s">
        <v>2639</v>
      </c>
      <c r="D383" t="s">
        <v>6154</v>
      </c>
      <c r="E383" s="2">
        <v>5</v>
      </c>
      <c r="F383" s="2" t="str" cm="1">
        <f t="array" ref="F383">_xlfn.XLOOKUP(C383,'Customers - Original'!$A:$A,Table1[[#All],[Customer Name]])</f>
        <v>Pren Bess</v>
      </c>
      <c r="G383" s="2" t="str" cm="1">
        <f t="array" ref="G383">IF(_xlfn.XLOOKUP(C383,'Customers - Original'!$A:$A,Table1[[#All],[Email]]) = 0, "", _xlfn.XLOOKUP(C383,'Customers - Original'!$A:$A,Table1[[#All],[Email]]) )</f>
        <v>pbessal@qq.com</v>
      </c>
      <c r="H383" s="2" t="str" cm="1">
        <f t="array" ref="H383">IF(_xlfn.XLOOKUP(C383,'Customers - Original'!$A:$A,Table1[[#All],[Country]]) = 0,"",_xlfn.XLOOKUP(C383,'Customers - Original'!$A:$A,Table1[[#All],[Country]]))</f>
        <v>United States</v>
      </c>
      <c r="I383" t="str">
        <f>_xlfn.XLOOKUP(D383,'Products - Original'!$A:$A,'Products - Original'!$B:$B)</f>
        <v>Ara</v>
      </c>
      <c r="J383" t="str">
        <f>INDEX('Products - Original'!$A$1:$G$49,MATCH(My_Combined_Table!$D383,'Products - Original'!$A$1:$A$49,0),MATCH(My_Combined_Table!$J$1,'Products - Original'!A$1:G$1,0))</f>
        <v>D</v>
      </c>
      <c r="K383">
        <f>INDEX('Products - Original'!$A$1:$G$49,MATCH(My_Combined_Table!$D383,'Products - Original'!$A$1:$A$49,0),MATCH(My_Combined_Table!K$1,'Products - Original'!A$1:G$1,0))</f>
        <v>0.2</v>
      </c>
      <c r="L383">
        <f>INDEX('Products - Original'!$A$1:$G$49,MATCH(My_Combined_Table!$D383,'Products - Original'!$A$1:$A$49,0),MATCH(My_Combined_Table!L$1,'Products - Original'!A$1:G$1,0))</f>
        <v>2.9849999999999999</v>
      </c>
      <c r="M383">
        <f t="shared" si="5"/>
        <v>14.924999999999999</v>
      </c>
      <c r="N383" t="str" cm="1">
        <f t="array" ref="N383">_xlfn.IFS(I383 = "Rob", "Robusta", I383 = "Exc", "Excelsa",I383= "Ara", "Arabica",I383="Lib", "Liberica")</f>
        <v>Arabica</v>
      </c>
      <c r="O383" t="str" cm="1">
        <f t="array" ref="O383">_xlfn.IFS(J383="M", "Medium",J383="L", "Light",J383="D","Dark")</f>
        <v>Dark</v>
      </c>
      <c r="P383" t="str">
        <f>_xlfn.XLOOKUP(C:C, Table1[[#All],[Customer ID]],Table1[[#All],[Loyalty Card]])</f>
        <v>Yes</v>
      </c>
    </row>
    <row r="384" spans="1:16" x14ac:dyDescent="0.3">
      <c r="A384" s="2" t="s">
        <v>2644</v>
      </c>
      <c r="B384" s="4">
        <v>43840</v>
      </c>
      <c r="C384" s="2" t="s">
        <v>2645</v>
      </c>
      <c r="D384" t="s">
        <v>6144</v>
      </c>
      <c r="E384" s="2">
        <v>3</v>
      </c>
      <c r="F384" s="2" t="str" cm="1">
        <f t="array" ref="F384">_xlfn.XLOOKUP(C384,'Customers - Original'!$A:$A,Table1[[#All],[Customer Name]])</f>
        <v>Elka Windress</v>
      </c>
      <c r="G384" s="2" t="str" cm="1">
        <f t="array" ref="G384">IF(_xlfn.XLOOKUP(C384,'Customers - Original'!$A:$A,Table1[[#All],[Email]]) = 0, "", _xlfn.XLOOKUP(C384,'Customers - Original'!$A:$A,Table1[[#All],[Email]]) )</f>
        <v>ewindressam@marketwatch.com</v>
      </c>
      <c r="H384" s="2" t="str" cm="1">
        <f t="array" ref="H384">IF(_xlfn.XLOOKUP(C384,'Customers - Original'!$A:$A,Table1[[#All],[Country]]) = 0,"",_xlfn.XLOOKUP(C384,'Customers - Original'!$A:$A,Table1[[#All],[Country]]))</f>
        <v>United States</v>
      </c>
      <c r="I384" t="str">
        <f>_xlfn.XLOOKUP(D384,'Products - Original'!$A:$A,'Products - Original'!$B:$B)</f>
        <v>Exc</v>
      </c>
      <c r="J384" t="str">
        <f>INDEX('Products - Original'!$A$1:$G$49,MATCH(My_Combined_Table!$D384,'Products - Original'!$A$1:$A$49,0),MATCH(My_Combined_Table!$J$1,'Products - Original'!A$1:G$1,0))</f>
        <v>D</v>
      </c>
      <c r="K384">
        <f>INDEX('Products - Original'!$A$1:$G$49,MATCH(My_Combined_Table!$D384,'Products - Original'!$A$1:$A$49,0),MATCH(My_Combined_Table!K$1,'Products - Original'!A$1:G$1,0))</f>
        <v>0.5</v>
      </c>
      <c r="L384">
        <f>INDEX('Products - Original'!$A$1:$G$49,MATCH(My_Combined_Table!$D384,'Products - Original'!$A$1:$A$49,0),MATCH(My_Combined_Table!L$1,'Products - Original'!A$1:G$1,0))</f>
        <v>7.29</v>
      </c>
      <c r="M384">
        <f t="shared" si="5"/>
        <v>21.87</v>
      </c>
      <c r="N384" t="str" cm="1">
        <f t="array" ref="N384">_xlfn.IFS(I384 = "Rob", "Robusta", I384 = "Exc", "Excelsa",I384= "Ara", "Arabica",I384="Lib", "Liberica")</f>
        <v>Excelsa</v>
      </c>
      <c r="O384" t="str" cm="1">
        <f t="array" ref="O384">_xlfn.IFS(J384="M", "Medium",J384="L", "Light",J384="D","Dark")</f>
        <v>Dark</v>
      </c>
      <c r="P384" t="str">
        <f>_xlfn.XLOOKUP(C:C, Table1[[#All],[Customer ID]],Table1[[#All],[Loyalty Card]])</f>
        <v>No</v>
      </c>
    </row>
    <row r="385" spans="1:16" x14ac:dyDescent="0.3">
      <c r="A385" s="2" t="s">
        <v>2650</v>
      </c>
      <c r="B385" s="4">
        <v>43586</v>
      </c>
      <c r="C385" s="2" t="s">
        <v>2651</v>
      </c>
      <c r="D385" t="s">
        <v>6176</v>
      </c>
      <c r="E385" s="2">
        <v>6</v>
      </c>
      <c r="F385" s="2" t="str" cm="1">
        <f t="array" ref="F385">_xlfn.XLOOKUP(C385,'Customers - Original'!$A:$A,Table1[[#All],[Customer Name]])</f>
        <v>Marty Kidstoun</v>
      </c>
      <c r="G385" s="2" t="str" cm="1">
        <f t="array" ref="G385">IF(_xlfn.XLOOKUP(C385,'Customers - Original'!$A:$A,Table1[[#All],[Email]]) = 0, "", _xlfn.XLOOKUP(C385,'Customers - Original'!$A:$A,Table1[[#All],[Email]]) )</f>
        <v/>
      </c>
      <c r="H385" s="2" t="str" cm="1">
        <f t="array" ref="H385">IF(_xlfn.XLOOKUP(C385,'Customers - Original'!$A:$A,Table1[[#All],[Country]]) = 0,"",_xlfn.XLOOKUP(C385,'Customers - Original'!$A:$A,Table1[[#All],[Country]]))</f>
        <v>United States</v>
      </c>
      <c r="I385" t="str">
        <f>_xlfn.XLOOKUP(D385,'Products - Original'!$A:$A,'Products - Original'!$B:$B)</f>
        <v>Exc</v>
      </c>
      <c r="J385" t="str">
        <f>INDEX('Products - Original'!$A$1:$G$49,MATCH(My_Combined_Table!$D385,'Products - Original'!$A$1:$A$49,0),MATCH(My_Combined_Table!$J$1,'Products - Original'!A$1:G$1,0))</f>
        <v>L</v>
      </c>
      <c r="K385">
        <f>INDEX('Products - Original'!$A$1:$G$49,MATCH(My_Combined_Table!$D385,'Products - Original'!$A$1:$A$49,0),MATCH(My_Combined_Table!K$1,'Products - Original'!A$1:G$1,0))</f>
        <v>0.5</v>
      </c>
      <c r="L385">
        <f>INDEX('Products - Original'!$A$1:$G$49,MATCH(My_Combined_Table!$D385,'Products - Original'!$A$1:$A$49,0),MATCH(My_Combined_Table!L$1,'Products - Original'!A$1:G$1,0))</f>
        <v>8.91</v>
      </c>
      <c r="M385">
        <f t="shared" si="5"/>
        <v>53.46</v>
      </c>
      <c r="N385" t="str" cm="1">
        <f t="array" ref="N385">_xlfn.IFS(I385 = "Rob", "Robusta", I385 = "Exc", "Excelsa",I385= "Ara", "Arabica",I385="Lib", "Liberica")</f>
        <v>Excelsa</v>
      </c>
      <c r="O385" t="str" cm="1">
        <f t="array" ref="O385">_xlfn.IFS(J385="M", "Medium",J385="L", "Light",J385="D","Dark")</f>
        <v>Light</v>
      </c>
      <c r="P385" t="str">
        <f>_xlfn.XLOOKUP(C:C, Table1[[#All],[Customer ID]],Table1[[#All],[Loyalty Card]])</f>
        <v>Yes</v>
      </c>
    </row>
    <row r="386" spans="1:16" x14ac:dyDescent="0.3">
      <c r="A386" s="2" t="s">
        <v>2655</v>
      </c>
      <c r="B386" s="4">
        <v>43870</v>
      </c>
      <c r="C386" s="2" t="s">
        <v>2656</v>
      </c>
      <c r="D386" t="s">
        <v>6182</v>
      </c>
      <c r="E386" s="2">
        <v>4</v>
      </c>
      <c r="F386" s="2" t="str" cm="1">
        <f t="array" ref="F386">_xlfn.XLOOKUP(C386,'Customers - Original'!$A:$A,Table1[[#All],[Customer Name]])</f>
        <v>Nickey Dimbleby</v>
      </c>
      <c r="G386" s="2" t="str" cm="1">
        <f t="array" ref="G386">IF(_xlfn.XLOOKUP(C386,'Customers - Original'!$A:$A,Table1[[#All],[Email]]) = 0, "", _xlfn.XLOOKUP(C386,'Customers - Original'!$A:$A,Table1[[#All],[Email]]) )</f>
        <v/>
      </c>
      <c r="H386" s="2" t="str" cm="1">
        <f t="array" ref="H386">IF(_xlfn.XLOOKUP(C386,'Customers - Original'!$A:$A,Table1[[#All],[Country]]) = 0,"",_xlfn.XLOOKUP(C386,'Customers - Original'!$A:$A,Table1[[#All],[Country]]))</f>
        <v>United States</v>
      </c>
      <c r="I386" t="str">
        <f>_xlfn.XLOOKUP(D386,'Products - Original'!$A:$A,'Products - Original'!$B:$B)</f>
        <v>Ara</v>
      </c>
      <c r="J386" t="str">
        <f>INDEX('Products - Original'!$A$1:$G$49,MATCH(My_Combined_Table!$D386,'Products - Original'!$A$1:$A$49,0),MATCH(My_Combined_Table!$J$1,'Products - Original'!A$1:G$1,0))</f>
        <v>L</v>
      </c>
      <c r="K386">
        <f>INDEX('Products - Original'!$A$1:$G$49,MATCH(My_Combined_Table!$D386,'Products - Original'!$A$1:$A$49,0),MATCH(My_Combined_Table!K$1,'Products - Original'!A$1:G$1,0))</f>
        <v>2.5</v>
      </c>
      <c r="L386">
        <f>INDEX('Products - Original'!$A$1:$G$49,MATCH(My_Combined_Table!$D386,'Products - Original'!$A$1:$A$49,0),MATCH(My_Combined_Table!L$1,'Products - Original'!A$1:G$1,0))</f>
        <v>29.784999999999997</v>
      </c>
      <c r="M386">
        <f t="shared" si="5"/>
        <v>119.13999999999999</v>
      </c>
      <c r="N386" t="str" cm="1">
        <f t="array" ref="N386">_xlfn.IFS(I386 = "Rob", "Robusta", I386 = "Exc", "Excelsa",I386= "Ara", "Arabica",I386="Lib", "Liberica")</f>
        <v>Arabica</v>
      </c>
      <c r="O386" t="str" cm="1">
        <f t="array" ref="O386">_xlfn.IFS(J386="M", "Medium",J386="L", "Light",J386="D","Dark")</f>
        <v>Light</v>
      </c>
      <c r="P386" t="str">
        <f>_xlfn.XLOOKUP(C:C, Table1[[#All],[Customer ID]],Table1[[#All],[Loyalty Card]])</f>
        <v>No</v>
      </c>
    </row>
    <row r="387" spans="1:16" x14ac:dyDescent="0.3">
      <c r="A387" s="2" t="s">
        <v>2660</v>
      </c>
      <c r="B387" s="4">
        <v>44559</v>
      </c>
      <c r="C387" s="2" t="s">
        <v>2661</v>
      </c>
      <c r="D387" t="s">
        <v>6160</v>
      </c>
      <c r="E387" s="2">
        <v>5</v>
      </c>
      <c r="F387" s="2" t="str" cm="1">
        <f t="array" ref="F387">_xlfn.XLOOKUP(C387,'Customers - Original'!$A:$A,Table1[[#All],[Customer Name]])</f>
        <v>Virgil Baumadier</v>
      </c>
      <c r="G387" s="2" t="str" cm="1">
        <f t="array" ref="G387">IF(_xlfn.XLOOKUP(C387,'Customers - Original'!$A:$A,Table1[[#All],[Email]]) = 0, "", _xlfn.XLOOKUP(C387,'Customers - Original'!$A:$A,Table1[[#All],[Email]]) )</f>
        <v>vbaumadierap@google.cn</v>
      </c>
      <c r="H387" s="2" t="str" cm="1">
        <f t="array" ref="H387">IF(_xlfn.XLOOKUP(C387,'Customers - Original'!$A:$A,Table1[[#All],[Country]]) = 0,"",_xlfn.XLOOKUP(C387,'Customers - Original'!$A:$A,Table1[[#All],[Country]]))</f>
        <v>United States</v>
      </c>
      <c r="I387" t="str">
        <f>_xlfn.XLOOKUP(D387,'Products - Original'!$A:$A,'Products - Original'!$B:$B)</f>
        <v>Lib</v>
      </c>
      <c r="J387" t="str">
        <f>INDEX('Products - Original'!$A$1:$G$49,MATCH(My_Combined_Table!$D387,'Products - Original'!$A$1:$A$49,0),MATCH(My_Combined_Table!$J$1,'Products - Original'!A$1:G$1,0))</f>
        <v>M</v>
      </c>
      <c r="K387">
        <f>INDEX('Products - Original'!$A$1:$G$49,MATCH(My_Combined_Table!$D387,'Products - Original'!$A$1:$A$49,0),MATCH(My_Combined_Table!K$1,'Products - Original'!A$1:G$1,0))</f>
        <v>0.5</v>
      </c>
      <c r="L387">
        <f>INDEX('Products - Original'!$A$1:$G$49,MATCH(My_Combined_Table!$D387,'Products - Original'!$A$1:$A$49,0),MATCH(My_Combined_Table!L$1,'Products - Original'!A$1:G$1,0))</f>
        <v>8.73</v>
      </c>
      <c r="M387">
        <f t="shared" ref="M387:M450" si="6">L387*E387</f>
        <v>43.650000000000006</v>
      </c>
      <c r="N387" t="str" cm="1">
        <f t="array" ref="N387">_xlfn.IFS(I387 = "Rob", "Robusta", I387 = "Exc", "Excelsa",I387= "Ara", "Arabica",I387="Lib", "Liberica")</f>
        <v>Liberica</v>
      </c>
      <c r="O387" t="str" cm="1">
        <f t="array" ref="O387">_xlfn.IFS(J387="M", "Medium",J387="L", "Light",J387="D","Dark")</f>
        <v>Medium</v>
      </c>
      <c r="P387" t="str">
        <f>_xlfn.XLOOKUP(C:C, Table1[[#All],[Customer ID]],Table1[[#All],[Loyalty Card]])</f>
        <v>Yes</v>
      </c>
    </row>
    <row r="388" spans="1:16" x14ac:dyDescent="0.3">
      <c r="A388" s="2" t="s">
        <v>2666</v>
      </c>
      <c r="B388" s="4">
        <v>44083</v>
      </c>
      <c r="C388" s="2" t="s">
        <v>2667</v>
      </c>
      <c r="D388" t="s">
        <v>6154</v>
      </c>
      <c r="E388" s="2">
        <v>6</v>
      </c>
      <c r="F388" s="2" t="str" cm="1">
        <f t="array" ref="F388">_xlfn.XLOOKUP(C388,'Customers - Original'!$A:$A,Table1[[#All],[Customer Name]])</f>
        <v>Lenore Messenbird</v>
      </c>
      <c r="G388" s="2" t="str" cm="1">
        <f t="array" ref="G388">IF(_xlfn.XLOOKUP(C388,'Customers - Original'!$A:$A,Table1[[#All],[Email]]) = 0, "", _xlfn.XLOOKUP(C388,'Customers - Original'!$A:$A,Table1[[#All],[Email]]) )</f>
        <v/>
      </c>
      <c r="H388" s="2" t="str" cm="1">
        <f t="array" ref="H388">IF(_xlfn.XLOOKUP(C388,'Customers - Original'!$A:$A,Table1[[#All],[Country]]) = 0,"",_xlfn.XLOOKUP(C388,'Customers - Original'!$A:$A,Table1[[#All],[Country]]))</f>
        <v>United States</v>
      </c>
      <c r="I388" t="str">
        <f>_xlfn.XLOOKUP(D388,'Products - Original'!$A:$A,'Products - Original'!$B:$B)</f>
        <v>Ara</v>
      </c>
      <c r="J388" t="str">
        <f>INDEX('Products - Original'!$A$1:$G$49,MATCH(My_Combined_Table!$D388,'Products - Original'!$A$1:$A$49,0),MATCH(My_Combined_Table!$J$1,'Products - Original'!A$1:G$1,0))</f>
        <v>D</v>
      </c>
      <c r="K388">
        <f>INDEX('Products - Original'!$A$1:$G$49,MATCH(My_Combined_Table!$D388,'Products - Original'!$A$1:$A$49,0),MATCH(My_Combined_Table!K$1,'Products - Original'!A$1:G$1,0))</f>
        <v>0.2</v>
      </c>
      <c r="L388">
        <f>INDEX('Products - Original'!$A$1:$G$49,MATCH(My_Combined_Table!$D388,'Products - Original'!$A$1:$A$49,0),MATCH(My_Combined_Table!L$1,'Products - Original'!A$1:G$1,0))</f>
        <v>2.9849999999999999</v>
      </c>
      <c r="M388">
        <f t="shared" si="6"/>
        <v>17.91</v>
      </c>
      <c r="N388" t="str" cm="1">
        <f t="array" ref="N388">_xlfn.IFS(I388 = "Rob", "Robusta", I388 = "Exc", "Excelsa",I388= "Ara", "Arabica",I388="Lib", "Liberica")</f>
        <v>Arabica</v>
      </c>
      <c r="O388" t="str" cm="1">
        <f t="array" ref="O388">_xlfn.IFS(J388="M", "Medium",J388="L", "Light",J388="D","Dark")</f>
        <v>Dark</v>
      </c>
      <c r="P388" t="str">
        <f>_xlfn.XLOOKUP(C:C, Table1[[#All],[Customer ID]],Table1[[#All],[Loyalty Card]])</f>
        <v>Yes</v>
      </c>
    </row>
    <row r="389" spans="1:16" x14ac:dyDescent="0.3">
      <c r="A389" s="2" t="s">
        <v>2671</v>
      </c>
      <c r="B389" s="4">
        <v>44455</v>
      </c>
      <c r="C389" s="2" t="s">
        <v>2672</v>
      </c>
      <c r="D389" t="s">
        <v>6171</v>
      </c>
      <c r="E389" s="2">
        <v>5</v>
      </c>
      <c r="F389" s="2" t="str" cm="1">
        <f t="array" ref="F389">_xlfn.XLOOKUP(C389,'Customers - Original'!$A:$A,Table1[[#All],[Customer Name]])</f>
        <v>Shirleen Welds</v>
      </c>
      <c r="G389" s="2" t="str" cm="1">
        <f t="array" ref="G389">IF(_xlfn.XLOOKUP(C389,'Customers - Original'!$A:$A,Table1[[#All],[Email]]) = 0, "", _xlfn.XLOOKUP(C389,'Customers - Original'!$A:$A,Table1[[#All],[Email]]) )</f>
        <v>sweldsar@wired.com</v>
      </c>
      <c r="H389" s="2" t="str" cm="1">
        <f t="array" ref="H389">IF(_xlfn.XLOOKUP(C389,'Customers - Original'!$A:$A,Table1[[#All],[Country]]) = 0,"",_xlfn.XLOOKUP(C389,'Customers - Original'!$A:$A,Table1[[#All],[Country]]))</f>
        <v>United States</v>
      </c>
      <c r="I389" t="str">
        <f>_xlfn.XLOOKUP(D389,'Products - Original'!$A:$A,'Products - Original'!$B:$B)</f>
        <v>Exc</v>
      </c>
      <c r="J389" t="str">
        <f>INDEX('Products - Original'!$A$1:$G$49,MATCH(My_Combined_Table!$D389,'Products - Original'!$A$1:$A$49,0),MATCH(My_Combined_Table!$J$1,'Products - Original'!A$1:G$1,0))</f>
        <v>L</v>
      </c>
      <c r="K389">
        <f>INDEX('Products - Original'!$A$1:$G$49,MATCH(My_Combined_Table!$D389,'Products - Original'!$A$1:$A$49,0),MATCH(My_Combined_Table!K$1,'Products - Original'!A$1:G$1,0))</f>
        <v>1</v>
      </c>
      <c r="L389">
        <f>INDEX('Products - Original'!$A$1:$G$49,MATCH(My_Combined_Table!$D389,'Products - Original'!$A$1:$A$49,0),MATCH(My_Combined_Table!L$1,'Products - Original'!A$1:G$1,0))</f>
        <v>14.85</v>
      </c>
      <c r="M389">
        <f t="shared" si="6"/>
        <v>74.25</v>
      </c>
      <c r="N389" t="str" cm="1">
        <f t="array" ref="N389">_xlfn.IFS(I389 = "Rob", "Robusta", I389 = "Exc", "Excelsa",I389= "Ara", "Arabica",I389="Lib", "Liberica")</f>
        <v>Excelsa</v>
      </c>
      <c r="O389" t="str" cm="1">
        <f t="array" ref="O389">_xlfn.IFS(J389="M", "Medium",J389="L", "Light",J389="D","Dark")</f>
        <v>Light</v>
      </c>
      <c r="P389" t="str">
        <f>_xlfn.XLOOKUP(C:C, Table1[[#All],[Customer ID]],Table1[[#All],[Loyalty Card]])</f>
        <v>Yes</v>
      </c>
    </row>
    <row r="390" spans="1:16" x14ac:dyDescent="0.3">
      <c r="A390" s="2" t="s">
        <v>2677</v>
      </c>
      <c r="B390" s="4">
        <v>44130</v>
      </c>
      <c r="C390" s="2" t="s">
        <v>2678</v>
      </c>
      <c r="D390" t="s">
        <v>6150</v>
      </c>
      <c r="E390" s="2">
        <v>3</v>
      </c>
      <c r="F390" s="2" t="str" cm="1">
        <f t="array" ref="F390">_xlfn.XLOOKUP(C390,'Customers - Original'!$A:$A,Table1[[#All],[Customer Name]])</f>
        <v>Maisie Sarvar</v>
      </c>
      <c r="G390" s="2" t="str" cm="1">
        <f t="array" ref="G390">IF(_xlfn.XLOOKUP(C390,'Customers - Original'!$A:$A,Table1[[#All],[Email]]) = 0, "", _xlfn.XLOOKUP(C390,'Customers - Original'!$A:$A,Table1[[#All],[Email]]) )</f>
        <v>msarvaras@artisteer.com</v>
      </c>
      <c r="H390" s="2" t="str" cm="1">
        <f t="array" ref="H390">IF(_xlfn.XLOOKUP(C390,'Customers - Original'!$A:$A,Table1[[#All],[Country]]) = 0,"",_xlfn.XLOOKUP(C390,'Customers - Original'!$A:$A,Table1[[#All],[Country]]))</f>
        <v>United States</v>
      </c>
      <c r="I390" t="str">
        <f>_xlfn.XLOOKUP(D390,'Products - Original'!$A:$A,'Products - Original'!$B:$B)</f>
        <v>Lib</v>
      </c>
      <c r="J390" t="str">
        <f>INDEX('Products - Original'!$A$1:$G$49,MATCH(My_Combined_Table!$D390,'Products - Original'!$A$1:$A$49,0),MATCH(My_Combined_Table!$J$1,'Products - Original'!A$1:G$1,0))</f>
        <v>D</v>
      </c>
      <c r="K390">
        <f>INDEX('Products - Original'!$A$1:$G$49,MATCH(My_Combined_Table!$D390,'Products - Original'!$A$1:$A$49,0),MATCH(My_Combined_Table!K$1,'Products - Original'!A$1:G$1,0))</f>
        <v>0.2</v>
      </c>
      <c r="L390">
        <f>INDEX('Products - Original'!$A$1:$G$49,MATCH(My_Combined_Table!$D390,'Products - Original'!$A$1:$A$49,0),MATCH(My_Combined_Table!L$1,'Products - Original'!A$1:G$1,0))</f>
        <v>3.8849999999999998</v>
      </c>
      <c r="M390">
        <f t="shared" si="6"/>
        <v>11.654999999999999</v>
      </c>
      <c r="N390" t="str" cm="1">
        <f t="array" ref="N390">_xlfn.IFS(I390 = "Rob", "Robusta", I390 = "Exc", "Excelsa",I390= "Ara", "Arabica",I390="Lib", "Liberica")</f>
        <v>Liberica</v>
      </c>
      <c r="O390" t="str" cm="1">
        <f t="array" ref="O390">_xlfn.IFS(J390="M", "Medium",J390="L", "Light",J390="D","Dark")</f>
        <v>Dark</v>
      </c>
      <c r="P390" t="str">
        <f>_xlfn.XLOOKUP(C:C, Table1[[#All],[Customer ID]],Table1[[#All],[Loyalty Card]])</f>
        <v>Yes</v>
      </c>
    </row>
    <row r="391" spans="1:16" x14ac:dyDescent="0.3">
      <c r="A391" s="2" t="s">
        <v>2683</v>
      </c>
      <c r="B391" s="4">
        <v>43536</v>
      </c>
      <c r="C391" s="2" t="s">
        <v>2684</v>
      </c>
      <c r="D391" t="s">
        <v>6169</v>
      </c>
      <c r="E391" s="2">
        <v>3</v>
      </c>
      <c r="F391" s="2" t="str" cm="1">
        <f t="array" ref="F391">_xlfn.XLOOKUP(C391,'Customers - Original'!$A:$A,Table1[[#All],[Customer Name]])</f>
        <v>Andrej Havick</v>
      </c>
      <c r="G391" s="2" t="str" cm="1">
        <f t="array" ref="G391">IF(_xlfn.XLOOKUP(C391,'Customers - Original'!$A:$A,Table1[[#All],[Email]]) = 0, "", _xlfn.XLOOKUP(C391,'Customers - Original'!$A:$A,Table1[[#All],[Email]]) )</f>
        <v>ahavickat@nsw.gov.au</v>
      </c>
      <c r="H391" s="2" t="str" cm="1">
        <f t="array" ref="H391">IF(_xlfn.XLOOKUP(C391,'Customers - Original'!$A:$A,Table1[[#All],[Country]]) = 0,"",_xlfn.XLOOKUP(C391,'Customers - Original'!$A:$A,Table1[[#All],[Country]]))</f>
        <v>United States</v>
      </c>
      <c r="I391" t="str">
        <f>_xlfn.XLOOKUP(D391,'Products - Original'!$A:$A,'Products - Original'!$B:$B)</f>
        <v>Lib</v>
      </c>
      <c r="J391" t="str">
        <f>INDEX('Products - Original'!$A$1:$G$49,MATCH(My_Combined_Table!$D391,'Products - Original'!$A$1:$A$49,0),MATCH(My_Combined_Table!$J$1,'Products - Original'!A$1:G$1,0))</f>
        <v>D</v>
      </c>
      <c r="K391">
        <f>INDEX('Products - Original'!$A$1:$G$49,MATCH(My_Combined_Table!$D391,'Products - Original'!$A$1:$A$49,0),MATCH(My_Combined_Table!K$1,'Products - Original'!A$1:G$1,0))</f>
        <v>0.5</v>
      </c>
      <c r="L391">
        <f>INDEX('Products - Original'!$A$1:$G$49,MATCH(My_Combined_Table!$D391,'Products - Original'!$A$1:$A$49,0),MATCH(My_Combined_Table!L$1,'Products - Original'!A$1:G$1,0))</f>
        <v>7.77</v>
      </c>
      <c r="M391">
        <f t="shared" si="6"/>
        <v>23.31</v>
      </c>
      <c r="N391" t="str" cm="1">
        <f t="array" ref="N391">_xlfn.IFS(I391 = "Rob", "Robusta", I391 = "Exc", "Excelsa",I391= "Ara", "Arabica",I391="Lib", "Liberica")</f>
        <v>Liberica</v>
      </c>
      <c r="O391" t="str" cm="1">
        <f t="array" ref="O391">_xlfn.IFS(J391="M", "Medium",J391="L", "Light",J391="D","Dark")</f>
        <v>Dark</v>
      </c>
      <c r="P391" t="str">
        <f>_xlfn.XLOOKUP(C:C, Table1[[#All],[Customer ID]],Table1[[#All],[Loyalty Card]])</f>
        <v>Yes</v>
      </c>
    </row>
    <row r="392" spans="1:16" x14ac:dyDescent="0.3">
      <c r="A392" s="2" t="s">
        <v>2689</v>
      </c>
      <c r="B392" s="4">
        <v>44245</v>
      </c>
      <c r="C392" s="2" t="s">
        <v>2690</v>
      </c>
      <c r="D392" t="s">
        <v>6144</v>
      </c>
      <c r="E392" s="2">
        <v>2</v>
      </c>
      <c r="F392" s="2" t="str" cm="1">
        <f t="array" ref="F392">_xlfn.XLOOKUP(C392,'Customers - Original'!$A:$A,Table1[[#All],[Customer Name]])</f>
        <v>Sloan Diviny</v>
      </c>
      <c r="G392" s="2" t="str" cm="1">
        <f t="array" ref="G392">IF(_xlfn.XLOOKUP(C392,'Customers - Original'!$A:$A,Table1[[#All],[Email]]) = 0, "", _xlfn.XLOOKUP(C392,'Customers - Original'!$A:$A,Table1[[#All],[Email]]) )</f>
        <v>sdivinyau@ask.com</v>
      </c>
      <c r="H392" s="2" t="str" cm="1">
        <f t="array" ref="H392">IF(_xlfn.XLOOKUP(C392,'Customers - Original'!$A:$A,Table1[[#All],[Country]]) = 0,"",_xlfn.XLOOKUP(C392,'Customers - Original'!$A:$A,Table1[[#All],[Country]]))</f>
        <v>United States</v>
      </c>
      <c r="I392" t="str">
        <f>_xlfn.XLOOKUP(D392,'Products - Original'!$A:$A,'Products - Original'!$B:$B)</f>
        <v>Exc</v>
      </c>
      <c r="J392" t="str">
        <f>INDEX('Products - Original'!$A$1:$G$49,MATCH(My_Combined_Table!$D392,'Products - Original'!$A$1:$A$49,0),MATCH(My_Combined_Table!$J$1,'Products - Original'!A$1:G$1,0))</f>
        <v>D</v>
      </c>
      <c r="K392">
        <f>INDEX('Products - Original'!$A$1:$G$49,MATCH(My_Combined_Table!$D392,'Products - Original'!$A$1:$A$49,0),MATCH(My_Combined_Table!K$1,'Products - Original'!A$1:G$1,0))</f>
        <v>0.5</v>
      </c>
      <c r="L392">
        <f>INDEX('Products - Original'!$A$1:$G$49,MATCH(My_Combined_Table!$D392,'Products - Original'!$A$1:$A$49,0),MATCH(My_Combined_Table!L$1,'Products - Original'!A$1:G$1,0))</f>
        <v>7.29</v>
      </c>
      <c r="M392">
        <f t="shared" si="6"/>
        <v>14.58</v>
      </c>
      <c r="N392" t="str" cm="1">
        <f t="array" ref="N392">_xlfn.IFS(I392 = "Rob", "Robusta", I392 = "Exc", "Excelsa",I392= "Ara", "Arabica",I392="Lib", "Liberica")</f>
        <v>Excelsa</v>
      </c>
      <c r="O392" t="str" cm="1">
        <f t="array" ref="O392">_xlfn.IFS(J392="M", "Medium",J392="L", "Light",J392="D","Dark")</f>
        <v>Dark</v>
      </c>
      <c r="P392" t="str">
        <f>_xlfn.XLOOKUP(C:C, Table1[[#All],[Customer ID]],Table1[[#All],[Loyalty Card]])</f>
        <v>Yes</v>
      </c>
    </row>
    <row r="393" spans="1:16" x14ac:dyDescent="0.3">
      <c r="A393" s="2" t="s">
        <v>2694</v>
      </c>
      <c r="B393" s="4">
        <v>44133</v>
      </c>
      <c r="C393" s="2" t="s">
        <v>2695</v>
      </c>
      <c r="D393" t="s">
        <v>6157</v>
      </c>
      <c r="E393" s="2">
        <v>2</v>
      </c>
      <c r="F393" s="2" t="str" cm="1">
        <f t="array" ref="F393">_xlfn.XLOOKUP(C393,'Customers - Original'!$A:$A,Table1[[#All],[Customer Name]])</f>
        <v>Itch Norquoy</v>
      </c>
      <c r="G393" s="2" t="str" cm="1">
        <f t="array" ref="G393">IF(_xlfn.XLOOKUP(C393,'Customers - Original'!$A:$A,Table1[[#All],[Email]]) = 0, "", _xlfn.XLOOKUP(C393,'Customers - Original'!$A:$A,Table1[[#All],[Email]]) )</f>
        <v>inorquoyav@businessweek.com</v>
      </c>
      <c r="H393" s="2" t="str" cm="1">
        <f t="array" ref="H393">IF(_xlfn.XLOOKUP(C393,'Customers - Original'!$A:$A,Table1[[#All],[Country]]) = 0,"",_xlfn.XLOOKUP(C393,'Customers - Original'!$A:$A,Table1[[#All],[Country]]))</f>
        <v>United States</v>
      </c>
      <c r="I393" t="str">
        <f>_xlfn.XLOOKUP(D393,'Products - Original'!$A:$A,'Products - Original'!$B:$B)</f>
        <v>Ara</v>
      </c>
      <c r="J393" t="str">
        <f>INDEX('Products - Original'!$A$1:$G$49,MATCH(My_Combined_Table!$D393,'Products - Original'!$A$1:$A$49,0),MATCH(My_Combined_Table!$J$1,'Products - Original'!A$1:G$1,0))</f>
        <v>M</v>
      </c>
      <c r="K393">
        <f>INDEX('Products - Original'!$A$1:$G$49,MATCH(My_Combined_Table!$D393,'Products - Original'!$A$1:$A$49,0),MATCH(My_Combined_Table!K$1,'Products - Original'!A$1:G$1,0))</f>
        <v>0.5</v>
      </c>
      <c r="L393">
        <f>INDEX('Products - Original'!$A$1:$G$49,MATCH(My_Combined_Table!$D393,'Products - Original'!$A$1:$A$49,0),MATCH(My_Combined_Table!L$1,'Products - Original'!A$1:G$1,0))</f>
        <v>6.75</v>
      </c>
      <c r="M393">
        <f t="shared" si="6"/>
        <v>13.5</v>
      </c>
      <c r="N393" t="str" cm="1">
        <f t="array" ref="N393">_xlfn.IFS(I393 = "Rob", "Robusta", I393 = "Exc", "Excelsa",I393= "Ara", "Arabica",I393="Lib", "Liberica")</f>
        <v>Arabica</v>
      </c>
      <c r="O393" t="str" cm="1">
        <f t="array" ref="O393">_xlfn.IFS(J393="M", "Medium",J393="L", "Light",J393="D","Dark")</f>
        <v>Medium</v>
      </c>
      <c r="P393" t="str">
        <f>_xlfn.XLOOKUP(C:C, Table1[[#All],[Customer ID]],Table1[[#All],[Loyalty Card]])</f>
        <v>No</v>
      </c>
    </row>
    <row r="394" spans="1:16" x14ac:dyDescent="0.3">
      <c r="A394" s="2" t="s">
        <v>2699</v>
      </c>
      <c r="B394" s="4">
        <v>44445</v>
      </c>
      <c r="C394" s="2" t="s">
        <v>2700</v>
      </c>
      <c r="D394" t="s">
        <v>6171</v>
      </c>
      <c r="E394" s="2">
        <v>6</v>
      </c>
      <c r="F394" s="2" t="str" cm="1">
        <f t="array" ref="F394">_xlfn.XLOOKUP(C394,'Customers - Original'!$A:$A,Table1[[#All],[Customer Name]])</f>
        <v>Anson Iddison</v>
      </c>
      <c r="G394" s="2" t="str" cm="1">
        <f t="array" ref="G394">IF(_xlfn.XLOOKUP(C394,'Customers - Original'!$A:$A,Table1[[#All],[Email]]) = 0, "", _xlfn.XLOOKUP(C394,'Customers - Original'!$A:$A,Table1[[#All],[Email]]) )</f>
        <v>aiddisonaw@usa.gov</v>
      </c>
      <c r="H394" s="2" t="str" cm="1">
        <f t="array" ref="H394">IF(_xlfn.XLOOKUP(C394,'Customers - Original'!$A:$A,Table1[[#All],[Country]]) = 0,"",_xlfn.XLOOKUP(C394,'Customers - Original'!$A:$A,Table1[[#All],[Country]]))</f>
        <v>United States</v>
      </c>
      <c r="I394" t="str">
        <f>_xlfn.XLOOKUP(D394,'Products - Original'!$A:$A,'Products - Original'!$B:$B)</f>
        <v>Exc</v>
      </c>
      <c r="J394" t="str">
        <f>INDEX('Products - Original'!$A$1:$G$49,MATCH(My_Combined_Table!$D394,'Products - Original'!$A$1:$A$49,0),MATCH(My_Combined_Table!$J$1,'Products - Original'!A$1:G$1,0))</f>
        <v>L</v>
      </c>
      <c r="K394">
        <f>INDEX('Products - Original'!$A$1:$G$49,MATCH(My_Combined_Table!$D394,'Products - Original'!$A$1:$A$49,0),MATCH(My_Combined_Table!K$1,'Products - Original'!A$1:G$1,0))</f>
        <v>1</v>
      </c>
      <c r="L394">
        <f>INDEX('Products - Original'!$A$1:$G$49,MATCH(My_Combined_Table!$D394,'Products - Original'!$A$1:$A$49,0),MATCH(My_Combined_Table!L$1,'Products - Original'!A$1:G$1,0))</f>
        <v>14.85</v>
      </c>
      <c r="M394">
        <f t="shared" si="6"/>
        <v>89.1</v>
      </c>
      <c r="N394" t="str" cm="1">
        <f t="array" ref="N394">_xlfn.IFS(I394 = "Rob", "Robusta", I394 = "Exc", "Excelsa",I394= "Ara", "Arabica",I394="Lib", "Liberica")</f>
        <v>Excelsa</v>
      </c>
      <c r="O394" t="str" cm="1">
        <f t="array" ref="O394">_xlfn.IFS(J394="M", "Medium",J394="L", "Light",J394="D","Dark")</f>
        <v>Light</v>
      </c>
      <c r="P394" t="str">
        <f>_xlfn.XLOOKUP(C:C, Table1[[#All],[Customer ID]],Table1[[#All],[Loyalty Card]])</f>
        <v>No</v>
      </c>
    </row>
    <row r="395" spans="1:16" x14ac:dyDescent="0.3">
      <c r="A395" s="2" t="s">
        <v>2699</v>
      </c>
      <c r="B395" s="4">
        <v>44445</v>
      </c>
      <c r="C395" s="2" t="s">
        <v>2700</v>
      </c>
      <c r="D395" t="s">
        <v>6167</v>
      </c>
      <c r="E395" s="2">
        <v>1</v>
      </c>
      <c r="F395" s="2" t="str" cm="1">
        <f t="array" ref="F395">_xlfn.XLOOKUP(C395,'Customers - Original'!$A:$A,Table1[[#All],[Customer Name]])</f>
        <v>Anson Iddison</v>
      </c>
      <c r="G395" s="2" t="str" cm="1">
        <f t="array" ref="G395">IF(_xlfn.XLOOKUP(C395,'Customers - Original'!$A:$A,Table1[[#All],[Email]]) = 0, "", _xlfn.XLOOKUP(C395,'Customers - Original'!$A:$A,Table1[[#All],[Email]]) )</f>
        <v>aiddisonaw@usa.gov</v>
      </c>
      <c r="H395" s="2" t="str" cm="1">
        <f t="array" ref="H395">IF(_xlfn.XLOOKUP(C395,'Customers - Original'!$A:$A,Table1[[#All],[Country]]) = 0,"",_xlfn.XLOOKUP(C395,'Customers - Original'!$A:$A,Table1[[#All],[Country]]))</f>
        <v>United States</v>
      </c>
      <c r="I395" t="str">
        <f>_xlfn.XLOOKUP(D395,'Products - Original'!$A:$A,'Products - Original'!$B:$B)</f>
        <v>Ara</v>
      </c>
      <c r="J395" t="str">
        <f>INDEX('Products - Original'!$A$1:$G$49,MATCH(My_Combined_Table!$D395,'Products - Original'!$A$1:$A$49,0),MATCH(My_Combined_Table!$J$1,'Products - Original'!A$1:G$1,0))</f>
        <v>L</v>
      </c>
      <c r="K395">
        <f>INDEX('Products - Original'!$A$1:$G$49,MATCH(My_Combined_Table!$D395,'Products - Original'!$A$1:$A$49,0),MATCH(My_Combined_Table!K$1,'Products - Original'!A$1:G$1,0))</f>
        <v>0.2</v>
      </c>
      <c r="L395">
        <f>INDEX('Products - Original'!$A$1:$G$49,MATCH(My_Combined_Table!$D395,'Products - Original'!$A$1:$A$49,0),MATCH(My_Combined_Table!L$1,'Products - Original'!A$1:G$1,0))</f>
        <v>3.8849999999999998</v>
      </c>
      <c r="M395">
        <f t="shared" si="6"/>
        <v>3.8849999999999998</v>
      </c>
      <c r="N395" t="str" cm="1">
        <f t="array" ref="N395">_xlfn.IFS(I395 = "Rob", "Robusta", I395 = "Exc", "Excelsa",I395= "Ara", "Arabica",I395="Lib", "Liberica")</f>
        <v>Arabica</v>
      </c>
      <c r="O395" t="str" cm="1">
        <f t="array" ref="O395">_xlfn.IFS(J395="M", "Medium",J395="L", "Light",J395="D","Dark")</f>
        <v>Light</v>
      </c>
      <c r="P395" t="str">
        <f>_xlfn.XLOOKUP(C:C, Table1[[#All],[Customer ID]],Table1[[#All],[Loyalty Card]])</f>
        <v>No</v>
      </c>
    </row>
    <row r="396" spans="1:16" x14ac:dyDescent="0.3">
      <c r="A396" s="2" t="s">
        <v>2710</v>
      </c>
      <c r="B396" s="4">
        <v>44083</v>
      </c>
      <c r="C396" s="2" t="s">
        <v>2711</v>
      </c>
      <c r="D396" t="s">
        <v>6142</v>
      </c>
      <c r="E396" s="2">
        <v>4</v>
      </c>
      <c r="F396" s="2" t="str" cm="1">
        <f t="array" ref="F396">_xlfn.XLOOKUP(C396,'Customers - Original'!$A:$A,Table1[[#All],[Customer Name]])</f>
        <v>Randal Longfield</v>
      </c>
      <c r="G396" s="2" t="str" cm="1">
        <f t="array" ref="G396">IF(_xlfn.XLOOKUP(C396,'Customers - Original'!$A:$A,Table1[[#All],[Email]]) = 0, "", _xlfn.XLOOKUP(C396,'Customers - Original'!$A:$A,Table1[[#All],[Email]]) )</f>
        <v>rlongfielday@bluehost.com</v>
      </c>
      <c r="H396" s="2" t="str" cm="1">
        <f t="array" ref="H396">IF(_xlfn.XLOOKUP(C396,'Customers - Original'!$A:$A,Table1[[#All],[Country]]) = 0,"",_xlfn.XLOOKUP(C396,'Customers - Original'!$A:$A,Table1[[#All],[Country]]))</f>
        <v>United States</v>
      </c>
      <c r="I396" t="str">
        <f>_xlfn.XLOOKUP(D396,'Products - Original'!$A:$A,'Products - Original'!$B:$B)</f>
        <v>Rob</v>
      </c>
      <c r="J396" t="str">
        <f>INDEX('Products - Original'!$A$1:$G$49,MATCH(My_Combined_Table!$D396,'Products - Original'!$A$1:$A$49,0),MATCH(My_Combined_Table!$J$1,'Products - Original'!A$1:G$1,0))</f>
        <v>L</v>
      </c>
      <c r="K396">
        <f>INDEX('Products - Original'!$A$1:$G$49,MATCH(My_Combined_Table!$D396,'Products - Original'!$A$1:$A$49,0),MATCH(My_Combined_Table!K$1,'Products - Original'!A$1:G$1,0))</f>
        <v>2.5</v>
      </c>
      <c r="L396">
        <f>INDEX('Products - Original'!$A$1:$G$49,MATCH(My_Combined_Table!$D396,'Products - Original'!$A$1:$A$49,0),MATCH(My_Combined_Table!L$1,'Products - Original'!A$1:G$1,0))</f>
        <v>27.484999999999996</v>
      </c>
      <c r="M396">
        <f t="shared" si="6"/>
        <v>109.93999999999998</v>
      </c>
      <c r="N396" t="str" cm="1">
        <f t="array" ref="N396">_xlfn.IFS(I396 = "Rob", "Robusta", I396 = "Exc", "Excelsa",I396= "Ara", "Arabica",I396="Lib", "Liberica")</f>
        <v>Robusta</v>
      </c>
      <c r="O396" t="str" cm="1">
        <f t="array" ref="O396">_xlfn.IFS(J396="M", "Medium",J396="L", "Light",J396="D","Dark")</f>
        <v>Light</v>
      </c>
      <c r="P396" t="str">
        <f>_xlfn.XLOOKUP(C:C, Table1[[#All],[Customer ID]],Table1[[#All],[Loyalty Card]])</f>
        <v>No</v>
      </c>
    </row>
    <row r="397" spans="1:16" x14ac:dyDescent="0.3">
      <c r="A397" s="2" t="s">
        <v>2716</v>
      </c>
      <c r="B397" s="4">
        <v>44465</v>
      </c>
      <c r="C397" s="2" t="s">
        <v>2717</v>
      </c>
      <c r="D397" t="s">
        <v>6169</v>
      </c>
      <c r="E397" s="2">
        <v>6</v>
      </c>
      <c r="F397" s="2" t="str" cm="1">
        <f t="array" ref="F397">_xlfn.XLOOKUP(C397,'Customers - Original'!$A:$A,Table1[[#All],[Customer Name]])</f>
        <v>Gregorius Kislingbury</v>
      </c>
      <c r="G397" s="2" t="str" cm="1">
        <f t="array" ref="G397">IF(_xlfn.XLOOKUP(C397,'Customers - Original'!$A:$A,Table1[[#All],[Email]]) = 0, "", _xlfn.XLOOKUP(C397,'Customers - Original'!$A:$A,Table1[[#All],[Email]]) )</f>
        <v>gkislingburyaz@samsung.com</v>
      </c>
      <c r="H397" s="2" t="str" cm="1">
        <f t="array" ref="H397">IF(_xlfn.XLOOKUP(C397,'Customers - Original'!$A:$A,Table1[[#All],[Country]]) = 0,"",_xlfn.XLOOKUP(C397,'Customers - Original'!$A:$A,Table1[[#All],[Country]]))</f>
        <v>United States</v>
      </c>
      <c r="I397" t="str">
        <f>_xlfn.XLOOKUP(D397,'Products - Original'!$A:$A,'Products - Original'!$B:$B)</f>
        <v>Lib</v>
      </c>
      <c r="J397" t="str">
        <f>INDEX('Products - Original'!$A$1:$G$49,MATCH(My_Combined_Table!$D397,'Products - Original'!$A$1:$A$49,0),MATCH(My_Combined_Table!$J$1,'Products - Original'!A$1:G$1,0))</f>
        <v>D</v>
      </c>
      <c r="K397">
        <f>INDEX('Products - Original'!$A$1:$G$49,MATCH(My_Combined_Table!$D397,'Products - Original'!$A$1:$A$49,0),MATCH(My_Combined_Table!K$1,'Products - Original'!A$1:G$1,0))</f>
        <v>0.5</v>
      </c>
      <c r="L397">
        <f>INDEX('Products - Original'!$A$1:$G$49,MATCH(My_Combined_Table!$D397,'Products - Original'!$A$1:$A$49,0),MATCH(My_Combined_Table!L$1,'Products - Original'!A$1:G$1,0))</f>
        <v>7.77</v>
      </c>
      <c r="M397">
        <f t="shared" si="6"/>
        <v>46.62</v>
      </c>
      <c r="N397" t="str" cm="1">
        <f t="array" ref="N397">_xlfn.IFS(I397 = "Rob", "Robusta", I397 = "Exc", "Excelsa",I397= "Ara", "Arabica",I397="Lib", "Liberica")</f>
        <v>Liberica</v>
      </c>
      <c r="O397" t="str" cm="1">
        <f t="array" ref="O397">_xlfn.IFS(J397="M", "Medium",J397="L", "Light",J397="D","Dark")</f>
        <v>Dark</v>
      </c>
      <c r="P397" t="str">
        <f>_xlfn.XLOOKUP(C:C, Table1[[#All],[Customer ID]],Table1[[#All],[Loyalty Card]])</f>
        <v>Yes</v>
      </c>
    </row>
    <row r="398" spans="1:16" x14ac:dyDescent="0.3">
      <c r="A398" s="2" t="s">
        <v>2721</v>
      </c>
      <c r="B398" s="4">
        <v>44140</v>
      </c>
      <c r="C398" s="2" t="s">
        <v>2722</v>
      </c>
      <c r="D398" t="s">
        <v>6180</v>
      </c>
      <c r="E398" s="2">
        <v>5</v>
      </c>
      <c r="F398" s="2" t="str" cm="1">
        <f t="array" ref="F398">_xlfn.XLOOKUP(C398,'Customers - Original'!$A:$A,Table1[[#All],[Customer Name]])</f>
        <v>Xenos Gibbons</v>
      </c>
      <c r="G398" s="2" t="str" cm="1">
        <f t="array" ref="G398">IF(_xlfn.XLOOKUP(C398,'Customers - Original'!$A:$A,Table1[[#All],[Email]]) = 0, "", _xlfn.XLOOKUP(C398,'Customers - Original'!$A:$A,Table1[[#All],[Email]]) )</f>
        <v>xgibbonsb0@artisteer.com</v>
      </c>
      <c r="H398" s="2" t="str" cm="1">
        <f t="array" ref="H398">IF(_xlfn.XLOOKUP(C398,'Customers - Original'!$A:$A,Table1[[#All],[Country]]) = 0,"",_xlfn.XLOOKUP(C398,'Customers - Original'!$A:$A,Table1[[#All],[Country]]))</f>
        <v>United States</v>
      </c>
      <c r="I398" t="str">
        <f>_xlfn.XLOOKUP(D398,'Products - Original'!$A:$A,'Products - Original'!$B:$B)</f>
        <v>Ara</v>
      </c>
      <c r="J398" t="str">
        <f>INDEX('Products - Original'!$A$1:$G$49,MATCH(My_Combined_Table!$D398,'Products - Original'!$A$1:$A$49,0),MATCH(My_Combined_Table!$J$1,'Products - Original'!A$1:G$1,0))</f>
        <v>L</v>
      </c>
      <c r="K398">
        <f>INDEX('Products - Original'!$A$1:$G$49,MATCH(My_Combined_Table!$D398,'Products - Original'!$A$1:$A$49,0),MATCH(My_Combined_Table!K$1,'Products - Original'!A$1:G$1,0))</f>
        <v>0.5</v>
      </c>
      <c r="L398">
        <f>INDEX('Products - Original'!$A$1:$G$49,MATCH(My_Combined_Table!$D398,'Products - Original'!$A$1:$A$49,0),MATCH(My_Combined_Table!L$1,'Products - Original'!A$1:G$1,0))</f>
        <v>7.77</v>
      </c>
      <c r="M398">
        <f t="shared" si="6"/>
        <v>38.849999999999994</v>
      </c>
      <c r="N398" t="str" cm="1">
        <f t="array" ref="N398">_xlfn.IFS(I398 = "Rob", "Robusta", I398 = "Exc", "Excelsa",I398= "Ara", "Arabica",I398="Lib", "Liberica")</f>
        <v>Arabica</v>
      </c>
      <c r="O398" t="str" cm="1">
        <f t="array" ref="O398">_xlfn.IFS(J398="M", "Medium",J398="L", "Light",J398="D","Dark")</f>
        <v>Light</v>
      </c>
      <c r="P398" t="str">
        <f>_xlfn.XLOOKUP(C:C, Table1[[#All],[Customer ID]],Table1[[#All],[Loyalty Card]])</f>
        <v>No</v>
      </c>
    </row>
    <row r="399" spans="1:16" x14ac:dyDescent="0.3">
      <c r="A399" s="2" t="s">
        <v>2727</v>
      </c>
      <c r="B399" s="4">
        <v>43720</v>
      </c>
      <c r="C399" s="2" t="s">
        <v>2728</v>
      </c>
      <c r="D399" t="s">
        <v>6169</v>
      </c>
      <c r="E399" s="2">
        <v>4</v>
      </c>
      <c r="F399" s="2" t="str" cm="1">
        <f t="array" ref="F399">_xlfn.XLOOKUP(C399,'Customers - Original'!$A:$A,Table1[[#All],[Customer Name]])</f>
        <v>Fleur Parres</v>
      </c>
      <c r="G399" s="2" t="str" cm="1">
        <f t="array" ref="G399">IF(_xlfn.XLOOKUP(C399,'Customers - Original'!$A:$A,Table1[[#All],[Email]]) = 0, "", _xlfn.XLOOKUP(C399,'Customers - Original'!$A:$A,Table1[[#All],[Email]]) )</f>
        <v>fparresb1@imageshack.us</v>
      </c>
      <c r="H399" s="2" t="str" cm="1">
        <f t="array" ref="H399">IF(_xlfn.XLOOKUP(C399,'Customers - Original'!$A:$A,Table1[[#All],[Country]]) = 0,"",_xlfn.XLOOKUP(C399,'Customers - Original'!$A:$A,Table1[[#All],[Country]]))</f>
        <v>United States</v>
      </c>
      <c r="I399" t="str">
        <f>_xlfn.XLOOKUP(D399,'Products - Original'!$A:$A,'Products - Original'!$B:$B)</f>
        <v>Lib</v>
      </c>
      <c r="J399" t="str">
        <f>INDEX('Products - Original'!$A$1:$G$49,MATCH(My_Combined_Table!$D399,'Products - Original'!$A$1:$A$49,0),MATCH(My_Combined_Table!$J$1,'Products - Original'!A$1:G$1,0))</f>
        <v>D</v>
      </c>
      <c r="K399">
        <f>INDEX('Products - Original'!$A$1:$G$49,MATCH(My_Combined_Table!$D399,'Products - Original'!$A$1:$A$49,0),MATCH(My_Combined_Table!K$1,'Products - Original'!A$1:G$1,0))</f>
        <v>0.5</v>
      </c>
      <c r="L399">
        <f>INDEX('Products - Original'!$A$1:$G$49,MATCH(My_Combined_Table!$D399,'Products - Original'!$A$1:$A$49,0),MATCH(My_Combined_Table!L$1,'Products - Original'!A$1:G$1,0))</f>
        <v>7.77</v>
      </c>
      <c r="M399">
        <f t="shared" si="6"/>
        <v>31.08</v>
      </c>
      <c r="N399" t="str" cm="1">
        <f t="array" ref="N399">_xlfn.IFS(I399 = "Rob", "Robusta", I399 = "Exc", "Excelsa",I399= "Ara", "Arabica",I399="Lib", "Liberica")</f>
        <v>Liberica</v>
      </c>
      <c r="O399" t="str" cm="1">
        <f t="array" ref="O399">_xlfn.IFS(J399="M", "Medium",J399="L", "Light",J399="D","Dark")</f>
        <v>Dark</v>
      </c>
      <c r="P399" t="str">
        <f>_xlfn.XLOOKUP(C:C, Table1[[#All],[Customer ID]],Table1[[#All],[Loyalty Card]])</f>
        <v>Yes</v>
      </c>
    </row>
    <row r="400" spans="1:16" x14ac:dyDescent="0.3">
      <c r="A400" s="2" t="s">
        <v>2733</v>
      </c>
      <c r="B400" s="4">
        <v>43677</v>
      </c>
      <c r="C400" s="2" t="s">
        <v>2734</v>
      </c>
      <c r="D400" t="s">
        <v>6154</v>
      </c>
      <c r="E400" s="2">
        <v>6</v>
      </c>
      <c r="F400" s="2" t="str" cm="1">
        <f t="array" ref="F400">_xlfn.XLOOKUP(C400,'Customers - Original'!$A:$A,Table1[[#All],[Customer Name]])</f>
        <v>Gran Sibray</v>
      </c>
      <c r="G400" s="2" t="str" cm="1">
        <f t="array" ref="G400">IF(_xlfn.XLOOKUP(C400,'Customers - Original'!$A:$A,Table1[[#All],[Email]]) = 0, "", _xlfn.XLOOKUP(C400,'Customers - Original'!$A:$A,Table1[[#All],[Email]]) )</f>
        <v>gsibrayb2@wsj.com</v>
      </c>
      <c r="H400" s="2" t="str" cm="1">
        <f t="array" ref="H400">IF(_xlfn.XLOOKUP(C400,'Customers - Original'!$A:$A,Table1[[#All],[Country]]) = 0,"",_xlfn.XLOOKUP(C400,'Customers - Original'!$A:$A,Table1[[#All],[Country]]))</f>
        <v>United States</v>
      </c>
      <c r="I400" t="str">
        <f>_xlfn.XLOOKUP(D400,'Products - Original'!$A:$A,'Products - Original'!$B:$B)</f>
        <v>Ara</v>
      </c>
      <c r="J400" t="str">
        <f>INDEX('Products - Original'!$A$1:$G$49,MATCH(My_Combined_Table!$D400,'Products - Original'!$A$1:$A$49,0),MATCH(My_Combined_Table!$J$1,'Products - Original'!A$1:G$1,0))</f>
        <v>D</v>
      </c>
      <c r="K400">
        <f>INDEX('Products - Original'!$A$1:$G$49,MATCH(My_Combined_Table!$D400,'Products - Original'!$A$1:$A$49,0),MATCH(My_Combined_Table!K$1,'Products - Original'!A$1:G$1,0))</f>
        <v>0.2</v>
      </c>
      <c r="L400">
        <f>INDEX('Products - Original'!$A$1:$G$49,MATCH(My_Combined_Table!$D400,'Products - Original'!$A$1:$A$49,0),MATCH(My_Combined_Table!L$1,'Products - Original'!A$1:G$1,0))</f>
        <v>2.9849999999999999</v>
      </c>
      <c r="M400">
        <f t="shared" si="6"/>
        <v>17.91</v>
      </c>
      <c r="N400" t="str" cm="1">
        <f t="array" ref="N400">_xlfn.IFS(I400 = "Rob", "Robusta", I400 = "Exc", "Excelsa",I400= "Ara", "Arabica",I400="Lib", "Liberica")</f>
        <v>Arabica</v>
      </c>
      <c r="O400" t="str" cm="1">
        <f t="array" ref="O400">_xlfn.IFS(J400="M", "Medium",J400="L", "Light",J400="D","Dark")</f>
        <v>Dark</v>
      </c>
      <c r="P400" t="str">
        <f>_xlfn.XLOOKUP(C:C, Table1[[#All],[Customer ID]],Table1[[#All],[Loyalty Card]])</f>
        <v>Yes</v>
      </c>
    </row>
    <row r="401" spans="1:16" x14ac:dyDescent="0.3">
      <c r="A401" s="2" t="s">
        <v>2739</v>
      </c>
      <c r="B401" s="4">
        <v>43539</v>
      </c>
      <c r="C401" s="2" t="s">
        <v>2740</v>
      </c>
      <c r="D401" t="s">
        <v>6185</v>
      </c>
      <c r="E401" s="2">
        <v>6</v>
      </c>
      <c r="F401" s="2" t="str" cm="1">
        <f t="array" ref="F401">_xlfn.XLOOKUP(C401,'Customers - Original'!$A:$A,Table1[[#All],[Customer Name]])</f>
        <v>Ingelbert Hotchkin</v>
      </c>
      <c r="G401" s="2" t="str" cm="1">
        <f t="array" ref="G401">IF(_xlfn.XLOOKUP(C401,'Customers - Original'!$A:$A,Table1[[#All],[Email]]) = 0, "", _xlfn.XLOOKUP(C401,'Customers - Original'!$A:$A,Table1[[#All],[Email]]) )</f>
        <v>ihotchkinb3@mit.edu</v>
      </c>
      <c r="H401" s="2" t="str" cm="1">
        <f t="array" ref="H401">IF(_xlfn.XLOOKUP(C401,'Customers - Original'!$A:$A,Table1[[#All],[Country]]) = 0,"",_xlfn.XLOOKUP(C401,'Customers - Original'!$A:$A,Table1[[#All],[Country]]))</f>
        <v>United Kingdom</v>
      </c>
      <c r="I401" t="str">
        <f>_xlfn.XLOOKUP(D401,'Products - Original'!$A:$A,'Products - Original'!$B:$B)</f>
        <v>Exc</v>
      </c>
      <c r="J401" t="str">
        <f>INDEX('Products - Original'!$A$1:$G$49,MATCH(My_Combined_Table!$D401,'Products - Original'!$A$1:$A$49,0),MATCH(My_Combined_Table!$J$1,'Products - Original'!A$1:G$1,0))</f>
        <v>D</v>
      </c>
      <c r="K401">
        <f>INDEX('Products - Original'!$A$1:$G$49,MATCH(My_Combined_Table!$D401,'Products - Original'!$A$1:$A$49,0),MATCH(My_Combined_Table!K$1,'Products - Original'!A$1:G$1,0))</f>
        <v>2.5</v>
      </c>
      <c r="L401">
        <f>INDEX('Products - Original'!$A$1:$G$49,MATCH(My_Combined_Table!$D401,'Products - Original'!$A$1:$A$49,0),MATCH(My_Combined_Table!L$1,'Products - Original'!A$1:G$1,0))</f>
        <v>27.945</v>
      </c>
      <c r="M401">
        <f t="shared" si="6"/>
        <v>167.67000000000002</v>
      </c>
      <c r="N401" t="str" cm="1">
        <f t="array" ref="N401">_xlfn.IFS(I401 = "Rob", "Robusta", I401 = "Exc", "Excelsa",I401= "Ara", "Arabica",I401="Lib", "Liberica")</f>
        <v>Excelsa</v>
      </c>
      <c r="O401" t="str" cm="1">
        <f t="array" ref="O401">_xlfn.IFS(J401="M", "Medium",J401="L", "Light",J401="D","Dark")</f>
        <v>Dark</v>
      </c>
      <c r="P401" t="str">
        <f>_xlfn.XLOOKUP(C:C, Table1[[#All],[Customer ID]],Table1[[#All],[Loyalty Card]])</f>
        <v>No</v>
      </c>
    </row>
    <row r="402" spans="1:16" x14ac:dyDescent="0.3">
      <c r="A402" s="2" t="s">
        <v>2745</v>
      </c>
      <c r="B402" s="4">
        <v>44332</v>
      </c>
      <c r="C402" s="2" t="s">
        <v>2746</v>
      </c>
      <c r="D402" t="s">
        <v>6170</v>
      </c>
      <c r="E402" s="2">
        <v>4</v>
      </c>
      <c r="F402" s="2" t="str" cm="1">
        <f t="array" ref="F402">_xlfn.XLOOKUP(C402,'Customers - Original'!$A:$A,Table1[[#All],[Customer Name]])</f>
        <v>Neely Broadberrie</v>
      </c>
      <c r="G402" s="2" t="str" cm="1">
        <f t="array" ref="G402">IF(_xlfn.XLOOKUP(C402,'Customers - Original'!$A:$A,Table1[[#All],[Email]]) = 0, "", _xlfn.XLOOKUP(C402,'Customers - Original'!$A:$A,Table1[[#All],[Email]]) )</f>
        <v>nbroadberrieb4@gnu.org</v>
      </c>
      <c r="H402" s="2" t="str" cm="1">
        <f t="array" ref="H402">IF(_xlfn.XLOOKUP(C402,'Customers - Original'!$A:$A,Table1[[#All],[Country]]) = 0,"",_xlfn.XLOOKUP(C402,'Customers - Original'!$A:$A,Table1[[#All],[Country]]))</f>
        <v>United States</v>
      </c>
      <c r="I402" t="str">
        <f>_xlfn.XLOOKUP(D402,'Products - Original'!$A:$A,'Products - Original'!$B:$B)</f>
        <v>Lib</v>
      </c>
      <c r="J402" t="str">
        <f>INDEX('Products - Original'!$A$1:$G$49,MATCH(My_Combined_Table!$D402,'Products - Original'!$A$1:$A$49,0),MATCH(My_Combined_Table!$J$1,'Products - Original'!A$1:G$1,0))</f>
        <v>L</v>
      </c>
      <c r="K402">
        <f>INDEX('Products - Original'!$A$1:$G$49,MATCH(My_Combined_Table!$D402,'Products - Original'!$A$1:$A$49,0),MATCH(My_Combined_Table!K$1,'Products - Original'!A$1:G$1,0))</f>
        <v>1</v>
      </c>
      <c r="L402">
        <f>INDEX('Products - Original'!$A$1:$G$49,MATCH(My_Combined_Table!$D402,'Products - Original'!$A$1:$A$49,0),MATCH(My_Combined_Table!L$1,'Products - Original'!A$1:G$1,0))</f>
        <v>15.85</v>
      </c>
      <c r="M402">
        <f t="shared" si="6"/>
        <v>63.4</v>
      </c>
      <c r="N402" t="str" cm="1">
        <f t="array" ref="N402">_xlfn.IFS(I402 = "Rob", "Robusta", I402 = "Exc", "Excelsa",I402= "Ara", "Arabica",I402="Lib", "Liberica")</f>
        <v>Liberica</v>
      </c>
      <c r="O402" t="str" cm="1">
        <f t="array" ref="O402">_xlfn.IFS(J402="M", "Medium",J402="L", "Light",J402="D","Dark")</f>
        <v>Light</v>
      </c>
      <c r="P402" t="str">
        <f>_xlfn.XLOOKUP(C:C, Table1[[#All],[Customer ID]],Table1[[#All],[Loyalty Card]])</f>
        <v>No</v>
      </c>
    </row>
    <row r="403" spans="1:16" x14ac:dyDescent="0.3">
      <c r="A403" s="2" t="s">
        <v>2751</v>
      </c>
      <c r="B403" s="4">
        <v>43591</v>
      </c>
      <c r="C403" s="2" t="s">
        <v>2752</v>
      </c>
      <c r="D403" t="s">
        <v>6159</v>
      </c>
      <c r="E403" s="2">
        <v>2</v>
      </c>
      <c r="F403" s="2" t="str" cm="1">
        <f t="array" ref="F403">_xlfn.XLOOKUP(C403,'Customers - Original'!$A:$A,Table1[[#All],[Customer Name]])</f>
        <v>Rutger Pithcock</v>
      </c>
      <c r="G403" s="2" t="str" cm="1">
        <f t="array" ref="G403">IF(_xlfn.XLOOKUP(C403,'Customers - Original'!$A:$A,Table1[[#All],[Email]]) = 0, "", _xlfn.XLOOKUP(C403,'Customers - Original'!$A:$A,Table1[[#All],[Email]]) )</f>
        <v>rpithcockb5@yellowbook.com</v>
      </c>
      <c r="H403" s="2" t="str" cm="1">
        <f t="array" ref="H403">IF(_xlfn.XLOOKUP(C403,'Customers - Original'!$A:$A,Table1[[#All],[Country]]) = 0,"",_xlfn.XLOOKUP(C403,'Customers - Original'!$A:$A,Table1[[#All],[Country]]))</f>
        <v>United States</v>
      </c>
      <c r="I403" t="str">
        <f>_xlfn.XLOOKUP(D403,'Products - Original'!$A:$A,'Products - Original'!$B:$B)</f>
        <v>Lib</v>
      </c>
      <c r="J403" t="str">
        <f>INDEX('Products - Original'!$A$1:$G$49,MATCH(My_Combined_Table!$D403,'Products - Original'!$A$1:$A$49,0),MATCH(My_Combined_Table!$J$1,'Products - Original'!A$1:G$1,0))</f>
        <v>M</v>
      </c>
      <c r="K403">
        <f>INDEX('Products - Original'!$A$1:$G$49,MATCH(My_Combined_Table!$D403,'Products - Original'!$A$1:$A$49,0),MATCH(My_Combined_Table!K$1,'Products - Original'!A$1:G$1,0))</f>
        <v>0.2</v>
      </c>
      <c r="L403">
        <f>INDEX('Products - Original'!$A$1:$G$49,MATCH(My_Combined_Table!$D403,'Products - Original'!$A$1:$A$49,0),MATCH(My_Combined_Table!L$1,'Products - Original'!A$1:G$1,0))</f>
        <v>4.3650000000000002</v>
      </c>
      <c r="M403">
        <f t="shared" si="6"/>
        <v>8.73</v>
      </c>
      <c r="N403" t="str" cm="1">
        <f t="array" ref="N403">_xlfn.IFS(I403 = "Rob", "Robusta", I403 = "Exc", "Excelsa",I403= "Ara", "Arabica",I403="Lib", "Liberica")</f>
        <v>Liberica</v>
      </c>
      <c r="O403" t="str" cm="1">
        <f t="array" ref="O403">_xlfn.IFS(J403="M", "Medium",J403="L", "Light",J403="D","Dark")</f>
        <v>Medium</v>
      </c>
      <c r="P403" t="str">
        <f>_xlfn.XLOOKUP(C:C, Table1[[#All],[Customer ID]],Table1[[#All],[Loyalty Card]])</f>
        <v>Yes</v>
      </c>
    </row>
    <row r="404" spans="1:16" x14ac:dyDescent="0.3">
      <c r="A404" s="2" t="s">
        <v>2757</v>
      </c>
      <c r="B404" s="4">
        <v>43502</v>
      </c>
      <c r="C404" s="2" t="s">
        <v>2758</v>
      </c>
      <c r="D404" t="s">
        <v>6177</v>
      </c>
      <c r="E404" s="2">
        <v>3</v>
      </c>
      <c r="F404" s="2" t="str" cm="1">
        <f t="array" ref="F404">_xlfn.XLOOKUP(C404,'Customers - Original'!$A:$A,Table1[[#All],[Customer Name]])</f>
        <v>Gale Croysdale</v>
      </c>
      <c r="G404" s="2" t="str" cm="1">
        <f t="array" ref="G404">IF(_xlfn.XLOOKUP(C404,'Customers - Original'!$A:$A,Table1[[#All],[Email]]) = 0, "", _xlfn.XLOOKUP(C404,'Customers - Original'!$A:$A,Table1[[#All],[Email]]) )</f>
        <v>gcroysdaleb6@nih.gov</v>
      </c>
      <c r="H404" s="2" t="str" cm="1">
        <f t="array" ref="H404">IF(_xlfn.XLOOKUP(C404,'Customers - Original'!$A:$A,Table1[[#All],[Country]]) = 0,"",_xlfn.XLOOKUP(C404,'Customers - Original'!$A:$A,Table1[[#All],[Country]]))</f>
        <v>United States</v>
      </c>
      <c r="I404" t="str">
        <f>_xlfn.XLOOKUP(D404,'Products - Original'!$A:$A,'Products - Original'!$B:$B)</f>
        <v>Rob</v>
      </c>
      <c r="J404" t="str">
        <f>INDEX('Products - Original'!$A$1:$G$49,MATCH(My_Combined_Table!$D404,'Products - Original'!$A$1:$A$49,0),MATCH(My_Combined_Table!$J$1,'Products - Original'!A$1:G$1,0))</f>
        <v>D</v>
      </c>
      <c r="K404">
        <f>INDEX('Products - Original'!$A$1:$G$49,MATCH(My_Combined_Table!$D404,'Products - Original'!$A$1:$A$49,0),MATCH(My_Combined_Table!K$1,'Products - Original'!A$1:G$1,0))</f>
        <v>1</v>
      </c>
      <c r="L404">
        <f>INDEX('Products - Original'!$A$1:$G$49,MATCH(My_Combined_Table!$D404,'Products - Original'!$A$1:$A$49,0),MATCH(My_Combined_Table!L$1,'Products - Original'!A$1:G$1,0))</f>
        <v>8.9499999999999993</v>
      </c>
      <c r="M404">
        <f t="shared" si="6"/>
        <v>26.849999999999998</v>
      </c>
      <c r="N404" t="str" cm="1">
        <f t="array" ref="N404">_xlfn.IFS(I404 = "Rob", "Robusta", I404 = "Exc", "Excelsa",I404= "Ara", "Arabica",I404="Lib", "Liberica")</f>
        <v>Robusta</v>
      </c>
      <c r="O404" t="str" cm="1">
        <f t="array" ref="O404">_xlfn.IFS(J404="M", "Medium",J404="L", "Light",J404="D","Dark")</f>
        <v>Dark</v>
      </c>
      <c r="P404" t="str">
        <f>_xlfn.XLOOKUP(C:C, Table1[[#All],[Customer ID]],Table1[[#All],[Loyalty Card]])</f>
        <v>Yes</v>
      </c>
    </row>
    <row r="405" spans="1:16" x14ac:dyDescent="0.3">
      <c r="A405" s="2" t="s">
        <v>2763</v>
      </c>
      <c r="B405" s="4">
        <v>44295</v>
      </c>
      <c r="C405" s="2" t="s">
        <v>2764</v>
      </c>
      <c r="D405" t="s">
        <v>6145</v>
      </c>
      <c r="E405" s="2">
        <v>2</v>
      </c>
      <c r="F405" s="2" t="str" cm="1">
        <f t="array" ref="F405">_xlfn.XLOOKUP(C405,'Customers - Original'!$A:$A,Table1[[#All],[Customer Name]])</f>
        <v>Benedetto Gozzett</v>
      </c>
      <c r="G405" s="2" t="str" cm="1">
        <f t="array" ref="G405">IF(_xlfn.XLOOKUP(C405,'Customers - Original'!$A:$A,Table1[[#All],[Email]]) = 0, "", _xlfn.XLOOKUP(C405,'Customers - Original'!$A:$A,Table1[[#All],[Email]]) )</f>
        <v>bgozzettb7@github.com</v>
      </c>
      <c r="H405" s="2" t="str" cm="1">
        <f t="array" ref="H405">IF(_xlfn.XLOOKUP(C405,'Customers - Original'!$A:$A,Table1[[#All],[Country]]) = 0,"",_xlfn.XLOOKUP(C405,'Customers - Original'!$A:$A,Table1[[#All],[Country]]))</f>
        <v>United States</v>
      </c>
      <c r="I405" t="str">
        <f>_xlfn.XLOOKUP(D405,'Products - Original'!$A:$A,'Products - Original'!$B:$B)</f>
        <v>Lib</v>
      </c>
      <c r="J405" t="str">
        <f>INDEX('Products - Original'!$A$1:$G$49,MATCH(My_Combined_Table!$D405,'Products - Original'!$A$1:$A$49,0),MATCH(My_Combined_Table!$J$1,'Products - Original'!A$1:G$1,0))</f>
        <v>L</v>
      </c>
      <c r="K405">
        <f>INDEX('Products - Original'!$A$1:$G$49,MATCH(My_Combined_Table!$D405,'Products - Original'!$A$1:$A$49,0),MATCH(My_Combined_Table!K$1,'Products - Original'!A$1:G$1,0))</f>
        <v>0.2</v>
      </c>
      <c r="L405">
        <f>INDEX('Products - Original'!$A$1:$G$49,MATCH(My_Combined_Table!$D405,'Products - Original'!$A$1:$A$49,0),MATCH(My_Combined_Table!L$1,'Products - Original'!A$1:G$1,0))</f>
        <v>4.7549999999999999</v>
      </c>
      <c r="M405">
        <f t="shared" si="6"/>
        <v>9.51</v>
      </c>
      <c r="N405" t="str" cm="1">
        <f t="array" ref="N405">_xlfn.IFS(I405 = "Rob", "Robusta", I405 = "Exc", "Excelsa",I405= "Ara", "Arabica",I405="Lib", "Liberica")</f>
        <v>Liberica</v>
      </c>
      <c r="O405" t="str" cm="1">
        <f t="array" ref="O405">_xlfn.IFS(J405="M", "Medium",J405="L", "Light",J405="D","Dark")</f>
        <v>Light</v>
      </c>
      <c r="P405" t="str">
        <f>_xlfn.XLOOKUP(C:C, Table1[[#All],[Customer ID]],Table1[[#All],[Loyalty Card]])</f>
        <v>No</v>
      </c>
    </row>
    <row r="406" spans="1:16" x14ac:dyDescent="0.3">
      <c r="A406" s="2" t="s">
        <v>2769</v>
      </c>
      <c r="B406" s="4">
        <v>43971</v>
      </c>
      <c r="C406" s="2" t="s">
        <v>2770</v>
      </c>
      <c r="D406" t="s">
        <v>6147</v>
      </c>
      <c r="E406" s="2">
        <v>4</v>
      </c>
      <c r="F406" s="2" t="str" cm="1">
        <f t="array" ref="F406">_xlfn.XLOOKUP(C406,'Customers - Original'!$A:$A,Table1[[#All],[Customer Name]])</f>
        <v>Tania Craggs</v>
      </c>
      <c r="G406" s="2" t="str" cm="1">
        <f t="array" ref="G406">IF(_xlfn.XLOOKUP(C406,'Customers - Original'!$A:$A,Table1[[#All],[Email]]) = 0, "", _xlfn.XLOOKUP(C406,'Customers - Original'!$A:$A,Table1[[#All],[Email]]) )</f>
        <v>tcraggsb8@house.gov</v>
      </c>
      <c r="H406" s="2" t="str" cm="1">
        <f t="array" ref="H406">IF(_xlfn.XLOOKUP(C406,'Customers - Original'!$A:$A,Table1[[#All],[Country]]) = 0,"",_xlfn.XLOOKUP(C406,'Customers - Original'!$A:$A,Table1[[#All],[Country]]))</f>
        <v>Ireland</v>
      </c>
      <c r="I406" t="str">
        <f>_xlfn.XLOOKUP(D406,'Products - Original'!$A:$A,'Products - Original'!$B:$B)</f>
        <v>Ara</v>
      </c>
      <c r="J406" t="str">
        <f>INDEX('Products - Original'!$A$1:$G$49,MATCH(My_Combined_Table!$D406,'Products - Original'!$A$1:$A$49,0),MATCH(My_Combined_Table!$J$1,'Products - Original'!A$1:G$1,0))</f>
        <v>D</v>
      </c>
      <c r="K406">
        <f>INDEX('Products - Original'!$A$1:$G$49,MATCH(My_Combined_Table!$D406,'Products - Original'!$A$1:$A$49,0),MATCH(My_Combined_Table!K$1,'Products - Original'!A$1:G$1,0))</f>
        <v>1</v>
      </c>
      <c r="L406">
        <f>INDEX('Products - Original'!$A$1:$G$49,MATCH(My_Combined_Table!$D406,'Products - Original'!$A$1:$A$49,0),MATCH(My_Combined_Table!L$1,'Products - Original'!A$1:G$1,0))</f>
        <v>9.9499999999999993</v>
      </c>
      <c r="M406">
        <f t="shared" si="6"/>
        <v>39.799999999999997</v>
      </c>
      <c r="N406" t="str" cm="1">
        <f t="array" ref="N406">_xlfn.IFS(I406 = "Rob", "Robusta", I406 = "Exc", "Excelsa",I406= "Ara", "Arabica",I406="Lib", "Liberica")</f>
        <v>Arabica</v>
      </c>
      <c r="O406" t="str" cm="1">
        <f t="array" ref="O406">_xlfn.IFS(J406="M", "Medium",J406="L", "Light",J406="D","Dark")</f>
        <v>Dark</v>
      </c>
      <c r="P406" t="str">
        <f>_xlfn.XLOOKUP(C:C, Table1[[#All],[Customer ID]],Table1[[#All],[Loyalty Card]])</f>
        <v>No</v>
      </c>
    </row>
    <row r="407" spans="1:16" x14ac:dyDescent="0.3">
      <c r="A407" s="2" t="s">
        <v>2775</v>
      </c>
      <c r="B407" s="4">
        <v>44167</v>
      </c>
      <c r="C407" s="2" t="s">
        <v>2776</v>
      </c>
      <c r="D407" t="s">
        <v>6139</v>
      </c>
      <c r="E407" s="2">
        <v>3</v>
      </c>
      <c r="F407" s="2" t="str" cm="1">
        <f t="array" ref="F407">_xlfn.XLOOKUP(C407,'Customers - Original'!$A:$A,Table1[[#All],[Customer Name]])</f>
        <v>Leonie Cullrford</v>
      </c>
      <c r="G407" s="2" t="str" cm="1">
        <f t="array" ref="G407">IF(_xlfn.XLOOKUP(C407,'Customers - Original'!$A:$A,Table1[[#All],[Email]]) = 0, "", _xlfn.XLOOKUP(C407,'Customers - Original'!$A:$A,Table1[[#All],[Email]]) )</f>
        <v>lcullrfordb9@xing.com</v>
      </c>
      <c r="H407" s="2" t="str" cm="1">
        <f t="array" ref="H407">IF(_xlfn.XLOOKUP(C407,'Customers - Original'!$A:$A,Table1[[#All],[Country]]) = 0,"",_xlfn.XLOOKUP(C407,'Customers - Original'!$A:$A,Table1[[#All],[Country]]))</f>
        <v>United States</v>
      </c>
      <c r="I407" t="str">
        <f>_xlfn.XLOOKUP(D407,'Products - Original'!$A:$A,'Products - Original'!$B:$B)</f>
        <v>Exc</v>
      </c>
      <c r="J407" t="str">
        <f>INDEX('Products - Original'!$A$1:$G$49,MATCH(My_Combined_Table!$D407,'Products - Original'!$A$1:$A$49,0),MATCH(My_Combined_Table!$J$1,'Products - Original'!A$1:G$1,0))</f>
        <v>M</v>
      </c>
      <c r="K407">
        <f>INDEX('Products - Original'!$A$1:$G$49,MATCH(My_Combined_Table!$D407,'Products - Original'!$A$1:$A$49,0),MATCH(My_Combined_Table!K$1,'Products - Original'!A$1:G$1,0))</f>
        <v>0.5</v>
      </c>
      <c r="L407">
        <f>INDEX('Products - Original'!$A$1:$G$49,MATCH(My_Combined_Table!$D407,'Products - Original'!$A$1:$A$49,0),MATCH(My_Combined_Table!L$1,'Products - Original'!A$1:G$1,0))</f>
        <v>8.25</v>
      </c>
      <c r="M407">
        <f t="shared" si="6"/>
        <v>24.75</v>
      </c>
      <c r="N407" t="str" cm="1">
        <f t="array" ref="N407">_xlfn.IFS(I407 = "Rob", "Robusta", I407 = "Exc", "Excelsa",I407= "Ara", "Arabica",I407="Lib", "Liberica")</f>
        <v>Excelsa</v>
      </c>
      <c r="O407" t="str" cm="1">
        <f t="array" ref="O407">_xlfn.IFS(J407="M", "Medium",J407="L", "Light",J407="D","Dark")</f>
        <v>Medium</v>
      </c>
      <c r="P407" t="str">
        <f>_xlfn.XLOOKUP(C:C, Table1[[#All],[Customer ID]],Table1[[#All],[Loyalty Card]])</f>
        <v>Yes</v>
      </c>
    </row>
    <row r="408" spans="1:16" x14ac:dyDescent="0.3">
      <c r="A408" s="2" t="s">
        <v>2781</v>
      </c>
      <c r="B408" s="4">
        <v>44416</v>
      </c>
      <c r="C408" s="2" t="s">
        <v>2782</v>
      </c>
      <c r="D408" t="s">
        <v>6141</v>
      </c>
      <c r="E408" s="2">
        <v>5</v>
      </c>
      <c r="F408" s="2" t="str" cm="1">
        <f t="array" ref="F408">_xlfn.XLOOKUP(C408,'Customers - Original'!$A:$A,Table1[[#All],[Customer Name]])</f>
        <v>Auguste Rizon</v>
      </c>
      <c r="G408" s="2" t="str" cm="1">
        <f t="array" ref="G408">IF(_xlfn.XLOOKUP(C408,'Customers - Original'!$A:$A,Table1[[#All],[Email]]) = 0, "", _xlfn.XLOOKUP(C408,'Customers - Original'!$A:$A,Table1[[#All],[Email]]) )</f>
        <v>arizonba@xing.com</v>
      </c>
      <c r="H408" s="2" t="str" cm="1">
        <f t="array" ref="H408">IF(_xlfn.XLOOKUP(C408,'Customers - Original'!$A:$A,Table1[[#All],[Country]]) = 0,"",_xlfn.XLOOKUP(C408,'Customers - Original'!$A:$A,Table1[[#All],[Country]]))</f>
        <v>United States</v>
      </c>
      <c r="I408" t="str">
        <f>_xlfn.XLOOKUP(D408,'Products - Original'!$A:$A,'Products - Original'!$B:$B)</f>
        <v>Exc</v>
      </c>
      <c r="J408" t="str">
        <f>INDEX('Products - Original'!$A$1:$G$49,MATCH(My_Combined_Table!$D408,'Products - Original'!$A$1:$A$49,0),MATCH(My_Combined_Table!$J$1,'Products - Original'!A$1:G$1,0))</f>
        <v>M</v>
      </c>
      <c r="K408">
        <f>INDEX('Products - Original'!$A$1:$G$49,MATCH(My_Combined_Table!$D408,'Products - Original'!$A$1:$A$49,0),MATCH(My_Combined_Table!K$1,'Products - Original'!A$1:G$1,0))</f>
        <v>1</v>
      </c>
      <c r="L408">
        <f>INDEX('Products - Original'!$A$1:$G$49,MATCH(My_Combined_Table!$D408,'Products - Original'!$A$1:$A$49,0),MATCH(My_Combined_Table!L$1,'Products - Original'!A$1:G$1,0))</f>
        <v>13.75</v>
      </c>
      <c r="M408">
        <f t="shared" si="6"/>
        <v>68.75</v>
      </c>
      <c r="N408" t="str" cm="1">
        <f t="array" ref="N408">_xlfn.IFS(I408 = "Rob", "Robusta", I408 = "Exc", "Excelsa",I408= "Ara", "Arabica",I408="Lib", "Liberica")</f>
        <v>Excelsa</v>
      </c>
      <c r="O408" t="str" cm="1">
        <f t="array" ref="O408">_xlfn.IFS(J408="M", "Medium",J408="L", "Light",J408="D","Dark")</f>
        <v>Medium</v>
      </c>
      <c r="P408" t="str">
        <f>_xlfn.XLOOKUP(C:C, Table1[[#All],[Customer ID]],Table1[[#All],[Loyalty Card]])</f>
        <v>Yes</v>
      </c>
    </row>
    <row r="409" spans="1:16" x14ac:dyDescent="0.3">
      <c r="A409" s="2" t="s">
        <v>2787</v>
      </c>
      <c r="B409" s="4">
        <v>44595</v>
      </c>
      <c r="C409" s="2" t="s">
        <v>2788</v>
      </c>
      <c r="D409" t="s">
        <v>6139</v>
      </c>
      <c r="E409" s="2">
        <v>6</v>
      </c>
      <c r="F409" s="2" t="str" cm="1">
        <f t="array" ref="F409">_xlfn.XLOOKUP(C409,'Customers - Original'!$A:$A,Table1[[#All],[Customer Name]])</f>
        <v>Lorin Guerrazzi</v>
      </c>
      <c r="G409" s="2" t="str" cm="1">
        <f t="array" ref="G409">IF(_xlfn.XLOOKUP(C409,'Customers - Original'!$A:$A,Table1[[#All],[Email]]) = 0, "", _xlfn.XLOOKUP(C409,'Customers - Original'!$A:$A,Table1[[#All],[Email]]) )</f>
        <v/>
      </c>
      <c r="H409" s="2" t="str" cm="1">
        <f t="array" ref="H409">IF(_xlfn.XLOOKUP(C409,'Customers - Original'!$A:$A,Table1[[#All],[Country]]) = 0,"",_xlfn.XLOOKUP(C409,'Customers - Original'!$A:$A,Table1[[#All],[Country]]))</f>
        <v>Ireland</v>
      </c>
      <c r="I409" t="str">
        <f>_xlfn.XLOOKUP(D409,'Products - Original'!$A:$A,'Products - Original'!$B:$B)</f>
        <v>Exc</v>
      </c>
      <c r="J409" t="str">
        <f>INDEX('Products - Original'!$A$1:$G$49,MATCH(My_Combined_Table!$D409,'Products - Original'!$A$1:$A$49,0),MATCH(My_Combined_Table!$J$1,'Products - Original'!A$1:G$1,0))</f>
        <v>M</v>
      </c>
      <c r="K409">
        <f>INDEX('Products - Original'!$A$1:$G$49,MATCH(My_Combined_Table!$D409,'Products - Original'!$A$1:$A$49,0),MATCH(My_Combined_Table!K$1,'Products - Original'!A$1:G$1,0))</f>
        <v>0.5</v>
      </c>
      <c r="L409">
        <f>INDEX('Products - Original'!$A$1:$G$49,MATCH(My_Combined_Table!$D409,'Products - Original'!$A$1:$A$49,0),MATCH(My_Combined_Table!L$1,'Products - Original'!A$1:G$1,0))</f>
        <v>8.25</v>
      </c>
      <c r="M409">
        <f t="shared" si="6"/>
        <v>49.5</v>
      </c>
      <c r="N409" t="str" cm="1">
        <f t="array" ref="N409">_xlfn.IFS(I409 = "Rob", "Robusta", I409 = "Exc", "Excelsa",I409= "Ara", "Arabica",I409="Lib", "Liberica")</f>
        <v>Excelsa</v>
      </c>
      <c r="O409" t="str" cm="1">
        <f t="array" ref="O409">_xlfn.IFS(J409="M", "Medium",J409="L", "Light",J409="D","Dark")</f>
        <v>Medium</v>
      </c>
      <c r="P409" t="str">
        <f>_xlfn.XLOOKUP(C:C, Table1[[#All],[Customer ID]],Table1[[#All],[Loyalty Card]])</f>
        <v>No</v>
      </c>
    </row>
    <row r="410" spans="1:16" x14ac:dyDescent="0.3">
      <c r="A410" s="2" t="s">
        <v>2792</v>
      </c>
      <c r="B410" s="4">
        <v>44659</v>
      </c>
      <c r="C410" s="2" t="s">
        <v>2793</v>
      </c>
      <c r="D410" t="s">
        <v>6175</v>
      </c>
      <c r="E410" s="2">
        <v>2</v>
      </c>
      <c r="F410" s="2" t="str" cm="1">
        <f t="array" ref="F410">_xlfn.XLOOKUP(C410,'Customers - Original'!$A:$A,Table1[[#All],[Customer Name]])</f>
        <v>Felice Miell</v>
      </c>
      <c r="G410" s="2" t="str" cm="1">
        <f t="array" ref="G410">IF(_xlfn.XLOOKUP(C410,'Customers - Original'!$A:$A,Table1[[#All],[Email]]) = 0, "", _xlfn.XLOOKUP(C410,'Customers - Original'!$A:$A,Table1[[#All],[Email]]) )</f>
        <v>fmiellbc@spiegel.de</v>
      </c>
      <c r="H410" s="2" t="str" cm="1">
        <f t="array" ref="H410">IF(_xlfn.XLOOKUP(C410,'Customers - Original'!$A:$A,Table1[[#All],[Country]]) = 0,"",_xlfn.XLOOKUP(C410,'Customers - Original'!$A:$A,Table1[[#All],[Country]]))</f>
        <v>United States</v>
      </c>
      <c r="I410" t="str">
        <f>_xlfn.XLOOKUP(D410,'Products - Original'!$A:$A,'Products - Original'!$B:$B)</f>
        <v>Ara</v>
      </c>
      <c r="J410" t="str">
        <f>INDEX('Products - Original'!$A$1:$G$49,MATCH(My_Combined_Table!$D410,'Products - Original'!$A$1:$A$49,0),MATCH(My_Combined_Table!$J$1,'Products - Original'!A$1:G$1,0))</f>
        <v>M</v>
      </c>
      <c r="K410">
        <f>INDEX('Products - Original'!$A$1:$G$49,MATCH(My_Combined_Table!$D410,'Products - Original'!$A$1:$A$49,0),MATCH(My_Combined_Table!K$1,'Products - Original'!A$1:G$1,0))</f>
        <v>2.5</v>
      </c>
      <c r="L410">
        <f>INDEX('Products - Original'!$A$1:$G$49,MATCH(My_Combined_Table!$D410,'Products - Original'!$A$1:$A$49,0),MATCH(My_Combined_Table!L$1,'Products - Original'!A$1:G$1,0))</f>
        <v>25.874999999999996</v>
      </c>
      <c r="M410">
        <f t="shared" si="6"/>
        <v>51.749999999999993</v>
      </c>
      <c r="N410" t="str" cm="1">
        <f t="array" ref="N410">_xlfn.IFS(I410 = "Rob", "Robusta", I410 = "Exc", "Excelsa",I410= "Ara", "Arabica",I410="Lib", "Liberica")</f>
        <v>Arabica</v>
      </c>
      <c r="O410" t="str" cm="1">
        <f t="array" ref="O410">_xlfn.IFS(J410="M", "Medium",J410="L", "Light",J410="D","Dark")</f>
        <v>Medium</v>
      </c>
      <c r="P410" t="str">
        <f>_xlfn.XLOOKUP(C:C, Table1[[#All],[Customer ID]],Table1[[#All],[Loyalty Card]])</f>
        <v>Yes</v>
      </c>
    </row>
    <row r="411" spans="1:16" x14ac:dyDescent="0.3">
      <c r="A411" s="2" t="s">
        <v>2798</v>
      </c>
      <c r="B411" s="4">
        <v>44203</v>
      </c>
      <c r="C411" s="2" t="s">
        <v>2799</v>
      </c>
      <c r="D411" t="s">
        <v>6170</v>
      </c>
      <c r="E411" s="2">
        <v>3</v>
      </c>
      <c r="F411" s="2" t="str" cm="1">
        <f t="array" ref="F411">_xlfn.XLOOKUP(C411,'Customers - Original'!$A:$A,Table1[[#All],[Customer Name]])</f>
        <v>Hamish Skeech</v>
      </c>
      <c r="G411" s="2" t="str" cm="1">
        <f t="array" ref="G411">IF(_xlfn.XLOOKUP(C411,'Customers - Original'!$A:$A,Table1[[#All],[Email]]) = 0, "", _xlfn.XLOOKUP(C411,'Customers - Original'!$A:$A,Table1[[#All],[Email]]) )</f>
        <v/>
      </c>
      <c r="H411" s="2" t="str" cm="1">
        <f t="array" ref="H411">IF(_xlfn.XLOOKUP(C411,'Customers - Original'!$A:$A,Table1[[#All],[Country]]) = 0,"",_xlfn.XLOOKUP(C411,'Customers - Original'!$A:$A,Table1[[#All],[Country]]))</f>
        <v>Ireland</v>
      </c>
      <c r="I411" t="str">
        <f>_xlfn.XLOOKUP(D411,'Products - Original'!$A:$A,'Products - Original'!$B:$B)</f>
        <v>Lib</v>
      </c>
      <c r="J411" t="str">
        <f>INDEX('Products - Original'!$A$1:$G$49,MATCH(My_Combined_Table!$D411,'Products - Original'!$A$1:$A$49,0),MATCH(My_Combined_Table!$J$1,'Products - Original'!A$1:G$1,0))</f>
        <v>L</v>
      </c>
      <c r="K411">
        <f>INDEX('Products - Original'!$A$1:$G$49,MATCH(My_Combined_Table!$D411,'Products - Original'!$A$1:$A$49,0),MATCH(My_Combined_Table!K$1,'Products - Original'!A$1:G$1,0))</f>
        <v>1</v>
      </c>
      <c r="L411">
        <f>INDEX('Products - Original'!$A$1:$G$49,MATCH(My_Combined_Table!$D411,'Products - Original'!$A$1:$A$49,0),MATCH(My_Combined_Table!L$1,'Products - Original'!A$1:G$1,0))</f>
        <v>15.85</v>
      </c>
      <c r="M411">
        <f t="shared" si="6"/>
        <v>47.55</v>
      </c>
      <c r="N411" t="str" cm="1">
        <f t="array" ref="N411">_xlfn.IFS(I411 = "Rob", "Robusta", I411 = "Exc", "Excelsa",I411= "Ara", "Arabica",I411="Lib", "Liberica")</f>
        <v>Liberica</v>
      </c>
      <c r="O411" t="str" cm="1">
        <f t="array" ref="O411">_xlfn.IFS(J411="M", "Medium",J411="L", "Light",J411="D","Dark")</f>
        <v>Light</v>
      </c>
      <c r="P411" t="str">
        <f>_xlfn.XLOOKUP(C:C, Table1[[#All],[Customer ID]],Table1[[#All],[Loyalty Card]])</f>
        <v>Yes</v>
      </c>
    </row>
    <row r="412" spans="1:16" x14ac:dyDescent="0.3">
      <c r="A412" s="2" t="s">
        <v>2803</v>
      </c>
      <c r="B412" s="4">
        <v>44441</v>
      </c>
      <c r="C412" s="2" t="s">
        <v>2804</v>
      </c>
      <c r="D412" t="s">
        <v>6167</v>
      </c>
      <c r="E412" s="2">
        <v>4</v>
      </c>
      <c r="F412" s="2" t="str" cm="1">
        <f t="array" ref="F412">_xlfn.XLOOKUP(C412,'Customers - Original'!$A:$A,Table1[[#All],[Customer Name]])</f>
        <v>Giordano Lorenzin</v>
      </c>
      <c r="G412" s="2" t="str" cm="1">
        <f t="array" ref="G412">IF(_xlfn.XLOOKUP(C412,'Customers - Original'!$A:$A,Table1[[#All],[Email]]) = 0, "", _xlfn.XLOOKUP(C412,'Customers - Original'!$A:$A,Table1[[#All],[Email]]) )</f>
        <v/>
      </c>
      <c r="H412" s="2" t="str" cm="1">
        <f t="array" ref="H412">IF(_xlfn.XLOOKUP(C412,'Customers - Original'!$A:$A,Table1[[#All],[Country]]) = 0,"",_xlfn.XLOOKUP(C412,'Customers - Original'!$A:$A,Table1[[#All],[Country]]))</f>
        <v>United States</v>
      </c>
      <c r="I412" t="str">
        <f>_xlfn.XLOOKUP(D412,'Products - Original'!$A:$A,'Products - Original'!$B:$B)</f>
        <v>Ara</v>
      </c>
      <c r="J412" t="str">
        <f>INDEX('Products - Original'!$A$1:$G$49,MATCH(My_Combined_Table!$D412,'Products - Original'!$A$1:$A$49,0),MATCH(My_Combined_Table!$J$1,'Products - Original'!A$1:G$1,0))</f>
        <v>L</v>
      </c>
      <c r="K412">
        <f>INDEX('Products - Original'!$A$1:$G$49,MATCH(My_Combined_Table!$D412,'Products - Original'!$A$1:$A$49,0),MATCH(My_Combined_Table!K$1,'Products - Original'!A$1:G$1,0))</f>
        <v>0.2</v>
      </c>
      <c r="L412">
        <f>INDEX('Products - Original'!$A$1:$G$49,MATCH(My_Combined_Table!$D412,'Products - Original'!$A$1:$A$49,0),MATCH(My_Combined_Table!L$1,'Products - Original'!A$1:G$1,0))</f>
        <v>3.8849999999999998</v>
      </c>
      <c r="M412">
        <f t="shared" si="6"/>
        <v>15.54</v>
      </c>
      <c r="N412" t="str" cm="1">
        <f t="array" ref="N412">_xlfn.IFS(I412 = "Rob", "Robusta", I412 = "Exc", "Excelsa",I412= "Ara", "Arabica",I412="Lib", "Liberica")</f>
        <v>Arabica</v>
      </c>
      <c r="O412" t="str" cm="1">
        <f t="array" ref="O412">_xlfn.IFS(J412="M", "Medium",J412="L", "Light",J412="D","Dark")</f>
        <v>Light</v>
      </c>
      <c r="P412" t="str">
        <f>_xlfn.XLOOKUP(C:C, Table1[[#All],[Customer ID]],Table1[[#All],[Loyalty Card]])</f>
        <v>No</v>
      </c>
    </row>
    <row r="413" spans="1:16" x14ac:dyDescent="0.3">
      <c r="A413" s="2" t="s">
        <v>2808</v>
      </c>
      <c r="B413" s="4">
        <v>44504</v>
      </c>
      <c r="C413" s="2" t="s">
        <v>2809</v>
      </c>
      <c r="D413" t="s">
        <v>6162</v>
      </c>
      <c r="E413" s="2">
        <v>6</v>
      </c>
      <c r="F413" s="2" t="str" cm="1">
        <f t="array" ref="F413">_xlfn.XLOOKUP(C413,'Customers - Original'!$A:$A,Table1[[#All],[Customer Name]])</f>
        <v>Harwilll Bishell</v>
      </c>
      <c r="G413" s="2" t="str" cm="1">
        <f t="array" ref="G413">IF(_xlfn.XLOOKUP(C413,'Customers - Original'!$A:$A,Table1[[#All],[Email]]) = 0, "", _xlfn.XLOOKUP(C413,'Customers - Original'!$A:$A,Table1[[#All],[Email]]) )</f>
        <v/>
      </c>
      <c r="H413" s="2" t="str" cm="1">
        <f t="array" ref="H413">IF(_xlfn.XLOOKUP(C413,'Customers - Original'!$A:$A,Table1[[#All],[Country]]) = 0,"",_xlfn.XLOOKUP(C413,'Customers - Original'!$A:$A,Table1[[#All],[Country]]))</f>
        <v>United States</v>
      </c>
      <c r="I413" t="str">
        <f>_xlfn.XLOOKUP(D413,'Products - Original'!$A:$A,'Products - Original'!$B:$B)</f>
        <v>Lib</v>
      </c>
      <c r="J413" t="str">
        <f>INDEX('Products - Original'!$A$1:$G$49,MATCH(My_Combined_Table!$D413,'Products - Original'!$A$1:$A$49,0),MATCH(My_Combined_Table!$J$1,'Products - Original'!A$1:G$1,0))</f>
        <v>M</v>
      </c>
      <c r="K413">
        <f>INDEX('Products - Original'!$A$1:$G$49,MATCH(My_Combined_Table!$D413,'Products - Original'!$A$1:$A$49,0),MATCH(My_Combined_Table!K$1,'Products - Original'!A$1:G$1,0))</f>
        <v>1</v>
      </c>
      <c r="L413">
        <f>INDEX('Products - Original'!$A$1:$G$49,MATCH(My_Combined_Table!$D413,'Products - Original'!$A$1:$A$49,0),MATCH(My_Combined_Table!L$1,'Products - Original'!A$1:G$1,0))</f>
        <v>14.55</v>
      </c>
      <c r="M413">
        <f t="shared" si="6"/>
        <v>87.300000000000011</v>
      </c>
      <c r="N413" t="str" cm="1">
        <f t="array" ref="N413">_xlfn.IFS(I413 = "Rob", "Robusta", I413 = "Exc", "Excelsa",I413= "Ara", "Arabica",I413="Lib", "Liberica")</f>
        <v>Liberica</v>
      </c>
      <c r="O413" t="str" cm="1">
        <f t="array" ref="O413">_xlfn.IFS(J413="M", "Medium",J413="L", "Light",J413="D","Dark")</f>
        <v>Medium</v>
      </c>
      <c r="P413" t="str">
        <f>_xlfn.XLOOKUP(C:C, Table1[[#All],[Customer ID]],Table1[[#All],[Loyalty Card]])</f>
        <v>Yes</v>
      </c>
    </row>
    <row r="414" spans="1:16" x14ac:dyDescent="0.3">
      <c r="A414" s="2" t="s">
        <v>2813</v>
      </c>
      <c r="B414" s="4">
        <v>44410</v>
      </c>
      <c r="C414" s="2" t="s">
        <v>2814</v>
      </c>
      <c r="D414" t="s">
        <v>6155</v>
      </c>
      <c r="E414" s="2">
        <v>5</v>
      </c>
      <c r="F414" s="2" t="str" cm="1">
        <f t="array" ref="F414">_xlfn.XLOOKUP(C414,'Customers - Original'!$A:$A,Table1[[#All],[Customer Name]])</f>
        <v>Freeland Missenden</v>
      </c>
      <c r="G414" s="2" t="str" cm="1">
        <f t="array" ref="G414">IF(_xlfn.XLOOKUP(C414,'Customers - Original'!$A:$A,Table1[[#All],[Email]]) = 0, "", _xlfn.XLOOKUP(C414,'Customers - Original'!$A:$A,Table1[[#All],[Email]]) )</f>
        <v/>
      </c>
      <c r="H414" s="2" t="str" cm="1">
        <f t="array" ref="H414">IF(_xlfn.XLOOKUP(C414,'Customers - Original'!$A:$A,Table1[[#All],[Country]]) = 0,"",_xlfn.XLOOKUP(C414,'Customers - Original'!$A:$A,Table1[[#All],[Country]]))</f>
        <v>United States</v>
      </c>
      <c r="I414" t="str">
        <f>_xlfn.XLOOKUP(D414,'Products - Original'!$A:$A,'Products - Original'!$B:$B)</f>
        <v>Ara</v>
      </c>
      <c r="J414" t="str">
        <f>INDEX('Products - Original'!$A$1:$G$49,MATCH(My_Combined_Table!$D414,'Products - Original'!$A$1:$A$49,0),MATCH(My_Combined_Table!$J$1,'Products - Original'!A$1:G$1,0))</f>
        <v>M</v>
      </c>
      <c r="K414">
        <f>INDEX('Products - Original'!$A$1:$G$49,MATCH(My_Combined_Table!$D414,'Products - Original'!$A$1:$A$49,0),MATCH(My_Combined_Table!K$1,'Products - Original'!A$1:G$1,0))</f>
        <v>1</v>
      </c>
      <c r="L414">
        <f>INDEX('Products - Original'!$A$1:$G$49,MATCH(My_Combined_Table!$D414,'Products - Original'!$A$1:$A$49,0),MATCH(My_Combined_Table!L$1,'Products - Original'!A$1:G$1,0))</f>
        <v>11.25</v>
      </c>
      <c r="M414">
        <f t="shared" si="6"/>
        <v>56.25</v>
      </c>
      <c r="N414" t="str" cm="1">
        <f t="array" ref="N414">_xlfn.IFS(I414 = "Rob", "Robusta", I414 = "Exc", "Excelsa",I414= "Ara", "Arabica",I414="Lib", "Liberica")</f>
        <v>Arabica</v>
      </c>
      <c r="O414" t="str" cm="1">
        <f t="array" ref="O414">_xlfn.IFS(J414="M", "Medium",J414="L", "Light",J414="D","Dark")</f>
        <v>Medium</v>
      </c>
      <c r="P414" t="str">
        <f>_xlfn.XLOOKUP(C:C, Table1[[#All],[Customer ID]],Table1[[#All],[Loyalty Card]])</f>
        <v>Yes</v>
      </c>
    </row>
    <row r="415" spans="1:16" x14ac:dyDescent="0.3">
      <c r="A415" s="2" t="s">
        <v>2818</v>
      </c>
      <c r="B415" s="4">
        <v>43857</v>
      </c>
      <c r="C415" s="2" t="s">
        <v>2819</v>
      </c>
      <c r="D415" t="s">
        <v>6164</v>
      </c>
      <c r="E415" s="2">
        <v>1</v>
      </c>
      <c r="F415" s="2" t="str" cm="1">
        <f t="array" ref="F415">_xlfn.XLOOKUP(C415,'Customers - Original'!$A:$A,Table1[[#All],[Customer Name]])</f>
        <v>Waylan Springall</v>
      </c>
      <c r="G415" s="2" t="str" cm="1">
        <f t="array" ref="G415">IF(_xlfn.XLOOKUP(C415,'Customers - Original'!$A:$A,Table1[[#All],[Email]]) = 0, "", _xlfn.XLOOKUP(C415,'Customers - Original'!$A:$A,Table1[[#All],[Email]]) )</f>
        <v>wspringallbh@jugem.jp</v>
      </c>
      <c r="H415" s="2" t="str" cm="1">
        <f t="array" ref="H415">IF(_xlfn.XLOOKUP(C415,'Customers - Original'!$A:$A,Table1[[#All],[Country]]) = 0,"",_xlfn.XLOOKUP(C415,'Customers - Original'!$A:$A,Table1[[#All],[Country]]))</f>
        <v>United States</v>
      </c>
      <c r="I415" t="str">
        <f>_xlfn.XLOOKUP(D415,'Products - Original'!$A:$A,'Products - Original'!$B:$B)</f>
        <v>Lib</v>
      </c>
      <c r="J415" t="str">
        <f>INDEX('Products - Original'!$A$1:$G$49,MATCH(My_Combined_Table!$D415,'Products - Original'!$A$1:$A$49,0),MATCH(My_Combined_Table!$J$1,'Products - Original'!A$1:G$1,0))</f>
        <v>L</v>
      </c>
      <c r="K415">
        <f>INDEX('Products - Original'!$A$1:$G$49,MATCH(My_Combined_Table!$D415,'Products - Original'!$A$1:$A$49,0),MATCH(My_Combined_Table!K$1,'Products - Original'!A$1:G$1,0))</f>
        <v>2.5</v>
      </c>
      <c r="L415">
        <f>INDEX('Products - Original'!$A$1:$G$49,MATCH(My_Combined_Table!$D415,'Products - Original'!$A$1:$A$49,0),MATCH(My_Combined_Table!L$1,'Products - Original'!A$1:G$1,0))</f>
        <v>36.454999999999998</v>
      </c>
      <c r="M415">
        <f t="shared" si="6"/>
        <v>36.454999999999998</v>
      </c>
      <c r="N415" t="str" cm="1">
        <f t="array" ref="N415">_xlfn.IFS(I415 = "Rob", "Robusta", I415 = "Exc", "Excelsa",I415= "Ara", "Arabica",I415="Lib", "Liberica")</f>
        <v>Liberica</v>
      </c>
      <c r="O415" t="str" cm="1">
        <f t="array" ref="O415">_xlfn.IFS(J415="M", "Medium",J415="L", "Light",J415="D","Dark")</f>
        <v>Light</v>
      </c>
      <c r="P415" t="str">
        <f>_xlfn.XLOOKUP(C:C, Table1[[#All],[Customer ID]],Table1[[#All],[Loyalty Card]])</f>
        <v>Yes</v>
      </c>
    </row>
    <row r="416" spans="1:16" x14ac:dyDescent="0.3">
      <c r="A416" s="2" t="s">
        <v>2824</v>
      </c>
      <c r="B416" s="4">
        <v>43802</v>
      </c>
      <c r="C416" s="2" t="s">
        <v>2825</v>
      </c>
      <c r="D416" t="s">
        <v>6178</v>
      </c>
      <c r="E416" s="2">
        <v>3</v>
      </c>
      <c r="F416" s="2" t="str" cm="1">
        <f t="array" ref="F416">_xlfn.XLOOKUP(C416,'Customers - Original'!$A:$A,Table1[[#All],[Customer Name]])</f>
        <v>Kiri Avramow</v>
      </c>
      <c r="G416" s="2" t="str" cm="1">
        <f t="array" ref="G416">IF(_xlfn.XLOOKUP(C416,'Customers - Original'!$A:$A,Table1[[#All],[Email]]) = 0, "", _xlfn.XLOOKUP(C416,'Customers - Original'!$A:$A,Table1[[#All],[Email]]) )</f>
        <v/>
      </c>
      <c r="H416" s="2" t="str" cm="1">
        <f t="array" ref="H416">IF(_xlfn.XLOOKUP(C416,'Customers - Original'!$A:$A,Table1[[#All],[Country]]) = 0,"",_xlfn.XLOOKUP(C416,'Customers - Original'!$A:$A,Table1[[#All],[Country]]))</f>
        <v>United States</v>
      </c>
      <c r="I416" t="str">
        <f>_xlfn.XLOOKUP(D416,'Products - Original'!$A:$A,'Products - Original'!$B:$B)</f>
        <v>Rob</v>
      </c>
      <c r="J416" t="str">
        <f>INDEX('Products - Original'!$A$1:$G$49,MATCH(My_Combined_Table!$D416,'Products - Original'!$A$1:$A$49,0),MATCH(My_Combined_Table!$J$1,'Products - Original'!A$1:G$1,0))</f>
        <v>L</v>
      </c>
      <c r="K416">
        <f>INDEX('Products - Original'!$A$1:$G$49,MATCH(My_Combined_Table!$D416,'Products - Original'!$A$1:$A$49,0),MATCH(My_Combined_Table!K$1,'Products - Original'!A$1:G$1,0))</f>
        <v>0.2</v>
      </c>
      <c r="L416">
        <f>INDEX('Products - Original'!$A$1:$G$49,MATCH(My_Combined_Table!$D416,'Products - Original'!$A$1:$A$49,0),MATCH(My_Combined_Table!L$1,'Products - Original'!A$1:G$1,0))</f>
        <v>3.5849999999999995</v>
      </c>
      <c r="M416">
        <f t="shared" si="6"/>
        <v>10.754999999999999</v>
      </c>
      <c r="N416" t="str" cm="1">
        <f t="array" ref="N416">_xlfn.IFS(I416 = "Rob", "Robusta", I416 = "Exc", "Excelsa",I416= "Ara", "Arabica",I416="Lib", "Liberica")</f>
        <v>Robusta</v>
      </c>
      <c r="O416" t="str" cm="1">
        <f t="array" ref="O416">_xlfn.IFS(J416="M", "Medium",J416="L", "Light",J416="D","Dark")</f>
        <v>Light</v>
      </c>
      <c r="P416" t="str">
        <f>_xlfn.XLOOKUP(C:C, Table1[[#All],[Customer ID]],Table1[[#All],[Loyalty Card]])</f>
        <v>Yes</v>
      </c>
    </row>
    <row r="417" spans="1:16" x14ac:dyDescent="0.3">
      <c r="A417" s="2" t="s">
        <v>2829</v>
      </c>
      <c r="B417" s="4">
        <v>43683</v>
      </c>
      <c r="C417" s="2" t="s">
        <v>2830</v>
      </c>
      <c r="D417" t="s">
        <v>6174</v>
      </c>
      <c r="E417" s="2">
        <v>3</v>
      </c>
      <c r="F417" s="2" t="str" cm="1">
        <f t="array" ref="F417">_xlfn.XLOOKUP(C417,'Customers - Original'!$A:$A,Table1[[#All],[Customer Name]])</f>
        <v>Gregg Hawkyens</v>
      </c>
      <c r="G417" s="2" t="str" cm="1">
        <f t="array" ref="G417">IF(_xlfn.XLOOKUP(C417,'Customers - Original'!$A:$A,Table1[[#All],[Email]]) = 0, "", _xlfn.XLOOKUP(C417,'Customers - Original'!$A:$A,Table1[[#All],[Email]]) )</f>
        <v>ghawkyensbj@census.gov</v>
      </c>
      <c r="H417" s="2" t="str" cm="1">
        <f t="array" ref="H417">IF(_xlfn.XLOOKUP(C417,'Customers - Original'!$A:$A,Table1[[#All],[Country]]) = 0,"",_xlfn.XLOOKUP(C417,'Customers - Original'!$A:$A,Table1[[#All],[Country]]))</f>
        <v>United States</v>
      </c>
      <c r="I417" t="str">
        <f>_xlfn.XLOOKUP(D417,'Products - Original'!$A:$A,'Products - Original'!$B:$B)</f>
        <v>Rob</v>
      </c>
      <c r="J417" t="str">
        <f>INDEX('Products - Original'!$A$1:$G$49,MATCH(My_Combined_Table!$D417,'Products - Original'!$A$1:$A$49,0),MATCH(My_Combined_Table!$J$1,'Products - Original'!A$1:G$1,0))</f>
        <v>M</v>
      </c>
      <c r="K417">
        <f>INDEX('Products - Original'!$A$1:$G$49,MATCH(My_Combined_Table!$D417,'Products - Original'!$A$1:$A$49,0),MATCH(My_Combined_Table!K$1,'Products - Original'!A$1:G$1,0))</f>
        <v>0.2</v>
      </c>
      <c r="L417">
        <f>INDEX('Products - Original'!$A$1:$G$49,MATCH(My_Combined_Table!$D417,'Products - Original'!$A$1:$A$49,0),MATCH(My_Combined_Table!L$1,'Products - Original'!A$1:G$1,0))</f>
        <v>2.9849999999999999</v>
      </c>
      <c r="M417">
        <f t="shared" si="6"/>
        <v>8.9550000000000001</v>
      </c>
      <c r="N417" t="str" cm="1">
        <f t="array" ref="N417">_xlfn.IFS(I417 = "Rob", "Robusta", I417 = "Exc", "Excelsa",I417= "Ara", "Arabica",I417="Lib", "Liberica")</f>
        <v>Robusta</v>
      </c>
      <c r="O417" t="str" cm="1">
        <f t="array" ref="O417">_xlfn.IFS(J417="M", "Medium",J417="L", "Light",J417="D","Dark")</f>
        <v>Medium</v>
      </c>
      <c r="P417" t="str">
        <f>_xlfn.XLOOKUP(C:C, Table1[[#All],[Customer ID]],Table1[[#All],[Loyalty Card]])</f>
        <v>No</v>
      </c>
    </row>
    <row r="418" spans="1:16" x14ac:dyDescent="0.3">
      <c r="A418" s="2" t="s">
        <v>2834</v>
      </c>
      <c r="B418" s="4">
        <v>43901</v>
      </c>
      <c r="C418" s="2" t="s">
        <v>2835</v>
      </c>
      <c r="D418" t="s">
        <v>6180</v>
      </c>
      <c r="E418" s="2">
        <v>3</v>
      </c>
      <c r="F418" s="2" t="str" cm="1">
        <f t="array" ref="F418">_xlfn.XLOOKUP(C418,'Customers - Original'!$A:$A,Table1[[#All],[Customer Name]])</f>
        <v>Reggis Pracy</v>
      </c>
      <c r="G418" s="2" t="str" cm="1">
        <f t="array" ref="G418">IF(_xlfn.XLOOKUP(C418,'Customers - Original'!$A:$A,Table1[[#All],[Email]]) = 0, "", _xlfn.XLOOKUP(C418,'Customers - Original'!$A:$A,Table1[[#All],[Email]]) )</f>
        <v/>
      </c>
      <c r="H418" s="2" t="str" cm="1">
        <f t="array" ref="H418">IF(_xlfn.XLOOKUP(C418,'Customers - Original'!$A:$A,Table1[[#All],[Country]]) = 0,"",_xlfn.XLOOKUP(C418,'Customers - Original'!$A:$A,Table1[[#All],[Country]]))</f>
        <v>United States</v>
      </c>
      <c r="I418" t="str">
        <f>_xlfn.XLOOKUP(D418,'Products - Original'!$A:$A,'Products - Original'!$B:$B)</f>
        <v>Ara</v>
      </c>
      <c r="J418" t="str">
        <f>INDEX('Products - Original'!$A$1:$G$49,MATCH(My_Combined_Table!$D418,'Products - Original'!$A$1:$A$49,0),MATCH(My_Combined_Table!$J$1,'Products - Original'!A$1:G$1,0))</f>
        <v>L</v>
      </c>
      <c r="K418">
        <f>INDEX('Products - Original'!$A$1:$G$49,MATCH(My_Combined_Table!$D418,'Products - Original'!$A$1:$A$49,0),MATCH(My_Combined_Table!K$1,'Products - Original'!A$1:G$1,0))</f>
        <v>0.5</v>
      </c>
      <c r="L418">
        <f>INDEX('Products - Original'!$A$1:$G$49,MATCH(My_Combined_Table!$D418,'Products - Original'!$A$1:$A$49,0),MATCH(My_Combined_Table!L$1,'Products - Original'!A$1:G$1,0))</f>
        <v>7.77</v>
      </c>
      <c r="M418">
        <f t="shared" si="6"/>
        <v>23.31</v>
      </c>
      <c r="N418" t="str" cm="1">
        <f t="array" ref="N418">_xlfn.IFS(I418 = "Rob", "Robusta", I418 = "Exc", "Excelsa",I418= "Ara", "Arabica",I418="Lib", "Liberica")</f>
        <v>Arabica</v>
      </c>
      <c r="O418" t="str" cm="1">
        <f t="array" ref="O418">_xlfn.IFS(J418="M", "Medium",J418="L", "Light",J418="D","Dark")</f>
        <v>Light</v>
      </c>
      <c r="P418" t="str">
        <f>_xlfn.XLOOKUP(C:C, Table1[[#All],[Customer ID]],Table1[[#All],[Loyalty Card]])</f>
        <v>Yes</v>
      </c>
    </row>
    <row r="419" spans="1:16" x14ac:dyDescent="0.3">
      <c r="A419" s="2" t="s">
        <v>2839</v>
      </c>
      <c r="B419" s="4">
        <v>44457</v>
      </c>
      <c r="C419" s="2" t="s">
        <v>2840</v>
      </c>
      <c r="D419" t="s">
        <v>6182</v>
      </c>
      <c r="E419" s="2">
        <v>1</v>
      </c>
      <c r="F419" s="2" t="str" cm="1">
        <f t="array" ref="F419">_xlfn.XLOOKUP(C419,'Customers - Original'!$A:$A,Table1[[#All],[Customer Name]])</f>
        <v>Paula Denis</v>
      </c>
      <c r="G419" s="2" t="str" cm="1">
        <f t="array" ref="G419">IF(_xlfn.XLOOKUP(C419,'Customers - Original'!$A:$A,Table1[[#All],[Email]]) = 0, "", _xlfn.XLOOKUP(C419,'Customers - Original'!$A:$A,Table1[[#All],[Email]]) )</f>
        <v/>
      </c>
      <c r="H419" s="2" t="str" cm="1">
        <f t="array" ref="H419">IF(_xlfn.XLOOKUP(C419,'Customers - Original'!$A:$A,Table1[[#All],[Country]]) = 0,"",_xlfn.XLOOKUP(C419,'Customers - Original'!$A:$A,Table1[[#All],[Country]]))</f>
        <v>United States</v>
      </c>
      <c r="I419" t="str">
        <f>_xlfn.XLOOKUP(D419,'Products - Original'!$A:$A,'Products - Original'!$B:$B)</f>
        <v>Ara</v>
      </c>
      <c r="J419" t="str">
        <f>INDEX('Products - Original'!$A$1:$G$49,MATCH(My_Combined_Table!$D419,'Products - Original'!$A$1:$A$49,0),MATCH(My_Combined_Table!$J$1,'Products - Original'!A$1:G$1,0))</f>
        <v>L</v>
      </c>
      <c r="K419">
        <f>INDEX('Products - Original'!$A$1:$G$49,MATCH(My_Combined_Table!$D419,'Products - Original'!$A$1:$A$49,0),MATCH(My_Combined_Table!K$1,'Products - Original'!A$1:G$1,0))</f>
        <v>2.5</v>
      </c>
      <c r="L419">
        <f>INDEX('Products - Original'!$A$1:$G$49,MATCH(My_Combined_Table!$D419,'Products - Original'!$A$1:$A$49,0),MATCH(My_Combined_Table!L$1,'Products - Original'!A$1:G$1,0))</f>
        <v>29.784999999999997</v>
      </c>
      <c r="M419">
        <f t="shared" si="6"/>
        <v>29.784999999999997</v>
      </c>
      <c r="N419" t="str" cm="1">
        <f t="array" ref="N419">_xlfn.IFS(I419 = "Rob", "Robusta", I419 = "Exc", "Excelsa",I419= "Ara", "Arabica",I419="Lib", "Liberica")</f>
        <v>Arabica</v>
      </c>
      <c r="O419" t="str" cm="1">
        <f t="array" ref="O419">_xlfn.IFS(J419="M", "Medium",J419="L", "Light",J419="D","Dark")</f>
        <v>Light</v>
      </c>
      <c r="P419" t="str">
        <f>_xlfn.XLOOKUP(C:C, Table1[[#All],[Customer ID]],Table1[[#All],[Loyalty Card]])</f>
        <v>Yes</v>
      </c>
    </row>
    <row r="420" spans="1:16" x14ac:dyDescent="0.3">
      <c r="A420" s="2" t="s">
        <v>2844</v>
      </c>
      <c r="B420" s="4">
        <v>44142</v>
      </c>
      <c r="C420" s="2" t="s">
        <v>2845</v>
      </c>
      <c r="D420" t="s">
        <v>6182</v>
      </c>
      <c r="E420" s="2">
        <v>5</v>
      </c>
      <c r="F420" s="2" t="str" cm="1">
        <f t="array" ref="F420">_xlfn.XLOOKUP(C420,'Customers - Original'!$A:$A,Table1[[#All],[Customer Name]])</f>
        <v>Broderick McGilvra</v>
      </c>
      <c r="G420" s="2" t="str" cm="1">
        <f t="array" ref="G420">IF(_xlfn.XLOOKUP(C420,'Customers - Original'!$A:$A,Table1[[#All],[Email]]) = 0, "", _xlfn.XLOOKUP(C420,'Customers - Original'!$A:$A,Table1[[#All],[Email]]) )</f>
        <v>bmcgilvrabm@so-net.ne.jp</v>
      </c>
      <c r="H420" s="2" t="str" cm="1">
        <f t="array" ref="H420">IF(_xlfn.XLOOKUP(C420,'Customers - Original'!$A:$A,Table1[[#All],[Country]]) = 0,"",_xlfn.XLOOKUP(C420,'Customers - Original'!$A:$A,Table1[[#All],[Country]]))</f>
        <v>United States</v>
      </c>
      <c r="I420" t="str">
        <f>_xlfn.XLOOKUP(D420,'Products - Original'!$A:$A,'Products - Original'!$B:$B)</f>
        <v>Ara</v>
      </c>
      <c r="J420" t="str">
        <f>INDEX('Products - Original'!$A$1:$G$49,MATCH(My_Combined_Table!$D420,'Products - Original'!$A$1:$A$49,0),MATCH(My_Combined_Table!$J$1,'Products - Original'!A$1:G$1,0))</f>
        <v>L</v>
      </c>
      <c r="K420">
        <f>INDEX('Products - Original'!$A$1:$G$49,MATCH(My_Combined_Table!$D420,'Products - Original'!$A$1:$A$49,0),MATCH(My_Combined_Table!K$1,'Products - Original'!A$1:G$1,0))</f>
        <v>2.5</v>
      </c>
      <c r="L420">
        <f>INDEX('Products - Original'!$A$1:$G$49,MATCH(My_Combined_Table!$D420,'Products - Original'!$A$1:$A$49,0),MATCH(My_Combined_Table!L$1,'Products - Original'!A$1:G$1,0))</f>
        <v>29.784999999999997</v>
      </c>
      <c r="M420">
        <f t="shared" si="6"/>
        <v>148.92499999999998</v>
      </c>
      <c r="N420" t="str" cm="1">
        <f t="array" ref="N420">_xlfn.IFS(I420 = "Rob", "Robusta", I420 = "Exc", "Excelsa",I420= "Ara", "Arabica",I420="Lib", "Liberica")</f>
        <v>Arabica</v>
      </c>
      <c r="O420" t="str" cm="1">
        <f t="array" ref="O420">_xlfn.IFS(J420="M", "Medium",J420="L", "Light",J420="D","Dark")</f>
        <v>Light</v>
      </c>
      <c r="P420" t="str">
        <f>_xlfn.XLOOKUP(C:C, Table1[[#All],[Customer ID]],Table1[[#All],[Loyalty Card]])</f>
        <v>Yes</v>
      </c>
    </row>
    <row r="421" spans="1:16" x14ac:dyDescent="0.3">
      <c r="A421" s="2" t="s">
        <v>2849</v>
      </c>
      <c r="B421" s="4">
        <v>44739</v>
      </c>
      <c r="C421" s="2" t="s">
        <v>2850</v>
      </c>
      <c r="D421" t="s">
        <v>6160</v>
      </c>
      <c r="E421" s="2">
        <v>1</v>
      </c>
      <c r="F421" s="2" t="str" cm="1">
        <f t="array" ref="F421">_xlfn.XLOOKUP(C421,'Customers - Original'!$A:$A,Table1[[#All],[Customer Name]])</f>
        <v>Annabella Danzey</v>
      </c>
      <c r="G421" s="2" t="str" cm="1">
        <f t="array" ref="G421">IF(_xlfn.XLOOKUP(C421,'Customers - Original'!$A:$A,Table1[[#All],[Email]]) = 0, "", _xlfn.XLOOKUP(C421,'Customers - Original'!$A:$A,Table1[[#All],[Email]]) )</f>
        <v>adanzeybn@github.com</v>
      </c>
      <c r="H421" s="2" t="str" cm="1">
        <f t="array" ref="H421">IF(_xlfn.XLOOKUP(C421,'Customers - Original'!$A:$A,Table1[[#All],[Country]]) = 0,"",_xlfn.XLOOKUP(C421,'Customers - Original'!$A:$A,Table1[[#All],[Country]]))</f>
        <v>United States</v>
      </c>
      <c r="I421" t="str">
        <f>_xlfn.XLOOKUP(D421,'Products - Original'!$A:$A,'Products - Original'!$B:$B)</f>
        <v>Lib</v>
      </c>
      <c r="J421" t="str">
        <f>INDEX('Products - Original'!$A$1:$G$49,MATCH(My_Combined_Table!$D421,'Products - Original'!$A$1:$A$49,0),MATCH(My_Combined_Table!$J$1,'Products - Original'!A$1:G$1,0))</f>
        <v>M</v>
      </c>
      <c r="K421">
        <f>INDEX('Products - Original'!$A$1:$G$49,MATCH(My_Combined_Table!$D421,'Products - Original'!$A$1:$A$49,0),MATCH(My_Combined_Table!K$1,'Products - Original'!A$1:G$1,0))</f>
        <v>0.5</v>
      </c>
      <c r="L421">
        <f>INDEX('Products - Original'!$A$1:$G$49,MATCH(My_Combined_Table!$D421,'Products - Original'!$A$1:$A$49,0),MATCH(My_Combined_Table!L$1,'Products - Original'!A$1:G$1,0))</f>
        <v>8.73</v>
      </c>
      <c r="M421">
        <f t="shared" si="6"/>
        <v>8.73</v>
      </c>
      <c r="N421" t="str" cm="1">
        <f t="array" ref="N421">_xlfn.IFS(I421 = "Rob", "Robusta", I421 = "Exc", "Excelsa",I421= "Ara", "Arabica",I421="Lib", "Liberica")</f>
        <v>Liberica</v>
      </c>
      <c r="O421" t="str" cm="1">
        <f t="array" ref="O421">_xlfn.IFS(J421="M", "Medium",J421="L", "Light",J421="D","Dark")</f>
        <v>Medium</v>
      </c>
      <c r="P421" t="str">
        <f>_xlfn.XLOOKUP(C:C, Table1[[#All],[Customer ID]],Table1[[#All],[Loyalty Card]])</f>
        <v>Yes</v>
      </c>
    </row>
    <row r="422" spans="1:16" x14ac:dyDescent="0.3">
      <c r="A422" s="2" t="s">
        <v>2855</v>
      </c>
      <c r="B422" s="4">
        <v>43866</v>
      </c>
      <c r="C422" s="2" t="s">
        <v>2586</v>
      </c>
      <c r="D422" t="s">
        <v>6169</v>
      </c>
      <c r="E422" s="2">
        <v>4</v>
      </c>
      <c r="F422" s="2" t="str" cm="1">
        <f t="array" ref="F422">_xlfn.XLOOKUP(C422,'Customers - Original'!$A:$A,Table1[[#All],[Customer Name]])</f>
        <v>Terri Farra</v>
      </c>
      <c r="G422" s="2" t="str" cm="1">
        <f t="array" ref="G422">IF(_xlfn.XLOOKUP(C422,'Customers - Original'!$A:$A,Table1[[#All],[Email]]) = 0, "", _xlfn.XLOOKUP(C422,'Customers - Original'!$A:$A,Table1[[#All],[Email]]) )</f>
        <v>tfarraac@behance.net</v>
      </c>
      <c r="H422" s="2" t="str" cm="1">
        <f t="array" ref="H422">IF(_xlfn.XLOOKUP(C422,'Customers - Original'!$A:$A,Table1[[#All],[Country]]) = 0,"",_xlfn.XLOOKUP(C422,'Customers - Original'!$A:$A,Table1[[#All],[Country]]))</f>
        <v>United States</v>
      </c>
      <c r="I422" t="str">
        <f>_xlfn.XLOOKUP(D422,'Products - Original'!$A:$A,'Products - Original'!$B:$B)</f>
        <v>Lib</v>
      </c>
      <c r="J422" t="str">
        <f>INDEX('Products - Original'!$A$1:$G$49,MATCH(My_Combined_Table!$D422,'Products - Original'!$A$1:$A$49,0),MATCH(My_Combined_Table!$J$1,'Products - Original'!A$1:G$1,0))</f>
        <v>D</v>
      </c>
      <c r="K422">
        <f>INDEX('Products - Original'!$A$1:$G$49,MATCH(My_Combined_Table!$D422,'Products - Original'!$A$1:$A$49,0),MATCH(My_Combined_Table!K$1,'Products - Original'!A$1:G$1,0))</f>
        <v>0.5</v>
      </c>
      <c r="L422">
        <f>INDEX('Products - Original'!$A$1:$G$49,MATCH(My_Combined_Table!$D422,'Products - Original'!$A$1:$A$49,0),MATCH(My_Combined_Table!L$1,'Products - Original'!A$1:G$1,0))</f>
        <v>7.77</v>
      </c>
      <c r="M422">
        <f t="shared" si="6"/>
        <v>31.08</v>
      </c>
      <c r="N422" t="str" cm="1">
        <f t="array" ref="N422">_xlfn.IFS(I422 = "Rob", "Robusta", I422 = "Exc", "Excelsa",I422= "Ara", "Arabica",I422="Lib", "Liberica")</f>
        <v>Liberica</v>
      </c>
      <c r="O422" t="str" cm="1">
        <f t="array" ref="O422">_xlfn.IFS(J422="M", "Medium",J422="L", "Light",J422="D","Dark")</f>
        <v>Dark</v>
      </c>
      <c r="P422" t="str">
        <f>_xlfn.XLOOKUP(C:C, Table1[[#All],[Customer ID]],Table1[[#All],[Loyalty Card]])</f>
        <v>No</v>
      </c>
    </row>
    <row r="423" spans="1:16" x14ac:dyDescent="0.3">
      <c r="A423" s="2" t="s">
        <v>2855</v>
      </c>
      <c r="B423" s="4">
        <v>43866</v>
      </c>
      <c r="C423" s="2" t="s">
        <v>2586</v>
      </c>
      <c r="D423" t="s">
        <v>6168</v>
      </c>
      <c r="E423" s="2">
        <v>6</v>
      </c>
      <c r="F423" s="2" t="str" cm="1">
        <f t="array" ref="F423">_xlfn.XLOOKUP(C423,'Customers - Original'!$A:$A,Table1[[#All],[Customer Name]])</f>
        <v>Terri Farra</v>
      </c>
      <c r="G423" s="2" t="str" cm="1">
        <f t="array" ref="G423">IF(_xlfn.XLOOKUP(C423,'Customers - Original'!$A:$A,Table1[[#All],[Email]]) = 0, "", _xlfn.XLOOKUP(C423,'Customers - Original'!$A:$A,Table1[[#All],[Email]]) )</f>
        <v>tfarraac@behance.net</v>
      </c>
      <c r="H423" s="2" t="str" cm="1">
        <f t="array" ref="H423">IF(_xlfn.XLOOKUP(C423,'Customers - Original'!$A:$A,Table1[[#All],[Country]]) = 0,"",_xlfn.XLOOKUP(C423,'Customers - Original'!$A:$A,Table1[[#All],[Country]]))</f>
        <v>United States</v>
      </c>
      <c r="I423" t="str">
        <f>_xlfn.XLOOKUP(D423,'Products - Original'!$A:$A,'Products - Original'!$B:$B)</f>
        <v>Ara</v>
      </c>
      <c r="J423" t="str">
        <f>INDEX('Products - Original'!$A$1:$G$49,MATCH(My_Combined_Table!$D423,'Products - Original'!$A$1:$A$49,0),MATCH(My_Combined_Table!$J$1,'Products - Original'!A$1:G$1,0))</f>
        <v>D</v>
      </c>
      <c r="K423">
        <f>INDEX('Products - Original'!$A$1:$G$49,MATCH(My_Combined_Table!$D423,'Products - Original'!$A$1:$A$49,0),MATCH(My_Combined_Table!K$1,'Products - Original'!A$1:G$1,0))</f>
        <v>2.5</v>
      </c>
      <c r="L423">
        <f>INDEX('Products - Original'!$A$1:$G$49,MATCH(My_Combined_Table!$D423,'Products - Original'!$A$1:$A$49,0),MATCH(My_Combined_Table!L$1,'Products - Original'!A$1:G$1,0))</f>
        <v>22.884999999999998</v>
      </c>
      <c r="M423">
        <f t="shared" si="6"/>
        <v>137.31</v>
      </c>
      <c r="N423" t="str" cm="1">
        <f t="array" ref="N423">_xlfn.IFS(I423 = "Rob", "Robusta", I423 = "Exc", "Excelsa",I423= "Ara", "Arabica",I423="Lib", "Liberica")</f>
        <v>Arabica</v>
      </c>
      <c r="O423" t="str" cm="1">
        <f t="array" ref="O423">_xlfn.IFS(J423="M", "Medium",J423="L", "Light",J423="D","Dark")</f>
        <v>Dark</v>
      </c>
      <c r="P423" t="str">
        <f>_xlfn.XLOOKUP(C:C, Table1[[#All],[Customer ID]],Table1[[#All],[Loyalty Card]])</f>
        <v>No</v>
      </c>
    </row>
    <row r="424" spans="1:16" x14ac:dyDescent="0.3">
      <c r="A424" s="2" t="s">
        <v>2866</v>
      </c>
      <c r="B424" s="4">
        <v>43868</v>
      </c>
      <c r="C424" s="2" t="s">
        <v>2867</v>
      </c>
      <c r="D424" t="s">
        <v>6158</v>
      </c>
      <c r="E424" s="2">
        <v>5</v>
      </c>
      <c r="F424" s="2" t="str" cm="1">
        <f t="array" ref="F424">_xlfn.XLOOKUP(C424,'Customers - Original'!$A:$A,Table1[[#All],[Customer Name]])</f>
        <v>Nevins Glowacz</v>
      </c>
      <c r="G424" s="2" t="str" cm="1">
        <f t="array" ref="G424">IF(_xlfn.XLOOKUP(C424,'Customers - Original'!$A:$A,Table1[[#All],[Email]]) = 0, "", _xlfn.XLOOKUP(C424,'Customers - Original'!$A:$A,Table1[[#All],[Email]]) )</f>
        <v/>
      </c>
      <c r="H424" s="2" t="str" cm="1">
        <f t="array" ref="H424">IF(_xlfn.XLOOKUP(C424,'Customers - Original'!$A:$A,Table1[[#All],[Country]]) = 0,"",_xlfn.XLOOKUP(C424,'Customers - Original'!$A:$A,Table1[[#All],[Country]]))</f>
        <v>United States</v>
      </c>
      <c r="I424" t="str">
        <f>_xlfn.XLOOKUP(D424,'Products - Original'!$A:$A,'Products - Original'!$B:$B)</f>
        <v>Ara</v>
      </c>
      <c r="J424" t="str">
        <f>INDEX('Products - Original'!$A$1:$G$49,MATCH(My_Combined_Table!$D424,'Products - Original'!$A$1:$A$49,0),MATCH(My_Combined_Table!$J$1,'Products - Original'!A$1:G$1,0))</f>
        <v>D</v>
      </c>
      <c r="K424">
        <f>INDEX('Products - Original'!$A$1:$G$49,MATCH(My_Combined_Table!$D424,'Products - Original'!$A$1:$A$49,0),MATCH(My_Combined_Table!K$1,'Products - Original'!A$1:G$1,0))</f>
        <v>0.5</v>
      </c>
      <c r="L424">
        <f>INDEX('Products - Original'!$A$1:$G$49,MATCH(My_Combined_Table!$D424,'Products - Original'!$A$1:$A$49,0),MATCH(My_Combined_Table!L$1,'Products - Original'!A$1:G$1,0))</f>
        <v>5.97</v>
      </c>
      <c r="M424">
        <f t="shared" si="6"/>
        <v>29.849999999999998</v>
      </c>
      <c r="N424" t="str" cm="1">
        <f t="array" ref="N424">_xlfn.IFS(I424 = "Rob", "Robusta", I424 = "Exc", "Excelsa",I424= "Ara", "Arabica",I424="Lib", "Liberica")</f>
        <v>Arabica</v>
      </c>
      <c r="O424" t="str" cm="1">
        <f t="array" ref="O424">_xlfn.IFS(J424="M", "Medium",J424="L", "Light",J424="D","Dark")</f>
        <v>Dark</v>
      </c>
      <c r="P424" t="str">
        <f>_xlfn.XLOOKUP(C:C, Table1[[#All],[Customer ID]],Table1[[#All],[Loyalty Card]])</f>
        <v>No</v>
      </c>
    </row>
    <row r="425" spans="1:16" x14ac:dyDescent="0.3">
      <c r="A425" s="2" t="s">
        <v>2871</v>
      </c>
      <c r="B425" s="4">
        <v>44183</v>
      </c>
      <c r="C425" s="2" t="s">
        <v>2872</v>
      </c>
      <c r="D425" t="s">
        <v>6146</v>
      </c>
      <c r="E425" s="2">
        <v>3</v>
      </c>
      <c r="F425" s="2" t="str" cm="1">
        <f t="array" ref="F425">_xlfn.XLOOKUP(C425,'Customers - Original'!$A:$A,Table1[[#All],[Customer Name]])</f>
        <v>Adelice Isabell</v>
      </c>
      <c r="G425" s="2" t="str" cm="1">
        <f t="array" ref="G425">IF(_xlfn.XLOOKUP(C425,'Customers - Original'!$A:$A,Table1[[#All],[Email]]) = 0, "", _xlfn.XLOOKUP(C425,'Customers - Original'!$A:$A,Table1[[#All],[Email]]) )</f>
        <v/>
      </c>
      <c r="H425" s="2" t="str" cm="1">
        <f t="array" ref="H425">IF(_xlfn.XLOOKUP(C425,'Customers - Original'!$A:$A,Table1[[#All],[Country]]) = 0,"",_xlfn.XLOOKUP(C425,'Customers - Original'!$A:$A,Table1[[#All],[Country]]))</f>
        <v>United States</v>
      </c>
      <c r="I425" t="str">
        <f>_xlfn.XLOOKUP(D425,'Products - Original'!$A:$A,'Products - Original'!$B:$B)</f>
        <v>Rob</v>
      </c>
      <c r="J425" t="str">
        <f>INDEX('Products - Original'!$A$1:$G$49,MATCH(My_Combined_Table!$D425,'Products - Original'!$A$1:$A$49,0),MATCH(My_Combined_Table!$J$1,'Products - Original'!A$1:G$1,0))</f>
        <v>M</v>
      </c>
      <c r="K425">
        <f>INDEX('Products - Original'!$A$1:$G$49,MATCH(My_Combined_Table!$D425,'Products - Original'!$A$1:$A$49,0),MATCH(My_Combined_Table!K$1,'Products - Original'!A$1:G$1,0))</f>
        <v>0.5</v>
      </c>
      <c r="L425">
        <f>INDEX('Products - Original'!$A$1:$G$49,MATCH(My_Combined_Table!$D425,'Products - Original'!$A$1:$A$49,0),MATCH(My_Combined_Table!L$1,'Products - Original'!A$1:G$1,0))</f>
        <v>5.97</v>
      </c>
      <c r="M425">
        <f t="shared" si="6"/>
        <v>17.91</v>
      </c>
      <c r="N425" t="str" cm="1">
        <f t="array" ref="N425">_xlfn.IFS(I425 = "Rob", "Robusta", I425 = "Exc", "Excelsa",I425= "Ara", "Arabica",I425="Lib", "Liberica")</f>
        <v>Robusta</v>
      </c>
      <c r="O425" t="str" cm="1">
        <f t="array" ref="O425">_xlfn.IFS(J425="M", "Medium",J425="L", "Light",J425="D","Dark")</f>
        <v>Medium</v>
      </c>
      <c r="P425" t="str">
        <f>_xlfn.XLOOKUP(C:C, Table1[[#All],[Customer ID]],Table1[[#All],[Loyalty Card]])</f>
        <v>No</v>
      </c>
    </row>
    <row r="426" spans="1:16" x14ac:dyDescent="0.3">
      <c r="A426" s="2" t="s">
        <v>2876</v>
      </c>
      <c r="B426" s="4">
        <v>44431</v>
      </c>
      <c r="C426" s="2" t="s">
        <v>2877</v>
      </c>
      <c r="D426" t="s">
        <v>6176</v>
      </c>
      <c r="E426" s="2">
        <v>3</v>
      </c>
      <c r="F426" s="2" t="str" cm="1">
        <f t="array" ref="F426">_xlfn.XLOOKUP(C426,'Customers - Original'!$A:$A,Table1[[#All],[Customer Name]])</f>
        <v>Yulma Dombrell</v>
      </c>
      <c r="G426" s="2" t="str" cm="1">
        <f t="array" ref="G426">IF(_xlfn.XLOOKUP(C426,'Customers - Original'!$A:$A,Table1[[#All],[Email]]) = 0, "", _xlfn.XLOOKUP(C426,'Customers - Original'!$A:$A,Table1[[#All],[Email]]) )</f>
        <v>ydombrellbs@dedecms.com</v>
      </c>
      <c r="H426" s="2" t="str" cm="1">
        <f t="array" ref="H426">IF(_xlfn.XLOOKUP(C426,'Customers - Original'!$A:$A,Table1[[#All],[Country]]) = 0,"",_xlfn.XLOOKUP(C426,'Customers - Original'!$A:$A,Table1[[#All],[Country]]))</f>
        <v>United States</v>
      </c>
      <c r="I426" t="str">
        <f>_xlfn.XLOOKUP(D426,'Products - Original'!$A:$A,'Products - Original'!$B:$B)</f>
        <v>Exc</v>
      </c>
      <c r="J426" t="str">
        <f>INDEX('Products - Original'!$A$1:$G$49,MATCH(My_Combined_Table!$D426,'Products - Original'!$A$1:$A$49,0),MATCH(My_Combined_Table!$J$1,'Products - Original'!A$1:G$1,0))</f>
        <v>L</v>
      </c>
      <c r="K426">
        <f>INDEX('Products - Original'!$A$1:$G$49,MATCH(My_Combined_Table!$D426,'Products - Original'!$A$1:$A$49,0),MATCH(My_Combined_Table!K$1,'Products - Original'!A$1:G$1,0))</f>
        <v>0.5</v>
      </c>
      <c r="L426">
        <f>INDEX('Products - Original'!$A$1:$G$49,MATCH(My_Combined_Table!$D426,'Products - Original'!$A$1:$A$49,0),MATCH(My_Combined_Table!L$1,'Products - Original'!A$1:G$1,0))</f>
        <v>8.91</v>
      </c>
      <c r="M426">
        <f t="shared" si="6"/>
        <v>26.73</v>
      </c>
      <c r="N426" t="str" cm="1">
        <f t="array" ref="N426">_xlfn.IFS(I426 = "Rob", "Robusta", I426 = "Exc", "Excelsa",I426= "Ara", "Arabica",I426="Lib", "Liberica")</f>
        <v>Excelsa</v>
      </c>
      <c r="O426" t="str" cm="1">
        <f t="array" ref="O426">_xlfn.IFS(J426="M", "Medium",J426="L", "Light",J426="D","Dark")</f>
        <v>Light</v>
      </c>
      <c r="P426" t="str">
        <f>_xlfn.XLOOKUP(C:C, Table1[[#All],[Customer ID]],Table1[[#All],[Loyalty Card]])</f>
        <v>Yes</v>
      </c>
    </row>
    <row r="427" spans="1:16" x14ac:dyDescent="0.3">
      <c r="A427" s="2" t="s">
        <v>2882</v>
      </c>
      <c r="B427" s="4">
        <v>44428</v>
      </c>
      <c r="C427" s="2" t="s">
        <v>2883</v>
      </c>
      <c r="D427" t="s">
        <v>6177</v>
      </c>
      <c r="E427" s="2">
        <v>2</v>
      </c>
      <c r="F427" s="2" t="str" cm="1">
        <f t="array" ref="F427">_xlfn.XLOOKUP(C427,'Customers - Original'!$A:$A,Table1[[#All],[Customer Name]])</f>
        <v>Alric Darth</v>
      </c>
      <c r="G427" s="2" t="str" cm="1">
        <f t="array" ref="G427">IF(_xlfn.XLOOKUP(C427,'Customers - Original'!$A:$A,Table1[[#All],[Email]]) = 0, "", _xlfn.XLOOKUP(C427,'Customers - Original'!$A:$A,Table1[[#All],[Email]]) )</f>
        <v>adarthbt@t.co</v>
      </c>
      <c r="H427" s="2" t="str" cm="1">
        <f t="array" ref="H427">IF(_xlfn.XLOOKUP(C427,'Customers - Original'!$A:$A,Table1[[#All],[Country]]) = 0,"",_xlfn.XLOOKUP(C427,'Customers - Original'!$A:$A,Table1[[#All],[Country]]))</f>
        <v>United States</v>
      </c>
      <c r="I427" t="str">
        <f>_xlfn.XLOOKUP(D427,'Products - Original'!$A:$A,'Products - Original'!$B:$B)</f>
        <v>Rob</v>
      </c>
      <c r="J427" t="str">
        <f>INDEX('Products - Original'!$A$1:$G$49,MATCH(My_Combined_Table!$D427,'Products - Original'!$A$1:$A$49,0),MATCH(My_Combined_Table!$J$1,'Products - Original'!A$1:G$1,0))</f>
        <v>D</v>
      </c>
      <c r="K427">
        <f>INDEX('Products - Original'!$A$1:$G$49,MATCH(My_Combined_Table!$D427,'Products - Original'!$A$1:$A$49,0),MATCH(My_Combined_Table!K$1,'Products - Original'!A$1:G$1,0))</f>
        <v>1</v>
      </c>
      <c r="L427">
        <f>INDEX('Products - Original'!$A$1:$G$49,MATCH(My_Combined_Table!$D427,'Products - Original'!$A$1:$A$49,0),MATCH(My_Combined_Table!L$1,'Products - Original'!A$1:G$1,0))</f>
        <v>8.9499999999999993</v>
      </c>
      <c r="M427">
        <f t="shared" si="6"/>
        <v>17.899999999999999</v>
      </c>
      <c r="N427" t="str" cm="1">
        <f t="array" ref="N427">_xlfn.IFS(I427 = "Rob", "Robusta", I427 = "Exc", "Excelsa",I427= "Ara", "Arabica",I427="Lib", "Liberica")</f>
        <v>Robusta</v>
      </c>
      <c r="O427" t="str" cm="1">
        <f t="array" ref="O427">_xlfn.IFS(J427="M", "Medium",J427="L", "Light",J427="D","Dark")</f>
        <v>Dark</v>
      </c>
      <c r="P427" t="str">
        <f>_xlfn.XLOOKUP(C:C, Table1[[#All],[Customer ID]],Table1[[#All],[Loyalty Card]])</f>
        <v>No</v>
      </c>
    </row>
    <row r="428" spans="1:16" x14ac:dyDescent="0.3">
      <c r="A428" s="2" t="s">
        <v>2888</v>
      </c>
      <c r="B428" s="4">
        <v>43556</v>
      </c>
      <c r="C428" s="2" t="s">
        <v>2889</v>
      </c>
      <c r="D428" t="s">
        <v>6178</v>
      </c>
      <c r="E428" s="2">
        <v>4</v>
      </c>
      <c r="F428" s="2" t="str" cm="1">
        <f t="array" ref="F428">_xlfn.XLOOKUP(C428,'Customers - Original'!$A:$A,Table1[[#All],[Customer Name]])</f>
        <v>Manuel Darrigoe</v>
      </c>
      <c r="G428" s="2" t="str" cm="1">
        <f t="array" ref="G428">IF(_xlfn.XLOOKUP(C428,'Customers - Original'!$A:$A,Table1[[#All],[Email]]) = 0, "", _xlfn.XLOOKUP(C428,'Customers - Original'!$A:$A,Table1[[#All],[Email]]) )</f>
        <v>mdarrigoebu@hud.gov</v>
      </c>
      <c r="H428" s="2" t="str" cm="1">
        <f t="array" ref="H428">IF(_xlfn.XLOOKUP(C428,'Customers - Original'!$A:$A,Table1[[#All],[Country]]) = 0,"",_xlfn.XLOOKUP(C428,'Customers - Original'!$A:$A,Table1[[#All],[Country]]))</f>
        <v>Ireland</v>
      </c>
      <c r="I428" t="str">
        <f>_xlfn.XLOOKUP(D428,'Products - Original'!$A:$A,'Products - Original'!$B:$B)</f>
        <v>Rob</v>
      </c>
      <c r="J428" t="str">
        <f>INDEX('Products - Original'!$A$1:$G$49,MATCH(My_Combined_Table!$D428,'Products - Original'!$A$1:$A$49,0),MATCH(My_Combined_Table!$J$1,'Products - Original'!A$1:G$1,0))</f>
        <v>L</v>
      </c>
      <c r="K428">
        <f>INDEX('Products - Original'!$A$1:$G$49,MATCH(My_Combined_Table!$D428,'Products - Original'!$A$1:$A$49,0),MATCH(My_Combined_Table!K$1,'Products - Original'!A$1:G$1,0))</f>
        <v>0.2</v>
      </c>
      <c r="L428">
        <f>INDEX('Products - Original'!$A$1:$G$49,MATCH(My_Combined_Table!$D428,'Products - Original'!$A$1:$A$49,0),MATCH(My_Combined_Table!L$1,'Products - Original'!A$1:G$1,0))</f>
        <v>3.5849999999999995</v>
      </c>
      <c r="M428">
        <f t="shared" si="6"/>
        <v>14.339999999999998</v>
      </c>
      <c r="N428" t="str" cm="1">
        <f t="array" ref="N428">_xlfn.IFS(I428 = "Rob", "Robusta", I428 = "Exc", "Excelsa",I428= "Ara", "Arabica",I428="Lib", "Liberica")</f>
        <v>Robusta</v>
      </c>
      <c r="O428" t="str" cm="1">
        <f t="array" ref="O428">_xlfn.IFS(J428="M", "Medium",J428="L", "Light",J428="D","Dark")</f>
        <v>Light</v>
      </c>
      <c r="P428" t="str">
        <f>_xlfn.XLOOKUP(C:C, Table1[[#All],[Customer ID]],Table1[[#All],[Loyalty Card]])</f>
        <v>Yes</v>
      </c>
    </row>
    <row r="429" spans="1:16" x14ac:dyDescent="0.3">
      <c r="A429" s="2" t="s">
        <v>2894</v>
      </c>
      <c r="B429" s="4">
        <v>44224</v>
      </c>
      <c r="C429" s="2" t="s">
        <v>2895</v>
      </c>
      <c r="D429" t="s">
        <v>6175</v>
      </c>
      <c r="E429" s="2">
        <v>3</v>
      </c>
      <c r="F429" s="2" t="str" cm="1">
        <f t="array" ref="F429">_xlfn.XLOOKUP(C429,'Customers - Original'!$A:$A,Table1[[#All],[Customer Name]])</f>
        <v>Kynthia Berick</v>
      </c>
      <c r="G429" s="2" t="str" cm="1">
        <f t="array" ref="G429">IF(_xlfn.XLOOKUP(C429,'Customers - Original'!$A:$A,Table1[[#All],[Email]]) = 0, "", _xlfn.XLOOKUP(C429,'Customers - Original'!$A:$A,Table1[[#All],[Email]]) )</f>
        <v/>
      </c>
      <c r="H429" s="2" t="str" cm="1">
        <f t="array" ref="H429">IF(_xlfn.XLOOKUP(C429,'Customers - Original'!$A:$A,Table1[[#All],[Country]]) = 0,"",_xlfn.XLOOKUP(C429,'Customers - Original'!$A:$A,Table1[[#All],[Country]]))</f>
        <v>United States</v>
      </c>
      <c r="I429" t="str">
        <f>_xlfn.XLOOKUP(D429,'Products - Original'!$A:$A,'Products - Original'!$B:$B)</f>
        <v>Ara</v>
      </c>
      <c r="J429" t="str">
        <f>INDEX('Products - Original'!$A$1:$G$49,MATCH(My_Combined_Table!$D429,'Products - Original'!$A$1:$A$49,0),MATCH(My_Combined_Table!$J$1,'Products - Original'!A$1:G$1,0))</f>
        <v>M</v>
      </c>
      <c r="K429">
        <f>INDEX('Products - Original'!$A$1:$G$49,MATCH(My_Combined_Table!$D429,'Products - Original'!$A$1:$A$49,0),MATCH(My_Combined_Table!K$1,'Products - Original'!A$1:G$1,0))</f>
        <v>2.5</v>
      </c>
      <c r="L429">
        <f>INDEX('Products - Original'!$A$1:$G$49,MATCH(My_Combined_Table!$D429,'Products - Original'!$A$1:$A$49,0),MATCH(My_Combined_Table!L$1,'Products - Original'!A$1:G$1,0))</f>
        <v>25.874999999999996</v>
      </c>
      <c r="M429">
        <f t="shared" si="6"/>
        <v>77.624999999999986</v>
      </c>
      <c r="N429" t="str" cm="1">
        <f t="array" ref="N429">_xlfn.IFS(I429 = "Rob", "Robusta", I429 = "Exc", "Excelsa",I429= "Ara", "Arabica",I429="Lib", "Liberica")</f>
        <v>Arabica</v>
      </c>
      <c r="O429" t="str" cm="1">
        <f t="array" ref="O429">_xlfn.IFS(J429="M", "Medium",J429="L", "Light",J429="D","Dark")</f>
        <v>Medium</v>
      </c>
      <c r="P429" t="str">
        <f>_xlfn.XLOOKUP(C:C, Table1[[#All],[Customer ID]],Table1[[#All],[Loyalty Card]])</f>
        <v>Yes</v>
      </c>
    </row>
    <row r="430" spans="1:16" x14ac:dyDescent="0.3">
      <c r="A430" s="2" t="s">
        <v>2899</v>
      </c>
      <c r="B430" s="4">
        <v>43759</v>
      </c>
      <c r="C430" s="2" t="s">
        <v>2900</v>
      </c>
      <c r="D430" t="s">
        <v>6179</v>
      </c>
      <c r="E430" s="2">
        <v>5</v>
      </c>
      <c r="F430" s="2" t="str" cm="1">
        <f t="array" ref="F430">_xlfn.XLOOKUP(C430,'Customers - Original'!$A:$A,Table1[[#All],[Customer Name]])</f>
        <v>Minetta Ackrill</v>
      </c>
      <c r="G430" s="2" t="str" cm="1">
        <f t="array" ref="G430">IF(_xlfn.XLOOKUP(C430,'Customers - Original'!$A:$A,Table1[[#All],[Email]]) = 0, "", _xlfn.XLOOKUP(C430,'Customers - Original'!$A:$A,Table1[[#All],[Email]]) )</f>
        <v>mackrillbw@bandcamp.com</v>
      </c>
      <c r="H430" s="2" t="str" cm="1">
        <f t="array" ref="H430">IF(_xlfn.XLOOKUP(C430,'Customers - Original'!$A:$A,Table1[[#All],[Country]]) = 0,"",_xlfn.XLOOKUP(C430,'Customers - Original'!$A:$A,Table1[[#All],[Country]]))</f>
        <v>United States</v>
      </c>
      <c r="I430" t="str">
        <f>_xlfn.XLOOKUP(D430,'Products - Original'!$A:$A,'Products - Original'!$B:$B)</f>
        <v>Rob</v>
      </c>
      <c r="J430" t="str">
        <f>INDEX('Products - Original'!$A$1:$G$49,MATCH(My_Combined_Table!$D430,'Products - Original'!$A$1:$A$49,0),MATCH(My_Combined_Table!$J$1,'Products - Original'!A$1:G$1,0))</f>
        <v>L</v>
      </c>
      <c r="K430">
        <f>INDEX('Products - Original'!$A$1:$G$49,MATCH(My_Combined_Table!$D430,'Products - Original'!$A$1:$A$49,0),MATCH(My_Combined_Table!K$1,'Products - Original'!A$1:G$1,0))</f>
        <v>1</v>
      </c>
      <c r="L430">
        <f>INDEX('Products - Original'!$A$1:$G$49,MATCH(My_Combined_Table!$D430,'Products - Original'!$A$1:$A$49,0),MATCH(My_Combined_Table!L$1,'Products - Original'!A$1:G$1,0))</f>
        <v>11.95</v>
      </c>
      <c r="M430">
        <f t="shared" si="6"/>
        <v>59.75</v>
      </c>
      <c r="N430" t="str" cm="1">
        <f t="array" ref="N430">_xlfn.IFS(I430 = "Rob", "Robusta", I430 = "Exc", "Excelsa",I430= "Ara", "Arabica",I430="Lib", "Liberica")</f>
        <v>Robusta</v>
      </c>
      <c r="O430" t="str" cm="1">
        <f t="array" ref="O430">_xlfn.IFS(J430="M", "Medium",J430="L", "Light",J430="D","Dark")</f>
        <v>Light</v>
      </c>
      <c r="P430" t="str">
        <f>_xlfn.XLOOKUP(C:C, Table1[[#All],[Customer ID]],Table1[[#All],[Loyalty Card]])</f>
        <v>No</v>
      </c>
    </row>
    <row r="431" spans="1:16" x14ac:dyDescent="0.3">
      <c r="A431" s="2" t="s">
        <v>2905</v>
      </c>
      <c r="B431" s="4">
        <v>44367</v>
      </c>
      <c r="C431" s="2" t="s">
        <v>2586</v>
      </c>
      <c r="D431" t="s">
        <v>6140</v>
      </c>
      <c r="E431" s="2">
        <v>6</v>
      </c>
      <c r="F431" s="2" t="str" cm="1">
        <f t="array" ref="F431">_xlfn.XLOOKUP(C431,'Customers - Original'!$A:$A,Table1[[#All],[Customer Name]])</f>
        <v>Terri Farra</v>
      </c>
      <c r="G431" s="2" t="str" cm="1">
        <f t="array" ref="G431">IF(_xlfn.XLOOKUP(C431,'Customers - Original'!$A:$A,Table1[[#All],[Email]]) = 0, "", _xlfn.XLOOKUP(C431,'Customers - Original'!$A:$A,Table1[[#All],[Email]]) )</f>
        <v>tfarraac@behance.net</v>
      </c>
      <c r="H431" s="2" t="str" cm="1">
        <f t="array" ref="H431">IF(_xlfn.XLOOKUP(C431,'Customers - Original'!$A:$A,Table1[[#All],[Country]]) = 0,"",_xlfn.XLOOKUP(C431,'Customers - Original'!$A:$A,Table1[[#All],[Country]]))</f>
        <v>United States</v>
      </c>
      <c r="I431" t="str">
        <f>_xlfn.XLOOKUP(D431,'Products - Original'!$A:$A,'Products - Original'!$B:$B)</f>
        <v>Ara</v>
      </c>
      <c r="J431" t="str">
        <f>INDEX('Products - Original'!$A$1:$G$49,MATCH(My_Combined_Table!$D431,'Products - Original'!$A$1:$A$49,0),MATCH(My_Combined_Table!$J$1,'Products - Original'!A$1:G$1,0))</f>
        <v>L</v>
      </c>
      <c r="K431">
        <f>INDEX('Products - Original'!$A$1:$G$49,MATCH(My_Combined_Table!$D431,'Products - Original'!$A$1:$A$49,0),MATCH(My_Combined_Table!K$1,'Products - Original'!A$1:G$1,0))</f>
        <v>1</v>
      </c>
      <c r="L431">
        <f>INDEX('Products - Original'!$A$1:$G$49,MATCH(My_Combined_Table!$D431,'Products - Original'!$A$1:$A$49,0),MATCH(My_Combined_Table!L$1,'Products - Original'!A$1:G$1,0))</f>
        <v>12.95</v>
      </c>
      <c r="M431">
        <f t="shared" si="6"/>
        <v>77.699999999999989</v>
      </c>
      <c r="N431" t="str" cm="1">
        <f t="array" ref="N431">_xlfn.IFS(I431 = "Rob", "Robusta", I431 = "Exc", "Excelsa",I431= "Ara", "Arabica",I431="Lib", "Liberica")</f>
        <v>Arabica</v>
      </c>
      <c r="O431" t="str" cm="1">
        <f t="array" ref="O431">_xlfn.IFS(J431="M", "Medium",J431="L", "Light",J431="D","Dark")</f>
        <v>Light</v>
      </c>
      <c r="P431" t="str">
        <f>_xlfn.XLOOKUP(C:C, Table1[[#All],[Customer ID]],Table1[[#All],[Loyalty Card]])</f>
        <v>No</v>
      </c>
    </row>
    <row r="432" spans="1:16" x14ac:dyDescent="0.3">
      <c r="A432" s="2" t="s">
        <v>2911</v>
      </c>
      <c r="B432" s="4">
        <v>44504</v>
      </c>
      <c r="C432" s="2" t="s">
        <v>2912</v>
      </c>
      <c r="D432" t="s">
        <v>6163</v>
      </c>
      <c r="E432" s="2">
        <v>2</v>
      </c>
      <c r="F432" s="2" t="str" cm="1">
        <f t="array" ref="F432">_xlfn.XLOOKUP(C432,'Customers - Original'!$A:$A,Table1[[#All],[Customer Name]])</f>
        <v>Melosa Kippen</v>
      </c>
      <c r="G432" s="2" t="str" cm="1">
        <f t="array" ref="G432">IF(_xlfn.XLOOKUP(C432,'Customers - Original'!$A:$A,Table1[[#All],[Email]]) = 0, "", _xlfn.XLOOKUP(C432,'Customers - Original'!$A:$A,Table1[[#All],[Email]]) )</f>
        <v>mkippenby@dion.ne.jp</v>
      </c>
      <c r="H432" s="2" t="str" cm="1">
        <f t="array" ref="H432">IF(_xlfn.XLOOKUP(C432,'Customers - Original'!$A:$A,Table1[[#All],[Country]]) = 0,"",_xlfn.XLOOKUP(C432,'Customers - Original'!$A:$A,Table1[[#All],[Country]]))</f>
        <v>United States</v>
      </c>
      <c r="I432" t="str">
        <f>_xlfn.XLOOKUP(D432,'Products - Original'!$A:$A,'Products - Original'!$B:$B)</f>
        <v>Rob</v>
      </c>
      <c r="J432" t="str">
        <f>INDEX('Products - Original'!$A$1:$G$49,MATCH(My_Combined_Table!$D432,'Products - Original'!$A$1:$A$49,0),MATCH(My_Combined_Table!$J$1,'Products - Original'!A$1:G$1,0))</f>
        <v>D</v>
      </c>
      <c r="K432">
        <f>INDEX('Products - Original'!$A$1:$G$49,MATCH(My_Combined_Table!$D432,'Products - Original'!$A$1:$A$49,0),MATCH(My_Combined_Table!K$1,'Products - Original'!A$1:G$1,0))</f>
        <v>0.2</v>
      </c>
      <c r="L432">
        <f>INDEX('Products - Original'!$A$1:$G$49,MATCH(My_Combined_Table!$D432,'Products - Original'!$A$1:$A$49,0),MATCH(My_Combined_Table!L$1,'Products - Original'!A$1:G$1,0))</f>
        <v>2.6849999999999996</v>
      </c>
      <c r="M432">
        <f t="shared" si="6"/>
        <v>5.3699999999999992</v>
      </c>
      <c r="N432" t="str" cm="1">
        <f t="array" ref="N432">_xlfn.IFS(I432 = "Rob", "Robusta", I432 = "Exc", "Excelsa",I432= "Ara", "Arabica",I432="Lib", "Liberica")</f>
        <v>Robusta</v>
      </c>
      <c r="O432" t="str" cm="1">
        <f t="array" ref="O432">_xlfn.IFS(J432="M", "Medium",J432="L", "Light",J432="D","Dark")</f>
        <v>Dark</v>
      </c>
      <c r="P432" t="str">
        <f>_xlfn.XLOOKUP(C:C, Table1[[#All],[Customer ID]],Table1[[#All],[Loyalty Card]])</f>
        <v>Yes</v>
      </c>
    </row>
    <row r="433" spans="1:16" x14ac:dyDescent="0.3">
      <c r="A433" s="2" t="s">
        <v>2917</v>
      </c>
      <c r="B433" s="4">
        <v>44291</v>
      </c>
      <c r="C433" s="2" t="s">
        <v>2918</v>
      </c>
      <c r="D433" t="s">
        <v>6185</v>
      </c>
      <c r="E433" s="2">
        <v>3</v>
      </c>
      <c r="F433" s="2" t="str" cm="1">
        <f t="array" ref="F433">_xlfn.XLOOKUP(C433,'Customers - Original'!$A:$A,Table1[[#All],[Customer Name]])</f>
        <v>Witty Ranson</v>
      </c>
      <c r="G433" s="2" t="str" cm="1">
        <f t="array" ref="G433">IF(_xlfn.XLOOKUP(C433,'Customers - Original'!$A:$A,Table1[[#All],[Email]]) = 0, "", _xlfn.XLOOKUP(C433,'Customers - Original'!$A:$A,Table1[[#All],[Email]]) )</f>
        <v>wransonbz@ted.com</v>
      </c>
      <c r="H433" s="2" t="str" cm="1">
        <f t="array" ref="H433">IF(_xlfn.XLOOKUP(C433,'Customers - Original'!$A:$A,Table1[[#All],[Country]]) = 0,"",_xlfn.XLOOKUP(C433,'Customers - Original'!$A:$A,Table1[[#All],[Country]]))</f>
        <v>Ireland</v>
      </c>
      <c r="I433" t="str">
        <f>_xlfn.XLOOKUP(D433,'Products - Original'!$A:$A,'Products - Original'!$B:$B)</f>
        <v>Exc</v>
      </c>
      <c r="J433" t="str">
        <f>INDEX('Products - Original'!$A$1:$G$49,MATCH(My_Combined_Table!$D433,'Products - Original'!$A$1:$A$49,0),MATCH(My_Combined_Table!$J$1,'Products - Original'!A$1:G$1,0))</f>
        <v>D</v>
      </c>
      <c r="K433">
        <f>INDEX('Products - Original'!$A$1:$G$49,MATCH(My_Combined_Table!$D433,'Products - Original'!$A$1:$A$49,0),MATCH(My_Combined_Table!K$1,'Products - Original'!A$1:G$1,0))</f>
        <v>2.5</v>
      </c>
      <c r="L433">
        <f>INDEX('Products - Original'!$A$1:$G$49,MATCH(My_Combined_Table!$D433,'Products - Original'!$A$1:$A$49,0),MATCH(My_Combined_Table!L$1,'Products - Original'!A$1:G$1,0))</f>
        <v>27.945</v>
      </c>
      <c r="M433">
        <f t="shared" si="6"/>
        <v>83.835000000000008</v>
      </c>
      <c r="N433" t="str" cm="1">
        <f t="array" ref="N433">_xlfn.IFS(I433 = "Rob", "Robusta", I433 = "Exc", "Excelsa",I433= "Ara", "Arabica",I433="Lib", "Liberica")</f>
        <v>Excelsa</v>
      </c>
      <c r="O433" t="str" cm="1">
        <f t="array" ref="O433">_xlfn.IFS(J433="M", "Medium",J433="L", "Light",J433="D","Dark")</f>
        <v>Dark</v>
      </c>
      <c r="P433" t="str">
        <f>_xlfn.XLOOKUP(C:C, Table1[[#All],[Customer ID]],Table1[[#All],[Loyalty Card]])</f>
        <v>Yes</v>
      </c>
    </row>
    <row r="434" spans="1:16" x14ac:dyDescent="0.3">
      <c r="A434" s="2" t="s">
        <v>2923</v>
      </c>
      <c r="B434" s="4">
        <v>43808</v>
      </c>
      <c r="C434" s="2" t="s">
        <v>2924</v>
      </c>
      <c r="D434" t="s">
        <v>6155</v>
      </c>
      <c r="E434" s="2">
        <v>2</v>
      </c>
      <c r="F434" s="2" t="str" cm="1">
        <f t="array" ref="F434">_xlfn.XLOOKUP(C434,'Customers - Original'!$A:$A,Table1[[#All],[Customer Name]])</f>
        <v>Rod Gowdie</v>
      </c>
      <c r="G434" s="2" t="str" cm="1">
        <f t="array" ref="G434">IF(_xlfn.XLOOKUP(C434,'Customers - Original'!$A:$A,Table1[[#All],[Email]]) = 0, "", _xlfn.XLOOKUP(C434,'Customers - Original'!$A:$A,Table1[[#All],[Email]]) )</f>
        <v/>
      </c>
      <c r="H434" s="2" t="str" cm="1">
        <f t="array" ref="H434">IF(_xlfn.XLOOKUP(C434,'Customers - Original'!$A:$A,Table1[[#All],[Country]]) = 0,"",_xlfn.XLOOKUP(C434,'Customers - Original'!$A:$A,Table1[[#All],[Country]]))</f>
        <v>United States</v>
      </c>
      <c r="I434" t="str">
        <f>_xlfn.XLOOKUP(D434,'Products - Original'!$A:$A,'Products - Original'!$B:$B)</f>
        <v>Ara</v>
      </c>
      <c r="J434" t="str">
        <f>INDEX('Products - Original'!$A$1:$G$49,MATCH(My_Combined_Table!$D434,'Products - Original'!$A$1:$A$49,0),MATCH(My_Combined_Table!$J$1,'Products - Original'!A$1:G$1,0))</f>
        <v>M</v>
      </c>
      <c r="K434">
        <f>INDEX('Products - Original'!$A$1:$G$49,MATCH(My_Combined_Table!$D434,'Products - Original'!$A$1:$A$49,0),MATCH(My_Combined_Table!K$1,'Products - Original'!A$1:G$1,0))</f>
        <v>1</v>
      </c>
      <c r="L434">
        <f>INDEX('Products - Original'!$A$1:$G$49,MATCH(My_Combined_Table!$D434,'Products - Original'!$A$1:$A$49,0),MATCH(My_Combined_Table!L$1,'Products - Original'!A$1:G$1,0))</f>
        <v>11.25</v>
      </c>
      <c r="M434">
        <f t="shared" si="6"/>
        <v>22.5</v>
      </c>
      <c r="N434" t="str" cm="1">
        <f t="array" ref="N434">_xlfn.IFS(I434 = "Rob", "Robusta", I434 = "Exc", "Excelsa",I434= "Ara", "Arabica",I434="Lib", "Liberica")</f>
        <v>Arabica</v>
      </c>
      <c r="O434" t="str" cm="1">
        <f t="array" ref="O434">_xlfn.IFS(J434="M", "Medium",J434="L", "Light",J434="D","Dark")</f>
        <v>Medium</v>
      </c>
      <c r="P434" t="str">
        <f>_xlfn.XLOOKUP(C:C, Table1[[#All],[Customer ID]],Table1[[#All],[Loyalty Card]])</f>
        <v>No</v>
      </c>
    </row>
    <row r="435" spans="1:16" x14ac:dyDescent="0.3">
      <c r="A435" s="2" t="s">
        <v>2928</v>
      </c>
      <c r="B435" s="4">
        <v>44563</v>
      </c>
      <c r="C435" s="2" t="s">
        <v>2929</v>
      </c>
      <c r="D435" t="s">
        <v>6181</v>
      </c>
      <c r="E435" s="2">
        <v>6</v>
      </c>
      <c r="F435" s="2" t="str" cm="1">
        <f t="array" ref="F435">_xlfn.XLOOKUP(C435,'Customers - Original'!$A:$A,Table1[[#All],[Customer Name]])</f>
        <v>Lemuel Rignold</v>
      </c>
      <c r="G435" s="2" t="str" cm="1">
        <f t="array" ref="G435">IF(_xlfn.XLOOKUP(C435,'Customers - Original'!$A:$A,Table1[[#All],[Email]]) = 0, "", _xlfn.XLOOKUP(C435,'Customers - Original'!$A:$A,Table1[[#All],[Email]]) )</f>
        <v>lrignoldc1@miibeian.gov.cn</v>
      </c>
      <c r="H435" s="2" t="str" cm="1">
        <f t="array" ref="H435">IF(_xlfn.XLOOKUP(C435,'Customers - Original'!$A:$A,Table1[[#All],[Country]]) = 0,"",_xlfn.XLOOKUP(C435,'Customers - Original'!$A:$A,Table1[[#All],[Country]]))</f>
        <v>United States</v>
      </c>
      <c r="I435" t="str">
        <f>_xlfn.XLOOKUP(D435,'Products - Original'!$A:$A,'Products - Original'!$B:$B)</f>
        <v>Lib</v>
      </c>
      <c r="J435" t="str">
        <f>INDEX('Products - Original'!$A$1:$G$49,MATCH(My_Combined_Table!$D435,'Products - Original'!$A$1:$A$49,0),MATCH(My_Combined_Table!$J$1,'Products - Original'!A$1:G$1,0))</f>
        <v>M</v>
      </c>
      <c r="K435">
        <f>INDEX('Products - Original'!$A$1:$G$49,MATCH(My_Combined_Table!$D435,'Products - Original'!$A$1:$A$49,0),MATCH(My_Combined_Table!K$1,'Products - Original'!A$1:G$1,0))</f>
        <v>2.5</v>
      </c>
      <c r="L435">
        <f>INDEX('Products - Original'!$A$1:$G$49,MATCH(My_Combined_Table!$D435,'Products - Original'!$A$1:$A$49,0),MATCH(My_Combined_Table!L$1,'Products - Original'!A$1:G$1,0))</f>
        <v>33.464999999999996</v>
      </c>
      <c r="M435">
        <f t="shared" si="6"/>
        <v>200.78999999999996</v>
      </c>
      <c r="N435" t="str" cm="1">
        <f t="array" ref="N435">_xlfn.IFS(I435 = "Rob", "Robusta", I435 = "Exc", "Excelsa",I435= "Ara", "Arabica",I435="Lib", "Liberica")</f>
        <v>Liberica</v>
      </c>
      <c r="O435" t="str" cm="1">
        <f t="array" ref="O435">_xlfn.IFS(J435="M", "Medium",J435="L", "Light",J435="D","Dark")</f>
        <v>Medium</v>
      </c>
      <c r="P435" t="str">
        <f>_xlfn.XLOOKUP(C:C, Table1[[#All],[Customer ID]],Table1[[#All],[Loyalty Card]])</f>
        <v>Yes</v>
      </c>
    </row>
    <row r="436" spans="1:16" x14ac:dyDescent="0.3">
      <c r="A436" s="2" t="s">
        <v>2934</v>
      </c>
      <c r="B436" s="4">
        <v>43807</v>
      </c>
      <c r="C436" s="2" t="s">
        <v>2935</v>
      </c>
      <c r="D436" t="s">
        <v>6155</v>
      </c>
      <c r="E436" s="2">
        <v>6</v>
      </c>
      <c r="F436" s="2" t="str" cm="1">
        <f t="array" ref="F436">_xlfn.XLOOKUP(C436,'Customers - Original'!$A:$A,Table1[[#All],[Customer Name]])</f>
        <v>Nevsa Fields</v>
      </c>
      <c r="G436" s="2" t="str" cm="1">
        <f t="array" ref="G436">IF(_xlfn.XLOOKUP(C436,'Customers - Original'!$A:$A,Table1[[#All],[Email]]) = 0, "", _xlfn.XLOOKUP(C436,'Customers - Original'!$A:$A,Table1[[#All],[Email]]) )</f>
        <v/>
      </c>
      <c r="H436" s="2" t="str" cm="1">
        <f t="array" ref="H436">IF(_xlfn.XLOOKUP(C436,'Customers - Original'!$A:$A,Table1[[#All],[Country]]) = 0,"",_xlfn.XLOOKUP(C436,'Customers - Original'!$A:$A,Table1[[#All],[Country]]))</f>
        <v>United States</v>
      </c>
      <c r="I436" t="str">
        <f>_xlfn.XLOOKUP(D436,'Products - Original'!$A:$A,'Products - Original'!$B:$B)</f>
        <v>Ara</v>
      </c>
      <c r="J436" t="str">
        <f>INDEX('Products - Original'!$A$1:$G$49,MATCH(My_Combined_Table!$D436,'Products - Original'!$A$1:$A$49,0),MATCH(My_Combined_Table!$J$1,'Products - Original'!A$1:G$1,0))</f>
        <v>M</v>
      </c>
      <c r="K436">
        <f>INDEX('Products - Original'!$A$1:$G$49,MATCH(My_Combined_Table!$D436,'Products - Original'!$A$1:$A$49,0),MATCH(My_Combined_Table!K$1,'Products - Original'!A$1:G$1,0))</f>
        <v>1</v>
      </c>
      <c r="L436">
        <f>INDEX('Products - Original'!$A$1:$G$49,MATCH(My_Combined_Table!$D436,'Products - Original'!$A$1:$A$49,0),MATCH(My_Combined_Table!L$1,'Products - Original'!A$1:G$1,0))</f>
        <v>11.25</v>
      </c>
      <c r="M436">
        <f t="shared" si="6"/>
        <v>67.5</v>
      </c>
      <c r="N436" t="str" cm="1">
        <f t="array" ref="N436">_xlfn.IFS(I436 = "Rob", "Robusta", I436 = "Exc", "Excelsa",I436= "Ara", "Arabica",I436="Lib", "Liberica")</f>
        <v>Arabica</v>
      </c>
      <c r="O436" t="str" cm="1">
        <f t="array" ref="O436">_xlfn.IFS(J436="M", "Medium",J436="L", "Light",J436="D","Dark")</f>
        <v>Medium</v>
      </c>
      <c r="P436" t="str">
        <f>_xlfn.XLOOKUP(C:C, Table1[[#All],[Customer ID]],Table1[[#All],[Loyalty Card]])</f>
        <v>No</v>
      </c>
    </row>
    <row r="437" spans="1:16" x14ac:dyDescent="0.3">
      <c r="A437" s="2" t="s">
        <v>2939</v>
      </c>
      <c r="B437" s="4">
        <v>44528</v>
      </c>
      <c r="C437" s="2" t="s">
        <v>2940</v>
      </c>
      <c r="D437" t="s">
        <v>6139</v>
      </c>
      <c r="E437" s="2">
        <v>1</v>
      </c>
      <c r="F437" s="2" t="str" cm="1">
        <f t="array" ref="F437">_xlfn.XLOOKUP(C437,'Customers - Original'!$A:$A,Table1[[#All],[Customer Name]])</f>
        <v>Chance Rowthorn</v>
      </c>
      <c r="G437" s="2" t="str" cm="1">
        <f t="array" ref="G437">IF(_xlfn.XLOOKUP(C437,'Customers - Original'!$A:$A,Table1[[#All],[Email]]) = 0, "", _xlfn.XLOOKUP(C437,'Customers - Original'!$A:$A,Table1[[#All],[Email]]) )</f>
        <v>crowthornc3@msn.com</v>
      </c>
      <c r="H437" s="2" t="str" cm="1">
        <f t="array" ref="H437">IF(_xlfn.XLOOKUP(C437,'Customers - Original'!$A:$A,Table1[[#All],[Country]]) = 0,"",_xlfn.XLOOKUP(C437,'Customers - Original'!$A:$A,Table1[[#All],[Country]]))</f>
        <v>United States</v>
      </c>
      <c r="I437" t="str">
        <f>_xlfn.XLOOKUP(D437,'Products - Original'!$A:$A,'Products - Original'!$B:$B)</f>
        <v>Exc</v>
      </c>
      <c r="J437" t="str">
        <f>INDEX('Products - Original'!$A$1:$G$49,MATCH(My_Combined_Table!$D437,'Products - Original'!$A$1:$A$49,0),MATCH(My_Combined_Table!$J$1,'Products - Original'!A$1:G$1,0))</f>
        <v>M</v>
      </c>
      <c r="K437">
        <f>INDEX('Products - Original'!$A$1:$G$49,MATCH(My_Combined_Table!$D437,'Products - Original'!$A$1:$A$49,0),MATCH(My_Combined_Table!K$1,'Products - Original'!A$1:G$1,0))</f>
        <v>0.5</v>
      </c>
      <c r="L437">
        <f>INDEX('Products - Original'!$A$1:$G$49,MATCH(My_Combined_Table!$D437,'Products - Original'!$A$1:$A$49,0),MATCH(My_Combined_Table!L$1,'Products - Original'!A$1:G$1,0))</f>
        <v>8.25</v>
      </c>
      <c r="M437">
        <f t="shared" si="6"/>
        <v>8.25</v>
      </c>
      <c r="N437" t="str" cm="1">
        <f t="array" ref="N437">_xlfn.IFS(I437 = "Rob", "Robusta", I437 = "Exc", "Excelsa",I437= "Ara", "Arabica",I437="Lib", "Liberica")</f>
        <v>Excelsa</v>
      </c>
      <c r="O437" t="str" cm="1">
        <f t="array" ref="O437">_xlfn.IFS(J437="M", "Medium",J437="L", "Light",J437="D","Dark")</f>
        <v>Medium</v>
      </c>
      <c r="P437" t="str">
        <f>_xlfn.XLOOKUP(C:C, Table1[[#All],[Customer ID]],Table1[[#All],[Loyalty Card]])</f>
        <v>No</v>
      </c>
    </row>
    <row r="438" spans="1:16" x14ac:dyDescent="0.3">
      <c r="A438" s="2" t="s">
        <v>2945</v>
      </c>
      <c r="B438" s="4">
        <v>44631</v>
      </c>
      <c r="C438" s="2" t="s">
        <v>2946</v>
      </c>
      <c r="D438" t="s">
        <v>6145</v>
      </c>
      <c r="E438" s="2">
        <v>2</v>
      </c>
      <c r="F438" s="2" t="str" cm="1">
        <f t="array" ref="F438">_xlfn.XLOOKUP(C438,'Customers - Original'!$A:$A,Table1[[#All],[Customer Name]])</f>
        <v>Orly Ryland</v>
      </c>
      <c r="G438" s="2" t="str" cm="1">
        <f t="array" ref="G438">IF(_xlfn.XLOOKUP(C438,'Customers - Original'!$A:$A,Table1[[#All],[Email]]) = 0, "", _xlfn.XLOOKUP(C438,'Customers - Original'!$A:$A,Table1[[#All],[Email]]) )</f>
        <v>orylandc4@deviantart.com</v>
      </c>
      <c r="H438" s="2" t="str" cm="1">
        <f t="array" ref="H438">IF(_xlfn.XLOOKUP(C438,'Customers - Original'!$A:$A,Table1[[#All],[Country]]) = 0,"",_xlfn.XLOOKUP(C438,'Customers - Original'!$A:$A,Table1[[#All],[Country]]))</f>
        <v>United States</v>
      </c>
      <c r="I438" t="str">
        <f>_xlfn.XLOOKUP(D438,'Products - Original'!$A:$A,'Products - Original'!$B:$B)</f>
        <v>Lib</v>
      </c>
      <c r="J438" t="str">
        <f>INDEX('Products - Original'!$A$1:$G$49,MATCH(My_Combined_Table!$D438,'Products - Original'!$A$1:$A$49,0),MATCH(My_Combined_Table!$J$1,'Products - Original'!A$1:G$1,0))</f>
        <v>L</v>
      </c>
      <c r="K438">
        <f>INDEX('Products - Original'!$A$1:$G$49,MATCH(My_Combined_Table!$D438,'Products - Original'!$A$1:$A$49,0),MATCH(My_Combined_Table!K$1,'Products - Original'!A$1:G$1,0))</f>
        <v>0.2</v>
      </c>
      <c r="L438">
        <f>INDEX('Products - Original'!$A$1:$G$49,MATCH(My_Combined_Table!$D438,'Products - Original'!$A$1:$A$49,0),MATCH(My_Combined_Table!L$1,'Products - Original'!A$1:G$1,0))</f>
        <v>4.7549999999999999</v>
      </c>
      <c r="M438">
        <f t="shared" si="6"/>
        <v>9.51</v>
      </c>
      <c r="N438" t="str" cm="1">
        <f t="array" ref="N438">_xlfn.IFS(I438 = "Rob", "Robusta", I438 = "Exc", "Excelsa",I438= "Ara", "Arabica",I438="Lib", "Liberica")</f>
        <v>Liberica</v>
      </c>
      <c r="O438" t="str" cm="1">
        <f t="array" ref="O438">_xlfn.IFS(J438="M", "Medium",J438="L", "Light",J438="D","Dark")</f>
        <v>Light</v>
      </c>
      <c r="P438" t="str">
        <f>_xlfn.XLOOKUP(C:C, Table1[[#All],[Customer ID]],Table1[[#All],[Loyalty Card]])</f>
        <v>Yes</v>
      </c>
    </row>
    <row r="439" spans="1:16" x14ac:dyDescent="0.3">
      <c r="A439" s="2" t="s">
        <v>2951</v>
      </c>
      <c r="B439" s="4">
        <v>44213</v>
      </c>
      <c r="C439" s="2" t="s">
        <v>2952</v>
      </c>
      <c r="D439" t="s">
        <v>6165</v>
      </c>
      <c r="E439" s="2">
        <v>1</v>
      </c>
      <c r="F439" s="2" t="str" cm="1">
        <f t="array" ref="F439">_xlfn.XLOOKUP(C439,'Customers - Original'!$A:$A,Table1[[#All],[Customer Name]])</f>
        <v>Willabella Abramski</v>
      </c>
      <c r="G439" s="2" t="str" cm="1">
        <f t="array" ref="G439">IF(_xlfn.XLOOKUP(C439,'Customers - Original'!$A:$A,Table1[[#All],[Email]]) = 0, "", _xlfn.XLOOKUP(C439,'Customers - Original'!$A:$A,Table1[[#All],[Email]]) )</f>
        <v/>
      </c>
      <c r="H439" s="2" t="str" cm="1">
        <f t="array" ref="H439">IF(_xlfn.XLOOKUP(C439,'Customers - Original'!$A:$A,Table1[[#All],[Country]]) = 0,"",_xlfn.XLOOKUP(C439,'Customers - Original'!$A:$A,Table1[[#All],[Country]]))</f>
        <v>United States</v>
      </c>
      <c r="I439" t="str">
        <f>_xlfn.XLOOKUP(D439,'Products - Original'!$A:$A,'Products - Original'!$B:$B)</f>
        <v>Lib</v>
      </c>
      <c r="J439" t="str">
        <f>INDEX('Products - Original'!$A$1:$G$49,MATCH(My_Combined_Table!$D439,'Products - Original'!$A$1:$A$49,0),MATCH(My_Combined_Table!$J$1,'Products - Original'!A$1:G$1,0))</f>
        <v>D</v>
      </c>
      <c r="K439">
        <f>INDEX('Products - Original'!$A$1:$G$49,MATCH(My_Combined_Table!$D439,'Products - Original'!$A$1:$A$49,0),MATCH(My_Combined_Table!K$1,'Products - Original'!A$1:G$1,0))</f>
        <v>2.5</v>
      </c>
      <c r="L439">
        <f>INDEX('Products - Original'!$A$1:$G$49,MATCH(My_Combined_Table!$D439,'Products - Original'!$A$1:$A$49,0),MATCH(My_Combined_Table!L$1,'Products - Original'!A$1:G$1,0))</f>
        <v>29.784999999999997</v>
      </c>
      <c r="M439">
        <f t="shared" si="6"/>
        <v>29.784999999999997</v>
      </c>
      <c r="N439" t="str" cm="1">
        <f t="array" ref="N439">_xlfn.IFS(I439 = "Rob", "Robusta", I439 = "Exc", "Excelsa",I439= "Ara", "Arabica",I439="Lib", "Liberica")</f>
        <v>Liberica</v>
      </c>
      <c r="O439" t="str" cm="1">
        <f t="array" ref="O439">_xlfn.IFS(J439="M", "Medium",J439="L", "Light",J439="D","Dark")</f>
        <v>Dark</v>
      </c>
      <c r="P439" t="str">
        <f>_xlfn.XLOOKUP(C:C, Table1[[#All],[Customer ID]],Table1[[#All],[Loyalty Card]])</f>
        <v>No</v>
      </c>
    </row>
    <row r="440" spans="1:16" x14ac:dyDescent="0.3">
      <c r="A440" s="2" t="s">
        <v>2956</v>
      </c>
      <c r="B440" s="4">
        <v>43483</v>
      </c>
      <c r="C440" s="2" t="s">
        <v>3042</v>
      </c>
      <c r="D440" t="s">
        <v>6169</v>
      </c>
      <c r="E440" s="2">
        <v>2</v>
      </c>
      <c r="F440" s="2" t="str" cm="1">
        <f t="array" ref="F440">_xlfn.XLOOKUP(C440,'Customers - Original'!$A:$A,Table1[[#All],[Customer Name]])</f>
        <v>Morgen Seson</v>
      </c>
      <c r="G440" s="2" t="str" cm="1">
        <f t="array" ref="G440">IF(_xlfn.XLOOKUP(C440,'Customers - Original'!$A:$A,Table1[[#All],[Email]]) = 0, "", _xlfn.XLOOKUP(C440,'Customers - Original'!$A:$A,Table1[[#All],[Email]]) )</f>
        <v>msesonck@census.gov</v>
      </c>
      <c r="H440" s="2" t="str" cm="1">
        <f t="array" ref="H440">IF(_xlfn.XLOOKUP(C440,'Customers - Original'!$A:$A,Table1[[#All],[Country]]) = 0,"",_xlfn.XLOOKUP(C440,'Customers - Original'!$A:$A,Table1[[#All],[Country]]))</f>
        <v>United States</v>
      </c>
      <c r="I440" t="str">
        <f>_xlfn.XLOOKUP(D440,'Products - Original'!$A:$A,'Products - Original'!$B:$B)</f>
        <v>Lib</v>
      </c>
      <c r="J440" t="str">
        <f>INDEX('Products - Original'!$A$1:$G$49,MATCH(My_Combined_Table!$D440,'Products - Original'!$A$1:$A$49,0),MATCH(My_Combined_Table!$J$1,'Products - Original'!A$1:G$1,0))</f>
        <v>D</v>
      </c>
      <c r="K440">
        <f>INDEX('Products - Original'!$A$1:$G$49,MATCH(My_Combined_Table!$D440,'Products - Original'!$A$1:$A$49,0),MATCH(My_Combined_Table!K$1,'Products - Original'!A$1:G$1,0))</f>
        <v>0.5</v>
      </c>
      <c r="L440">
        <f>INDEX('Products - Original'!$A$1:$G$49,MATCH(My_Combined_Table!$D440,'Products - Original'!$A$1:$A$49,0),MATCH(My_Combined_Table!L$1,'Products - Original'!A$1:G$1,0))</f>
        <v>7.77</v>
      </c>
      <c r="M440">
        <f t="shared" si="6"/>
        <v>15.54</v>
      </c>
      <c r="N440" t="str" cm="1">
        <f t="array" ref="N440">_xlfn.IFS(I440 = "Rob", "Robusta", I440 = "Exc", "Excelsa",I440= "Ara", "Arabica",I440="Lib", "Liberica")</f>
        <v>Liberica</v>
      </c>
      <c r="O440" t="str" cm="1">
        <f t="array" ref="O440">_xlfn.IFS(J440="M", "Medium",J440="L", "Light",J440="D","Dark")</f>
        <v>Dark</v>
      </c>
      <c r="P440" t="str">
        <f>_xlfn.XLOOKUP(C:C, Table1[[#All],[Customer ID]],Table1[[#All],[Loyalty Card]])</f>
        <v>No</v>
      </c>
    </row>
    <row r="441" spans="1:16" x14ac:dyDescent="0.3">
      <c r="A441" s="2" t="s">
        <v>2962</v>
      </c>
      <c r="B441" s="4">
        <v>43562</v>
      </c>
      <c r="C441" s="2" t="s">
        <v>2963</v>
      </c>
      <c r="D441" t="s">
        <v>6176</v>
      </c>
      <c r="E441" s="2">
        <v>4</v>
      </c>
      <c r="F441" s="2" t="str" cm="1">
        <f t="array" ref="F441">_xlfn.XLOOKUP(C441,'Customers - Original'!$A:$A,Table1[[#All],[Customer Name]])</f>
        <v>Chickie Ragless</v>
      </c>
      <c r="G441" s="2" t="str" cm="1">
        <f t="array" ref="G441">IF(_xlfn.XLOOKUP(C441,'Customers - Original'!$A:$A,Table1[[#All],[Email]]) = 0, "", _xlfn.XLOOKUP(C441,'Customers - Original'!$A:$A,Table1[[#All],[Email]]) )</f>
        <v>craglessc7@webmd.com</v>
      </c>
      <c r="H441" s="2" t="str" cm="1">
        <f t="array" ref="H441">IF(_xlfn.XLOOKUP(C441,'Customers - Original'!$A:$A,Table1[[#All],[Country]]) = 0,"",_xlfn.XLOOKUP(C441,'Customers - Original'!$A:$A,Table1[[#All],[Country]]))</f>
        <v>Ireland</v>
      </c>
      <c r="I441" t="str">
        <f>_xlfn.XLOOKUP(D441,'Products - Original'!$A:$A,'Products - Original'!$B:$B)</f>
        <v>Exc</v>
      </c>
      <c r="J441" t="str">
        <f>INDEX('Products - Original'!$A$1:$G$49,MATCH(My_Combined_Table!$D441,'Products - Original'!$A$1:$A$49,0),MATCH(My_Combined_Table!$J$1,'Products - Original'!A$1:G$1,0))</f>
        <v>L</v>
      </c>
      <c r="K441">
        <f>INDEX('Products - Original'!$A$1:$G$49,MATCH(My_Combined_Table!$D441,'Products - Original'!$A$1:$A$49,0),MATCH(My_Combined_Table!K$1,'Products - Original'!A$1:G$1,0))</f>
        <v>0.5</v>
      </c>
      <c r="L441">
        <f>INDEX('Products - Original'!$A$1:$G$49,MATCH(My_Combined_Table!$D441,'Products - Original'!$A$1:$A$49,0),MATCH(My_Combined_Table!L$1,'Products - Original'!A$1:G$1,0))</f>
        <v>8.91</v>
      </c>
      <c r="M441">
        <f t="shared" si="6"/>
        <v>35.64</v>
      </c>
      <c r="N441" t="str" cm="1">
        <f t="array" ref="N441">_xlfn.IFS(I441 = "Rob", "Robusta", I441 = "Exc", "Excelsa",I441= "Ara", "Arabica",I441="Lib", "Liberica")</f>
        <v>Excelsa</v>
      </c>
      <c r="O441" t="str" cm="1">
        <f t="array" ref="O441">_xlfn.IFS(J441="M", "Medium",J441="L", "Light",J441="D","Dark")</f>
        <v>Light</v>
      </c>
      <c r="P441" t="str">
        <f>_xlfn.XLOOKUP(C:C, Table1[[#All],[Customer ID]],Table1[[#All],[Loyalty Card]])</f>
        <v>No</v>
      </c>
    </row>
    <row r="442" spans="1:16" x14ac:dyDescent="0.3">
      <c r="A442" s="2" t="s">
        <v>2968</v>
      </c>
      <c r="B442" s="4">
        <v>44230</v>
      </c>
      <c r="C442" s="2" t="s">
        <v>2969</v>
      </c>
      <c r="D442" t="s">
        <v>6175</v>
      </c>
      <c r="E442" s="2">
        <v>4</v>
      </c>
      <c r="F442" s="2" t="str" cm="1">
        <f t="array" ref="F442">_xlfn.XLOOKUP(C442,'Customers - Original'!$A:$A,Table1[[#All],[Customer Name]])</f>
        <v>Freda Hollows</v>
      </c>
      <c r="G442" s="2" t="str" cm="1">
        <f t="array" ref="G442">IF(_xlfn.XLOOKUP(C442,'Customers - Original'!$A:$A,Table1[[#All],[Email]]) = 0, "", _xlfn.XLOOKUP(C442,'Customers - Original'!$A:$A,Table1[[#All],[Email]]) )</f>
        <v>fhollowsc8@blogtalkradio.com</v>
      </c>
      <c r="H442" s="2" t="str" cm="1">
        <f t="array" ref="H442">IF(_xlfn.XLOOKUP(C442,'Customers - Original'!$A:$A,Table1[[#All],[Country]]) = 0,"",_xlfn.XLOOKUP(C442,'Customers - Original'!$A:$A,Table1[[#All],[Country]]))</f>
        <v>United States</v>
      </c>
      <c r="I442" t="str">
        <f>_xlfn.XLOOKUP(D442,'Products - Original'!$A:$A,'Products - Original'!$B:$B)</f>
        <v>Ara</v>
      </c>
      <c r="J442" t="str">
        <f>INDEX('Products - Original'!$A$1:$G$49,MATCH(My_Combined_Table!$D442,'Products - Original'!$A$1:$A$49,0),MATCH(My_Combined_Table!$J$1,'Products - Original'!A$1:G$1,0))</f>
        <v>M</v>
      </c>
      <c r="K442">
        <f>INDEX('Products - Original'!$A$1:$G$49,MATCH(My_Combined_Table!$D442,'Products - Original'!$A$1:$A$49,0),MATCH(My_Combined_Table!K$1,'Products - Original'!A$1:G$1,0))</f>
        <v>2.5</v>
      </c>
      <c r="L442">
        <f>INDEX('Products - Original'!$A$1:$G$49,MATCH(My_Combined_Table!$D442,'Products - Original'!$A$1:$A$49,0),MATCH(My_Combined_Table!L$1,'Products - Original'!A$1:G$1,0))</f>
        <v>25.874999999999996</v>
      </c>
      <c r="M442">
        <f t="shared" si="6"/>
        <v>103.49999999999999</v>
      </c>
      <c r="N442" t="str" cm="1">
        <f t="array" ref="N442">_xlfn.IFS(I442 = "Rob", "Robusta", I442 = "Exc", "Excelsa",I442= "Ara", "Arabica",I442="Lib", "Liberica")</f>
        <v>Arabica</v>
      </c>
      <c r="O442" t="str" cm="1">
        <f t="array" ref="O442">_xlfn.IFS(J442="M", "Medium",J442="L", "Light",J442="D","Dark")</f>
        <v>Medium</v>
      </c>
      <c r="P442" t="str">
        <f>_xlfn.XLOOKUP(C:C, Table1[[#All],[Customer ID]],Table1[[#All],[Loyalty Card]])</f>
        <v>Yes</v>
      </c>
    </row>
    <row r="443" spans="1:16" x14ac:dyDescent="0.3">
      <c r="A443" s="2" t="s">
        <v>2974</v>
      </c>
      <c r="B443" s="4">
        <v>43573</v>
      </c>
      <c r="C443" s="2" t="s">
        <v>2975</v>
      </c>
      <c r="D443" t="s">
        <v>6183</v>
      </c>
      <c r="E443" s="2">
        <v>3</v>
      </c>
      <c r="F443" s="2" t="str" cm="1">
        <f t="array" ref="F443">_xlfn.XLOOKUP(C443,'Customers - Original'!$A:$A,Table1[[#All],[Customer Name]])</f>
        <v>Livy Lathleiff</v>
      </c>
      <c r="G443" s="2" t="str" cm="1">
        <f t="array" ref="G443">IF(_xlfn.XLOOKUP(C443,'Customers - Original'!$A:$A,Table1[[#All],[Email]]) = 0, "", _xlfn.XLOOKUP(C443,'Customers - Original'!$A:$A,Table1[[#All],[Email]]) )</f>
        <v>llathleiffc9@nationalgeographic.com</v>
      </c>
      <c r="H443" s="2" t="str" cm="1">
        <f t="array" ref="H443">IF(_xlfn.XLOOKUP(C443,'Customers - Original'!$A:$A,Table1[[#All],[Country]]) = 0,"",_xlfn.XLOOKUP(C443,'Customers - Original'!$A:$A,Table1[[#All],[Country]]))</f>
        <v>Ireland</v>
      </c>
      <c r="I443" t="str">
        <f>_xlfn.XLOOKUP(D443,'Products - Original'!$A:$A,'Products - Original'!$B:$B)</f>
        <v>Exc</v>
      </c>
      <c r="J443" t="str">
        <f>INDEX('Products - Original'!$A$1:$G$49,MATCH(My_Combined_Table!$D443,'Products - Original'!$A$1:$A$49,0),MATCH(My_Combined_Table!$J$1,'Products - Original'!A$1:G$1,0))</f>
        <v>D</v>
      </c>
      <c r="K443">
        <f>INDEX('Products - Original'!$A$1:$G$49,MATCH(My_Combined_Table!$D443,'Products - Original'!$A$1:$A$49,0),MATCH(My_Combined_Table!K$1,'Products - Original'!A$1:G$1,0))</f>
        <v>1</v>
      </c>
      <c r="L443">
        <f>INDEX('Products - Original'!$A$1:$G$49,MATCH(My_Combined_Table!$D443,'Products - Original'!$A$1:$A$49,0),MATCH(My_Combined_Table!L$1,'Products - Original'!A$1:G$1,0))</f>
        <v>12.15</v>
      </c>
      <c r="M443">
        <f t="shared" si="6"/>
        <v>36.450000000000003</v>
      </c>
      <c r="N443" t="str" cm="1">
        <f t="array" ref="N443">_xlfn.IFS(I443 = "Rob", "Robusta", I443 = "Exc", "Excelsa",I443= "Ara", "Arabica",I443="Lib", "Liberica")</f>
        <v>Excelsa</v>
      </c>
      <c r="O443" t="str" cm="1">
        <f t="array" ref="O443">_xlfn.IFS(J443="M", "Medium",J443="L", "Light",J443="D","Dark")</f>
        <v>Dark</v>
      </c>
      <c r="P443" t="str">
        <f>_xlfn.XLOOKUP(C:C, Table1[[#All],[Customer ID]],Table1[[#All],[Loyalty Card]])</f>
        <v>Yes</v>
      </c>
    </row>
    <row r="444" spans="1:16" x14ac:dyDescent="0.3">
      <c r="A444" s="2" t="s">
        <v>2980</v>
      </c>
      <c r="B444" s="4">
        <v>44384</v>
      </c>
      <c r="C444" s="2" t="s">
        <v>2981</v>
      </c>
      <c r="D444" t="s">
        <v>6173</v>
      </c>
      <c r="E444" s="2">
        <v>5</v>
      </c>
      <c r="F444" s="2" t="str" cm="1">
        <f t="array" ref="F444">_xlfn.XLOOKUP(C444,'Customers - Original'!$A:$A,Table1[[#All],[Customer Name]])</f>
        <v>Koralle Heads</v>
      </c>
      <c r="G444" s="2" t="str" cm="1">
        <f t="array" ref="G444">IF(_xlfn.XLOOKUP(C444,'Customers - Original'!$A:$A,Table1[[#All],[Email]]) = 0, "", _xlfn.XLOOKUP(C444,'Customers - Original'!$A:$A,Table1[[#All],[Email]]) )</f>
        <v>kheadsca@jalbum.net</v>
      </c>
      <c r="H444" s="2" t="str" cm="1">
        <f t="array" ref="H444">IF(_xlfn.XLOOKUP(C444,'Customers - Original'!$A:$A,Table1[[#All],[Country]]) = 0,"",_xlfn.XLOOKUP(C444,'Customers - Original'!$A:$A,Table1[[#All],[Country]]))</f>
        <v>United States</v>
      </c>
      <c r="I444" t="str">
        <f>_xlfn.XLOOKUP(D444,'Products - Original'!$A:$A,'Products - Original'!$B:$B)</f>
        <v>Rob</v>
      </c>
      <c r="J444" t="str">
        <f>INDEX('Products - Original'!$A$1:$G$49,MATCH(My_Combined_Table!$D444,'Products - Original'!$A$1:$A$49,0),MATCH(My_Combined_Table!$J$1,'Products - Original'!A$1:G$1,0))</f>
        <v>L</v>
      </c>
      <c r="K444">
        <f>INDEX('Products - Original'!$A$1:$G$49,MATCH(My_Combined_Table!$D444,'Products - Original'!$A$1:$A$49,0),MATCH(My_Combined_Table!K$1,'Products - Original'!A$1:G$1,0))</f>
        <v>0.5</v>
      </c>
      <c r="L444">
        <f>INDEX('Products - Original'!$A$1:$G$49,MATCH(My_Combined_Table!$D444,'Products - Original'!$A$1:$A$49,0),MATCH(My_Combined_Table!L$1,'Products - Original'!A$1:G$1,0))</f>
        <v>7.169999999999999</v>
      </c>
      <c r="M444">
        <f t="shared" si="6"/>
        <v>35.849999999999994</v>
      </c>
      <c r="N444" t="str" cm="1">
        <f t="array" ref="N444">_xlfn.IFS(I444 = "Rob", "Robusta", I444 = "Exc", "Excelsa",I444= "Ara", "Arabica",I444="Lib", "Liberica")</f>
        <v>Robusta</v>
      </c>
      <c r="O444" t="str" cm="1">
        <f t="array" ref="O444">_xlfn.IFS(J444="M", "Medium",J444="L", "Light",J444="D","Dark")</f>
        <v>Light</v>
      </c>
      <c r="P444" t="str">
        <f>_xlfn.XLOOKUP(C:C, Table1[[#All],[Customer ID]],Table1[[#All],[Loyalty Card]])</f>
        <v>No</v>
      </c>
    </row>
    <row r="445" spans="1:16" x14ac:dyDescent="0.3">
      <c r="A445" s="2" t="s">
        <v>2986</v>
      </c>
      <c r="B445" s="4">
        <v>44250</v>
      </c>
      <c r="C445" s="2" t="s">
        <v>2987</v>
      </c>
      <c r="D445" t="s">
        <v>6184</v>
      </c>
      <c r="E445" s="2">
        <v>5</v>
      </c>
      <c r="F445" s="2" t="str" cm="1">
        <f t="array" ref="F445">_xlfn.XLOOKUP(C445,'Customers - Original'!$A:$A,Table1[[#All],[Customer Name]])</f>
        <v>Theo Bowne</v>
      </c>
      <c r="G445" s="2" t="str" cm="1">
        <f t="array" ref="G445">IF(_xlfn.XLOOKUP(C445,'Customers - Original'!$A:$A,Table1[[#All],[Email]]) = 0, "", _xlfn.XLOOKUP(C445,'Customers - Original'!$A:$A,Table1[[#All],[Email]]) )</f>
        <v>tbownecb@unicef.org</v>
      </c>
      <c r="H445" s="2" t="str" cm="1">
        <f t="array" ref="H445">IF(_xlfn.XLOOKUP(C445,'Customers - Original'!$A:$A,Table1[[#All],[Country]]) = 0,"",_xlfn.XLOOKUP(C445,'Customers - Original'!$A:$A,Table1[[#All],[Country]]))</f>
        <v>Ireland</v>
      </c>
      <c r="I445" t="str">
        <f>_xlfn.XLOOKUP(D445,'Products - Original'!$A:$A,'Products - Original'!$B:$B)</f>
        <v>Exc</v>
      </c>
      <c r="J445" t="str">
        <f>INDEX('Products - Original'!$A$1:$G$49,MATCH(My_Combined_Table!$D445,'Products - Original'!$A$1:$A$49,0),MATCH(My_Combined_Table!$J$1,'Products - Original'!A$1:G$1,0))</f>
        <v>L</v>
      </c>
      <c r="K445">
        <f>INDEX('Products - Original'!$A$1:$G$49,MATCH(My_Combined_Table!$D445,'Products - Original'!$A$1:$A$49,0),MATCH(My_Combined_Table!K$1,'Products - Original'!A$1:G$1,0))</f>
        <v>0.2</v>
      </c>
      <c r="L445">
        <f>INDEX('Products - Original'!$A$1:$G$49,MATCH(My_Combined_Table!$D445,'Products - Original'!$A$1:$A$49,0),MATCH(My_Combined_Table!L$1,'Products - Original'!A$1:G$1,0))</f>
        <v>4.4550000000000001</v>
      </c>
      <c r="M445">
        <f t="shared" si="6"/>
        <v>22.274999999999999</v>
      </c>
      <c r="N445" t="str" cm="1">
        <f t="array" ref="N445">_xlfn.IFS(I445 = "Rob", "Robusta", I445 = "Exc", "Excelsa",I445= "Ara", "Arabica",I445="Lib", "Liberica")</f>
        <v>Excelsa</v>
      </c>
      <c r="O445" t="str" cm="1">
        <f t="array" ref="O445">_xlfn.IFS(J445="M", "Medium",J445="L", "Light",J445="D","Dark")</f>
        <v>Light</v>
      </c>
      <c r="P445" t="str">
        <f>_xlfn.XLOOKUP(C:C, Table1[[#All],[Customer ID]],Table1[[#All],[Loyalty Card]])</f>
        <v>Yes</v>
      </c>
    </row>
    <row r="446" spans="1:16" x14ac:dyDescent="0.3">
      <c r="A446" s="2" t="s">
        <v>2992</v>
      </c>
      <c r="B446" s="4">
        <v>44418</v>
      </c>
      <c r="C446" s="2" t="s">
        <v>2993</v>
      </c>
      <c r="D446" t="s">
        <v>6156</v>
      </c>
      <c r="E446" s="2">
        <v>6</v>
      </c>
      <c r="F446" s="2" t="str" cm="1">
        <f t="array" ref="F446">_xlfn.XLOOKUP(C446,'Customers - Original'!$A:$A,Table1[[#All],[Customer Name]])</f>
        <v>Rasia Jacquemard</v>
      </c>
      <c r="G446" s="2" t="str" cm="1">
        <f t="array" ref="G446">IF(_xlfn.XLOOKUP(C446,'Customers - Original'!$A:$A,Table1[[#All],[Email]]) = 0, "", _xlfn.XLOOKUP(C446,'Customers - Original'!$A:$A,Table1[[#All],[Email]]) )</f>
        <v>rjacquemardcc@acquirethisname.com</v>
      </c>
      <c r="H446" s="2" t="str" cm="1">
        <f t="array" ref="H446">IF(_xlfn.XLOOKUP(C446,'Customers - Original'!$A:$A,Table1[[#All],[Country]]) = 0,"",_xlfn.XLOOKUP(C446,'Customers - Original'!$A:$A,Table1[[#All],[Country]]))</f>
        <v>Ireland</v>
      </c>
      <c r="I446" t="str">
        <f>_xlfn.XLOOKUP(D446,'Products - Original'!$A:$A,'Products - Original'!$B:$B)</f>
        <v>Exc</v>
      </c>
      <c r="J446" t="str">
        <f>INDEX('Products - Original'!$A$1:$G$49,MATCH(My_Combined_Table!$D446,'Products - Original'!$A$1:$A$49,0),MATCH(My_Combined_Table!$J$1,'Products - Original'!A$1:G$1,0))</f>
        <v>M</v>
      </c>
      <c r="K446">
        <f>INDEX('Products - Original'!$A$1:$G$49,MATCH(My_Combined_Table!$D446,'Products - Original'!$A$1:$A$49,0),MATCH(My_Combined_Table!K$1,'Products - Original'!A$1:G$1,0))</f>
        <v>0.2</v>
      </c>
      <c r="L446">
        <f>INDEX('Products - Original'!$A$1:$G$49,MATCH(My_Combined_Table!$D446,'Products - Original'!$A$1:$A$49,0),MATCH(My_Combined_Table!L$1,'Products - Original'!A$1:G$1,0))</f>
        <v>4.125</v>
      </c>
      <c r="M446">
        <f t="shared" si="6"/>
        <v>24.75</v>
      </c>
      <c r="N446" t="str" cm="1">
        <f t="array" ref="N446">_xlfn.IFS(I446 = "Rob", "Robusta", I446 = "Exc", "Excelsa",I446= "Ara", "Arabica",I446="Lib", "Liberica")</f>
        <v>Excelsa</v>
      </c>
      <c r="O446" t="str" cm="1">
        <f t="array" ref="O446">_xlfn.IFS(J446="M", "Medium",J446="L", "Light",J446="D","Dark")</f>
        <v>Medium</v>
      </c>
      <c r="P446" t="str">
        <f>_xlfn.XLOOKUP(C:C, Table1[[#All],[Customer ID]],Table1[[#All],[Loyalty Card]])</f>
        <v>No</v>
      </c>
    </row>
    <row r="447" spans="1:16" x14ac:dyDescent="0.3">
      <c r="A447" s="2" t="s">
        <v>2999</v>
      </c>
      <c r="B447" s="4">
        <v>43784</v>
      </c>
      <c r="C447" s="2" t="s">
        <v>3000</v>
      </c>
      <c r="D447" t="s">
        <v>6181</v>
      </c>
      <c r="E447" s="2">
        <v>2</v>
      </c>
      <c r="F447" s="2" t="str" cm="1">
        <f t="array" ref="F447">_xlfn.XLOOKUP(C447,'Customers - Original'!$A:$A,Table1[[#All],[Customer Name]])</f>
        <v>Kizzie Warman</v>
      </c>
      <c r="G447" s="2" t="str" cm="1">
        <f t="array" ref="G447">IF(_xlfn.XLOOKUP(C447,'Customers - Original'!$A:$A,Table1[[#All],[Email]]) = 0, "", _xlfn.XLOOKUP(C447,'Customers - Original'!$A:$A,Table1[[#All],[Email]]) )</f>
        <v>kwarmancd@printfriendly.com</v>
      </c>
      <c r="H447" s="2" t="str" cm="1">
        <f t="array" ref="H447">IF(_xlfn.XLOOKUP(C447,'Customers - Original'!$A:$A,Table1[[#All],[Country]]) = 0,"",_xlfn.XLOOKUP(C447,'Customers - Original'!$A:$A,Table1[[#All],[Country]]))</f>
        <v>Ireland</v>
      </c>
      <c r="I447" t="str">
        <f>_xlfn.XLOOKUP(D447,'Products - Original'!$A:$A,'Products - Original'!$B:$B)</f>
        <v>Lib</v>
      </c>
      <c r="J447" t="str">
        <f>INDEX('Products - Original'!$A$1:$G$49,MATCH(My_Combined_Table!$D447,'Products - Original'!$A$1:$A$49,0),MATCH(My_Combined_Table!$J$1,'Products - Original'!A$1:G$1,0))</f>
        <v>M</v>
      </c>
      <c r="K447">
        <f>INDEX('Products - Original'!$A$1:$G$49,MATCH(My_Combined_Table!$D447,'Products - Original'!$A$1:$A$49,0),MATCH(My_Combined_Table!K$1,'Products - Original'!A$1:G$1,0))</f>
        <v>2.5</v>
      </c>
      <c r="L447">
        <f>INDEX('Products - Original'!$A$1:$G$49,MATCH(My_Combined_Table!$D447,'Products - Original'!$A$1:$A$49,0),MATCH(My_Combined_Table!L$1,'Products - Original'!A$1:G$1,0))</f>
        <v>33.464999999999996</v>
      </c>
      <c r="M447">
        <f t="shared" si="6"/>
        <v>66.929999999999993</v>
      </c>
      <c r="N447" t="str" cm="1">
        <f t="array" ref="N447">_xlfn.IFS(I447 = "Rob", "Robusta", I447 = "Exc", "Excelsa",I447= "Ara", "Arabica",I447="Lib", "Liberica")</f>
        <v>Liberica</v>
      </c>
      <c r="O447" t="str" cm="1">
        <f t="array" ref="O447">_xlfn.IFS(J447="M", "Medium",J447="L", "Light",J447="D","Dark")</f>
        <v>Medium</v>
      </c>
      <c r="P447" t="str">
        <f>_xlfn.XLOOKUP(C:C, Table1[[#All],[Customer ID]],Table1[[#All],[Loyalty Card]])</f>
        <v>Yes</v>
      </c>
    </row>
    <row r="448" spans="1:16" x14ac:dyDescent="0.3">
      <c r="A448" s="2" t="s">
        <v>3004</v>
      </c>
      <c r="B448" s="4">
        <v>43816</v>
      </c>
      <c r="C448" s="2" t="s">
        <v>3005</v>
      </c>
      <c r="D448" t="s">
        <v>6160</v>
      </c>
      <c r="E448" s="2">
        <v>1</v>
      </c>
      <c r="F448" s="2" t="str" cm="1">
        <f t="array" ref="F448">_xlfn.XLOOKUP(C448,'Customers - Original'!$A:$A,Table1[[#All],[Customer Name]])</f>
        <v>Wain Cholomin</v>
      </c>
      <c r="G448" s="2" t="str" cm="1">
        <f t="array" ref="G448">IF(_xlfn.XLOOKUP(C448,'Customers - Original'!$A:$A,Table1[[#All],[Email]]) = 0, "", _xlfn.XLOOKUP(C448,'Customers - Original'!$A:$A,Table1[[#All],[Email]]) )</f>
        <v>wcholomince@about.com</v>
      </c>
      <c r="H448" s="2" t="str" cm="1">
        <f t="array" ref="H448">IF(_xlfn.XLOOKUP(C448,'Customers - Original'!$A:$A,Table1[[#All],[Country]]) = 0,"",_xlfn.XLOOKUP(C448,'Customers - Original'!$A:$A,Table1[[#All],[Country]]))</f>
        <v>United Kingdom</v>
      </c>
      <c r="I448" t="str">
        <f>_xlfn.XLOOKUP(D448,'Products - Original'!$A:$A,'Products - Original'!$B:$B)</f>
        <v>Lib</v>
      </c>
      <c r="J448" t="str">
        <f>INDEX('Products - Original'!$A$1:$G$49,MATCH(My_Combined_Table!$D448,'Products - Original'!$A$1:$A$49,0),MATCH(My_Combined_Table!$J$1,'Products - Original'!A$1:G$1,0))</f>
        <v>M</v>
      </c>
      <c r="K448">
        <f>INDEX('Products - Original'!$A$1:$G$49,MATCH(My_Combined_Table!$D448,'Products - Original'!$A$1:$A$49,0),MATCH(My_Combined_Table!K$1,'Products - Original'!A$1:G$1,0))</f>
        <v>0.5</v>
      </c>
      <c r="L448">
        <f>INDEX('Products - Original'!$A$1:$G$49,MATCH(My_Combined_Table!$D448,'Products - Original'!$A$1:$A$49,0),MATCH(My_Combined_Table!L$1,'Products - Original'!A$1:G$1,0))</f>
        <v>8.73</v>
      </c>
      <c r="M448">
        <f t="shared" si="6"/>
        <v>8.73</v>
      </c>
      <c r="N448" t="str" cm="1">
        <f t="array" ref="N448">_xlfn.IFS(I448 = "Rob", "Robusta", I448 = "Exc", "Excelsa",I448= "Ara", "Arabica",I448="Lib", "Liberica")</f>
        <v>Liberica</v>
      </c>
      <c r="O448" t="str" cm="1">
        <f t="array" ref="O448">_xlfn.IFS(J448="M", "Medium",J448="L", "Light",J448="D","Dark")</f>
        <v>Medium</v>
      </c>
      <c r="P448" t="str">
        <f>_xlfn.XLOOKUP(C:C, Table1[[#All],[Customer ID]],Table1[[#All],[Loyalty Card]])</f>
        <v>Yes</v>
      </c>
    </row>
    <row r="449" spans="1:16" x14ac:dyDescent="0.3">
      <c r="A449" s="2" t="s">
        <v>3010</v>
      </c>
      <c r="B449" s="4">
        <v>43908</v>
      </c>
      <c r="C449" s="2" t="s">
        <v>3011</v>
      </c>
      <c r="D449" t="s">
        <v>6146</v>
      </c>
      <c r="E449" s="2">
        <v>3</v>
      </c>
      <c r="F449" s="2" t="str" cm="1">
        <f t="array" ref="F449">_xlfn.XLOOKUP(C449,'Customers - Original'!$A:$A,Table1[[#All],[Customer Name]])</f>
        <v>Arleen Braidman</v>
      </c>
      <c r="G449" s="2" t="str" cm="1">
        <f t="array" ref="G449">IF(_xlfn.XLOOKUP(C449,'Customers - Original'!$A:$A,Table1[[#All],[Email]]) = 0, "", _xlfn.XLOOKUP(C449,'Customers - Original'!$A:$A,Table1[[#All],[Email]]) )</f>
        <v>abraidmancf@census.gov</v>
      </c>
      <c r="H449" s="2" t="str" cm="1">
        <f t="array" ref="H449">IF(_xlfn.XLOOKUP(C449,'Customers - Original'!$A:$A,Table1[[#All],[Country]]) = 0,"",_xlfn.XLOOKUP(C449,'Customers - Original'!$A:$A,Table1[[#All],[Country]]))</f>
        <v>United States</v>
      </c>
      <c r="I449" t="str">
        <f>_xlfn.XLOOKUP(D449,'Products - Original'!$A:$A,'Products - Original'!$B:$B)</f>
        <v>Rob</v>
      </c>
      <c r="J449" t="str">
        <f>INDEX('Products - Original'!$A$1:$G$49,MATCH(My_Combined_Table!$D449,'Products - Original'!$A$1:$A$49,0),MATCH(My_Combined_Table!$J$1,'Products - Original'!A$1:G$1,0))</f>
        <v>M</v>
      </c>
      <c r="K449">
        <f>INDEX('Products - Original'!$A$1:$G$49,MATCH(My_Combined_Table!$D449,'Products - Original'!$A$1:$A$49,0),MATCH(My_Combined_Table!K$1,'Products - Original'!A$1:G$1,0))</f>
        <v>0.5</v>
      </c>
      <c r="L449">
        <f>INDEX('Products - Original'!$A$1:$G$49,MATCH(My_Combined_Table!$D449,'Products - Original'!$A$1:$A$49,0),MATCH(My_Combined_Table!L$1,'Products - Original'!A$1:G$1,0))</f>
        <v>5.97</v>
      </c>
      <c r="M449">
        <f t="shared" si="6"/>
        <v>17.91</v>
      </c>
      <c r="N449" t="str" cm="1">
        <f t="array" ref="N449">_xlfn.IFS(I449 = "Rob", "Robusta", I449 = "Exc", "Excelsa",I449= "Ara", "Arabica",I449="Lib", "Liberica")</f>
        <v>Robusta</v>
      </c>
      <c r="O449" t="str" cm="1">
        <f t="array" ref="O449">_xlfn.IFS(J449="M", "Medium",J449="L", "Light",J449="D","Dark")</f>
        <v>Medium</v>
      </c>
      <c r="P449" t="str">
        <f>_xlfn.XLOOKUP(C:C, Table1[[#All],[Customer ID]],Table1[[#All],[Loyalty Card]])</f>
        <v>No</v>
      </c>
    </row>
    <row r="450" spans="1:16" x14ac:dyDescent="0.3">
      <c r="A450" s="2" t="s">
        <v>3015</v>
      </c>
      <c r="B450" s="4">
        <v>44718</v>
      </c>
      <c r="C450" s="2" t="s">
        <v>3016</v>
      </c>
      <c r="D450" t="s">
        <v>6173</v>
      </c>
      <c r="E450" s="2">
        <v>1</v>
      </c>
      <c r="F450" s="2" t="str" cm="1">
        <f t="array" ref="F450">_xlfn.XLOOKUP(C450,'Customers - Original'!$A:$A,Table1[[#All],[Customer Name]])</f>
        <v>Pru Durban</v>
      </c>
      <c r="G450" s="2" t="str" cm="1">
        <f t="array" ref="G450">IF(_xlfn.XLOOKUP(C450,'Customers - Original'!$A:$A,Table1[[#All],[Email]]) = 0, "", _xlfn.XLOOKUP(C450,'Customers - Original'!$A:$A,Table1[[#All],[Email]]) )</f>
        <v>pdurbancg@symantec.com</v>
      </c>
      <c r="H450" s="2" t="str" cm="1">
        <f t="array" ref="H450">IF(_xlfn.XLOOKUP(C450,'Customers - Original'!$A:$A,Table1[[#All],[Country]]) = 0,"",_xlfn.XLOOKUP(C450,'Customers - Original'!$A:$A,Table1[[#All],[Country]]))</f>
        <v>Ireland</v>
      </c>
      <c r="I450" t="str">
        <f>_xlfn.XLOOKUP(D450,'Products - Original'!$A:$A,'Products - Original'!$B:$B)</f>
        <v>Rob</v>
      </c>
      <c r="J450" t="str">
        <f>INDEX('Products - Original'!$A$1:$G$49,MATCH(My_Combined_Table!$D450,'Products - Original'!$A$1:$A$49,0),MATCH(My_Combined_Table!$J$1,'Products - Original'!A$1:G$1,0))</f>
        <v>L</v>
      </c>
      <c r="K450">
        <f>INDEX('Products - Original'!$A$1:$G$49,MATCH(My_Combined_Table!$D450,'Products - Original'!$A$1:$A$49,0),MATCH(My_Combined_Table!K$1,'Products - Original'!A$1:G$1,0))</f>
        <v>0.5</v>
      </c>
      <c r="L450">
        <f>INDEX('Products - Original'!$A$1:$G$49,MATCH(My_Combined_Table!$D450,'Products - Original'!$A$1:$A$49,0),MATCH(My_Combined_Table!L$1,'Products - Original'!A$1:G$1,0))</f>
        <v>7.169999999999999</v>
      </c>
      <c r="M450">
        <f t="shared" si="6"/>
        <v>7.169999999999999</v>
      </c>
      <c r="N450" t="str" cm="1">
        <f t="array" ref="N450">_xlfn.IFS(I450 = "Rob", "Robusta", I450 = "Exc", "Excelsa",I450= "Ara", "Arabica",I450="Lib", "Liberica")</f>
        <v>Robusta</v>
      </c>
      <c r="O450" t="str" cm="1">
        <f t="array" ref="O450">_xlfn.IFS(J450="M", "Medium",J450="L", "Light",J450="D","Dark")</f>
        <v>Light</v>
      </c>
      <c r="P450" t="str">
        <f>_xlfn.XLOOKUP(C:C, Table1[[#All],[Customer ID]],Table1[[#All],[Loyalty Card]])</f>
        <v>No</v>
      </c>
    </row>
    <row r="451" spans="1:16" x14ac:dyDescent="0.3">
      <c r="A451" s="2" t="s">
        <v>3021</v>
      </c>
      <c r="B451" s="4">
        <v>44336</v>
      </c>
      <c r="C451" s="2" t="s">
        <v>3022</v>
      </c>
      <c r="D451" t="s">
        <v>6163</v>
      </c>
      <c r="E451" s="2">
        <v>2</v>
      </c>
      <c r="F451" s="2" t="str" cm="1">
        <f t="array" ref="F451">_xlfn.XLOOKUP(C451,'Customers - Original'!$A:$A,Table1[[#All],[Customer Name]])</f>
        <v>Antone Harrold</v>
      </c>
      <c r="G451" s="2" t="str" cm="1">
        <f t="array" ref="G451">IF(_xlfn.XLOOKUP(C451,'Customers - Original'!$A:$A,Table1[[#All],[Email]]) = 0, "", _xlfn.XLOOKUP(C451,'Customers - Original'!$A:$A,Table1[[#All],[Email]]) )</f>
        <v>aharroldch@miibeian.gov.cn</v>
      </c>
      <c r="H451" s="2" t="str" cm="1">
        <f t="array" ref="H451">IF(_xlfn.XLOOKUP(C451,'Customers - Original'!$A:$A,Table1[[#All],[Country]]) = 0,"",_xlfn.XLOOKUP(C451,'Customers - Original'!$A:$A,Table1[[#All],[Country]]))</f>
        <v>United States</v>
      </c>
      <c r="I451" t="str">
        <f>_xlfn.XLOOKUP(D451,'Products - Original'!$A:$A,'Products - Original'!$B:$B)</f>
        <v>Rob</v>
      </c>
      <c r="J451" t="str">
        <f>INDEX('Products - Original'!$A$1:$G$49,MATCH(My_Combined_Table!$D451,'Products - Original'!$A$1:$A$49,0),MATCH(My_Combined_Table!$J$1,'Products - Original'!A$1:G$1,0))</f>
        <v>D</v>
      </c>
      <c r="K451">
        <f>INDEX('Products - Original'!$A$1:$G$49,MATCH(My_Combined_Table!$D451,'Products - Original'!$A$1:$A$49,0),MATCH(My_Combined_Table!K$1,'Products - Original'!A$1:G$1,0))</f>
        <v>0.2</v>
      </c>
      <c r="L451">
        <f>INDEX('Products - Original'!$A$1:$G$49,MATCH(My_Combined_Table!$D451,'Products - Original'!$A$1:$A$49,0),MATCH(My_Combined_Table!L$1,'Products - Original'!A$1:G$1,0))</f>
        <v>2.6849999999999996</v>
      </c>
      <c r="M451">
        <f t="shared" ref="M451:M514" si="7">L451*E451</f>
        <v>5.3699999999999992</v>
      </c>
      <c r="N451" t="str" cm="1">
        <f t="array" ref="N451">_xlfn.IFS(I451 = "Rob", "Robusta", I451 = "Exc", "Excelsa",I451= "Ara", "Arabica",I451="Lib", "Liberica")</f>
        <v>Robusta</v>
      </c>
      <c r="O451" t="str" cm="1">
        <f t="array" ref="O451">_xlfn.IFS(J451="M", "Medium",J451="L", "Light",J451="D","Dark")</f>
        <v>Dark</v>
      </c>
      <c r="P451" t="str">
        <f>_xlfn.XLOOKUP(C:C, Table1[[#All],[Customer ID]],Table1[[#All],[Loyalty Card]])</f>
        <v>No</v>
      </c>
    </row>
    <row r="452" spans="1:16" x14ac:dyDescent="0.3">
      <c r="A452" s="2" t="s">
        <v>3027</v>
      </c>
      <c r="B452" s="4">
        <v>44207</v>
      </c>
      <c r="C452" s="2" t="s">
        <v>3028</v>
      </c>
      <c r="D452" t="s">
        <v>6145</v>
      </c>
      <c r="E452" s="2">
        <v>5</v>
      </c>
      <c r="F452" s="2" t="str" cm="1">
        <f t="array" ref="F452">_xlfn.XLOOKUP(C452,'Customers - Original'!$A:$A,Table1[[#All],[Customer Name]])</f>
        <v>Sim Pamphilon</v>
      </c>
      <c r="G452" s="2" t="str" cm="1">
        <f t="array" ref="G452">IF(_xlfn.XLOOKUP(C452,'Customers - Original'!$A:$A,Table1[[#All],[Email]]) = 0, "", _xlfn.XLOOKUP(C452,'Customers - Original'!$A:$A,Table1[[#All],[Email]]) )</f>
        <v>spamphilonci@mlb.com</v>
      </c>
      <c r="H452" s="2" t="str" cm="1">
        <f t="array" ref="H452">IF(_xlfn.XLOOKUP(C452,'Customers - Original'!$A:$A,Table1[[#All],[Country]]) = 0,"",_xlfn.XLOOKUP(C452,'Customers - Original'!$A:$A,Table1[[#All],[Country]]))</f>
        <v>Ireland</v>
      </c>
      <c r="I452" t="str">
        <f>_xlfn.XLOOKUP(D452,'Products - Original'!$A:$A,'Products - Original'!$B:$B)</f>
        <v>Lib</v>
      </c>
      <c r="J452" t="str">
        <f>INDEX('Products - Original'!$A$1:$G$49,MATCH(My_Combined_Table!$D452,'Products - Original'!$A$1:$A$49,0),MATCH(My_Combined_Table!$J$1,'Products - Original'!A$1:G$1,0))</f>
        <v>L</v>
      </c>
      <c r="K452">
        <f>INDEX('Products - Original'!$A$1:$G$49,MATCH(My_Combined_Table!$D452,'Products - Original'!$A$1:$A$49,0),MATCH(My_Combined_Table!K$1,'Products - Original'!A$1:G$1,0))</f>
        <v>0.2</v>
      </c>
      <c r="L452">
        <f>INDEX('Products - Original'!$A$1:$G$49,MATCH(My_Combined_Table!$D452,'Products - Original'!$A$1:$A$49,0),MATCH(My_Combined_Table!L$1,'Products - Original'!A$1:G$1,0))</f>
        <v>4.7549999999999999</v>
      </c>
      <c r="M452">
        <f t="shared" si="7"/>
        <v>23.774999999999999</v>
      </c>
      <c r="N452" t="str" cm="1">
        <f t="array" ref="N452">_xlfn.IFS(I452 = "Rob", "Robusta", I452 = "Exc", "Excelsa",I452= "Ara", "Arabica",I452="Lib", "Liberica")</f>
        <v>Liberica</v>
      </c>
      <c r="O452" t="str" cm="1">
        <f t="array" ref="O452">_xlfn.IFS(J452="M", "Medium",J452="L", "Light",J452="D","Dark")</f>
        <v>Light</v>
      </c>
      <c r="P452" t="str">
        <f>_xlfn.XLOOKUP(C:C, Table1[[#All],[Customer ID]],Table1[[#All],[Loyalty Card]])</f>
        <v>No</v>
      </c>
    </row>
    <row r="453" spans="1:16" x14ac:dyDescent="0.3">
      <c r="A453" s="2" t="s">
        <v>3035</v>
      </c>
      <c r="B453" s="4">
        <v>43518</v>
      </c>
      <c r="C453" s="2" t="s">
        <v>3036</v>
      </c>
      <c r="D453" t="s">
        <v>6149</v>
      </c>
      <c r="E453" s="2">
        <v>2</v>
      </c>
      <c r="F453" s="2" t="str" cm="1">
        <f t="array" ref="F453">_xlfn.XLOOKUP(C453,'Customers - Original'!$A:$A,Table1[[#All],[Customer Name]])</f>
        <v>Mohandis Spurden</v>
      </c>
      <c r="G453" s="2" t="str" cm="1">
        <f t="array" ref="G453">IF(_xlfn.XLOOKUP(C453,'Customers - Original'!$A:$A,Table1[[#All],[Email]]) = 0, "", _xlfn.XLOOKUP(C453,'Customers - Original'!$A:$A,Table1[[#All],[Email]]) )</f>
        <v>mspurdencj@exblog.jp</v>
      </c>
      <c r="H453" s="2" t="str" cm="1">
        <f t="array" ref="H453">IF(_xlfn.XLOOKUP(C453,'Customers - Original'!$A:$A,Table1[[#All],[Country]]) = 0,"",_xlfn.XLOOKUP(C453,'Customers - Original'!$A:$A,Table1[[#All],[Country]]))</f>
        <v>United States</v>
      </c>
      <c r="I453" t="str">
        <f>_xlfn.XLOOKUP(D453,'Products - Original'!$A:$A,'Products - Original'!$B:$B)</f>
        <v>Rob</v>
      </c>
      <c r="J453" t="str">
        <f>INDEX('Products - Original'!$A$1:$G$49,MATCH(My_Combined_Table!$D453,'Products - Original'!$A$1:$A$49,0),MATCH(My_Combined_Table!$J$1,'Products - Original'!A$1:G$1,0))</f>
        <v>D</v>
      </c>
      <c r="K453">
        <f>INDEX('Products - Original'!$A$1:$G$49,MATCH(My_Combined_Table!$D453,'Products - Original'!$A$1:$A$49,0),MATCH(My_Combined_Table!K$1,'Products - Original'!A$1:G$1,0))</f>
        <v>2.5</v>
      </c>
      <c r="L453">
        <f>INDEX('Products - Original'!$A$1:$G$49,MATCH(My_Combined_Table!$D453,'Products - Original'!$A$1:$A$49,0),MATCH(My_Combined_Table!L$1,'Products - Original'!A$1:G$1,0))</f>
        <v>20.584999999999997</v>
      </c>
      <c r="M453">
        <f t="shared" si="7"/>
        <v>41.169999999999995</v>
      </c>
      <c r="N453" t="str" cm="1">
        <f t="array" ref="N453">_xlfn.IFS(I453 = "Rob", "Robusta", I453 = "Exc", "Excelsa",I453= "Ara", "Arabica",I453="Lib", "Liberica")</f>
        <v>Robusta</v>
      </c>
      <c r="O453" t="str" cm="1">
        <f t="array" ref="O453">_xlfn.IFS(J453="M", "Medium",J453="L", "Light",J453="D","Dark")</f>
        <v>Dark</v>
      </c>
      <c r="P453" t="str">
        <f>_xlfn.XLOOKUP(C:C, Table1[[#All],[Customer ID]],Table1[[#All],[Loyalty Card]])</f>
        <v>Yes</v>
      </c>
    </row>
    <row r="454" spans="1:16" x14ac:dyDescent="0.3">
      <c r="A454" s="2" t="s">
        <v>3041</v>
      </c>
      <c r="B454" s="4">
        <v>44524</v>
      </c>
      <c r="C454" s="2" t="s">
        <v>3042</v>
      </c>
      <c r="D454" t="s">
        <v>6167</v>
      </c>
      <c r="E454" s="2">
        <v>3</v>
      </c>
      <c r="F454" s="2" t="str" cm="1">
        <f t="array" ref="F454">_xlfn.XLOOKUP(C454,'Customers - Original'!$A:$A,Table1[[#All],[Customer Name]])</f>
        <v>Morgen Seson</v>
      </c>
      <c r="G454" s="2" t="str" cm="1">
        <f t="array" ref="G454">IF(_xlfn.XLOOKUP(C454,'Customers - Original'!$A:$A,Table1[[#All],[Email]]) = 0, "", _xlfn.XLOOKUP(C454,'Customers - Original'!$A:$A,Table1[[#All],[Email]]) )</f>
        <v>msesonck@census.gov</v>
      </c>
      <c r="H454" s="2" t="str" cm="1">
        <f t="array" ref="H454">IF(_xlfn.XLOOKUP(C454,'Customers - Original'!$A:$A,Table1[[#All],[Country]]) = 0,"",_xlfn.XLOOKUP(C454,'Customers - Original'!$A:$A,Table1[[#All],[Country]]))</f>
        <v>United States</v>
      </c>
      <c r="I454" t="str">
        <f>_xlfn.XLOOKUP(D454,'Products - Original'!$A:$A,'Products - Original'!$B:$B)</f>
        <v>Ara</v>
      </c>
      <c r="J454" t="str">
        <f>INDEX('Products - Original'!$A$1:$G$49,MATCH(My_Combined_Table!$D454,'Products - Original'!$A$1:$A$49,0),MATCH(My_Combined_Table!$J$1,'Products - Original'!A$1:G$1,0))</f>
        <v>L</v>
      </c>
      <c r="K454">
        <f>INDEX('Products - Original'!$A$1:$G$49,MATCH(My_Combined_Table!$D454,'Products - Original'!$A$1:$A$49,0),MATCH(My_Combined_Table!K$1,'Products - Original'!A$1:G$1,0))</f>
        <v>0.2</v>
      </c>
      <c r="L454">
        <f>INDEX('Products - Original'!$A$1:$G$49,MATCH(My_Combined_Table!$D454,'Products - Original'!$A$1:$A$49,0),MATCH(My_Combined_Table!L$1,'Products - Original'!A$1:G$1,0))</f>
        <v>3.8849999999999998</v>
      </c>
      <c r="M454">
        <f t="shared" si="7"/>
        <v>11.654999999999999</v>
      </c>
      <c r="N454" t="str" cm="1">
        <f t="array" ref="N454">_xlfn.IFS(I454 = "Rob", "Robusta", I454 = "Exc", "Excelsa",I454= "Ara", "Arabica",I454="Lib", "Liberica")</f>
        <v>Arabica</v>
      </c>
      <c r="O454" t="str" cm="1">
        <f t="array" ref="O454">_xlfn.IFS(J454="M", "Medium",J454="L", "Light",J454="D","Dark")</f>
        <v>Light</v>
      </c>
      <c r="P454" t="str">
        <f>_xlfn.XLOOKUP(C:C, Table1[[#All],[Customer ID]],Table1[[#All],[Loyalty Card]])</f>
        <v>No</v>
      </c>
    </row>
    <row r="455" spans="1:16" x14ac:dyDescent="0.3">
      <c r="A455" s="2" t="s">
        <v>3047</v>
      </c>
      <c r="B455" s="4">
        <v>44579</v>
      </c>
      <c r="C455" s="2" t="s">
        <v>3048</v>
      </c>
      <c r="D455" t="s">
        <v>6161</v>
      </c>
      <c r="E455" s="2">
        <v>4</v>
      </c>
      <c r="F455" s="2" t="str" cm="1">
        <f t="array" ref="F455">_xlfn.XLOOKUP(C455,'Customers - Original'!$A:$A,Table1[[#All],[Customer Name]])</f>
        <v>Nalani Pirrone</v>
      </c>
      <c r="G455" s="2" t="str" cm="1">
        <f t="array" ref="G455">IF(_xlfn.XLOOKUP(C455,'Customers - Original'!$A:$A,Table1[[#All],[Email]]) = 0, "", _xlfn.XLOOKUP(C455,'Customers - Original'!$A:$A,Table1[[#All],[Email]]) )</f>
        <v>npirronecl@weibo.com</v>
      </c>
      <c r="H455" s="2" t="str" cm="1">
        <f t="array" ref="H455">IF(_xlfn.XLOOKUP(C455,'Customers - Original'!$A:$A,Table1[[#All],[Country]]) = 0,"",_xlfn.XLOOKUP(C455,'Customers - Original'!$A:$A,Table1[[#All],[Country]]))</f>
        <v>United States</v>
      </c>
      <c r="I455" t="str">
        <f>_xlfn.XLOOKUP(D455,'Products - Original'!$A:$A,'Products - Original'!$B:$B)</f>
        <v>Lib</v>
      </c>
      <c r="J455" t="str">
        <f>INDEX('Products - Original'!$A$1:$G$49,MATCH(My_Combined_Table!$D455,'Products - Original'!$A$1:$A$49,0),MATCH(My_Combined_Table!$J$1,'Products - Original'!A$1:G$1,0))</f>
        <v>L</v>
      </c>
      <c r="K455">
        <f>INDEX('Products - Original'!$A$1:$G$49,MATCH(My_Combined_Table!$D455,'Products - Original'!$A$1:$A$49,0),MATCH(My_Combined_Table!K$1,'Products - Original'!A$1:G$1,0))</f>
        <v>0.5</v>
      </c>
      <c r="L455">
        <f>INDEX('Products - Original'!$A$1:$G$49,MATCH(My_Combined_Table!$D455,'Products - Original'!$A$1:$A$49,0),MATCH(My_Combined_Table!L$1,'Products - Original'!A$1:G$1,0))</f>
        <v>9.51</v>
      </c>
      <c r="M455">
        <f t="shared" si="7"/>
        <v>38.04</v>
      </c>
      <c r="N455" t="str" cm="1">
        <f t="array" ref="N455">_xlfn.IFS(I455 = "Rob", "Robusta", I455 = "Exc", "Excelsa",I455= "Ara", "Arabica",I455="Lib", "Liberica")</f>
        <v>Liberica</v>
      </c>
      <c r="O455" t="str" cm="1">
        <f t="array" ref="O455">_xlfn.IFS(J455="M", "Medium",J455="L", "Light",J455="D","Dark")</f>
        <v>Light</v>
      </c>
      <c r="P455" t="str">
        <f>_xlfn.XLOOKUP(C:C, Table1[[#All],[Customer ID]],Table1[[#All],[Loyalty Card]])</f>
        <v>No</v>
      </c>
    </row>
    <row r="456" spans="1:16" x14ac:dyDescent="0.3">
      <c r="A456" s="2" t="s">
        <v>3053</v>
      </c>
      <c r="B456" s="4">
        <v>44421</v>
      </c>
      <c r="C456" s="2" t="s">
        <v>3054</v>
      </c>
      <c r="D456" t="s">
        <v>6149</v>
      </c>
      <c r="E456" s="2">
        <v>4</v>
      </c>
      <c r="F456" s="2" t="str" cm="1">
        <f t="array" ref="F456">_xlfn.XLOOKUP(C456,'Customers - Original'!$A:$A,Table1[[#All],[Customer Name]])</f>
        <v>Reube Cawley</v>
      </c>
      <c r="G456" s="2" t="str" cm="1">
        <f t="array" ref="G456">IF(_xlfn.XLOOKUP(C456,'Customers - Original'!$A:$A,Table1[[#All],[Email]]) = 0, "", _xlfn.XLOOKUP(C456,'Customers - Original'!$A:$A,Table1[[#All],[Email]]) )</f>
        <v>rcawleycm@yellowbook.com</v>
      </c>
      <c r="H456" s="2" t="str" cm="1">
        <f t="array" ref="H456">IF(_xlfn.XLOOKUP(C456,'Customers - Original'!$A:$A,Table1[[#All],[Country]]) = 0,"",_xlfn.XLOOKUP(C456,'Customers - Original'!$A:$A,Table1[[#All],[Country]]))</f>
        <v>Ireland</v>
      </c>
      <c r="I456" t="str">
        <f>_xlfn.XLOOKUP(D456,'Products - Original'!$A:$A,'Products - Original'!$B:$B)</f>
        <v>Rob</v>
      </c>
      <c r="J456" t="str">
        <f>INDEX('Products - Original'!$A$1:$G$49,MATCH(My_Combined_Table!$D456,'Products - Original'!$A$1:$A$49,0),MATCH(My_Combined_Table!$J$1,'Products - Original'!A$1:G$1,0))</f>
        <v>D</v>
      </c>
      <c r="K456">
        <f>INDEX('Products - Original'!$A$1:$G$49,MATCH(My_Combined_Table!$D456,'Products - Original'!$A$1:$A$49,0),MATCH(My_Combined_Table!K$1,'Products - Original'!A$1:G$1,0))</f>
        <v>2.5</v>
      </c>
      <c r="L456">
        <f>INDEX('Products - Original'!$A$1:$G$49,MATCH(My_Combined_Table!$D456,'Products - Original'!$A$1:$A$49,0),MATCH(My_Combined_Table!L$1,'Products - Original'!A$1:G$1,0))</f>
        <v>20.584999999999997</v>
      </c>
      <c r="M456">
        <f t="shared" si="7"/>
        <v>82.339999999999989</v>
      </c>
      <c r="N456" t="str" cm="1">
        <f t="array" ref="N456">_xlfn.IFS(I456 = "Rob", "Robusta", I456 = "Exc", "Excelsa",I456= "Ara", "Arabica",I456="Lib", "Liberica")</f>
        <v>Robusta</v>
      </c>
      <c r="O456" t="str" cm="1">
        <f t="array" ref="O456">_xlfn.IFS(J456="M", "Medium",J456="L", "Light",J456="D","Dark")</f>
        <v>Dark</v>
      </c>
      <c r="P456" t="str">
        <f>_xlfn.XLOOKUP(C:C, Table1[[#All],[Customer ID]],Table1[[#All],[Loyalty Card]])</f>
        <v>Yes</v>
      </c>
    </row>
    <row r="457" spans="1:16" x14ac:dyDescent="0.3">
      <c r="A457" s="2" t="s">
        <v>3058</v>
      </c>
      <c r="B457" s="4">
        <v>43841</v>
      </c>
      <c r="C457" s="2" t="s">
        <v>3059</v>
      </c>
      <c r="D457" t="s">
        <v>6145</v>
      </c>
      <c r="E457" s="2">
        <v>2</v>
      </c>
      <c r="F457" s="2" t="str" cm="1">
        <f t="array" ref="F457">_xlfn.XLOOKUP(C457,'Customers - Original'!$A:$A,Table1[[#All],[Customer Name]])</f>
        <v>Stan Barribal</v>
      </c>
      <c r="G457" s="2" t="str" cm="1">
        <f t="array" ref="G457">IF(_xlfn.XLOOKUP(C457,'Customers - Original'!$A:$A,Table1[[#All],[Email]]) = 0, "", _xlfn.XLOOKUP(C457,'Customers - Original'!$A:$A,Table1[[#All],[Email]]) )</f>
        <v>sbarribalcn@microsoft.com</v>
      </c>
      <c r="H457" s="2" t="str" cm="1">
        <f t="array" ref="H457">IF(_xlfn.XLOOKUP(C457,'Customers - Original'!$A:$A,Table1[[#All],[Country]]) = 0,"",_xlfn.XLOOKUP(C457,'Customers - Original'!$A:$A,Table1[[#All],[Country]]))</f>
        <v>Ireland</v>
      </c>
      <c r="I457" t="str">
        <f>_xlfn.XLOOKUP(D457,'Products - Original'!$A:$A,'Products - Original'!$B:$B)</f>
        <v>Lib</v>
      </c>
      <c r="J457" t="str">
        <f>INDEX('Products - Original'!$A$1:$G$49,MATCH(My_Combined_Table!$D457,'Products - Original'!$A$1:$A$49,0),MATCH(My_Combined_Table!$J$1,'Products - Original'!A$1:G$1,0))</f>
        <v>L</v>
      </c>
      <c r="K457">
        <f>INDEX('Products - Original'!$A$1:$G$49,MATCH(My_Combined_Table!$D457,'Products - Original'!$A$1:$A$49,0),MATCH(My_Combined_Table!K$1,'Products - Original'!A$1:G$1,0))</f>
        <v>0.2</v>
      </c>
      <c r="L457">
        <f>INDEX('Products - Original'!$A$1:$G$49,MATCH(My_Combined_Table!$D457,'Products - Original'!$A$1:$A$49,0),MATCH(My_Combined_Table!L$1,'Products - Original'!A$1:G$1,0))</f>
        <v>4.7549999999999999</v>
      </c>
      <c r="M457">
        <f t="shared" si="7"/>
        <v>9.51</v>
      </c>
      <c r="N457" t="str" cm="1">
        <f t="array" ref="N457">_xlfn.IFS(I457 = "Rob", "Robusta", I457 = "Exc", "Excelsa",I457= "Ara", "Arabica",I457="Lib", "Liberica")</f>
        <v>Liberica</v>
      </c>
      <c r="O457" t="str" cm="1">
        <f t="array" ref="O457">_xlfn.IFS(J457="M", "Medium",J457="L", "Light",J457="D","Dark")</f>
        <v>Light</v>
      </c>
      <c r="P457" t="str">
        <f>_xlfn.XLOOKUP(C:C, Table1[[#All],[Customer ID]],Table1[[#All],[Loyalty Card]])</f>
        <v>Yes</v>
      </c>
    </row>
    <row r="458" spans="1:16" x14ac:dyDescent="0.3">
      <c r="A458" s="2" t="s">
        <v>3064</v>
      </c>
      <c r="B458" s="4">
        <v>44017</v>
      </c>
      <c r="C458" s="2" t="s">
        <v>3065</v>
      </c>
      <c r="D458" t="s">
        <v>6149</v>
      </c>
      <c r="E458" s="2">
        <v>2</v>
      </c>
      <c r="F458" s="2" t="str" cm="1">
        <f t="array" ref="F458">_xlfn.XLOOKUP(C458,'Customers - Original'!$A:$A,Table1[[#All],[Customer Name]])</f>
        <v>Agnes Adamides</v>
      </c>
      <c r="G458" s="2" t="str" cm="1">
        <f t="array" ref="G458">IF(_xlfn.XLOOKUP(C458,'Customers - Original'!$A:$A,Table1[[#All],[Email]]) = 0, "", _xlfn.XLOOKUP(C458,'Customers - Original'!$A:$A,Table1[[#All],[Email]]) )</f>
        <v>aadamidesco@bizjournals.com</v>
      </c>
      <c r="H458" s="2" t="str" cm="1">
        <f t="array" ref="H458">IF(_xlfn.XLOOKUP(C458,'Customers - Original'!$A:$A,Table1[[#All],[Country]]) = 0,"",_xlfn.XLOOKUP(C458,'Customers - Original'!$A:$A,Table1[[#All],[Country]]))</f>
        <v>United Kingdom</v>
      </c>
      <c r="I458" t="str">
        <f>_xlfn.XLOOKUP(D458,'Products - Original'!$A:$A,'Products - Original'!$B:$B)</f>
        <v>Rob</v>
      </c>
      <c r="J458" t="str">
        <f>INDEX('Products - Original'!$A$1:$G$49,MATCH(My_Combined_Table!$D458,'Products - Original'!$A$1:$A$49,0),MATCH(My_Combined_Table!$J$1,'Products - Original'!A$1:G$1,0))</f>
        <v>D</v>
      </c>
      <c r="K458">
        <f>INDEX('Products - Original'!$A$1:$G$49,MATCH(My_Combined_Table!$D458,'Products - Original'!$A$1:$A$49,0),MATCH(My_Combined_Table!K$1,'Products - Original'!A$1:G$1,0))</f>
        <v>2.5</v>
      </c>
      <c r="L458">
        <f>INDEX('Products - Original'!$A$1:$G$49,MATCH(My_Combined_Table!$D458,'Products - Original'!$A$1:$A$49,0),MATCH(My_Combined_Table!L$1,'Products - Original'!A$1:G$1,0))</f>
        <v>20.584999999999997</v>
      </c>
      <c r="M458">
        <f t="shared" si="7"/>
        <v>41.169999999999995</v>
      </c>
      <c r="N458" t="str" cm="1">
        <f t="array" ref="N458">_xlfn.IFS(I458 = "Rob", "Robusta", I458 = "Exc", "Excelsa",I458= "Ara", "Arabica",I458="Lib", "Liberica")</f>
        <v>Robusta</v>
      </c>
      <c r="O458" t="str" cm="1">
        <f t="array" ref="O458">_xlfn.IFS(J458="M", "Medium",J458="L", "Light",J458="D","Dark")</f>
        <v>Dark</v>
      </c>
      <c r="P458" t="str">
        <f>_xlfn.XLOOKUP(C:C, Table1[[#All],[Customer ID]],Table1[[#All],[Loyalty Card]])</f>
        <v>No</v>
      </c>
    </row>
    <row r="459" spans="1:16" x14ac:dyDescent="0.3">
      <c r="A459" s="2" t="s">
        <v>3070</v>
      </c>
      <c r="B459" s="4">
        <v>43671</v>
      </c>
      <c r="C459" s="2" t="s">
        <v>3071</v>
      </c>
      <c r="D459" t="s">
        <v>6161</v>
      </c>
      <c r="E459" s="2">
        <v>5</v>
      </c>
      <c r="F459" s="2" t="str" cm="1">
        <f t="array" ref="F459">_xlfn.XLOOKUP(C459,'Customers - Original'!$A:$A,Table1[[#All],[Customer Name]])</f>
        <v>Carmelita Thowes</v>
      </c>
      <c r="G459" s="2" t="str" cm="1">
        <f t="array" ref="G459">IF(_xlfn.XLOOKUP(C459,'Customers - Original'!$A:$A,Table1[[#All],[Email]]) = 0, "", _xlfn.XLOOKUP(C459,'Customers - Original'!$A:$A,Table1[[#All],[Email]]) )</f>
        <v>cthowescp@craigslist.org</v>
      </c>
      <c r="H459" s="2" t="str" cm="1">
        <f t="array" ref="H459">IF(_xlfn.XLOOKUP(C459,'Customers - Original'!$A:$A,Table1[[#All],[Country]]) = 0,"",_xlfn.XLOOKUP(C459,'Customers - Original'!$A:$A,Table1[[#All],[Country]]))</f>
        <v>United States</v>
      </c>
      <c r="I459" t="str">
        <f>_xlfn.XLOOKUP(D459,'Products - Original'!$A:$A,'Products - Original'!$B:$B)</f>
        <v>Lib</v>
      </c>
      <c r="J459" t="str">
        <f>INDEX('Products - Original'!$A$1:$G$49,MATCH(My_Combined_Table!$D459,'Products - Original'!$A$1:$A$49,0),MATCH(My_Combined_Table!$J$1,'Products - Original'!A$1:G$1,0))</f>
        <v>L</v>
      </c>
      <c r="K459">
        <f>INDEX('Products - Original'!$A$1:$G$49,MATCH(My_Combined_Table!$D459,'Products - Original'!$A$1:$A$49,0),MATCH(My_Combined_Table!K$1,'Products - Original'!A$1:G$1,0))</f>
        <v>0.5</v>
      </c>
      <c r="L459">
        <f>INDEX('Products - Original'!$A$1:$G$49,MATCH(My_Combined_Table!$D459,'Products - Original'!$A$1:$A$49,0),MATCH(My_Combined_Table!L$1,'Products - Original'!A$1:G$1,0))</f>
        <v>9.51</v>
      </c>
      <c r="M459">
        <f t="shared" si="7"/>
        <v>47.55</v>
      </c>
      <c r="N459" t="str" cm="1">
        <f t="array" ref="N459">_xlfn.IFS(I459 = "Rob", "Robusta", I459 = "Exc", "Excelsa",I459= "Ara", "Arabica",I459="Lib", "Liberica")</f>
        <v>Liberica</v>
      </c>
      <c r="O459" t="str" cm="1">
        <f t="array" ref="O459">_xlfn.IFS(J459="M", "Medium",J459="L", "Light",J459="D","Dark")</f>
        <v>Light</v>
      </c>
      <c r="P459" t="str">
        <f>_xlfn.XLOOKUP(C:C, Table1[[#All],[Customer ID]],Table1[[#All],[Loyalty Card]])</f>
        <v>No</v>
      </c>
    </row>
    <row r="460" spans="1:16" x14ac:dyDescent="0.3">
      <c r="A460" s="2" t="s">
        <v>3076</v>
      </c>
      <c r="B460" s="4">
        <v>44707</v>
      </c>
      <c r="C460" s="2" t="s">
        <v>3077</v>
      </c>
      <c r="D460" t="s">
        <v>6155</v>
      </c>
      <c r="E460" s="2">
        <v>4</v>
      </c>
      <c r="F460" s="2" t="str" cm="1">
        <f t="array" ref="F460">_xlfn.XLOOKUP(C460,'Customers - Original'!$A:$A,Table1[[#All],[Customer Name]])</f>
        <v>Rodolfo Willoway</v>
      </c>
      <c r="G460" s="2" t="str" cm="1">
        <f t="array" ref="G460">IF(_xlfn.XLOOKUP(C460,'Customers - Original'!$A:$A,Table1[[#All],[Email]]) = 0, "", _xlfn.XLOOKUP(C460,'Customers - Original'!$A:$A,Table1[[#All],[Email]]) )</f>
        <v>rwillowaycq@admin.ch</v>
      </c>
      <c r="H460" s="2" t="str" cm="1">
        <f t="array" ref="H460">IF(_xlfn.XLOOKUP(C460,'Customers - Original'!$A:$A,Table1[[#All],[Country]]) = 0,"",_xlfn.XLOOKUP(C460,'Customers - Original'!$A:$A,Table1[[#All],[Country]]))</f>
        <v>United States</v>
      </c>
      <c r="I460" t="str">
        <f>_xlfn.XLOOKUP(D460,'Products - Original'!$A:$A,'Products - Original'!$B:$B)</f>
        <v>Ara</v>
      </c>
      <c r="J460" t="str">
        <f>INDEX('Products - Original'!$A$1:$G$49,MATCH(My_Combined_Table!$D460,'Products - Original'!$A$1:$A$49,0),MATCH(My_Combined_Table!$J$1,'Products - Original'!A$1:G$1,0))</f>
        <v>M</v>
      </c>
      <c r="K460">
        <f>INDEX('Products - Original'!$A$1:$G$49,MATCH(My_Combined_Table!$D460,'Products - Original'!$A$1:$A$49,0),MATCH(My_Combined_Table!K$1,'Products - Original'!A$1:G$1,0))</f>
        <v>1</v>
      </c>
      <c r="L460">
        <f>INDEX('Products - Original'!$A$1:$G$49,MATCH(My_Combined_Table!$D460,'Products - Original'!$A$1:$A$49,0),MATCH(My_Combined_Table!L$1,'Products - Original'!A$1:G$1,0))</f>
        <v>11.25</v>
      </c>
      <c r="M460">
        <f t="shared" si="7"/>
        <v>45</v>
      </c>
      <c r="N460" t="str" cm="1">
        <f t="array" ref="N460">_xlfn.IFS(I460 = "Rob", "Robusta", I460 = "Exc", "Excelsa",I460= "Ara", "Arabica",I460="Lib", "Liberica")</f>
        <v>Arabica</v>
      </c>
      <c r="O460" t="str" cm="1">
        <f t="array" ref="O460">_xlfn.IFS(J460="M", "Medium",J460="L", "Light",J460="D","Dark")</f>
        <v>Medium</v>
      </c>
      <c r="P460" t="str">
        <f>_xlfn.XLOOKUP(C:C, Table1[[#All],[Customer ID]],Table1[[#All],[Loyalty Card]])</f>
        <v>No</v>
      </c>
    </row>
    <row r="461" spans="1:16" x14ac:dyDescent="0.3">
      <c r="A461" s="2" t="s">
        <v>3082</v>
      </c>
      <c r="B461" s="4">
        <v>43840</v>
      </c>
      <c r="C461" s="2" t="s">
        <v>3083</v>
      </c>
      <c r="D461" t="s">
        <v>6145</v>
      </c>
      <c r="E461" s="2">
        <v>5</v>
      </c>
      <c r="F461" s="2" t="str" cm="1">
        <f t="array" ref="F461">_xlfn.XLOOKUP(C461,'Customers - Original'!$A:$A,Table1[[#All],[Customer Name]])</f>
        <v>Alvis Elwin</v>
      </c>
      <c r="G461" s="2" t="str" cm="1">
        <f t="array" ref="G461">IF(_xlfn.XLOOKUP(C461,'Customers - Original'!$A:$A,Table1[[#All],[Email]]) = 0, "", _xlfn.XLOOKUP(C461,'Customers - Original'!$A:$A,Table1[[#All],[Email]]) )</f>
        <v>aelwincr@privacy.gov.au</v>
      </c>
      <c r="H461" s="2" t="str" cm="1">
        <f t="array" ref="H461">IF(_xlfn.XLOOKUP(C461,'Customers - Original'!$A:$A,Table1[[#All],[Country]]) = 0,"",_xlfn.XLOOKUP(C461,'Customers - Original'!$A:$A,Table1[[#All],[Country]]))</f>
        <v>United States</v>
      </c>
      <c r="I461" t="str">
        <f>_xlfn.XLOOKUP(D461,'Products - Original'!$A:$A,'Products - Original'!$B:$B)</f>
        <v>Lib</v>
      </c>
      <c r="J461" t="str">
        <f>INDEX('Products - Original'!$A$1:$G$49,MATCH(My_Combined_Table!$D461,'Products - Original'!$A$1:$A$49,0),MATCH(My_Combined_Table!$J$1,'Products - Original'!A$1:G$1,0))</f>
        <v>L</v>
      </c>
      <c r="K461">
        <f>INDEX('Products - Original'!$A$1:$G$49,MATCH(My_Combined_Table!$D461,'Products - Original'!$A$1:$A$49,0),MATCH(My_Combined_Table!K$1,'Products - Original'!A$1:G$1,0))</f>
        <v>0.2</v>
      </c>
      <c r="L461">
        <f>INDEX('Products - Original'!$A$1:$G$49,MATCH(My_Combined_Table!$D461,'Products - Original'!$A$1:$A$49,0),MATCH(My_Combined_Table!L$1,'Products - Original'!A$1:G$1,0))</f>
        <v>4.7549999999999999</v>
      </c>
      <c r="M461">
        <f t="shared" si="7"/>
        <v>23.774999999999999</v>
      </c>
      <c r="N461" t="str" cm="1">
        <f t="array" ref="N461">_xlfn.IFS(I461 = "Rob", "Robusta", I461 = "Exc", "Excelsa",I461= "Ara", "Arabica",I461="Lib", "Liberica")</f>
        <v>Liberica</v>
      </c>
      <c r="O461" t="str" cm="1">
        <f t="array" ref="O461">_xlfn.IFS(J461="M", "Medium",J461="L", "Light",J461="D","Dark")</f>
        <v>Light</v>
      </c>
      <c r="P461" t="str">
        <f>_xlfn.XLOOKUP(C:C, Table1[[#All],[Customer ID]],Table1[[#All],[Loyalty Card]])</f>
        <v>No</v>
      </c>
    </row>
    <row r="462" spans="1:16" x14ac:dyDescent="0.3">
      <c r="A462" s="2" t="s">
        <v>3088</v>
      </c>
      <c r="B462" s="4">
        <v>43602</v>
      </c>
      <c r="C462" s="2" t="s">
        <v>3089</v>
      </c>
      <c r="D462" t="s">
        <v>6172</v>
      </c>
      <c r="E462" s="2">
        <v>3</v>
      </c>
      <c r="F462" s="2" t="str" cm="1">
        <f t="array" ref="F462">_xlfn.XLOOKUP(C462,'Customers - Original'!$A:$A,Table1[[#All],[Customer Name]])</f>
        <v>Araldo Bilbrook</v>
      </c>
      <c r="G462" s="2" t="str" cm="1">
        <f t="array" ref="G462">IF(_xlfn.XLOOKUP(C462,'Customers - Original'!$A:$A,Table1[[#All],[Email]]) = 0, "", _xlfn.XLOOKUP(C462,'Customers - Original'!$A:$A,Table1[[#All],[Email]]) )</f>
        <v>abilbrookcs@booking.com</v>
      </c>
      <c r="H462" s="2" t="str" cm="1">
        <f t="array" ref="H462">IF(_xlfn.XLOOKUP(C462,'Customers - Original'!$A:$A,Table1[[#All],[Country]]) = 0,"",_xlfn.XLOOKUP(C462,'Customers - Original'!$A:$A,Table1[[#All],[Country]]))</f>
        <v>Ireland</v>
      </c>
      <c r="I462" t="str">
        <f>_xlfn.XLOOKUP(D462,'Products - Original'!$A:$A,'Products - Original'!$B:$B)</f>
        <v>Rob</v>
      </c>
      <c r="J462" t="str">
        <f>INDEX('Products - Original'!$A$1:$G$49,MATCH(My_Combined_Table!$D462,'Products - Original'!$A$1:$A$49,0),MATCH(My_Combined_Table!$J$1,'Products - Original'!A$1:G$1,0))</f>
        <v>D</v>
      </c>
      <c r="K462">
        <f>INDEX('Products - Original'!$A$1:$G$49,MATCH(My_Combined_Table!$D462,'Products - Original'!$A$1:$A$49,0),MATCH(My_Combined_Table!K$1,'Products - Original'!A$1:G$1,0))</f>
        <v>0.5</v>
      </c>
      <c r="L462">
        <f>INDEX('Products - Original'!$A$1:$G$49,MATCH(My_Combined_Table!$D462,'Products - Original'!$A$1:$A$49,0),MATCH(My_Combined_Table!L$1,'Products - Original'!A$1:G$1,0))</f>
        <v>5.3699999999999992</v>
      </c>
      <c r="M462">
        <f t="shared" si="7"/>
        <v>16.11</v>
      </c>
      <c r="N462" t="str" cm="1">
        <f t="array" ref="N462">_xlfn.IFS(I462 = "Rob", "Robusta", I462 = "Exc", "Excelsa",I462= "Ara", "Arabica",I462="Lib", "Liberica")</f>
        <v>Robusta</v>
      </c>
      <c r="O462" t="str" cm="1">
        <f t="array" ref="O462">_xlfn.IFS(J462="M", "Medium",J462="L", "Light",J462="D","Dark")</f>
        <v>Dark</v>
      </c>
      <c r="P462" t="str">
        <f>_xlfn.XLOOKUP(C:C, Table1[[#All],[Customer ID]],Table1[[#All],[Loyalty Card]])</f>
        <v>Yes</v>
      </c>
    </row>
    <row r="463" spans="1:16" x14ac:dyDescent="0.3">
      <c r="A463" s="2" t="s">
        <v>3094</v>
      </c>
      <c r="B463" s="4">
        <v>44036</v>
      </c>
      <c r="C463" s="2" t="s">
        <v>3095</v>
      </c>
      <c r="D463" t="s">
        <v>6163</v>
      </c>
      <c r="E463" s="2">
        <v>4</v>
      </c>
      <c r="F463" s="2" t="str" cm="1">
        <f t="array" ref="F463">_xlfn.XLOOKUP(C463,'Customers - Original'!$A:$A,Table1[[#All],[Customer Name]])</f>
        <v>Ransell McKall</v>
      </c>
      <c r="G463" s="2" t="str" cm="1">
        <f t="array" ref="G463">IF(_xlfn.XLOOKUP(C463,'Customers - Original'!$A:$A,Table1[[#All],[Email]]) = 0, "", _xlfn.XLOOKUP(C463,'Customers - Original'!$A:$A,Table1[[#All],[Email]]) )</f>
        <v>rmckallct@sakura.ne.jp</v>
      </c>
      <c r="H463" s="2" t="str" cm="1">
        <f t="array" ref="H463">IF(_xlfn.XLOOKUP(C463,'Customers - Original'!$A:$A,Table1[[#All],[Country]]) = 0,"",_xlfn.XLOOKUP(C463,'Customers - Original'!$A:$A,Table1[[#All],[Country]]))</f>
        <v>United Kingdom</v>
      </c>
      <c r="I463" t="str">
        <f>_xlfn.XLOOKUP(D463,'Products - Original'!$A:$A,'Products - Original'!$B:$B)</f>
        <v>Rob</v>
      </c>
      <c r="J463" t="str">
        <f>INDEX('Products - Original'!$A$1:$G$49,MATCH(My_Combined_Table!$D463,'Products - Original'!$A$1:$A$49,0),MATCH(My_Combined_Table!$J$1,'Products - Original'!A$1:G$1,0))</f>
        <v>D</v>
      </c>
      <c r="K463">
        <f>INDEX('Products - Original'!$A$1:$G$49,MATCH(My_Combined_Table!$D463,'Products - Original'!$A$1:$A$49,0),MATCH(My_Combined_Table!K$1,'Products - Original'!A$1:G$1,0))</f>
        <v>0.2</v>
      </c>
      <c r="L463">
        <f>INDEX('Products - Original'!$A$1:$G$49,MATCH(My_Combined_Table!$D463,'Products - Original'!$A$1:$A$49,0),MATCH(My_Combined_Table!L$1,'Products - Original'!A$1:G$1,0))</f>
        <v>2.6849999999999996</v>
      </c>
      <c r="M463">
        <f t="shared" si="7"/>
        <v>10.739999999999998</v>
      </c>
      <c r="N463" t="str" cm="1">
        <f t="array" ref="N463">_xlfn.IFS(I463 = "Rob", "Robusta", I463 = "Exc", "Excelsa",I463= "Ara", "Arabica",I463="Lib", "Liberica")</f>
        <v>Robusta</v>
      </c>
      <c r="O463" t="str" cm="1">
        <f t="array" ref="O463">_xlfn.IFS(J463="M", "Medium",J463="L", "Light",J463="D","Dark")</f>
        <v>Dark</v>
      </c>
      <c r="P463" t="str">
        <f>_xlfn.XLOOKUP(C:C, Table1[[#All],[Customer ID]],Table1[[#All],[Loyalty Card]])</f>
        <v>Yes</v>
      </c>
    </row>
    <row r="464" spans="1:16" x14ac:dyDescent="0.3">
      <c r="A464" s="2" t="s">
        <v>3100</v>
      </c>
      <c r="B464" s="4">
        <v>44124</v>
      </c>
      <c r="C464" s="2" t="s">
        <v>3101</v>
      </c>
      <c r="D464" t="s">
        <v>6147</v>
      </c>
      <c r="E464" s="2">
        <v>5</v>
      </c>
      <c r="F464" s="2" t="str" cm="1">
        <f t="array" ref="F464">_xlfn.XLOOKUP(C464,'Customers - Original'!$A:$A,Table1[[#All],[Customer Name]])</f>
        <v>Borg Daile</v>
      </c>
      <c r="G464" s="2" t="str" cm="1">
        <f t="array" ref="G464">IF(_xlfn.XLOOKUP(C464,'Customers - Original'!$A:$A,Table1[[#All],[Email]]) = 0, "", _xlfn.XLOOKUP(C464,'Customers - Original'!$A:$A,Table1[[#All],[Email]]) )</f>
        <v>bdailecu@vistaprint.com</v>
      </c>
      <c r="H464" s="2" t="str" cm="1">
        <f t="array" ref="H464">IF(_xlfn.XLOOKUP(C464,'Customers - Original'!$A:$A,Table1[[#All],[Country]]) = 0,"",_xlfn.XLOOKUP(C464,'Customers - Original'!$A:$A,Table1[[#All],[Country]]))</f>
        <v>United States</v>
      </c>
      <c r="I464" t="str">
        <f>_xlfn.XLOOKUP(D464,'Products - Original'!$A:$A,'Products - Original'!$B:$B)</f>
        <v>Ara</v>
      </c>
      <c r="J464" t="str">
        <f>INDEX('Products - Original'!$A$1:$G$49,MATCH(My_Combined_Table!$D464,'Products - Original'!$A$1:$A$49,0),MATCH(My_Combined_Table!$J$1,'Products - Original'!A$1:G$1,0))</f>
        <v>D</v>
      </c>
      <c r="K464">
        <f>INDEX('Products - Original'!$A$1:$G$49,MATCH(My_Combined_Table!$D464,'Products - Original'!$A$1:$A$49,0),MATCH(My_Combined_Table!K$1,'Products - Original'!A$1:G$1,0))</f>
        <v>1</v>
      </c>
      <c r="L464">
        <f>INDEX('Products - Original'!$A$1:$G$49,MATCH(My_Combined_Table!$D464,'Products - Original'!$A$1:$A$49,0),MATCH(My_Combined_Table!L$1,'Products - Original'!A$1:G$1,0))</f>
        <v>9.9499999999999993</v>
      </c>
      <c r="M464">
        <f t="shared" si="7"/>
        <v>49.75</v>
      </c>
      <c r="N464" t="str" cm="1">
        <f t="array" ref="N464">_xlfn.IFS(I464 = "Rob", "Robusta", I464 = "Exc", "Excelsa",I464= "Ara", "Arabica",I464="Lib", "Liberica")</f>
        <v>Arabica</v>
      </c>
      <c r="O464" t="str" cm="1">
        <f t="array" ref="O464">_xlfn.IFS(J464="M", "Medium",J464="L", "Light",J464="D","Dark")</f>
        <v>Dark</v>
      </c>
      <c r="P464" t="str">
        <f>_xlfn.XLOOKUP(C:C, Table1[[#All],[Customer ID]],Table1[[#All],[Loyalty Card]])</f>
        <v>Yes</v>
      </c>
    </row>
    <row r="465" spans="1:16" x14ac:dyDescent="0.3">
      <c r="A465" s="2" t="s">
        <v>3106</v>
      </c>
      <c r="B465" s="4">
        <v>43730</v>
      </c>
      <c r="C465" s="2" t="s">
        <v>3107</v>
      </c>
      <c r="D465" t="s">
        <v>6141</v>
      </c>
      <c r="E465" s="2">
        <v>2</v>
      </c>
      <c r="F465" s="2" t="str" cm="1">
        <f t="array" ref="F465">_xlfn.XLOOKUP(C465,'Customers - Original'!$A:$A,Table1[[#All],[Customer Name]])</f>
        <v>Adolphe Treherne</v>
      </c>
      <c r="G465" s="2" t="str" cm="1">
        <f t="array" ref="G465">IF(_xlfn.XLOOKUP(C465,'Customers - Original'!$A:$A,Table1[[#All],[Email]]) = 0, "", _xlfn.XLOOKUP(C465,'Customers - Original'!$A:$A,Table1[[#All],[Email]]) )</f>
        <v>atrehernecv@state.tx.us</v>
      </c>
      <c r="H465" s="2" t="str" cm="1">
        <f t="array" ref="H465">IF(_xlfn.XLOOKUP(C465,'Customers - Original'!$A:$A,Table1[[#All],[Country]]) = 0,"",_xlfn.XLOOKUP(C465,'Customers - Original'!$A:$A,Table1[[#All],[Country]]))</f>
        <v>Ireland</v>
      </c>
      <c r="I465" t="str">
        <f>_xlfn.XLOOKUP(D465,'Products - Original'!$A:$A,'Products - Original'!$B:$B)</f>
        <v>Exc</v>
      </c>
      <c r="J465" t="str">
        <f>INDEX('Products - Original'!$A$1:$G$49,MATCH(My_Combined_Table!$D465,'Products - Original'!$A$1:$A$49,0),MATCH(My_Combined_Table!$J$1,'Products - Original'!A$1:G$1,0))</f>
        <v>M</v>
      </c>
      <c r="K465">
        <f>INDEX('Products - Original'!$A$1:$G$49,MATCH(My_Combined_Table!$D465,'Products - Original'!$A$1:$A$49,0),MATCH(My_Combined_Table!K$1,'Products - Original'!A$1:G$1,0))</f>
        <v>1</v>
      </c>
      <c r="L465">
        <f>INDEX('Products - Original'!$A$1:$G$49,MATCH(My_Combined_Table!$D465,'Products - Original'!$A$1:$A$49,0),MATCH(My_Combined_Table!L$1,'Products - Original'!A$1:G$1,0))</f>
        <v>13.75</v>
      </c>
      <c r="M465">
        <f t="shared" si="7"/>
        <v>27.5</v>
      </c>
      <c r="N465" t="str" cm="1">
        <f t="array" ref="N465">_xlfn.IFS(I465 = "Rob", "Robusta", I465 = "Exc", "Excelsa",I465= "Ara", "Arabica",I465="Lib", "Liberica")</f>
        <v>Excelsa</v>
      </c>
      <c r="O465" t="str" cm="1">
        <f t="array" ref="O465">_xlfn.IFS(J465="M", "Medium",J465="L", "Light",J465="D","Dark")</f>
        <v>Medium</v>
      </c>
      <c r="P465" t="str">
        <f>_xlfn.XLOOKUP(C:C, Table1[[#All],[Customer ID]],Table1[[#All],[Loyalty Card]])</f>
        <v>No</v>
      </c>
    </row>
    <row r="466" spans="1:16" x14ac:dyDescent="0.3">
      <c r="A466" s="2" t="s">
        <v>3112</v>
      </c>
      <c r="B466" s="4">
        <v>43989</v>
      </c>
      <c r="C466" s="2" t="s">
        <v>3113</v>
      </c>
      <c r="D466" t="s">
        <v>6165</v>
      </c>
      <c r="E466" s="2">
        <v>4</v>
      </c>
      <c r="F466" s="2" t="str" cm="1">
        <f t="array" ref="F466">_xlfn.XLOOKUP(C466,'Customers - Original'!$A:$A,Table1[[#All],[Customer Name]])</f>
        <v>Annetta Brentnall</v>
      </c>
      <c r="G466" s="2" t="str" cm="1">
        <f t="array" ref="G466">IF(_xlfn.XLOOKUP(C466,'Customers - Original'!$A:$A,Table1[[#All],[Email]]) = 0, "", _xlfn.XLOOKUP(C466,'Customers - Original'!$A:$A,Table1[[#All],[Email]]) )</f>
        <v>abrentnallcw@biglobe.ne.jp</v>
      </c>
      <c r="H466" s="2" t="str" cm="1">
        <f t="array" ref="H466">IF(_xlfn.XLOOKUP(C466,'Customers - Original'!$A:$A,Table1[[#All],[Country]]) = 0,"",_xlfn.XLOOKUP(C466,'Customers - Original'!$A:$A,Table1[[#All],[Country]]))</f>
        <v>United Kingdom</v>
      </c>
      <c r="I466" t="str">
        <f>_xlfn.XLOOKUP(D466,'Products - Original'!$A:$A,'Products - Original'!$B:$B)</f>
        <v>Lib</v>
      </c>
      <c r="J466" t="str">
        <f>INDEX('Products - Original'!$A$1:$G$49,MATCH(My_Combined_Table!$D466,'Products - Original'!$A$1:$A$49,0),MATCH(My_Combined_Table!$J$1,'Products - Original'!A$1:G$1,0))</f>
        <v>D</v>
      </c>
      <c r="K466">
        <f>INDEX('Products - Original'!$A$1:$G$49,MATCH(My_Combined_Table!$D466,'Products - Original'!$A$1:$A$49,0),MATCH(My_Combined_Table!K$1,'Products - Original'!A$1:G$1,0))</f>
        <v>2.5</v>
      </c>
      <c r="L466">
        <f>INDEX('Products - Original'!$A$1:$G$49,MATCH(My_Combined_Table!$D466,'Products - Original'!$A$1:$A$49,0),MATCH(My_Combined_Table!L$1,'Products - Original'!A$1:G$1,0))</f>
        <v>29.784999999999997</v>
      </c>
      <c r="M466">
        <f t="shared" si="7"/>
        <v>119.13999999999999</v>
      </c>
      <c r="N466" t="str" cm="1">
        <f t="array" ref="N466">_xlfn.IFS(I466 = "Rob", "Robusta", I466 = "Exc", "Excelsa",I466= "Ara", "Arabica",I466="Lib", "Liberica")</f>
        <v>Liberica</v>
      </c>
      <c r="O466" t="str" cm="1">
        <f t="array" ref="O466">_xlfn.IFS(J466="M", "Medium",J466="L", "Light",J466="D","Dark")</f>
        <v>Dark</v>
      </c>
      <c r="P466" t="str">
        <f>_xlfn.XLOOKUP(C:C, Table1[[#All],[Customer ID]],Table1[[#All],[Loyalty Card]])</f>
        <v>No</v>
      </c>
    </row>
    <row r="467" spans="1:16" x14ac:dyDescent="0.3">
      <c r="A467" s="2" t="s">
        <v>3118</v>
      </c>
      <c r="B467" s="4">
        <v>43814</v>
      </c>
      <c r="C467" s="2" t="s">
        <v>3119</v>
      </c>
      <c r="D467" t="s">
        <v>6149</v>
      </c>
      <c r="E467" s="2">
        <v>1</v>
      </c>
      <c r="F467" s="2" t="str" cm="1">
        <f t="array" ref="F467">_xlfn.XLOOKUP(C467,'Customers - Original'!$A:$A,Table1[[#All],[Customer Name]])</f>
        <v>Dick Drinkall</v>
      </c>
      <c r="G467" s="2" t="str" cm="1">
        <f t="array" ref="G467">IF(_xlfn.XLOOKUP(C467,'Customers - Original'!$A:$A,Table1[[#All],[Email]]) = 0, "", _xlfn.XLOOKUP(C467,'Customers - Original'!$A:$A,Table1[[#All],[Email]]) )</f>
        <v>ddrinkallcx@psu.edu</v>
      </c>
      <c r="H467" s="2" t="str" cm="1">
        <f t="array" ref="H467">IF(_xlfn.XLOOKUP(C467,'Customers - Original'!$A:$A,Table1[[#All],[Country]]) = 0,"",_xlfn.XLOOKUP(C467,'Customers - Original'!$A:$A,Table1[[#All],[Country]]))</f>
        <v>United States</v>
      </c>
      <c r="I467" t="str">
        <f>_xlfn.XLOOKUP(D467,'Products - Original'!$A:$A,'Products - Original'!$B:$B)</f>
        <v>Rob</v>
      </c>
      <c r="J467" t="str">
        <f>INDEX('Products - Original'!$A$1:$G$49,MATCH(My_Combined_Table!$D467,'Products - Original'!$A$1:$A$49,0),MATCH(My_Combined_Table!$J$1,'Products - Original'!A$1:G$1,0))</f>
        <v>D</v>
      </c>
      <c r="K467">
        <f>INDEX('Products - Original'!$A$1:$G$49,MATCH(My_Combined_Table!$D467,'Products - Original'!$A$1:$A$49,0),MATCH(My_Combined_Table!K$1,'Products - Original'!A$1:G$1,0))</f>
        <v>2.5</v>
      </c>
      <c r="L467">
        <f>INDEX('Products - Original'!$A$1:$G$49,MATCH(My_Combined_Table!$D467,'Products - Original'!$A$1:$A$49,0),MATCH(My_Combined_Table!L$1,'Products - Original'!A$1:G$1,0))</f>
        <v>20.584999999999997</v>
      </c>
      <c r="M467">
        <f t="shared" si="7"/>
        <v>20.584999999999997</v>
      </c>
      <c r="N467" t="str" cm="1">
        <f t="array" ref="N467">_xlfn.IFS(I467 = "Rob", "Robusta", I467 = "Exc", "Excelsa",I467= "Ara", "Arabica",I467="Lib", "Liberica")</f>
        <v>Robusta</v>
      </c>
      <c r="O467" t="str" cm="1">
        <f t="array" ref="O467">_xlfn.IFS(J467="M", "Medium",J467="L", "Light",J467="D","Dark")</f>
        <v>Dark</v>
      </c>
      <c r="P467" t="str">
        <f>_xlfn.XLOOKUP(C:C, Table1[[#All],[Customer ID]],Table1[[#All],[Loyalty Card]])</f>
        <v>Yes</v>
      </c>
    </row>
    <row r="468" spans="1:16" x14ac:dyDescent="0.3">
      <c r="A468" s="2" t="s">
        <v>3124</v>
      </c>
      <c r="B468" s="4">
        <v>44171</v>
      </c>
      <c r="C468" s="2" t="s">
        <v>3125</v>
      </c>
      <c r="D468" t="s">
        <v>6154</v>
      </c>
      <c r="E468" s="2">
        <v>3</v>
      </c>
      <c r="F468" s="2" t="str" cm="1">
        <f t="array" ref="F468">_xlfn.XLOOKUP(C468,'Customers - Original'!$A:$A,Table1[[#All],[Customer Name]])</f>
        <v>Dagny Kornel</v>
      </c>
      <c r="G468" s="2" t="str" cm="1">
        <f t="array" ref="G468">IF(_xlfn.XLOOKUP(C468,'Customers - Original'!$A:$A,Table1[[#All],[Email]]) = 0, "", _xlfn.XLOOKUP(C468,'Customers - Original'!$A:$A,Table1[[#All],[Email]]) )</f>
        <v>dkornelcy@cyberchimps.com</v>
      </c>
      <c r="H468" s="2" t="str" cm="1">
        <f t="array" ref="H468">IF(_xlfn.XLOOKUP(C468,'Customers - Original'!$A:$A,Table1[[#All],[Country]]) = 0,"",_xlfn.XLOOKUP(C468,'Customers - Original'!$A:$A,Table1[[#All],[Country]]))</f>
        <v>United States</v>
      </c>
      <c r="I468" t="str">
        <f>_xlfn.XLOOKUP(D468,'Products - Original'!$A:$A,'Products - Original'!$B:$B)</f>
        <v>Ara</v>
      </c>
      <c r="J468" t="str">
        <f>INDEX('Products - Original'!$A$1:$G$49,MATCH(My_Combined_Table!$D468,'Products - Original'!$A$1:$A$49,0),MATCH(My_Combined_Table!$J$1,'Products - Original'!A$1:G$1,0))</f>
        <v>D</v>
      </c>
      <c r="K468">
        <f>INDEX('Products - Original'!$A$1:$G$49,MATCH(My_Combined_Table!$D468,'Products - Original'!$A$1:$A$49,0),MATCH(My_Combined_Table!K$1,'Products - Original'!A$1:G$1,0))</f>
        <v>0.2</v>
      </c>
      <c r="L468">
        <f>INDEX('Products - Original'!$A$1:$G$49,MATCH(My_Combined_Table!$D468,'Products - Original'!$A$1:$A$49,0),MATCH(My_Combined_Table!L$1,'Products - Original'!A$1:G$1,0))</f>
        <v>2.9849999999999999</v>
      </c>
      <c r="M468">
        <f t="shared" si="7"/>
        <v>8.9550000000000001</v>
      </c>
      <c r="N468" t="str" cm="1">
        <f t="array" ref="N468">_xlfn.IFS(I468 = "Rob", "Robusta", I468 = "Exc", "Excelsa",I468= "Ara", "Arabica",I468="Lib", "Liberica")</f>
        <v>Arabica</v>
      </c>
      <c r="O468" t="str" cm="1">
        <f t="array" ref="O468">_xlfn.IFS(J468="M", "Medium",J468="L", "Light",J468="D","Dark")</f>
        <v>Dark</v>
      </c>
      <c r="P468" t="str">
        <f>_xlfn.XLOOKUP(C:C, Table1[[#All],[Customer ID]],Table1[[#All],[Loyalty Card]])</f>
        <v>Yes</v>
      </c>
    </row>
    <row r="469" spans="1:16" x14ac:dyDescent="0.3">
      <c r="A469" s="2" t="s">
        <v>3130</v>
      </c>
      <c r="B469" s="4">
        <v>44536</v>
      </c>
      <c r="C469" s="2" t="s">
        <v>3131</v>
      </c>
      <c r="D469" t="s">
        <v>6158</v>
      </c>
      <c r="E469" s="2">
        <v>1</v>
      </c>
      <c r="F469" s="2" t="str" cm="1">
        <f t="array" ref="F469">_xlfn.XLOOKUP(C469,'Customers - Original'!$A:$A,Table1[[#All],[Customer Name]])</f>
        <v>Rhona Lequeux</v>
      </c>
      <c r="G469" s="2" t="str" cm="1">
        <f t="array" ref="G469">IF(_xlfn.XLOOKUP(C469,'Customers - Original'!$A:$A,Table1[[#All],[Email]]) = 0, "", _xlfn.XLOOKUP(C469,'Customers - Original'!$A:$A,Table1[[#All],[Email]]) )</f>
        <v>rlequeuxcz@newyorker.com</v>
      </c>
      <c r="H469" s="2" t="str" cm="1">
        <f t="array" ref="H469">IF(_xlfn.XLOOKUP(C469,'Customers - Original'!$A:$A,Table1[[#All],[Country]]) = 0,"",_xlfn.XLOOKUP(C469,'Customers - Original'!$A:$A,Table1[[#All],[Country]]))</f>
        <v>United States</v>
      </c>
      <c r="I469" t="str">
        <f>_xlfn.XLOOKUP(D469,'Products - Original'!$A:$A,'Products - Original'!$B:$B)</f>
        <v>Ara</v>
      </c>
      <c r="J469" t="str">
        <f>INDEX('Products - Original'!$A$1:$G$49,MATCH(My_Combined_Table!$D469,'Products - Original'!$A$1:$A$49,0),MATCH(My_Combined_Table!$J$1,'Products - Original'!A$1:G$1,0))</f>
        <v>D</v>
      </c>
      <c r="K469">
        <f>INDEX('Products - Original'!$A$1:$G$49,MATCH(My_Combined_Table!$D469,'Products - Original'!$A$1:$A$49,0),MATCH(My_Combined_Table!K$1,'Products - Original'!A$1:G$1,0))</f>
        <v>0.5</v>
      </c>
      <c r="L469">
        <f>INDEX('Products - Original'!$A$1:$G$49,MATCH(My_Combined_Table!$D469,'Products - Original'!$A$1:$A$49,0),MATCH(My_Combined_Table!L$1,'Products - Original'!A$1:G$1,0))</f>
        <v>5.97</v>
      </c>
      <c r="M469">
        <f t="shared" si="7"/>
        <v>5.97</v>
      </c>
      <c r="N469" t="str" cm="1">
        <f t="array" ref="N469">_xlfn.IFS(I469 = "Rob", "Robusta", I469 = "Exc", "Excelsa",I469= "Ara", "Arabica",I469="Lib", "Liberica")</f>
        <v>Arabica</v>
      </c>
      <c r="O469" t="str" cm="1">
        <f t="array" ref="O469">_xlfn.IFS(J469="M", "Medium",J469="L", "Light",J469="D","Dark")</f>
        <v>Dark</v>
      </c>
      <c r="P469" t="str">
        <f>_xlfn.XLOOKUP(C:C, Table1[[#All],[Customer ID]],Table1[[#All],[Loyalty Card]])</f>
        <v>No</v>
      </c>
    </row>
    <row r="470" spans="1:16" x14ac:dyDescent="0.3">
      <c r="A470" s="2" t="s">
        <v>3136</v>
      </c>
      <c r="B470" s="4">
        <v>44023</v>
      </c>
      <c r="C470" s="2" t="s">
        <v>3137</v>
      </c>
      <c r="D470" t="s">
        <v>6141</v>
      </c>
      <c r="E470" s="2">
        <v>3</v>
      </c>
      <c r="F470" s="2" t="str" cm="1">
        <f t="array" ref="F470">_xlfn.XLOOKUP(C470,'Customers - Original'!$A:$A,Table1[[#All],[Customer Name]])</f>
        <v>Julius Mccaull</v>
      </c>
      <c r="G470" s="2" t="str" cm="1">
        <f t="array" ref="G470">IF(_xlfn.XLOOKUP(C470,'Customers - Original'!$A:$A,Table1[[#All],[Email]]) = 0, "", _xlfn.XLOOKUP(C470,'Customers - Original'!$A:$A,Table1[[#All],[Email]]) )</f>
        <v>jmccaulld0@parallels.com</v>
      </c>
      <c r="H470" s="2" t="str" cm="1">
        <f t="array" ref="H470">IF(_xlfn.XLOOKUP(C470,'Customers - Original'!$A:$A,Table1[[#All],[Country]]) = 0,"",_xlfn.XLOOKUP(C470,'Customers - Original'!$A:$A,Table1[[#All],[Country]]))</f>
        <v>United States</v>
      </c>
      <c r="I470" t="str">
        <f>_xlfn.XLOOKUP(D470,'Products - Original'!$A:$A,'Products - Original'!$B:$B)</f>
        <v>Exc</v>
      </c>
      <c r="J470" t="str">
        <f>INDEX('Products - Original'!$A$1:$G$49,MATCH(My_Combined_Table!$D470,'Products - Original'!$A$1:$A$49,0),MATCH(My_Combined_Table!$J$1,'Products - Original'!A$1:G$1,0))</f>
        <v>M</v>
      </c>
      <c r="K470">
        <f>INDEX('Products - Original'!$A$1:$G$49,MATCH(My_Combined_Table!$D470,'Products - Original'!$A$1:$A$49,0),MATCH(My_Combined_Table!K$1,'Products - Original'!A$1:G$1,0))</f>
        <v>1</v>
      </c>
      <c r="L470">
        <f>INDEX('Products - Original'!$A$1:$G$49,MATCH(My_Combined_Table!$D470,'Products - Original'!$A$1:$A$49,0),MATCH(My_Combined_Table!L$1,'Products - Original'!A$1:G$1,0))</f>
        <v>13.75</v>
      </c>
      <c r="M470">
        <f t="shared" si="7"/>
        <v>41.25</v>
      </c>
      <c r="N470" t="str" cm="1">
        <f t="array" ref="N470">_xlfn.IFS(I470 = "Rob", "Robusta", I470 = "Exc", "Excelsa",I470= "Ara", "Arabica",I470="Lib", "Liberica")</f>
        <v>Excelsa</v>
      </c>
      <c r="O470" t="str" cm="1">
        <f t="array" ref="O470">_xlfn.IFS(J470="M", "Medium",J470="L", "Light",J470="D","Dark")</f>
        <v>Medium</v>
      </c>
      <c r="P470" t="str">
        <f>_xlfn.XLOOKUP(C:C, Table1[[#All],[Customer ID]],Table1[[#All],[Loyalty Card]])</f>
        <v>Yes</v>
      </c>
    </row>
    <row r="471" spans="1:16" x14ac:dyDescent="0.3">
      <c r="A471" s="2" t="s">
        <v>3141</v>
      </c>
      <c r="B471" s="4">
        <v>44375</v>
      </c>
      <c r="C471" s="2" t="s">
        <v>3194</v>
      </c>
      <c r="D471" t="s">
        <v>6184</v>
      </c>
      <c r="E471" s="2">
        <v>5</v>
      </c>
      <c r="F471" s="2" t="str" cm="1">
        <f t="array" ref="F471">_xlfn.XLOOKUP(C471,'Customers - Original'!$A:$A,Table1[[#All],[Customer Name]])</f>
        <v>Ailey Brash</v>
      </c>
      <c r="G471" s="2" t="str" cm="1">
        <f t="array" ref="G471">IF(_xlfn.XLOOKUP(C471,'Customers - Original'!$A:$A,Table1[[#All],[Email]]) = 0, "", _xlfn.XLOOKUP(C471,'Customers - Original'!$A:$A,Table1[[#All],[Email]]) )</f>
        <v>abrashda@plala.or.jp</v>
      </c>
      <c r="H471" s="2" t="str" cm="1">
        <f t="array" ref="H471">IF(_xlfn.XLOOKUP(C471,'Customers - Original'!$A:$A,Table1[[#All],[Country]]) = 0,"",_xlfn.XLOOKUP(C471,'Customers - Original'!$A:$A,Table1[[#All],[Country]]))</f>
        <v>United States</v>
      </c>
      <c r="I471" t="str">
        <f>_xlfn.XLOOKUP(D471,'Products - Original'!$A:$A,'Products - Original'!$B:$B)</f>
        <v>Exc</v>
      </c>
      <c r="J471" t="str">
        <f>INDEX('Products - Original'!$A$1:$G$49,MATCH(My_Combined_Table!$D471,'Products - Original'!$A$1:$A$49,0),MATCH(My_Combined_Table!$J$1,'Products - Original'!A$1:G$1,0))</f>
        <v>L</v>
      </c>
      <c r="K471">
        <f>INDEX('Products - Original'!$A$1:$G$49,MATCH(My_Combined_Table!$D471,'Products - Original'!$A$1:$A$49,0),MATCH(My_Combined_Table!K$1,'Products - Original'!A$1:G$1,0))</f>
        <v>0.2</v>
      </c>
      <c r="L471">
        <f>INDEX('Products - Original'!$A$1:$G$49,MATCH(My_Combined_Table!$D471,'Products - Original'!$A$1:$A$49,0),MATCH(My_Combined_Table!L$1,'Products - Original'!A$1:G$1,0))</f>
        <v>4.4550000000000001</v>
      </c>
      <c r="M471">
        <f t="shared" si="7"/>
        <v>22.274999999999999</v>
      </c>
      <c r="N471" t="str" cm="1">
        <f t="array" ref="N471">_xlfn.IFS(I471 = "Rob", "Robusta", I471 = "Exc", "Excelsa",I471= "Ara", "Arabica",I471="Lib", "Liberica")</f>
        <v>Excelsa</v>
      </c>
      <c r="O471" t="str" cm="1">
        <f t="array" ref="O471">_xlfn.IFS(J471="M", "Medium",J471="L", "Light",J471="D","Dark")</f>
        <v>Light</v>
      </c>
      <c r="P471" t="str">
        <f>_xlfn.XLOOKUP(C:C, Table1[[#All],[Customer ID]],Table1[[#All],[Loyalty Card]])</f>
        <v>Yes</v>
      </c>
    </row>
    <row r="472" spans="1:16" x14ac:dyDescent="0.3">
      <c r="A472" s="2" t="s">
        <v>3147</v>
      </c>
      <c r="B472" s="4">
        <v>44656</v>
      </c>
      <c r="C472" s="2" t="s">
        <v>3148</v>
      </c>
      <c r="D472" t="s">
        <v>6157</v>
      </c>
      <c r="E472" s="2">
        <v>1</v>
      </c>
      <c r="F472" s="2" t="str" cm="1">
        <f t="array" ref="F472">_xlfn.XLOOKUP(C472,'Customers - Original'!$A:$A,Table1[[#All],[Customer Name]])</f>
        <v>Alberto Hutchinson</v>
      </c>
      <c r="G472" s="2" t="str" cm="1">
        <f t="array" ref="G472">IF(_xlfn.XLOOKUP(C472,'Customers - Original'!$A:$A,Table1[[#All],[Email]]) = 0, "", _xlfn.XLOOKUP(C472,'Customers - Original'!$A:$A,Table1[[#All],[Email]]) )</f>
        <v>ahutchinsond2@imgur.com</v>
      </c>
      <c r="H472" s="2" t="str" cm="1">
        <f t="array" ref="H472">IF(_xlfn.XLOOKUP(C472,'Customers - Original'!$A:$A,Table1[[#All],[Country]]) = 0,"",_xlfn.XLOOKUP(C472,'Customers - Original'!$A:$A,Table1[[#All],[Country]]))</f>
        <v>United States</v>
      </c>
      <c r="I472" t="str">
        <f>_xlfn.XLOOKUP(D472,'Products - Original'!$A:$A,'Products - Original'!$B:$B)</f>
        <v>Ara</v>
      </c>
      <c r="J472" t="str">
        <f>INDEX('Products - Original'!$A$1:$G$49,MATCH(My_Combined_Table!$D472,'Products - Original'!$A$1:$A$49,0),MATCH(My_Combined_Table!$J$1,'Products - Original'!A$1:G$1,0))</f>
        <v>M</v>
      </c>
      <c r="K472">
        <f>INDEX('Products - Original'!$A$1:$G$49,MATCH(My_Combined_Table!$D472,'Products - Original'!$A$1:$A$49,0),MATCH(My_Combined_Table!K$1,'Products - Original'!A$1:G$1,0))</f>
        <v>0.5</v>
      </c>
      <c r="L472">
        <f>INDEX('Products - Original'!$A$1:$G$49,MATCH(My_Combined_Table!$D472,'Products - Original'!$A$1:$A$49,0),MATCH(My_Combined_Table!L$1,'Products - Original'!A$1:G$1,0))</f>
        <v>6.75</v>
      </c>
      <c r="M472">
        <f t="shared" si="7"/>
        <v>6.75</v>
      </c>
      <c r="N472" t="str" cm="1">
        <f t="array" ref="N472">_xlfn.IFS(I472 = "Rob", "Robusta", I472 = "Exc", "Excelsa",I472= "Ara", "Arabica",I472="Lib", "Liberica")</f>
        <v>Arabica</v>
      </c>
      <c r="O472" t="str" cm="1">
        <f t="array" ref="O472">_xlfn.IFS(J472="M", "Medium",J472="L", "Light",J472="D","Dark")</f>
        <v>Medium</v>
      </c>
      <c r="P472" t="str">
        <f>_xlfn.XLOOKUP(C:C, Table1[[#All],[Customer ID]],Table1[[#All],[Loyalty Card]])</f>
        <v>Yes</v>
      </c>
    </row>
    <row r="473" spans="1:16" x14ac:dyDescent="0.3">
      <c r="A473" s="2" t="s">
        <v>3153</v>
      </c>
      <c r="B473" s="4">
        <v>44644</v>
      </c>
      <c r="C473" s="2" t="s">
        <v>3154</v>
      </c>
      <c r="D473" t="s">
        <v>6181</v>
      </c>
      <c r="E473" s="2">
        <v>4</v>
      </c>
      <c r="F473" s="2" t="str" cm="1">
        <f t="array" ref="F473">_xlfn.XLOOKUP(C473,'Customers - Original'!$A:$A,Table1[[#All],[Customer Name]])</f>
        <v>Lamond Gheeraert</v>
      </c>
      <c r="G473" s="2" t="str" cm="1">
        <f t="array" ref="G473">IF(_xlfn.XLOOKUP(C473,'Customers - Original'!$A:$A,Table1[[#All],[Email]]) = 0, "", _xlfn.XLOOKUP(C473,'Customers - Original'!$A:$A,Table1[[#All],[Email]]) )</f>
        <v/>
      </c>
      <c r="H473" s="2" t="str" cm="1">
        <f t="array" ref="H473">IF(_xlfn.XLOOKUP(C473,'Customers - Original'!$A:$A,Table1[[#All],[Country]]) = 0,"",_xlfn.XLOOKUP(C473,'Customers - Original'!$A:$A,Table1[[#All],[Country]]))</f>
        <v>United States</v>
      </c>
      <c r="I473" t="str">
        <f>_xlfn.XLOOKUP(D473,'Products - Original'!$A:$A,'Products - Original'!$B:$B)</f>
        <v>Lib</v>
      </c>
      <c r="J473" t="str">
        <f>INDEX('Products - Original'!$A$1:$G$49,MATCH(My_Combined_Table!$D473,'Products - Original'!$A$1:$A$49,0),MATCH(My_Combined_Table!$J$1,'Products - Original'!A$1:G$1,0))</f>
        <v>M</v>
      </c>
      <c r="K473">
        <f>INDEX('Products - Original'!$A$1:$G$49,MATCH(My_Combined_Table!$D473,'Products - Original'!$A$1:$A$49,0),MATCH(My_Combined_Table!K$1,'Products - Original'!A$1:G$1,0))</f>
        <v>2.5</v>
      </c>
      <c r="L473">
        <f>INDEX('Products - Original'!$A$1:$G$49,MATCH(My_Combined_Table!$D473,'Products - Original'!$A$1:$A$49,0),MATCH(My_Combined_Table!L$1,'Products - Original'!A$1:G$1,0))</f>
        <v>33.464999999999996</v>
      </c>
      <c r="M473">
        <f t="shared" si="7"/>
        <v>133.85999999999999</v>
      </c>
      <c r="N473" t="str" cm="1">
        <f t="array" ref="N473">_xlfn.IFS(I473 = "Rob", "Robusta", I473 = "Exc", "Excelsa",I473= "Ara", "Arabica",I473="Lib", "Liberica")</f>
        <v>Liberica</v>
      </c>
      <c r="O473" t="str" cm="1">
        <f t="array" ref="O473">_xlfn.IFS(J473="M", "Medium",J473="L", "Light",J473="D","Dark")</f>
        <v>Medium</v>
      </c>
      <c r="P473" t="str">
        <f>_xlfn.XLOOKUP(C:C, Table1[[#All],[Customer ID]],Table1[[#All],[Loyalty Card]])</f>
        <v>Yes</v>
      </c>
    </row>
    <row r="474" spans="1:16" x14ac:dyDescent="0.3">
      <c r="A474" s="2" t="s">
        <v>3158</v>
      </c>
      <c r="B474" s="4">
        <v>43869</v>
      </c>
      <c r="C474" s="2" t="s">
        <v>3159</v>
      </c>
      <c r="D474" t="s">
        <v>6154</v>
      </c>
      <c r="E474" s="2">
        <v>2</v>
      </c>
      <c r="F474" s="2" t="str" cm="1">
        <f t="array" ref="F474">_xlfn.XLOOKUP(C474,'Customers - Original'!$A:$A,Table1[[#All],[Customer Name]])</f>
        <v>Roxine Drivers</v>
      </c>
      <c r="G474" s="2" t="str" cm="1">
        <f t="array" ref="G474">IF(_xlfn.XLOOKUP(C474,'Customers - Original'!$A:$A,Table1[[#All],[Email]]) = 0, "", _xlfn.XLOOKUP(C474,'Customers - Original'!$A:$A,Table1[[#All],[Email]]) )</f>
        <v>rdriversd4@hexun.com</v>
      </c>
      <c r="H474" s="2" t="str" cm="1">
        <f t="array" ref="H474">IF(_xlfn.XLOOKUP(C474,'Customers - Original'!$A:$A,Table1[[#All],[Country]]) = 0,"",_xlfn.XLOOKUP(C474,'Customers - Original'!$A:$A,Table1[[#All],[Country]]))</f>
        <v>United States</v>
      </c>
      <c r="I474" t="str">
        <f>_xlfn.XLOOKUP(D474,'Products - Original'!$A:$A,'Products - Original'!$B:$B)</f>
        <v>Ara</v>
      </c>
      <c r="J474" t="str">
        <f>INDEX('Products - Original'!$A$1:$G$49,MATCH(My_Combined_Table!$D474,'Products - Original'!$A$1:$A$49,0),MATCH(My_Combined_Table!$J$1,'Products - Original'!A$1:G$1,0))</f>
        <v>D</v>
      </c>
      <c r="K474">
        <f>INDEX('Products - Original'!$A$1:$G$49,MATCH(My_Combined_Table!$D474,'Products - Original'!$A$1:$A$49,0),MATCH(My_Combined_Table!K$1,'Products - Original'!A$1:G$1,0))</f>
        <v>0.2</v>
      </c>
      <c r="L474">
        <f>INDEX('Products - Original'!$A$1:$G$49,MATCH(My_Combined_Table!$D474,'Products - Original'!$A$1:$A$49,0),MATCH(My_Combined_Table!L$1,'Products - Original'!A$1:G$1,0))</f>
        <v>2.9849999999999999</v>
      </c>
      <c r="M474">
        <f t="shared" si="7"/>
        <v>5.97</v>
      </c>
      <c r="N474" t="str" cm="1">
        <f t="array" ref="N474">_xlfn.IFS(I474 = "Rob", "Robusta", I474 = "Exc", "Excelsa",I474= "Ara", "Arabica",I474="Lib", "Liberica")</f>
        <v>Arabica</v>
      </c>
      <c r="O474" t="str" cm="1">
        <f t="array" ref="O474">_xlfn.IFS(J474="M", "Medium",J474="L", "Light",J474="D","Dark")</f>
        <v>Dark</v>
      </c>
      <c r="P474" t="str">
        <f>_xlfn.XLOOKUP(C:C, Table1[[#All],[Customer ID]],Table1[[#All],[Loyalty Card]])</f>
        <v>No</v>
      </c>
    </row>
    <row r="475" spans="1:16" x14ac:dyDescent="0.3">
      <c r="A475" s="2" t="s">
        <v>3164</v>
      </c>
      <c r="B475" s="4">
        <v>44603</v>
      </c>
      <c r="C475" s="2" t="s">
        <v>3165</v>
      </c>
      <c r="D475" t="s">
        <v>6140</v>
      </c>
      <c r="E475" s="2">
        <v>2</v>
      </c>
      <c r="F475" s="2" t="str" cm="1">
        <f t="array" ref="F475">_xlfn.XLOOKUP(C475,'Customers - Original'!$A:$A,Table1[[#All],[Customer Name]])</f>
        <v>Heloise Zeal</v>
      </c>
      <c r="G475" s="2" t="str" cm="1">
        <f t="array" ref="G475">IF(_xlfn.XLOOKUP(C475,'Customers - Original'!$A:$A,Table1[[#All],[Email]]) = 0, "", _xlfn.XLOOKUP(C475,'Customers - Original'!$A:$A,Table1[[#All],[Email]]) )</f>
        <v>hzeald5@google.de</v>
      </c>
      <c r="H475" s="2" t="str" cm="1">
        <f t="array" ref="H475">IF(_xlfn.XLOOKUP(C475,'Customers - Original'!$A:$A,Table1[[#All],[Country]]) = 0,"",_xlfn.XLOOKUP(C475,'Customers - Original'!$A:$A,Table1[[#All],[Country]]))</f>
        <v>United States</v>
      </c>
      <c r="I475" t="str">
        <f>_xlfn.XLOOKUP(D475,'Products - Original'!$A:$A,'Products - Original'!$B:$B)</f>
        <v>Ara</v>
      </c>
      <c r="J475" t="str">
        <f>INDEX('Products - Original'!$A$1:$G$49,MATCH(My_Combined_Table!$D475,'Products - Original'!$A$1:$A$49,0),MATCH(My_Combined_Table!$J$1,'Products - Original'!A$1:G$1,0))</f>
        <v>L</v>
      </c>
      <c r="K475">
        <f>INDEX('Products - Original'!$A$1:$G$49,MATCH(My_Combined_Table!$D475,'Products - Original'!$A$1:$A$49,0),MATCH(My_Combined_Table!K$1,'Products - Original'!A$1:G$1,0))</f>
        <v>1</v>
      </c>
      <c r="L475">
        <f>INDEX('Products - Original'!$A$1:$G$49,MATCH(My_Combined_Table!$D475,'Products - Original'!$A$1:$A$49,0),MATCH(My_Combined_Table!L$1,'Products - Original'!A$1:G$1,0))</f>
        <v>12.95</v>
      </c>
      <c r="M475">
        <f t="shared" si="7"/>
        <v>25.9</v>
      </c>
      <c r="N475" t="str" cm="1">
        <f t="array" ref="N475">_xlfn.IFS(I475 = "Rob", "Robusta", I475 = "Exc", "Excelsa",I475= "Ara", "Arabica",I475="Lib", "Liberica")</f>
        <v>Arabica</v>
      </c>
      <c r="O475" t="str" cm="1">
        <f t="array" ref="O475">_xlfn.IFS(J475="M", "Medium",J475="L", "Light",J475="D","Dark")</f>
        <v>Light</v>
      </c>
      <c r="P475" t="str">
        <f>_xlfn.XLOOKUP(C:C, Table1[[#All],[Customer ID]],Table1[[#All],[Loyalty Card]])</f>
        <v>No</v>
      </c>
    </row>
    <row r="476" spans="1:16" x14ac:dyDescent="0.3">
      <c r="A476" s="2" t="s">
        <v>3170</v>
      </c>
      <c r="B476" s="4">
        <v>44014</v>
      </c>
      <c r="C476" s="2" t="s">
        <v>3171</v>
      </c>
      <c r="D476" t="s">
        <v>6166</v>
      </c>
      <c r="E476" s="2">
        <v>1</v>
      </c>
      <c r="F476" s="2" t="str" cm="1">
        <f t="array" ref="F476">_xlfn.XLOOKUP(C476,'Customers - Original'!$A:$A,Table1[[#All],[Customer Name]])</f>
        <v>Granger Smallcombe</v>
      </c>
      <c r="G476" s="2" t="str" cm="1">
        <f t="array" ref="G476">IF(_xlfn.XLOOKUP(C476,'Customers - Original'!$A:$A,Table1[[#All],[Email]]) = 0, "", _xlfn.XLOOKUP(C476,'Customers - Original'!$A:$A,Table1[[#All],[Email]]) )</f>
        <v>gsmallcombed6@ucla.edu</v>
      </c>
      <c r="H476" s="2" t="str" cm="1">
        <f t="array" ref="H476">IF(_xlfn.XLOOKUP(C476,'Customers - Original'!$A:$A,Table1[[#All],[Country]]) = 0,"",_xlfn.XLOOKUP(C476,'Customers - Original'!$A:$A,Table1[[#All],[Country]]))</f>
        <v>Ireland</v>
      </c>
      <c r="I476" t="str">
        <f>_xlfn.XLOOKUP(D476,'Products - Original'!$A:$A,'Products - Original'!$B:$B)</f>
        <v>Exc</v>
      </c>
      <c r="J476" t="str">
        <f>INDEX('Products - Original'!$A$1:$G$49,MATCH(My_Combined_Table!$D476,'Products - Original'!$A$1:$A$49,0),MATCH(My_Combined_Table!$J$1,'Products - Original'!A$1:G$1,0))</f>
        <v>M</v>
      </c>
      <c r="K476">
        <f>INDEX('Products - Original'!$A$1:$G$49,MATCH(My_Combined_Table!$D476,'Products - Original'!$A$1:$A$49,0),MATCH(My_Combined_Table!K$1,'Products - Original'!A$1:G$1,0))</f>
        <v>2.5</v>
      </c>
      <c r="L476">
        <f>INDEX('Products - Original'!$A$1:$G$49,MATCH(My_Combined_Table!$D476,'Products - Original'!$A$1:$A$49,0),MATCH(My_Combined_Table!L$1,'Products - Original'!A$1:G$1,0))</f>
        <v>31.624999999999996</v>
      </c>
      <c r="M476">
        <f t="shared" si="7"/>
        <v>31.624999999999996</v>
      </c>
      <c r="N476" t="str" cm="1">
        <f t="array" ref="N476">_xlfn.IFS(I476 = "Rob", "Robusta", I476 = "Exc", "Excelsa",I476= "Ara", "Arabica",I476="Lib", "Liberica")</f>
        <v>Excelsa</v>
      </c>
      <c r="O476" t="str" cm="1">
        <f t="array" ref="O476">_xlfn.IFS(J476="M", "Medium",J476="L", "Light",J476="D","Dark")</f>
        <v>Medium</v>
      </c>
      <c r="P476" t="str">
        <f>_xlfn.XLOOKUP(C:C, Table1[[#All],[Customer ID]],Table1[[#All],[Loyalty Card]])</f>
        <v>Yes</v>
      </c>
    </row>
    <row r="477" spans="1:16" x14ac:dyDescent="0.3">
      <c r="A477" s="2" t="s">
        <v>3176</v>
      </c>
      <c r="B477" s="4">
        <v>44767</v>
      </c>
      <c r="C477" s="2" t="s">
        <v>3177</v>
      </c>
      <c r="D477" t="s">
        <v>6159</v>
      </c>
      <c r="E477" s="2">
        <v>2</v>
      </c>
      <c r="F477" s="2" t="str" cm="1">
        <f t="array" ref="F477">_xlfn.XLOOKUP(C477,'Customers - Original'!$A:$A,Table1[[#All],[Customer Name]])</f>
        <v>Daryn Dibley</v>
      </c>
      <c r="G477" s="2" t="str" cm="1">
        <f t="array" ref="G477">IF(_xlfn.XLOOKUP(C477,'Customers - Original'!$A:$A,Table1[[#All],[Email]]) = 0, "", _xlfn.XLOOKUP(C477,'Customers - Original'!$A:$A,Table1[[#All],[Email]]) )</f>
        <v>ddibleyd7@feedburner.com</v>
      </c>
      <c r="H477" s="2" t="str" cm="1">
        <f t="array" ref="H477">IF(_xlfn.XLOOKUP(C477,'Customers - Original'!$A:$A,Table1[[#All],[Country]]) = 0,"",_xlfn.XLOOKUP(C477,'Customers - Original'!$A:$A,Table1[[#All],[Country]]))</f>
        <v>United States</v>
      </c>
      <c r="I477" t="str">
        <f>_xlfn.XLOOKUP(D477,'Products - Original'!$A:$A,'Products - Original'!$B:$B)</f>
        <v>Lib</v>
      </c>
      <c r="J477" t="str">
        <f>INDEX('Products - Original'!$A$1:$G$49,MATCH(My_Combined_Table!$D477,'Products - Original'!$A$1:$A$49,0),MATCH(My_Combined_Table!$J$1,'Products - Original'!A$1:G$1,0))</f>
        <v>M</v>
      </c>
      <c r="K477">
        <f>INDEX('Products - Original'!$A$1:$G$49,MATCH(My_Combined_Table!$D477,'Products - Original'!$A$1:$A$49,0),MATCH(My_Combined_Table!K$1,'Products - Original'!A$1:G$1,0))</f>
        <v>0.2</v>
      </c>
      <c r="L477">
        <f>INDEX('Products - Original'!$A$1:$G$49,MATCH(My_Combined_Table!$D477,'Products - Original'!$A$1:$A$49,0),MATCH(My_Combined_Table!L$1,'Products - Original'!A$1:G$1,0))</f>
        <v>4.3650000000000002</v>
      </c>
      <c r="M477">
        <f t="shared" si="7"/>
        <v>8.73</v>
      </c>
      <c r="N477" t="str" cm="1">
        <f t="array" ref="N477">_xlfn.IFS(I477 = "Rob", "Robusta", I477 = "Exc", "Excelsa",I477= "Ara", "Arabica",I477="Lib", "Liberica")</f>
        <v>Liberica</v>
      </c>
      <c r="O477" t="str" cm="1">
        <f t="array" ref="O477">_xlfn.IFS(J477="M", "Medium",J477="L", "Light",J477="D","Dark")</f>
        <v>Medium</v>
      </c>
      <c r="P477" t="str">
        <f>_xlfn.XLOOKUP(C:C, Table1[[#All],[Customer ID]],Table1[[#All],[Loyalty Card]])</f>
        <v>No</v>
      </c>
    </row>
    <row r="478" spans="1:16" x14ac:dyDescent="0.3">
      <c r="A478" s="2" t="s">
        <v>3181</v>
      </c>
      <c r="B478" s="4">
        <v>44274</v>
      </c>
      <c r="C478" s="2" t="s">
        <v>3182</v>
      </c>
      <c r="D478" t="s">
        <v>6184</v>
      </c>
      <c r="E478" s="2">
        <v>6</v>
      </c>
      <c r="F478" s="2" t="str" cm="1">
        <f t="array" ref="F478">_xlfn.XLOOKUP(C478,'Customers - Original'!$A:$A,Table1[[#All],[Customer Name]])</f>
        <v>Gardy Dimitriou</v>
      </c>
      <c r="G478" s="2" t="str" cm="1">
        <f t="array" ref="G478">IF(_xlfn.XLOOKUP(C478,'Customers - Original'!$A:$A,Table1[[#All],[Email]]) = 0, "", _xlfn.XLOOKUP(C478,'Customers - Original'!$A:$A,Table1[[#All],[Email]]) )</f>
        <v>gdimitrioud8@chronoengine.com</v>
      </c>
      <c r="H478" s="2" t="str" cm="1">
        <f t="array" ref="H478">IF(_xlfn.XLOOKUP(C478,'Customers - Original'!$A:$A,Table1[[#All],[Country]]) = 0,"",_xlfn.XLOOKUP(C478,'Customers - Original'!$A:$A,Table1[[#All],[Country]]))</f>
        <v>United States</v>
      </c>
      <c r="I478" t="str">
        <f>_xlfn.XLOOKUP(D478,'Products - Original'!$A:$A,'Products - Original'!$B:$B)</f>
        <v>Exc</v>
      </c>
      <c r="J478" t="str">
        <f>INDEX('Products - Original'!$A$1:$G$49,MATCH(My_Combined_Table!$D478,'Products - Original'!$A$1:$A$49,0),MATCH(My_Combined_Table!$J$1,'Products - Original'!A$1:G$1,0))</f>
        <v>L</v>
      </c>
      <c r="K478">
        <f>INDEX('Products - Original'!$A$1:$G$49,MATCH(My_Combined_Table!$D478,'Products - Original'!$A$1:$A$49,0),MATCH(My_Combined_Table!K$1,'Products - Original'!A$1:G$1,0))</f>
        <v>0.2</v>
      </c>
      <c r="L478">
        <f>INDEX('Products - Original'!$A$1:$G$49,MATCH(My_Combined_Table!$D478,'Products - Original'!$A$1:$A$49,0),MATCH(My_Combined_Table!L$1,'Products - Original'!A$1:G$1,0))</f>
        <v>4.4550000000000001</v>
      </c>
      <c r="M478">
        <f t="shared" si="7"/>
        <v>26.73</v>
      </c>
      <c r="N478" t="str" cm="1">
        <f t="array" ref="N478">_xlfn.IFS(I478 = "Rob", "Robusta", I478 = "Exc", "Excelsa",I478= "Ara", "Arabica",I478="Lib", "Liberica")</f>
        <v>Excelsa</v>
      </c>
      <c r="O478" t="str" cm="1">
        <f t="array" ref="O478">_xlfn.IFS(J478="M", "Medium",J478="L", "Light",J478="D","Dark")</f>
        <v>Light</v>
      </c>
      <c r="P478" t="str">
        <f>_xlfn.XLOOKUP(C:C, Table1[[#All],[Customer ID]],Table1[[#All],[Loyalty Card]])</f>
        <v>Yes</v>
      </c>
    </row>
    <row r="479" spans="1:16" x14ac:dyDescent="0.3">
      <c r="A479" s="2" t="s">
        <v>3187</v>
      </c>
      <c r="B479" s="4">
        <v>43962</v>
      </c>
      <c r="C479" s="2" t="s">
        <v>3188</v>
      </c>
      <c r="D479" t="s">
        <v>6159</v>
      </c>
      <c r="E479" s="2">
        <v>6</v>
      </c>
      <c r="F479" s="2" t="str" cm="1">
        <f t="array" ref="F479">_xlfn.XLOOKUP(C479,'Customers - Original'!$A:$A,Table1[[#All],[Customer Name]])</f>
        <v>Fanny Flanagan</v>
      </c>
      <c r="G479" s="2" t="str" cm="1">
        <f t="array" ref="G479">IF(_xlfn.XLOOKUP(C479,'Customers - Original'!$A:$A,Table1[[#All],[Email]]) = 0, "", _xlfn.XLOOKUP(C479,'Customers - Original'!$A:$A,Table1[[#All],[Email]]) )</f>
        <v>fflanagand9@woothemes.com</v>
      </c>
      <c r="H479" s="2" t="str" cm="1">
        <f t="array" ref="H479">IF(_xlfn.XLOOKUP(C479,'Customers - Original'!$A:$A,Table1[[#All],[Country]]) = 0,"",_xlfn.XLOOKUP(C479,'Customers - Original'!$A:$A,Table1[[#All],[Country]]))</f>
        <v>United States</v>
      </c>
      <c r="I479" t="str">
        <f>_xlfn.XLOOKUP(D479,'Products - Original'!$A:$A,'Products - Original'!$B:$B)</f>
        <v>Lib</v>
      </c>
      <c r="J479" t="str">
        <f>INDEX('Products - Original'!$A$1:$G$49,MATCH(My_Combined_Table!$D479,'Products - Original'!$A$1:$A$49,0),MATCH(My_Combined_Table!$J$1,'Products - Original'!A$1:G$1,0))</f>
        <v>M</v>
      </c>
      <c r="K479">
        <f>INDEX('Products - Original'!$A$1:$G$49,MATCH(My_Combined_Table!$D479,'Products - Original'!$A$1:$A$49,0),MATCH(My_Combined_Table!K$1,'Products - Original'!A$1:G$1,0))</f>
        <v>0.2</v>
      </c>
      <c r="L479">
        <f>INDEX('Products - Original'!$A$1:$G$49,MATCH(My_Combined_Table!$D479,'Products - Original'!$A$1:$A$49,0),MATCH(My_Combined_Table!L$1,'Products - Original'!A$1:G$1,0))</f>
        <v>4.3650000000000002</v>
      </c>
      <c r="M479">
        <f t="shared" si="7"/>
        <v>26.19</v>
      </c>
      <c r="N479" t="str" cm="1">
        <f t="array" ref="N479">_xlfn.IFS(I479 = "Rob", "Robusta", I479 = "Exc", "Excelsa",I479= "Ara", "Arabica",I479="Lib", "Liberica")</f>
        <v>Liberica</v>
      </c>
      <c r="O479" t="str" cm="1">
        <f t="array" ref="O479">_xlfn.IFS(J479="M", "Medium",J479="L", "Light",J479="D","Dark")</f>
        <v>Medium</v>
      </c>
      <c r="P479" t="str">
        <f>_xlfn.XLOOKUP(C:C, Table1[[#All],[Customer ID]],Table1[[#All],[Loyalty Card]])</f>
        <v>No</v>
      </c>
    </row>
    <row r="480" spans="1:16" x14ac:dyDescent="0.3">
      <c r="A480" s="2" t="s">
        <v>3193</v>
      </c>
      <c r="B480" s="4">
        <v>43624</v>
      </c>
      <c r="C480" s="2" t="s">
        <v>3194</v>
      </c>
      <c r="D480" t="s">
        <v>6177</v>
      </c>
      <c r="E480" s="2">
        <v>6</v>
      </c>
      <c r="F480" s="2" t="str" cm="1">
        <f t="array" ref="F480">_xlfn.XLOOKUP(C480,'Customers - Original'!$A:$A,Table1[[#All],[Customer Name]])</f>
        <v>Ailey Brash</v>
      </c>
      <c r="G480" s="2" t="str" cm="1">
        <f t="array" ref="G480">IF(_xlfn.XLOOKUP(C480,'Customers - Original'!$A:$A,Table1[[#All],[Email]]) = 0, "", _xlfn.XLOOKUP(C480,'Customers - Original'!$A:$A,Table1[[#All],[Email]]) )</f>
        <v>abrashda@plala.or.jp</v>
      </c>
      <c r="H480" s="2" t="str" cm="1">
        <f t="array" ref="H480">IF(_xlfn.XLOOKUP(C480,'Customers - Original'!$A:$A,Table1[[#All],[Country]]) = 0,"",_xlfn.XLOOKUP(C480,'Customers - Original'!$A:$A,Table1[[#All],[Country]]))</f>
        <v>United States</v>
      </c>
      <c r="I480" t="str">
        <f>_xlfn.XLOOKUP(D480,'Products - Original'!$A:$A,'Products - Original'!$B:$B)</f>
        <v>Rob</v>
      </c>
      <c r="J480" t="str">
        <f>INDEX('Products - Original'!$A$1:$G$49,MATCH(My_Combined_Table!$D480,'Products - Original'!$A$1:$A$49,0),MATCH(My_Combined_Table!$J$1,'Products - Original'!A$1:G$1,0))</f>
        <v>D</v>
      </c>
      <c r="K480">
        <f>INDEX('Products - Original'!$A$1:$G$49,MATCH(My_Combined_Table!$D480,'Products - Original'!$A$1:$A$49,0),MATCH(My_Combined_Table!K$1,'Products - Original'!A$1:G$1,0))</f>
        <v>1</v>
      </c>
      <c r="L480">
        <f>INDEX('Products - Original'!$A$1:$G$49,MATCH(My_Combined_Table!$D480,'Products - Original'!$A$1:$A$49,0),MATCH(My_Combined_Table!L$1,'Products - Original'!A$1:G$1,0))</f>
        <v>8.9499999999999993</v>
      </c>
      <c r="M480">
        <f t="shared" si="7"/>
        <v>53.699999999999996</v>
      </c>
      <c r="N480" t="str" cm="1">
        <f t="array" ref="N480">_xlfn.IFS(I480 = "Rob", "Robusta", I480 = "Exc", "Excelsa",I480= "Ara", "Arabica",I480="Lib", "Liberica")</f>
        <v>Robusta</v>
      </c>
      <c r="O480" t="str" cm="1">
        <f t="array" ref="O480">_xlfn.IFS(J480="M", "Medium",J480="L", "Light",J480="D","Dark")</f>
        <v>Dark</v>
      </c>
      <c r="P480" t="str">
        <f>_xlfn.XLOOKUP(C:C, Table1[[#All],[Customer ID]],Table1[[#All],[Loyalty Card]])</f>
        <v>Yes</v>
      </c>
    </row>
    <row r="481" spans="1:16" x14ac:dyDescent="0.3">
      <c r="A481" s="2" t="s">
        <v>3193</v>
      </c>
      <c r="B481" s="4">
        <v>43624</v>
      </c>
      <c r="C481" s="2" t="s">
        <v>3194</v>
      </c>
      <c r="D481" t="s">
        <v>6166</v>
      </c>
      <c r="E481" s="2">
        <v>4</v>
      </c>
      <c r="F481" s="2" t="str" cm="1">
        <f t="array" ref="F481">_xlfn.XLOOKUP(C481,'Customers - Original'!$A:$A,Table1[[#All],[Customer Name]])</f>
        <v>Ailey Brash</v>
      </c>
      <c r="G481" s="2" t="str" cm="1">
        <f t="array" ref="G481">IF(_xlfn.XLOOKUP(C481,'Customers - Original'!$A:$A,Table1[[#All],[Email]]) = 0, "", _xlfn.XLOOKUP(C481,'Customers - Original'!$A:$A,Table1[[#All],[Email]]) )</f>
        <v>abrashda@plala.or.jp</v>
      </c>
      <c r="H481" s="2" t="str" cm="1">
        <f t="array" ref="H481">IF(_xlfn.XLOOKUP(C481,'Customers - Original'!$A:$A,Table1[[#All],[Country]]) = 0,"",_xlfn.XLOOKUP(C481,'Customers - Original'!$A:$A,Table1[[#All],[Country]]))</f>
        <v>United States</v>
      </c>
      <c r="I481" t="str">
        <f>_xlfn.XLOOKUP(D481,'Products - Original'!$A:$A,'Products - Original'!$B:$B)</f>
        <v>Exc</v>
      </c>
      <c r="J481" t="str">
        <f>INDEX('Products - Original'!$A$1:$G$49,MATCH(My_Combined_Table!$D481,'Products - Original'!$A$1:$A$49,0),MATCH(My_Combined_Table!$J$1,'Products - Original'!A$1:G$1,0))</f>
        <v>M</v>
      </c>
      <c r="K481">
        <f>INDEX('Products - Original'!$A$1:$G$49,MATCH(My_Combined_Table!$D481,'Products - Original'!$A$1:$A$49,0),MATCH(My_Combined_Table!K$1,'Products - Original'!A$1:G$1,0))</f>
        <v>2.5</v>
      </c>
      <c r="L481">
        <f>INDEX('Products - Original'!$A$1:$G$49,MATCH(My_Combined_Table!$D481,'Products - Original'!$A$1:$A$49,0),MATCH(My_Combined_Table!L$1,'Products - Original'!A$1:G$1,0))</f>
        <v>31.624999999999996</v>
      </c>
      <c r="M481">
        <f t="shared" si="7"/>
        <v>126.49999999999999</v>
      </c>
      <c r="N481" t="str" cm="1">
        <f t="array" ref="N481">_xlfn.IFS(I481 = "Rob", "Robusta", I481 = "Exc", "Excelsa",I481= "Ara", "Arabica",I481="Lib", "Liberica")</f>
        <v>Excelsa</v>
      </c>
      <c r="O481" t="str" cm="1">
        <f t="array" ref="O481">_xlfn.IFS(J481="M", "Medium",J481="L", "Light",J481="D","Dark")</f>
        <v>Medium</v>
      </c>
      <c r="P481" t="str">
        <f>_xlfn.XLOOKUP(C:C, Table1[[#All],[Customer ID]],Table1[[#All],[Loyalty Card]])</f>
        <v>Yes</v>
      </c>
    </row>
    <row r="482" spans="1:16" x14ac:dyDescent="0.3">
      <c r="A482" s="2" t="s">
        <v>3193</v>
      </c>
      <c r="B482" s="4">
        <v>43624</v>
      </c>
      <c r="C482" s="2" t="s">
        <v>3194</v>
      </c>
      <c r="D482" t="s">
        <v>6156</v>
      </c>
      <c r="E482" s="2">
        <v>1</v>
      </c>
      <c r="F482" s="2" t="str" cm="1">
        <f t="array" ref="F482">_xlfn.XLOOKUP(C482,'Customers - Original'!$A:$A,Table1[[#All],[Customer Name]])</f>
        <v>Ailey Brash</v>
      </c>
      <c r="G482" s="2" t="str" cm="1">
        <f t="array" ref="G482">IF(_xlfn.XLOOKUP(C482,'Customers - Original'!$A:$A,Table1[[#All],[Email]]) = 0, "", _xlfn.XLOOKUP(C482,'Customers - Original'!$A:$A,Table1[[#All],[Email]]) )</f>
        <v>abrashda@plala.or.jp</v>
      </c>
      <c r="H482" s="2" t="str" cm="1">
        <f t="array" ref="H482">IF(_xlfn.XLOOKUP(C482,'Customers - Original'!$A:$A,Table1[[#All],[Country]]) = 0,"",_xlfn.XLOOKUP(C482,'Customers - Original'!$A:$A,Table1[[#All],[Country]]))</f>
        <v>United States</v>
      </c>
      <c r="I482" t="str">
        <f>_xlfn.XLOOKUP(D482,'Products - Original'!$A:$A,'Products - Original'!$B:$B)</f>
        <v>Exc</v>
      </c>
      <c r="J482" t="str">
        <f>INDEX('Products - Original'!$A$1:$G$49,MATCH(My_Combined_Table!$D482,'Products - Original'!$A$1:$A$49,0),MATCH(My_Combined_Table!$J$1,'Products - Original'!A$1:G$1,0))</f>
        <v>M</v>
      </c>
      <c r="K482">
        <f>INDEX('Products - Original'!$A$1:$G$49,MATCH(My_Combined_Table!$D482,'Products - Original'!$A$1:$A$49,0),MATCH(My_Combined_Table!K$1,'Products - Original'!A$1:G$1,0))</f>
        <v>0.2</v>
      </c>
      <c r="L482">
        <f>INDEX('Products - Original'!$A$1:$G$49,MATCH(My_Combined_Table!$D482,'Products - Original'!$A$1:$A$49,0),MATCH(My_Combined_Table!L$1,'Products - Original'!A$1:G$1,0))</f>
        <v>4.125</v>
      </c>
      <c r="M482">
        <f t="shared" si="7"/>
        <v>4.125</v>
      </c>
      <c r="N482" t="str" cm="1">
        <f t="array" ref="N482">_xlfn.IFS(I482 = "Rob", "Robusta", I482 = "Exc", "Excelsa",I482= "Ara", "Arabica",I482="Lib", "Liberica")</f>
        <v>Excelsa</v>
      </c>
      <c r="O482" t="str" cm="1">
        <f t="array" ref="O482">_xlfn.IFS(J482="M", "Medium",J482="L", "Light",J482="D","Dark")</f>
        <v>Medium</v>
      </c>
      <c r="P482" t="str">
        <f>_xlfn.XLOOKUP(C:C, Table1[[#All],[Customer ID]],Table1[[#All],[Loyalty Card]])</f>
        <v>Yes</v>
      </c>
    </row>
    <row r="483" spans="1:16" x14ac:dyDescent="0.3">
      <c r="A483" s="2" t="s">
        <v>3208</v>
      </c>
      <c r="B483" s="4">
        <v>43747</v>
      </c>
      <c r="C483" s="2" t="s">
        <v>3209</v>
      </c>
      <c r="D483" t="s">
        <v>6179</v>
      </c>
      <c r="E483" s="2">
        <v>2</v>
      </c>
      <c r="F483" s="2" t="str" cm="1">
        <f t="array" ref="F483">_xlfn.XLOOKUP(C483,'Customers - Original'!$A:$A,Table1[[#All],[Customer Name]])</f>
        <v>Nanny Izhakov</v>
      </c>
      <c r="G483" s="2" t="str" cm="1">
        <f t="array" ref="G483">IF(_xlfn.XLOOKUP(C483,'Customers - Original'!$A:$A,Table1[[#All],[Email]]) = 0, "", _xlfn.XLOOKUP(C483,'Customers - Original'!$A:$A,Table1[[#All],[Email]]) )</f>
        <v>nizhakovdd@aol.com</v>
      </c>
      <c r="H483" s="2" t="str" cm="1">
        <f t="array" ref="H483">IF(_xlfn.XLOOKUP(C483,'Customers - Original'!$A:$A,Table1[[#All],[Country]]) = 0,"",_xlfn.XLOOKUP(C483,'Customers - Original'!$A:$A,Table1[[#All],[Country]]))</f>
        <v>United Kingdom</v>
      </c>
      <c r="I483" t="str">
        <f>_xlfn.XLOOKUP(D483,'Products - Original'!$A:$A,'Products - Original'!$B:$B)</f>
        <v>Rob</v>
      </c>
      <c r="J483" t="str">
        <f>INDEX('Products - Original'!$A$1:$G$49,MATCH(My_Combined_Table!$D483,'Products - Original'!$A$1:$A$49,0),MATCH(My_Combined_Table!$J$1,'Products - Original'!A$1:G$1,0))</f>
        <v>L</v>
      </c>
      <c r="K483">
        <f>INDEX('Products - Original'!$A$1:$G$49,MATCH(My_Combined_Table!$D483,'Products - Original'!$A$1:$A$49,0),MATCH(My_Combined_Table!K$1,'Products - Original'!A$1:G$1,0))</f>
        <v>1</v>
      </c>
      <c r="L483">
        <f>INDEX('Products - Original'!$A$1:$G$49,MATCH(My_Combined_Table!$D483,'Products - Original'!$A$1:$A$49,0),MATCH(My_Combined_Table!L$1,'Products - Original'!A$1:G$1,0))</f>
        <v>11.95</v>
      </c>
      <c r="M483">
        <f t="shared" si="7"/>
        <v>23.9</v>
      </c>
      <c r="N483" t="str" cm="1">
        <f t="array" ref="N483">_xlfn.IFS(I483 = "Rob", "Robusta", I483 = "Exc", "Excelsa",I483= "Ara", "Arabica",I483="Lib", "Liberica")</f>
        <v>Robusta</v>
      </c>
      <c r="O483" t="str" cm="1">
        <f t="array" ref="O483">_xlfn.IFS(J483="M", "Medium",J483="L", "Light",J483="D","Dark")</f>
        <v>Light</v>
      </c>
      <c r="P483" t="str">
        <f>_xlfn.XLOOKUP(C:C, Table1[[#All],[Customer ID]],Table1[[#All],[Loyalty Card]])</f>
        <v>No</v>
      </c>
    </row>
    <row r="484" spans="1:16" x14ac:dyDescent="0.3">
      <c r="A484" s="2" t="s">
        <v>3214</v>
      </c>
      <c r="B484" s="4">
        <v>44247</v>
      </c>
      <c r="C484" s="2" t="s">
        <v>3215</v>
      </c>
      <c r="D484" t="s">
        <v>6185</v>
      </c>
      <c r="E484" s="2">
        <v>5</v>
      </c>
      <c r="F484" s="2" t="str" cm="1">
        <f t="array" ref="F484">_xlfn.XLOOKUP(C484,'Customers - Original'!$A:$A,Table1[[#All],[Customer Name]])</f>
        <v>Stanly Keets</v>
      </c>
      <c r="G484" s="2" t="str" cm="1">
        <f t="array" ref="G484">IF(_xlfn.XLOOKUP(C484,'Customers - Original'!$A:$A,Table1[[#All],[Email]]) = 0, "", _xlfn.XLOOKUP(C484,'Customers - Original'!$A:$A,Table1[[#All],[Email]]) )</f>
        <v>skeetsde@answers.com</v>
      </c>
      <c r="H484" s="2" t="str" cm="1">
        <f t="array" ref="H484">IF(_xlfn.XLOOKUP(C484,'Customers - Original'!$A:$A,Table1[[#All],[Country]]) = 0,"",_xlfn.XLOOKUP(C484,'Customers - Original'!$A:$A,Table1[[#All],[Country]]))</f>
        <v>United States</v>
      </c>
      <c r="I484" t="str">
        <f>_xlfn.XLOOKUP(D484,'Products - Original'!$A:$A,'Products - Original'!$B:$B)</f>
        <v>Exc</v>
      </c>
      <c r="J484" t="str">
        <f>INDEX('Products - Original'!$A$1:$G$49,MATCH(My_Combined_Table!$D484,'Products - Original'!$A$1:$A$49,0),MATCH(My_Combined_Table!$J$1,'Products - Original'!A$1:G$1,0))</f>
        <v>D</v>
      </c>
      <c r="K484">
        <f>INDEX('Products - Original'!$A$1:$G$49,MATCH(My_Combined_Table!$D484,'Products - Original'!$A$1:$A$49,0),MATCH(My_Combined_Table!K$1,'Products - Original'!A$1:G$1,0))</f>
        <v>2.5</v>
      </c>
      <c r="L484">
        <f>INDEX('Products - Original'!$A$1:$G$49,MATCH(My_Combined_Table!$D484,'Products - Original'!$A$1:$A$49,0),MATCH(My_Combined_Table!L$1,'Products - Original'!A$1:G$1,0))</f>
        <v>27.945</v>
      </c>
      <c r="M484">
        <f t="shared" si="7"/>
        <v>139.72499999999999</v>
      </c>
      <c r="N484" t="str" cm="1">
        <f t="array" ref="N484">_xlfn.IFS(I484 = "Rob", "Robusta", I484 = "Exc", "Excelsa",I484= "Ara", "Arabica",I484="Lib", "Liberica")</f>
        <v>Excelsa</v>
      </c>
      <c r="O484" t="str" cm="1">
        <f t="array" ref="O484">_xlfn.IFS(J484="M", "Medium",J484="L", "Light",J484="D","Dark")</f>
        <v>Dark</v>
      </c>
      <c r="P484" t="str">
        <f>_xlfn.XLOOKUP(C:C, Table1[[#All],[Customer ID]],Table1[[#All],[Loyalty Card]])</f>
        <v>Yes</v>
      </c>
    </row>
    <row r="485" spans="1:16" x14ac:dyDescent="0.3">
      <c r="A485" s="2" t="s">
        <v>3220</v>
      </c>
      <c r="B485" s="4">
        <v>43790</v>
      </c>
      <c r="C485" s="2" t="s">
        <v>3221</v>
      </c>
      <c r="D485" t="s">
        <v>6165</v>
      </c>
      <c r="E485" s="2">
        <v>2</v>
      </c>
      <c r="F485" s="2" t="str" cm="1">
        <f t="array" ref="F485">_xlfn.XLOOKUP(C485,'Customers - Original'!$A:$A,Table1[[#All],[Customer Name]])</f>
        <v>Orion Dyott</v>
      </c>
      <c r="G485" s="2" t="str" cm="1">
        <f t="array" ref="G485">IF(_xlfn.XLOOKUP(C485,'Customers - Original'!$A:$A,Table1[[#All],[Email]]) = 0, "", _xlfn.XLOOKUP(C485,'Customers - Original'!$A:$A,Table1[[#All],[Email]]) )</f>
        <v/>
      </c>
      <c r="H485" s="2" t="str" cm="1">
        <f t="array" ref="H485">IF(_xlfn.XLOOKUP(C485,'Customers - Original'!$A:$A,Table1[[#All],[Country]]) = 0,"",_xlfn.XLOOKUP(C485,'Customers - Original'!$A:$A,Table1[[#All],[Country]]))</f>
        <v>United States</v>
      </c>
      <c r="I485" t="str">
        <f>_xlfn.XLOOKUP(D485,'Products - Original'!$A:$A,'Products - Original'!$B:$B)</f>
        <v>Lib</v>
      </c>
      <c r="J485" t="str">
        <f>INDEX('Products - Original'!$A$1:$G$49,MATCH(My_Combined_Table!$D485,'Products - Original'!$A$1:$A$49,0),MATCH(My_Combined_Table!$J$1,'Products - Original'!A$1:G$1,0))</f>
        <v>D</v>
      </c>
      <c r="K485">
        <f>INDEX('Products - Original'!$A$1:$G$49,MATCH(My_Combined_Table!$D485,'Products - Original'!$A$1:$A$49,0),MATCH(My_Combined_Table!K$1,'Products - Original'!A$1:G$1,0))</f>
        <v>2.5</v>
      </c>
      <c r="L485">
        <f>INDEX('Products - Original'!$A$1:$G$49,MATCH(My_Combined_Table!$D485,'Products - Original'!$A$1:$A$49,0),MATCH(My_Combined_Table!L$1,'Products - Original'!A$1:G$1,0))</f>
        <v>29.784999999999997</v>
      </c>
      <c r="M485">
        <f t="shared" si="7"/>
        <v>59.569999999999993</v>
      </c>
      <c r="N485" t="str" cm="1">
        <f t="array" ref="N485">_xlfn.IFS(I485 = "Rob", "Robusta", I485 = "Exc", "Excelsa",I485= "Ara", "Arabica",I485="Lib", "Liberica")</f>
        <v>Liberica</v>
      </c>
      <c r="O485" t="str" cm="1">
        <f t="array" ref="O485">_xlfn.IFS(J485="M", "Medium",J485="L", "Light",J485="D","Dark")</f>
        <v>Dark</v>
      </c>
      <c r="P485" t="str">
        <f>_xlfn.XLOOKUP(C:C, Table1[[#All],[Customer ID]],Table1[[#All],[Loyalty Card]])</f>
        <v>Yes</v>
      </c>
    </row>
    <row r="486" spans="1:16" x14ac:dyDescent="0.3">
      <c r="A486" s="2" t="s">
        <v>3225</v>
      </c>
      <c r="B486" s="4">
        <v>44479</v>
      </c>
      <c r="C486" s="2" t="s">
        <v>3226</v>
      </c>
      <c r="D486" t="s">
        <v>6161</v>
      </c>
      <c r="E486" s="2">
        <v>6</v>
      </c>
      <c r="F486" s="2" t="str" cm="1">
        <f t="array" ref="F486">_xlfn.XLOOKUP(C486,'Customers - Original'!$A:$A,Table1[[#All],[Customer Name]])</f>
        <v>Keefer Cake</v>
      </c>
      <c r="G486" s="2" t="str" cm="1">
        <f t="array" ref="G486">IF(_xlfn.XLOOKUP(C486,'Customers - Original'!$A:$A,Table1[[#All],[Email]]) = 0, "", _xlfn.XLOOKUP(C486,'Customers - Original'!$A:$A,Table1[[#All],[Email]]) )</f>
        <v>kcakedg@huffingtonpost.com</v>
      </c>
      <c r="H486" s="2" t="str" cm="1">
        <f t="array" ref="H486">IF(_xlfn.XLOOKUP(C486,'Customers - Original'!$A:$A,Table1[[#All],[Country]]) = 0,"",_xlfn.XLOOKUP(C486,'Customers - Original'!$A:$A,Table1[[#All],[Country]]))</f>
        <v>United States</v>
      </c>
      <c r="I486" t="str">
        <f>_xlfn.XLOOKUP(D486,'Products - Original'!$A:$A,'Products - Original'!$B:$B)</f>
        <v>Lib</v>
      </c>
      <c r="J486" t="str">
        <f>INDEX('Products - Original'!$A$1:$G$49,MATCH(My_Combined_Table!$D486,'Products - Original'!$A$1:$A$49,0),MATCH(My_Combined_Table!$J$1,'Products - Original'!A$1:G$1,0))</f>
        <v>L</v>
      </c>
      <c r="K486">
        <f>INDEX('Products - Original'!$A$1:$G$49,MATCH(My_Combined_Table!$D486,'Products - Original'!$A$1:$A$49,0),MATCH(My_Combined_Table!K$1,'Products - Original'!A$1:G$1,0))</f>
        <v>0.5</v>
      </c>
      <c r="L486">
        <f>INDEX('Products - Original'!$A$1:$G$49,MATCH(My_Combined_Table!$D486,'Products - Original'!$A$1:$A$49,0),MATCH(My_Combined_Table!L$1,'Products - Original'!A$1:G$1,0))</f>
        <v>9.51</v>
      </c>
      <c r="M486">
        <f t="shared" si="7"/>
        <v>57.06</v>
      </c>
      <c r="N486" t="str" cm="1">
        <f t="array" ref="N486">_xlfn.IFS(I486 = "Rob", "Robusta", I486 = "Exc", "Excelsa",I486= "Ara", "Arabica",I486="Lib", "Liberica")</f>
        <v>Liberica</v>
      </c>
      <c r="O486" t="str" cm="1">
        <f t="array" ref="O486">_xlfn.IFS(J486="M", "Medium",J486="L", "Light",J486="D","Dark")</f>
        <v>Light</v>
      </c>
      <c r="P486" t="str">
        <f>_xlfn.XLOOKUP(C:C, Table1[[#All],[Customer ID]],Table1[[#All],[Loyalty Card]])</f>
        <v>No</v>
      </c>
    </row>
    <row r="487" spans="1:16" x14ac:dyDescent="0.3">
      <c r="A487" s="2" t="s">
        <v>3230</v>
      </c>
      <c r="B487" s="4">
        <v>44413</v>
      </c>
      <c r="C487" s="2" t="s">
        <v>3231</v>
      </c>
      <c r="D487" t="s">
        <v>6178</v>
      </c>
      <c r="E487" s="2">
        <v>6</v>
      </c>
      <c r="F487" s="2" t="str" cm="1">
        <f t="array" ref="F487">_xlfn.XLOOKUP(C487,'Customers - Original'!$A:$A,Table1[[#All],[Customer Name]])</f>
        <v>Morna Hansed</v>
      </c>
      <c r="G487" s="2" t="str" cm="1">
        <f t="array" ref="G487">IF(_xlfn.XLOOKUP(C487,'Customers - Original'!$A:$A,Table1[[#All],[Email]]) = 0, "", _xlfn.XLOOKUP(C487,'Customers - Original'!$A:$A,Table1[[#All],[Email]]) )</f>
        <v>mhanseddh@instagram.com</v>
      </c>
      <c r="H487" s="2" t="str" cm="1">
        <f t="array" ref="H487">IF(_xlfn.XLOOKUP(C487,'Customers - Original'!$A:$A,Table1[[#All],[Country]]) = 0,"",_xlfn.XLOOKUP(C487,'Customers - Original'!$A:$A,Table1[[#All],[Country]]))</f>
        <v>Ireland</v>
      </c>
      <c r="I487" t="str">
        <f>_xlfn.XLOOKUP(D487,'Products - Original'!$A:$A,'Products - Original'!$B:$B)</f>
        <v>Rob</v>
      </c>
      <c r="J487" t="str">
        <f>INDEX('Products - Original'!$A$1:$G$49,MATCH(My_Combined_Table!$D487,'Products - Original'!$A$1:$A$49,0),MATCH(My_Combined_Table!$J$1,'Products - Original'!A$1:G$1,0))</f>
        <v>L</v>
      </c>
      <c r="K487">
        <f>INDEX('Products - Original'!$A$1:$G$49,MATCH(My_Combined_Table!$D487,'Products - Original'!$A$1:$A$49,0),MATCH(My_Combined_Table!K$1,'Products - Original'!A$1:G$1,0))</f>
        <v>0.2</v>
      </c>
      <c r="L487">
        <f>INDEX('Products - Original'!$A$1:$G$49,MATCH(My_Combined_Table!$D487,'Products - Original'!$A$1:$A$49,0),MATCH(My_Combined_Table!L$1,'Products - Original'!A$1:G$1,0))</f>
        <v>3.5849999999999995</v>
      </c>
      <c r="M487">
        <f t="shared" si="7"/>
        <v>21.509999999999998</v>
      </c>
      <c r="N487" t="str" cm="1">
        <f t="array" ref="N487">_xlfn.IFS(I487 = "Rob", "Robusta", I487 = "Exc", "Excelsa",I487= "Ara", "Arabica",I487="Lib", "Liberica")</f>
        <v>Robusta</v>
      </c>
      <c r="O487" t="str" cm="1">
        <f t="array" ref="O487">_xlfn.IFS(J487="M", "Medium",J487="L", "Light",J487="D","Dark")</f>
        <v>Light</v>
      </c>
      <c r="P487" t="str">
        <f>_xlfn.XLOOKUP(C:C, Table1[[#All],[Customer ID]],Table1[[#All],[Loyalty Card]])</f>
        <v>Yes</v>
      </c>
    </row>
    <row r="488" spans="1:16" x14ac:dyDescent="0.3">
      <c r="A488" s="2" t="s">
        <v>3236</v>
      </c>
      <c r="B488" s="4">
        <v>44043</v>
      </c>
      <c r="C488" s="2" t="s">
        <v>3237</v>
      </c>
      <c r="D488" t="s">
        <v>6160</v>
      </c>
      <c r="E488" s="2">
        <v>6</v>
      </c>
      <c r="F488" s="2" t="str" cm="1">
        <f t="array" ref="F488">_xlfn.XLOOKUP(C488,'Customers - Original'!$A:$A,Table1[[#All],[Customer Name]])</f>
        <v>Franny Kienlein</v>
      </c>
      <c r="G488" s="2" t="str" cm="1">
        <f t="array" ref="G488">IF(_xlfn.XLOOKUP(C488,'Customers - Original'!$A:$A,Table1[[#All],[Email]]) = 0, "", _xlfn.XLOOKUP(C488,'Customers - Original'!$A:$A,Table1[[#All],[Email]]) )</f>
        <v>fkienleindi@trellian.com</v>
      </c>
      <c r="H488" s="2" t="str" cm="1">
        <f t="array" ref="H488">IF(_xlfn.XLOOKUP(C488,'Customers - Original'!$A:$A,Table1[[#All],[Country]]) = 0,"",_xlfn.XLOOKUP(C488,'Customers - Original'!$A:$A,Table1[[#All],[Country]]))</f>
        <v>Ireland</v>
      </c>
      <c r="I488" t="str">
        <f>_xlfn.XLOOKUP(D488,'Products - Original'!$A:$A,'Products - Original'!$B:$B)</f>
        <v>Lib</v>
      </c>
      <c r="J488" t="str">
        <f>INDEX('Products - Original'!$A$1:$G$49,MATCH(My_Combined_Table!$D488,'Products - Original'!$A$1:$A$49,0),MATCH(My_Combined_Table!$J$1,'Products - Original'!A$1:G$1,0))</f>
        <v>M</v>
      </c>
      <c r="K488">
        <f>INDEX('Products - Original'!$A$1:$G$49,MATCH(My_Combined_Table!$D488,'Products - Original'!$A$1:$A$49,0),MATCH(My_Combined_Table!K$1,'Products - Original'!A$1:G$1,0))</f>
        <v>0.5</v>
      </c>
      <c r="L488">
        <f>INDEX('Products - Original'!$A$1:$G$49,MATCH(My_Combined_Table!$D488,'Products - Original'!$A$1:$A$49,0),MATCH(My_Combined_Table!L$1,'Products - Original'!A$1:G$1,0))</f>
        <v>8.73</v>
      </c>
      <c r="M488">
        <f t="shared" si="7"/>
        <v>52.38</v>
      </c>
      <c r="N488" t="str" cm="1">
        <f t="array" ref="N488">_xlfn.IFS(I488 = "Rob", "Robusta", I488 = "Exc", "Excelsa",I488= "Ara", "Arabica",I488="Lib", "Liberica")</f>
        <v>Liberica</v>
      </c>
      <c r="O488" t="str" cm="1">
        <f t="array" ref="O488">_xlfn.IFS(J488="M", "Medium",J488="L", "Light",J488="D","Dark")</f>
        <v>Medium</v>
      </c>
      <c r="P488" t="str">
        <f>_xlfn.XLOOKUP(C:C, Table1[[#All],[Customer ID]],Table1[[#All],[Loyalty Card]])</f>
        <v>Yes</v>
      </c>
    </row>
    <row r="489" spans="1:16" x14ac:dyDescent="0.3">
      <c r="A489" s="2" t="s">
        <v>3242</v>
      </c>
      <c r="B489" s="4">
        <v>44093</v>
      </c>
      <c r="C489" s="2" t="s">
        <v>3243</v>
      </c>
      <c r="D489" t="s">
        <v>6183</v>
      </c>
      <c r="E489" s="2">
        <v>6</v>
      </c>
      <c r="F489" s="2" t="str" cm="1">
        <f t="array" ref="F489">_xlfn.XLOOKUP(C489,'Customers - Original'!$A:$A,Table1[[#All],[Customer Name]])</f>
        <v>Klarika Egglestone</v>
      </c>
      <c r="G489" s="2" t="str" cm="1">
        <f t="array" ref="G489">IF(_xlfn.XLOOKUP(C489,'Customers - Original'!$A:$A,Table1[[#All],[Email]]) = 0, "", _xlfn.XLOOKUP(C489,'Customers - Original'!$A:$A,Table1[[#All],[Email]]) )</f>
        <v>kegglestonedj@sphinn.com</v>
      </c>
      <c r="H489" s="2" t="str" cm="1">
        <f t="array" ref="H489">IF(_xlfn.XLOOKUP(C489,'Customers - Original'!$A:$A,Table1[[#All],[Country]]) = 0,"",_xlfn.XLOOKUP(C489,'Customers - Original'!$A:$A,Table1[[#All],[Country]]))</f>
        <v>Ireland</v>
      </c>
      <c r="I489" t="str">
        <f>_xlfn.XLOOKUP(D489,'Products - Original'!$A:$A,'Products - Original'!$B:$B)</f>
        <v>Exc</v>
      </c>
      <c r="J489" t="str">
        <f>INDEX('Products - Original'!$A$1:$G$49,MATCH(My_Combined_Table!$D489,'Products - Original'!$A$1:$A$49,0),MATCH(My_Combined_Table!$J$1,'Products - Original'!A$1:G$1,0))</f>
        <v>D</v>
      </c>
      <c r="K489">
        <f>INDEX('Products - Original'!$A$1:$G$49,MATCH(My_Combined_Table!$D489,'Products - Original'!$A$1:$A$49,0),MATCH(My_Combined_Table!K$1,'Products - Original'!A$1:G$1,0))</f>
        <v>1</v>
      </c>
      <c r="L489">
        <f>INDEX('Products - Original'!$A$1:$G$49,MATCH(My_Combined_Table!$D489,'Products - Original'!$A$1:$A$49,0),MATCH(My_Combined_Table!L$1,'Products - Original'!A$1:G$1,0))</f>
        <v>12.15</v>
      </c>
      <c r="M489">
        <f t="shared" si="7"/>
        <v>72.900000000000006</v>
      </c>
      <c r="N489" t="str" cm="1">
        <f t="array" ref="N489">_xlfn.IFS(I489 = "Rob", "Robusta", I489 = "Exc", "Excelsa",I489= "Ara", "Arabica",I489="Lib", "Liberica")</f>
        <v>Excelsa</v>
      </c>
      <c r="O489" t="str" cm="1">
        <f t="array" ref="O489">_xlfn.IFS(J489="M", "Medium",J489="L", "Light",J489="D","Dark")</f>
        <v>Dark</v>
      </c>
      <c r="P489" t="str">
        <f>_xlfn.XLOOKUP(C:C, Table1[[#All],[Customer ID]],Table1[[#All],[Loyalty Card]])</f>
        <v>No</v>
      </c>
    </row>
    <row r="490" spans="1:16" x14ac:dyDescent="0.3">
      <c r="A490" s="2" t="s">
        <v>3248</v>
      </c>
      <c r="B490" s="4">
        <v>43954</v>
      </c>
      <c r="C490" s="2" t="s">
        <v>3249</v>
      </c>
      <c r="D490" t="s">
        <v>6174</v>
      </c>
      <c r="E490" s="2">
        <v>5</v>
      </c>
      <c r="F490" s="2" t="str" cm="1">
        <f t="array" ref="F490">_xlfn.XLOOKUP(C490,'Customers - Original'!$A:$A,Table1[[#All],[Customer Name]])</f>
        <v>Becky Semkins</v>
      </c>
      <c r="G490" s="2" t="str" cm="1">
        <f t="array" ref="G490">IF(_xlfn.XLOOKUP(C490,'Customers - Original'!$A:$A,Table1[[#All],[Email]]) = 0, "", _xlfn.XLOOKUP(C490,'Customers - Original'!$A:$A,Table1[[#All],[Email]]) )</f>
        <v>bsemkinsdk@unc.edu</v>
      </c>
      <c r="H490" s="2" t="str" cm="1">
        <f t="array" ref="H490">IF(_xlfn.XLOOKUP(C490,'Customers - Original'!$A:$A,Table1[[#All],[Country]]) = 0,"",_xlfn.XLOOKUP(C490,'Customers - Original'!$A:$A,Table1[[#All],[Country]]))</f>
        <v>Ireland</v>
      </c>
      <c r="I490" t="str">
        <f>_xlfn.XLOOKUP(D490,'Products - Original'!$A:$A,'Products - Original'!$B:$B)</f>
        <v>Rob</v>
      </c>
      <c r="J490" t="str">
        <f>INDEX('Products - Original'!$A$1:$G$49,MATCH(My_Combined_Table!$D490,'Products - Original'!$A$1:$A$49,0),MATCH(My_Combined_Table!$J$1,'Products - Original'!A$1:G$1,0))</f>
        <v>M</v>
      </c>
      <c r="K490">
        <f>INDEX('Products - Original'!$A$1:$G$49,MATCH(My_Combined_Table!$D490,'Products - Original'!$A$1:$A$49,0),MATCH(My_Combined_Table!K$1,'Products - Original'!A$1:G$1,0))</f>
        <v>0.2</v>
      </c>
      <c r="L490">
        <f>INDEX('Products - Original'!$A$1:$G$49,MATCH(My_Combined_Table!$D490,'Products - Original'!$A$1:$A$49,0),MATCH(My_Combined_Table!L$1,'Products - Original'!A$1:G$1,0))</f>
        <v>2.9849999999999999</v>
      </c>
      <c r="M490">
        <f t="shared" si="7"/>
        <v>14.924999999999999</v>
      </c>
      <c r="N490" t="str" cm="1">
        <f t="array" ref="N490">_xlfn.IFS(I490 = "Rob", "Robusta", I490 = "Exc", "Excelsa",I490= "Ara", "Arabica",I490="Lib", "Liberica")</f>
        <v>Robusta</v>
      </c>
      <c r="O490" t="str" cm="1">
        <f t="array" ref="O490">_xlfn.IFS(J490="M", "Medium",J490="L", "Light",J490="D","Dark")</f>
        <v>Medium</v>
      </c>
      <c r="P490" t="str">
        <f>_xlfn.XLOOKUP(C:C, Table1[[#All],[Customer ID]],Table1[[#All],[Loyalty Card]])</f>
        <v>Yes</v>
      </c>
    </row>
    <row r="491" spans="1:16" x14ac:dyDescent="0.3">
      <c r="A491" s="2" t="s">
        <v>3254</v>
      </c>
      <c r="B491" s="4">
        <v>43654</v>
      </c>
      <c r="C491" s="2" t="s">
        <v>3255</v>
      </c>
      <c r="D491" t="s">
        <v>6170</v>
      </c>
      <c r="E491" s="2">
        <v>6</v>
      </c>
      <c r="F491" s="2" t="str" cm="1">
        <f t="array" ref="F491">_xlfn.XLOOKUP(C491,'Customers - Original'!$A:$A,Table1[[#All],[Customer Name]])</f>
        <v>Sean Lorenzetti</v>
      </c>
      <c r="G491" s="2" t="str" cm="1">
        <f t="array" ref="G491">IF(_xlfn.XLOOKUP(C491,'Customers - Original'!$A:$A,Table1[[#All],[Email]]) = 0, "", _xlfn.XLOOKUP(C491,'Customers - Original'!$A:$A,Table1[[#All],[Email]]) )</f>
        <v>slorenzettidl@is.gd</v>
      </c>
      <c r="H491" s="2" t="str" cm="1">
        <f t="array" ref="H491">IF(_xlfn.XLOOKUP(C491,'Customers - Original'!$A:$A,Table1[[#All],[Country]]) = 0,"",_xlfn.XLOOKUP(C491,'Customers - Original'!$A:$A,Table1[[#All],[Country]]))</f>
        <v>United States</v>
      </c>
      <c r="I491" t="str">
        <f>_xlfn.XLOOKUP(D491,'Products - Original'!$A:$A,'Products - Original'!$B:$B)</f>
        <v>Lib</v>
      </c>
      <c r="J491" t="str">
        <f>INDEX('Products - Original'!$A$1:$G$49,MATCH(My_Combined_Table!$D491,'Products - Original'!$A$1:$A$49,0),MATCH(My_Combined_Table!$J$1,'Products - Original'!A$1:G$1,0))</f>
        <v>L</v>
      </c>
      <c r="K491">
        <f>INDEX('Products - Original'!$A$1:$G$49,MATCH(My_Combined_Table!$D491,'Products - Original'!$A$1:$A$49,0),MATCH(My_Combined_Table!K$1,'Products - Original'!A$1:G$1,0))</f>
        <v>1</v>
      </c>
      <c r="L491">
        <f>INDEX('Products - Original'!$A$1:$G$49,MATCH(My_Combined_Table!$D491,'Products - Original'!$A$1:$A$49,0),MATCH(My_Combined_Table!L$1,'Products - Original'!A$1:G$1,0))</f>
        <v>15.85</v>
      </c>
      <c r="M491">
        <f t="shared" si="7"/>
        <v>95.1</v>
      </c>
      <c r="N491" t="str" cm="1">
        <f t="array" ref="N491">_xlfn.IFS(I491 = "Rob", "Robusta", I491 = "Exc", "Excelsa",I491= "Ara", "Arabica",I491="Lib", "Liberica")</f>
        <v>Liberica</v>
      </c>
      <c r="O491" t="str" cm="1">
        <f t="array" ref="O491">_xlfn.IFS(J491="M", "Medium",J491="L", "Light",J491="D","Dark")</f>
        <v>Light</v>
      </c>
      <c r="P491" t="str">
        <f>_xlfn.XLOOKUP(C:C, Table1[[#All],[Customer ID]],Table1[[#All],[Loyalty Card]])</f>
        <v>No</v>
      </c>
    </row>
    <row r="492" spans="1:16" x14ac:dyDescent="0.3">
      <c r="A492" s="2" t="s">
        <v>3260</v>
      </c>
      <c r="B492" s="4">
        <v>43764</v>
      </c>
      <c r="C492" s="2" t="s">
        <v>3261</v>
      </c>
      <c r="D492" t="s">
        <v>6169</v>
      </c>
      <c r="E492" s="2">
        <v>2</v>
      </c>
      <c r="F492" s="2" t="str" cm="1">
        <f t="array" ref="F492">_xlfn.XLOOKUP(C492,'Customers - Original'!$A:$A,Table1[[#All],[Customer Name]])</f>
        <v>Bob Giannazzi</v>
      </c>
      <c r="G492" s="2" t="str" cm="1">
        <f t="array" ref="G492">IF(_xlfn.XLOOKUP(C492,'Customers - Original'!$A:$A,Table1[[#All],[Email]]) = 0, "", _xlfn.XLOOKUP(C492,'Customers - Original'!$A:$A,Table1[[#All],[Email]]) )</f>
        <v>bgiannazzidm@apple.com</v>
      </c>
      <c r="H492" s="2" t="str" cm="1">
        <f t="array" ref="H492">IF(_xlfn.XLOOKUP(C492,'Customers - Original'!$A:$A,Table1[[#All],[Country]]) = 0,"",_xlfn.XLOOKUP(C492,'Customers - Original'!$A:$A,Table1[[#All],[Country]]))</f>
        <v>United States</v>
      </c>
      <c r="I492" t="str">
        <f>_xlfn.XLOOKUP(D492,'Products - Original'!$A:$A,'Products - Original'!$B:$B)</f>
        <v>Lib</v>
      </c>
      <c r="J492" t="str">
        <f>INDEX('Products - Original'!$A$1:$G$49,MATCH(My_Combined_Table!$D492,'Products - Original'!$A$1:$A$49,0),MATCH(My_Combined_Table!$J$1,'Products - Original'!A$1:G$1,0))</f>
        <v>D</v>
      </c>
      <c r="K492">
        <f>INDEX('Products - Original'!$A$1:$G$49,MATCH(My_Combined_Table!$D492,'Products - Original'!$A$1:$A$49,0),MATCH(My_Combined_Table!K$1,'Products - Original'!A$1:G$1,0))</f>
        <v>0.5</v>
      </c>
      <c r="L492">
        <f>INDEX('Products - Original'!$A$1:$G$49,MATCH(My_Combined_Table!$D492,'Products - Original'!$A$1:$A$49,0),MATCH(My_Combined_Table!L$1,'Products - Original'!A$1:G$1,0))</f>
        <v>7.77</v>
      </c>
      <c r="M492">
        <f t="shared" si="7"/>
        <v>15.54</v>
      </c>
      <c r="N492" t="str" cm="1">
        <f t="array" ref="N492">_xlfn.IFS(I492 = "Rob", "Robusta", I492 = "Exc", "Excelsa",I492= "Ara", "Arabica",I492="Lib", "Liberica")</f>
        <v>Liberica</v>
      </c>
      <c r="O492" t="str" cm="1">
        <f t="array" ref="O492">_xlfn.IFS(J492="M", "Medium",J492="L", "Light",J492="D","Dark")</f>
        <v>Dark</v>
      </c>
      <c r="P492" t="str">
        <f>_xlfn.XLOOKUP(C:C, Table1[[#All],[Customer ID]],Table1[[#All],[Loyalty Card]])</f>
        <v>No</v>
      </c>
    </row>
    <row r="493" spans="1:16" x14ac:dyDescent="0.3">
      <c r="A493" s="2" t="s">
        <v>3266</v>
      </c>
      <c r="B493" s="4">
        <v>44101</v>
      </c>
      <c r="C493" s="2" t="s">
        <v>3267</v>
      </c>
      <c r="D493" t="s">
        <v>6150</v>
      </c>
      <c r="E493" s="2">
        <v>6</v>
      </c>
      <c r="F493" s="2" t="str" cm="1">
        <f t="array" ref="F493">_xlfn.XLOOKUP(C493,'Customers - Original'!$A:$A,Table1[[#All],[Customer Name]])</f>
        <v>Kendra Backshell</v>
      </c>
      <c r="G493" s="2" t="str" cm="1">
        <f t="array" ref="G493">IF(_xlfn.XLOOKUP(C493,'Customers - Original'!$A:$A,Table1[[#All],[Email]]) = 0, "", _xlfn.XLOOKUP(C493,'Customers - Original'!$A:$A,Table1[[#All],[Email]]) )</f>
        <v/>
      </c>
      <c r="H493" s="2" t="str" cm="1">
        <f t="array" ref="H493">IF(_xlfn.XLOOKUP(C493,'Customers - Original'!$A:$A,Table1[[#All],[Country]]) = 0,"",_xlfn.XLOOKUP(C493,'Customers - Original'!$A:$A,Table1[[#All],[Country]]))</f>
        <v>United States</v>
      </c>
      <c r="I493" t="str">
        <f>_xlfn.XLOOKUP(D493,'Products - Original'!$A:$A,'Products - Original'!$B:$B)</f>
        <v>Lib</v>
      </c>
      <c r="J493" t="str">
        <f>INDEX('Products - Original'!$A$1:$G$49,MATCH(My_Combined_Table!$D493,'Products - Original'!$A$1:$A$49,0),MATCH(My_Combined_Table!$J$1,'Products - Original'!A$1:G$1,0))</f>
        <v>D</v>
      </c>
      <c r="K493">
        <f>INDEX('Products - Original'!$A$1:$G$49,MATCH(My_Combined_Table!$D493,'Products - Original'!$A$1:$A$49,0),MATCH(My_Combined_Table!K$1,'Products - Original'!A$1:G$1,0))</f>
        <v>0.2</v>
      </c>
      <c r="L493">
        <f>INDEX('Products - Original'!$A$1:$G$49,MATCH(My_Combined_Table!$D493,'Products - Original'!$A$1:$A$49,0),MATCH(My_Combined_Table!L$1,'Products - Original'!A$1:G$1,0))</f>
        <v>3.8849999999999998</v>
      </c>
      <c r="M493">
        <f t="shared" si="7"/>
        <v>23.31</v>
      </c>
      <c r="N493" t="str" cm="1">
        <f t="array" ref="N493">_xlfn.IFS(I493 = "Rob", "Robusta", I493 = "Exc", "Excelsa",I493= "Ara", "Arabica",I493="Lib", "Liberica")</f>
        <v>Liberica</v>
      </c>
      <c r="O493" t="str" cm="1">
        <f t="array" ref="O493">_xlfn.IFS(J493="M", "Medium",J493="L", "Light",J493="D","Dark")</f>
        <v>Dark</v>
      </c>
      <c r="P493" t="str">
        <f>_xlfn.XLOOKUP(C:C, Table1[[#All],[Customer ID]],Table1[[#All],[Loyalty Card]])</f>
        <v>No</v>
      </c>
    </row>
    <row r="494" spans="1:16" x14ac:dyDescent="0.3">
      <c r="A494" s="2" t="s">
        <v>3271</v>
      </c>
      <c r="B494" s="4">
        <v>44620</v>
      </c>
      <c r="C494" s="2" t="s">
        <v>3272</v>
      </c>
      <c r="D494" t="s">
        <v>6156</v>
      </c>
      <c r="E494" s="2">
        <v>1</v>
      </c>
      <c r="F494" s="2" t="str" cm="1">
        <f t="array" ref="F494">_xlfn.XLOOKUP(C494,'Customers - Original'!$A:$A,Table1[[#All],[Customer Name]])</f>
        <v>Uriah Lethbrig</v>
      </c>
      <c r="G494" s="2" t="str" cm="1">
        <f t="array" ref="G494">IF(_xlfn.XLOOKUP(C494,'Customers - Original'!$A:$A,Table1[[#All],[Email]]) = 0, "", _xlfn.XLOOKUP(C494,'Customers - Original'!$A:$A,Table1[[#All],[Email]]) )</f>
        <v>ulethbrigdo@hc360.com</v>
      </c>
      <c r="H494" s="2" t="str" cm="1">
        <f t="array" ref="H494">IF(_xlfn.XLOOKUP(C494,'Customers - Original'!$A:$A,Table1[[#All],[Country]]) = 0,"",_xlfn.XLOOKUP(C494,'Customers - Original'!$A:$A,Table1[[#All],[Country]]))</f>
        <v>United States</v>
      </c>
      <c r="I494" t="str">
        <f>_xlfn.XLOOKUP(D494,'Products - Original'!$A:$A,'Products - Original'!$B:$B)</f>
        <v>Exc</v>
      </c>
      <c r="J494" t="str">
        <f>INDEX('Products - Original'!$A$1:$G$49,MATCH(My_Combined_Table!$D494,'Products - Original'!$A$1:$A$49,0),MATCH(My_Combined_Table!$J$1,'Products - Original'!A$1:G$1,0))</f>
        <v>M</v>
      </c>
      <c r="K494">
        <f>INDEX('Products - Original'!$A$1:$G$49,MATCH(My_Combined_Table!$D494,'Products - Original'!$A$1:$A$49,0),MATCH(My_Combined_Table!K$1,'Products - Original'!A$1:G$1,0))</f>
        <v>0.2</v>
      </c>
      <c r="L494">
        <f>INDEX('Products - Original'!$A$1:$G$49,MATCH(My_Combined_Table!$D494,'Products - Original'!$A$1:$A$49,0),MATCH(My_Combined_Table!L$1,'Products - Original'!A$1:G$1,0))</f>
        <v>4.125</v>
      </c>
      <c r="M494">
        <f t="shared" si="7"/>
        <v>4.125</v>
      </c>
      <c r="N494" t="str" cm="1">
        <f t="array" ref="N494">_xlfn.IFS(I494 = "Rob", "Robusta", I494 = "Exc", "Excelsa",I494= "Ara", "Arabica",I494="Lib", "Liberica")</f>
        <v>Excelsa</v>
      </c>
      <c r="O494" t="str" cm="1">
        <f t="array" ref="O494">_xlfn.IFS(J494="M", "Medium",J494="L", "Light",J494="D","Dark")</f>
        <v>Medium</v>
      </c>
      <c r="P494" t="str">
        <f>_xlfn.XLOOKUP(C:C, Table1[[#All],[Customer ID]],Table1[[#All],[Loyalty Card]])</f>
        <v>Yes</v>
      </c>
    </row>
    <row r="495" spans="1:16" x14ac:dyDescent="0.3">
      <c r="A495" s="2" t="s">
        <v>3277</v>
      </c>
      <c r="B495" s="4">
        <v>44090</v>
      </c>
      <c r="C495" s="2" t="s">
        <v>3278</v>
      </c>
      <c r="D495" t="s">
        <v>6146</v>
      </c>
      <c r="E495" s="2">
        <v>6</v>
      </c>
      <c r="F495" s="2" t="str" cm="1">
        <f t="array" ref="F495">_xlfn.XLOOKUP(C495,'Customers - Original'!$A:$A,Table1[[#All],[Customer Name]])</f>
        <v>Sky Farnish</v>
      </c>
      <c r="G495" s="2" t="str" cm="1">
        <f t="array" ref="G495">IF(_xlfn.XLOOKUP(C495,'Customers - Original'!$A:$A,Table1[[#All],[Email]]) = 0, "", _xlfn.XLOOKUP(C495,'Customers - Original'!$A:$A,Table1[[#All],[Email]]) )</f>
        <v>sfarnishdp@dmoz.org</v>
      </c>
      <c r="H495" s="2" t="str" cm="1">
        <f t="array" ref="H495">IF(_xlfn.XLOOKUP(C495,'Customers - Original'!$A:$A,Table1[[#All],[Country]]) = 0,"",_xlfn.XLOOKUP(C495,'Customers - Original'!$A:$A,Table1[[#All],[Country]]))</f>
        <v>United Kingdom</v>
      </c>
      <c r="I495" t="str">
        <f>_xlfn.XLOOKUP(D495,'Products - Original'!$A:$A,'Products - Original'!$B:$B)</f>
        <v>Rob</v>
      </c>
      <c r="J495" t="str">
        <f>INDEX('Products - Original'!$A$1:$G$49,MATCH(My_Combined_Table!$D495,'Products - Original'!$A$1:$A$49,0),MATCH(My_Combined_Table!$J$1,'Products - Original'!A$1:G$1,0))</f>
        <v>M</v>
      </c>
      <c r="K495">
        <f>INDEX('Products - Original'!$A$1:$G$49,MATCH(My_Combined_Table!$D495,'Products - Original'!$A$1:$A$49,0),MATCH(My_Combined_Table!K$1,'Products - Original'!A$1:G$1,0))</f>
        <v>0.5</v>
      </c>
      <c r="L495">
        <f>INDEX('Products - Original'!$A$1:$G$49,MATCH(My_Combined_Table!$D495,'Products - Original'!$A$1:$A$49,0),MATCH(My_Combined_Table!L$1,'Products - Original'!A$1:G$1,0))</f>
        <v>5.97</v>
      </c>
      <c r="M495">
        <f t="shared" si="7"/>
        <v>35.82</v>
      </c>
      <c r="N495" t="str" cm="1">
        <f t="array" ref="N495">_xlfn.IFS(I495 = "Rob", "Robusta", I495 = "Exc", "Excelsa",I495= "Ara", "Arabica",I495="Lib", "Liberica")</f>
        <v>Robusta</v>
      </c>
      <c r="O495" t="str" cm="1">
        <f t="array" ref="O495">_xlfn.IFS(J495="M", "Medium",J495="L", "Light",J495="D","Dark")</f>
        <v>Medium</v>
      </c>
      <c r="P495" t="str">
        <f>_xlfn.XLOOKUP(C:C, Table1[[#All],[Customer ID]],Table1[[#All],[Loyalty Card]])</f>
        <v>No</v>
      </c>
    </row>
    <row r="496" spans="1:16" x14ac:dyDescent="0.3">
      <c r="A496" s="2" t="s">
        <v>3283</v>
      </c>
      <c r="B496" s="4">
        <v>44132</v>
      </c>
      <c r="C496" s="2" t="s">
        <v>3284</v>
      </c>
      <c r="D496" t="s">
        <v>6170</v>
      </c>
      <c r="E496" s="2">
        <v>2</v>
      </c>
      <c r="F496" s="2" t="str" cm="1">
        <f t="array" ref="F496">_xlfn.XLOOKUP(C496,'Customers - Original'!$A:$A,Table1[[#All],[Customer Name]])</f>
        <v>Felicia Jecock</v>
      </c>
      <c r="G496" s="2" t="str" cm="1">
        <f t="array" ref="G496">IF(_xlfn.XLOOKUP(C496,'Customers - Original'!$A:$A,Table1[[#All],[Email]]) = 0, "", _xlfn.XLOOKUP(C496,'Customers - Original'!$A:$A,Table1[[#All],[Email]]) )</f>
        <v>fjecockdq@unicef.org</v>
      </c>
      <c r="H496" s="2" t="str" cm="1">
        <f t="array" ref="H496">IF(_xlfn.XLOOKUP(C496,'Customers - Original'!$A:$A,Table1[[#All],[Country]]) = 0,"",_xlfn.XLOOKUP(C496,'Customers - Original'!$A:$A,Table1[[#All],[Country]]))</f>
        <v>United States</v>
      </c>
      <c r="I496" t="str">
        <f>_xlfn.XLOOKUP(D496,'Products - Original'!$A:$A,'Products - Original'!$B:$B)</f>
        <v>Lib</v>
      </c>
      <c r="J496" t="str">
        <f>INDEX('Products - Original'!$A$1:$G$49,MATCH(My_Combined_Table!$D496,'Products - Original'!$A$1:$A$49,0),MATCH(My_Combined_Table!$J$1,'Products - Original'!A$1:G$1,0))</f>
        <v>L</v>
      </c>
      <c r="K496">
        <f>INDEX('Products - Original'!$A$1:$G$49,MATCH(My_Combined_Table!$D496,'Products - Original'!$A$1:$A$49,0),MATCH(My_Combined_Table!K$1,'Products - Original'!A$1:G$1,0))</f>
        <v>1</v>
      </c>
      <c r="L496">
        <f>INDEX('Products - Original'!$A$1:$G$49,MATCH(My_Combined_Table!$D496,'Products - Original'!$A$1:$A$49,0),MATCH(My_Combined_Table!L$1,'Products - Original'!A$1:G$1,0))</f>
        <v>15.85</v>
      </c>
      <c r="M496">
        <f t="shared" si="7"/>
        <v>31.7</v>
      </c>
      <c r="N496" t="str" cm="1">
        <f t="array" ref="N496">_xlfn.IFS(I496 = "Rob", "Robusta", I496 = "Exc", "Excelsa",I496= "Ara", "Arabica",I496="Lib", "Liberica")</f>
        <v>Liberica</v>
      </c>
      <c r="O496" t="str" cm="1">
        <f t="array" ref="O496">_xlfn.IFS(J496="M", "Medium",J496="L", "Light",J496="D","Dark")</f>
        <v>Light</v>
      </c>
      <c r="P496" t="str">
        <f>_xlfn.XLOOKUP(C:C, Table1[[#All],[Customer ID]],Table1[[#All],[Loyalty Card]])</f>
        <v>No</v>
      </c>
    </row>
    <row r="497" spans="1:16" x14ac:dyDescent="0.3">
      <c r="A497" s="2" t="s">
        <v>3289</v>
      </c>
      <c r="B497" s="4">
        <v>43710</v>
      </c>
      <c r="C497" s="2" t="s">
        <v>3290</v>
      </c>
      <c r="D497" t="s">
        <v>6170</v>
      </c>
      <c r="E497" s="2">
        <v>5</v>
      </c>
      <c r="F497" s="2" t="str" cm="1">
        <f t="array" ref="F497">_xlfn.XLOOKUP(C497,'Customers - Original'!$A:$A,Table1[[#All],[Customer Name]])</f>
        <v>Currey MacAllister</v>
      </c>
      <c r="G497" s="2" t="str" cm="1">
        <f t="array" ref="G497">IF(_xlfn.XLOOKUP(C497,'Customers - Original'!$A:$A,Table1[[#All],[Email]]) = 0, "", _xlfn.XLOOKUP(C497,'Customers - Original'!$A:$A,Table1[[#All],[Email]]) )</f>
        <v/>
      </c>
      <c r="H497" s="2" t="str" cm="1">
        <f t="array" ref="H497">IF(_xlfn.XLOOKUP(C497,'Customers - Original'!$A:$A,Table1[[#All],[Country]]) = 0,"",_xlfn.XLOOKUP(C497,'Customers - Original'!$A:$A,Table1[[#All],[Country]]))</f>
        <v>United States</v>
      </c>
      <c r="I497" t="str">
        <f>_xlfn.XLOOKUP(D497,'Products - Original'!$A:$A,'Products - Original'!$B:$B)</f>
        <v>Lib</v>
      </c>
      <c r="J497" t="str">
        <f>INDEX('Products - Original'!$A$1:$G$49,MATCH(My_Combined_Table!$D497,'Products - Original'!$A$1:$A$49,0),MATCH(My_Combined_Table!$J$1,'Products - Original'!A$1:G$1,0))</f>
        <v>L</v>
      </c>
      <c r="K497">
        <f>INDEX('Products - Original'!$A$1:$G$49,MATCH(My_Combined_Table!$D497,'Products - Original'!$A$1:$A$49,0),MATCH(My_Combined_Table!K$1,'Products - Original'!A$1:G$1,0))</f>
        <v>1</v>
      </c>
      <c r="L497">
        <f>INDEX('Products - Original'!$A$1:$G$49,MATCH(My_Combined_Table!$D497,'Products - Original'!$A$1:$A$49,0),MATCH(My_Combined_Table!L$1,'Products - Original'!A$1:G$1,0))</f>
        <v>15.85</v>
      </c>
      <c r="M497">
        <f t="shared" si="7"/>
        <v>79.25</v>
      </c>
      <c r="N497" t="str" cm="1">
        <f t="array" ref="N497">_xlfn.IFS(I497 = "Rob", "Robusta", I497 = "Exc", "Excelsa",I497= "Ara", "Arabica",I497="Lib", "Liberica")</f>
        <v>Liberica</v>
      </c>
      <c r="O497" t="str" cm="1">
        <f t="array" ref="O497">_xlfn.IFS(J497="M", "Medium",J497="L", "Light",J497="D","Dark")</f>
        <v>Light</v>
      </c>
      <c r="P497" t="str">
        <f>_xlfn.XLOOKUP(C:C, Table1[[#All],[Customer ID]],Table1[[#All],[Loyalty Card]])</f>
        <v>Yes</v>
      </c>
    </row>
    <row r="498" spans="1:16" x14ac:dyDescent="0.3">
      <c r="A498" s="2" t="s">
        <v>3294</v>
      </c>
      <c r="B498" s="4">
        <v>44438</v>
      </c>
      <c r="C498" s="2" t="s">
        <v>3295</v>
      </c>
      <c r="D498" t="s">
        <v>6153</v>
      </c>
      <c r="E498" s="2">
        <v>3</v>
      </c>
      <c r="F498" s="2" t="str" cm="1">
        <f t="array" ref="F498">_xlfn.XLOOKUP(C498,'Customers - Original'!$A:$A,Table1[[#All],[Customer Name]])</f>
        <v>Hamlen Pallister</v>
      </c>
      <c r="G498" s="2" t="str" cm="1">
        <f t="array" ref="G498">IF(_xlfn.XLOOKUP(C498,'Customers - Original'!$A:$A,Table1[[#All],[Email]]) = 0, "", _xlfn.XLOOKUP(C498,'Customers - Original'!$A:$A,Table1[[#All],[Email]]) )</f>
        <v>hpallisterds@ning.com</v>
      </c>
      <c r="H498" s="2" t="str" cm="1">
        <f t="array" ref="H498">IF(_xlfn.XLOOKUP(C498,'Customers - Original'!$A:$A,Table1[[#All],[Country]]) = 0,"",_xlfn.XLOOKUP(C498,'Customers - Original'!$A:$A,Table1[[#All],[Country]]))</f>
        <v>United States</v>
      </c>
      <c r="I498" t="str">
        <f>_xlfn.XLOOKUP(D498,'Products - Original'!$A:$A,'Products - Original'!$B:$B)</f>
        <v>Exc</v>
      </c>
      <c r="J498" t="str">
        <f>INDEX('Products - Original'!$A$1:$G$49,MATCH(My_Combined_Table!$D498,'Products - Original'!$A$1:$A$49,0),MATCH(My_Combined_Table!$J$1,'Products - Original'!A$1:G$1,0))</f>
        <v>D</v>
      </c>
      <c r="K498">
        <f>INDEX('Products - Original'!$A$1:$G$49,MATCH(My_Combined_Table!$D498,'Products - Original'!$A$1:$A$49,0),MATCH(My_Combined_Table!K$1,'Products - Original'!A$1:G$1,0))</f>
        <v>0.2</v>
      </c>
      <c r="L498">
        <f>INDEX('Products - Original'!$A$1:$G$49,MATCH(My_Combined_Table!$D498,'Products - Original'!$A$1:$A$49,0),MATCH(My_Combined_Table!L$1,'Products - Original'!A$1:G$1,0))</f>
        <v>3.645</v>
      </c>
      <c r="M498">
        <f t="shared" si="7"/>
        <v>10.935</v>
      </c>
      <c r="N498" t="str" cm="1">
        <f t="array" ref="N498">_xlfn.IFS(I498 = "Rob", "Robusta", I498 = "Exc", "Excelsa",I498= "Ara", "Arabica",I498="Lib", "Liberica")</f>
        <v>Excelsa</v>
      </c>
      <c r="O498" t="str" cm="1">
        <f t="array" ref="O498">_xlfn.IFS(J498="M", "Medium",J498="L", "Light",J498="D","Dark")</f>
        <v>Dark</v>
      </c>
      <c r="P498" t="str">
        <f>_xlfn.XLOOKUP(C:C, Table1[[#All],[Customer ID]],Table1[[#All],[Loyalty Card]])</f>
        <v>No</v>
      </c>
    </row>
    <row r="499" spans="1:16" x14ac:dyDescent="0.3">
      <c r="A499" s="2" t="s">
        <v>3300</v>
      </c>
      <c r="B499" s="4">
        <v>44351</v>
      </c>
      <c r="C499" s="2" t="s">
        <v>3301</v>
      </c>
      <c r="D499" t="s">
        <v>6147</v>
      </c>
      <c r="E499" s="2">
        <v>4</v>
      </c>
      <c r="F499" s="2" t="str" cm="1">
        <f t="array" ref="F499">_xlfn.XLOOKUP(C499,'Customers - Original'!$A:$A,Table1[[#All],[Customer Name]])</f>
        <v>Chantal Mersh</v>
      </c>
      <c r="G499" s="2" t="str" cm="1">
        <f t="array" ref="G499">IF(_xlfn.XLOOKUP(C499,'Customers - Original'!$A:$A,Table1[[#All],[Email]]) = 0, "", _xlfn.XLOOKUP(C499,'Customers - Original'!$A:$A,Table1[[#All],[Email]]) )</f>
        <v>cmershdt@drupal.org</v>
      </c>
      <c r="H499" s="2" t="str" cm="1">
        <f t="array" ref="H499">IF(_xlfn.XLOOKUP(C499,'Customers - Original'!$A:$A,Table1[[#All],[Country]]) = 0,"",_xlfn.XLOOKUP(C499,'Customers - Original'!$A:$A,Table1[[#All],[Country]]))</f>
        <v>Ireland</v>
      </c>
      <c r="I499" t="str">
        <f>_xlfn.XLOOKUP(D499,'Products - Original'!$A:$A,'Products - Original'!$B:$B)</f>
        <v>Ara</v>
      </c>
      <c r="J499" t="str">
        <f>INDEX('Products - Original'!$A$1:$G$49,MATCH(My_Combined_Table!$D499,'Products - Original'!$A$1:$A$49,0),MATCH(My_Combined_Table!$J$1,'Products - Original'!A$1:G$1,0))</f>
        <v>D</v>
      </c>
      <c r="K499">
        <f>INDEX('Products - Original'!$A$1:$G$49,MATCH(My_Combined_Table!$D499,'Products - Original'!$A$1:$A$49,0),MATCH(My_Combined_Table!K$1,'Products - Original'!A$1:G$1,0))</f>
        <v>1</v>
      </c>
      <c r="L499">
        <f>INDEX('Products - Original'!$A$1:$G$49,MATCH(My_Combined_Table!$D499,'Products - Original'!$A$1:$A$49,0),MATCH(My_Combined_Table!L$1,'Products - Original'!A$1:G$1,0))</f>
        <v>9.9499999999999993</v>
      </c>
      <c r="M499">
        <f t="shared" si="7"/>
        <v>39.799999999999997</v>
      </c>
      <c r="N499" t="str" cm="1">
        <f t="array" ref="N499">_xlfn.IFS(I499 = "Rob", "Robusta", I499 = "Exc", "Excelsa",I499= "Ara", "Arabica",I499="Lib", "Liberica")</f>
        <v>Arabica</v>
      </c>
      <c r="O499" t="str" cm="1">
        <f t="array" ref="O499">_xlfn.IFS(J499="M", "Medium",J499="L", "Light",J499="D","Dark")</f>
        <v>Dark</v>
      </c>
      <c r="P499" t="str">
        <f>_xlfn.XLOOKUP(C:C, Table1[[#All],[Customer ID]],Table1[[#All],[Loyalty Card]])</f>
        <v>No</v>
      </c>
    </row>
    <row r="500" spans="1:16" x14ac:dyDescent="0.3">
      <c r="A500" s="2" t="s">
        <v>3307</v>
      </c>
      <c r="B500" s="4">
        <v>44159</v>
      </c>
      <c r="C500" s="2" t="s">
        <v>3368</v>
      </c>
      <c r="D500" t="s">
        <v>6138</v>
      </c>
      <c r="E500" s="2">
        <v>5</v>
      </c>
      <c r="F500" s="2" t="str" cm="1">
        <f t="array" ref="F500">_xlfn.XLOOKUP(C500,'Customers - Original'!$A:$A,Table1[[#All],[Customer Name]])</f>
        <v>Marja Urion</v>
      </c>
      <c r="G500" s="2" t="str" cm="1">
        <f t="array" ref="G500">IF(_xlfn.XLOOKUP(C500,'Customers - Original'!$A:$A,Table1[[#All],[Email]]) = 0, "", _xlfn.XLOOKUP(C500,'Customers - Original'!$A:$A,Table1[[#All],[Email]]) )</f>
        <v>murione5@alexa.com</v>
      </c>
      <c r="H500" s="2" t="str" cm="1">
        <f t="array" ref="H500">IF(_xlfn.XLOOKUP(C500,'Customers - Original'!$A:$A,Table1[[#All],[Country]]) = 0,"",_xlfn.XLOOKUP(C500,'Customers - Original'!$A:$A,Table1[[#All],[Country]]))</f>
        <v>Ireland</v>
      </c>
      <c r="I500" t="str">
        <f>_xlfn.XLOOKUP(D500,'Products - Original'!$A:$A,'Products - Original'!$B:$B)</f>
        <v>Rob</v>
      </c>
      <c r="J500" t="str">
        <f>INDEX('Products - Original'!$A$1:$G$49,MATCH(My_Combined_Table!$D500,'Products - Original'!$A$1:$A$49,0),MATCH(My_Combined_Table!$J$1,'Products - Original'!A$1:G$1,0))</f>
        <v>M</v>
      </c>
      <c r="K500">
        <f>INDEX('Products - Original'!$A$1:$G$49,MATCH(My_Combined_Table!$D500,'Products - Original'!$A$1:$A$49,0),MATCH(My_Combined_Table!K$1,'Products - Original'!A$1:G$1,0))</f>
        <v>1</v>
      </c>
      <c r="L500">
        <f>INDEX('Products - Original'!$A$1:$G$49,MATCH(My_Combined_Table!$D500,'Products - Original'!$A$1:$A$49,0),MATCH(My_Combined_Table!L$1,'Products - Original'!A$1:G$1,0))</f>
        <v>9.9499999999999993</v>
      </c>
      <c r="M500">
        <f t="shared" si="7"/>
        <v>49.75</v>
      </c>
      <c r="N500" t="str" cm="1">
        <f t="array" ref="N500">_xlfn.IFS(I500 = "Rob", "Robusta", I500 = "Exc", "Excelsa",I500= "Ara", "Arabica",I500="Lib", "Liberica")</f>
        <v>Robusta</v>
      </c>
      <c r="O500" t="str" cm="1">
        <f t="array" ref="O500">_xlfn.IFS(J500="M", "Medium",J500="L", "Light",J500="D","Dark")</f>
        <v>Medium</v>
      </c>
      <c r="P500" t="str">
        <f>_xlfn.XLOOKUP(C:C, Table1[[#All],[Customer ID]],Table1[[#All],[Loyalty Card]])</f>
        <v>Yes</v>
      </c>
    </row>
    <row r="501" spans="1:16" x14ac:dyDescent="0.3">
      <c r="A501" s="2" t="s">
        <v>3313</v>
      </c>
      <c r="B501" s="4">
        <v>44003</v>
      </c>
      <c r="C501" s="2" t="s">
        <v>3314</v>
      </c>
      <c r="D501" t="s">
        <v>6163</v>
      </c>
      <c r="E501" s="2">
        <v>3</v>
      </c>
      <c r="F501" s="2" t="str" cm="1">
        <f t="array" ref="F501">_xlfn.XLOOKUP(C501,'Customers - Original'!$A:$A,Table1[[#All],[Customer Name]])</f>
        <v>Malynda Purbrick</v>
      </c>
      <c r="G501" s="2" t="str" cm="1">
        <f t="array" ref="G501">IF(_xlfn.XLOOKUP(C501,'Customers - Original'!$A:$A,Table1[[#All],[Email]]) = 0, "", _xlfn.XLOOKUP(C501,'Customers - Original'!$A:$A,Table1[[#All],[Email]]) )</f>
        <v/>
      </c>
      <c r="H501" s="2" t="str" cm="1">
        <f t="array" ref="H501">IF(_xlfn.XLOOKUP(C501,'Customers - Original'!$A:$A,Table1[[#All],[Country]]) = 0,"",_xlfn.XLOOKUP(C501,'Customers - Original'!$A:$A,Table1[[#All],[Country]]))</f>
        <v>Ireland</v>
      </c>
      <c r="I501" t="str">
        <f>_xlfn.XLOOKUP(D501,'Products - Original'!$A:$A,'Products - Original'!$B:$B)</f>
        <v>Rob</v>
      </c>
      <c r="J501" t="str">
        <f>INDEX('Products - Original'!$A$1:$G$49,MATCH(My_Combined_Table!$D501,'Products - Original'!$A$1:$A$49,0),MATCH(My_Combined_Table!$J$1,'Products - Original'!A$1:G$1,0))</f>
        <v>D</v>
      </c>
      <c r="K501">
        <f>INDEX('Products - Original'!$A$1:$G$49,MATCH(My_Combined_Table!$D501,'Products - Original'!$A$1:$A$49,0),MATCH(My_Combined_Table!K$1,'Products - Original'!A$1:G$1,0))</f>
        <v>0.2</v>
      </c>
      <c r="L501">
        <f>INDEX('Products - Original'!$A$1:$G$49,MATCH(My_Combined_Table!$D501,'Products - Original'!$A$1:$A$49,0),MATCH(My_Combined_Table!L$1,'Products - Original'!A$1:G$1,0))</f>
        <v>2.6849999999999996</v>
      </c>
      <c r="M501">
        <f t="shared" si="7"/>
        <v>8.0549999999999997</v>
      </c>
      <c r="N501" t="str" cm="1">
        <f t="array" ref="N501">_xlfn.IFS(I501 = "Rob", "Robusta", I501 = "Exc", "Excelsa",I501= "Ara", "Arabica",I501="Lib", "Liberica")</f>
        <v>Robusta</v>
      </c>
      <c r="O501" t="str" cm="1">
        <f t="array" ref="O501">_xlfn.IFS(J501="M", "Medium",J501="L", "Light",J501="D","Dark")</f>
        <v>Dark</v>
      </c>
      <c r="P501" t="str">
        <f>_xlfn.XLOOKUP(C:C, Table1[[#All],[Customer ID]],Table1[[#All],[Loyalty Card]])</f>
        <v>Yes</v>
      </c>
    </row>
    <row r="502" spans="1:16" x14ac:dyDescent="0.3">
      <c r="A502" s="2" t="s">
        <v>3318</v>
      </c>
      <c r="B502" s="4">
        <v>44025</v>
      </c>
      <c r="C502" s="2" t="s">
        <v>3319</v>
      </c>
      <c r="D502" t="s">
        <v>6179</v>
      </c>
      <c r="E502" s="2">
        <v>4</v>
      </c>
      <c r="F502" s="2" t="str" cm="1">
        <f t="array" ref="F502">_xlfn.XLOOKUP(C502,'Customers - Original'!$A:$A,Table1[[#All],[Customer Name]])</f>
        <v>Alf Housaman</v>
      </c>
      <c r="G502" s="2" t="str" cm="1">
        <f t="array" ref="G502">IF(_xlfn.XLOOKUP(C502,'Customers - Original'!$A:$A,Table1[[#All],[Email]]) = 0, "", _xlfn.XLOOKUP(C502,'Customers - Original'!$A:$A,Table1[[#All],[Email]]) )</f>
        <v/>
      </c>
      <c r="H502" s="2" t="str" cm="1">
        <f t="array" ref="H502">IF(_xlfn.XLOOKUP(C502,'Customers - Original'!$A:$A,Table1[[#All],[Country]]) = 0,"",_xlfn.XLOOKUP(C502,'Customers - Original'!$A:$A,Table1[[#All],[Country]]))</f>
        <v>United States</v>
      </c>
      <c r="I502" t="str">
        <f>_xlfn.XLOOKUP(D502,'Products - Original'!$A:$A,'Products - Original'!$B:$B)</f>
        <v>Rob</v>
      </c>
      <c r="J502" t="str">
        <f>INDEX('Products - Original'!$A$1:$G$49,MATCH(My_Combined_Table!$D502,'Products - Original'!$A$1:$A$49,0),MATCH(My_Combined_Table!$J$1,'Products - Original'!A$1:G$1,0))</f>
        <v>L</v>
      </c>
      <c r="K502">
        <f>INDEX('Products - Original'!$A$1:$G$49,MATCH(My_Combined_Table!$D502,'Products - Original'!$A$1:$A$49,0),MATCH(My_Combined_Table!K$1,'Products - Original'!A$1:G$1,0))</f>
        <v>1</v>
      </c>
      <c r="L502">
        <f>INDEX('Products - Original'!$A$1:$G$49,MATCH(My_Combined_Table!$D502,'Products - Original'!$A$1:$A$49,0),MATCH(My_Combined_Table!L$1,'Products - Original'!A$1:G$1,0))</f>
        <v>11.95</v>
      </c>
      <c r="M502">
        <f t="shared" si="7"/>
        <v>47.8</v>
      </c>
      <c r="N502" t="str" cm="1">
        <f t="array" ref="N502">_xlfn.IFS(I502 = "Rob", "Robusta", I502 = "Exc", "Excelsa",I502= "Ara", "Arabica",I502="Lib", "Liberica")</f>
        <v>Robusta</v>
      </c>
      <c r="O502" t="str" cm="1">
        <f t="array" ref="O502">_xlfn.IFS(J502="M", "Medium",J502="L", "Light",J502="D","Dark")</f>
        <v>Light</v>
      </c>
      <c r="P502" t="str">
        <f>_xlfn.XLOOKUP(C:C, Table1[[#All],[Customer ID]],Table1[[#All],[Loyalty Card]])</f>
        <v>No</v>
      </c>
    </row>
    <row r="503" spans="1:16" x14ac:dyDescent="0.3">
      <c r="A503" s="2" t="s">
        <v>3323</v>
      </c>
      <c r="B503" s="4">
        <v>43467</v>
      </c>
      <c r="C503" s="2" t="s">
        <v>3324</v>
      </c>
      <c r="D503" t="s">
        <v>6174</v>
      </c>
      <c r="E503" s="2">
        <v>4</v>
      </c>
      <c r="F503" s="2" t="str" cm="1">
        <f t="array" ref="F503">_xlfn.XLOOKUP(C503,'Customers - Original'!$A:$A,Table1[[#All],[Customer Name]])</f>
        <v>Gladi Ducker</v>
      </c>
      <c r="G503" s="2" t="str" cm="1">
        <f t="array" ref="G503">IF(_xlfn.XLOOKUP(C503,'Customers - Original'!$A:$A,Table1[[#All],[Email]]) = 0, "", _xlfn.XLOOKUP(C503,'Customers - Original'!$A:$A,Table1[[#All],[Email]]) )</f>
        <v>gduckerdx@patch.com</v>
      </c>
      <c r="H503" s="2" t="str" cm="1">
        <f t="array" ref="H503">IF(_xlfn.XLOOKUP(C503,'Customers - Original'!$A:$A,Table1[[#All],[Country]]) = 0,"",_xlfn.XLOOKUP(C503,'Customers - Original'!$A:$A,Table1[[#All],[Country]]))</f>
        <v>United Kingdom</v>
      </c>
      <c r="I503" t="str">
        <f>_xlfn.XLOOKUP(D503,'Products - Original'!$A:$A,'Products - Original'!$B:$B)</f>
        <v>Rob</v>
      </c>
      <c r="J503" t="str">
        <f>INDEX('Products - Original'!$A$1:$G$49,MATCH(My_Combined_Table!$D503,'Products - Original'!$A$1:$A$49,0),MATCH(My_Combined_Table!$J$1,'Products - Original'!A$1:G$1,0))</f>
        <v>M</v>
      </c>
      <c r="K503">
        <f>INDEX('Products - Original'!$A$1:$G$49,MATCH(My_Combined_Table!$D503,'Products - Original'!$A$1:$A$49,0),MATCH(My_Combined_Table!K$1,'Products - Original'!A$1:G$1,0))</f>
        <v>0.2</v>
      </c>
      <c r="L503">
        <f>INDEX('Products - Original'!$A$1:$G$49,MATCH(My_Combined_Table!$D503,'Products - Original'!$A$1:$A$49,0),MATCH(My_Combined_Table!L$1,'Products - Original'!A$1:G$1,0))</f>
        <v>2.9849999999999999</v>
      </c>
      <c r="M503">
        <f t="shared" si="7"/>
        <v>11.94</v>
      </c>
      <c r="N503" t="str" cm="1">
        <f t="array" ref="N503">_xlfn.IFS(I503 = "Rob", "Robusta", I503 = "Exc", "Excelsa",I503= "Ara", "Arabica",I503="Lib", "Liberica")</f>
        <v>Robusta</v>
      </c>
      <c r="O503" t="str" cm="1">
        <f t="array" ref="O503">_xlfn.IFS(J503="M", "Medium",J503="L", "Light",J503="D","Dark")</f>
        <v>Medium</v>
      </c>
      <c r="P503" t="str">
        <f>_xlfn.XLOOKUP(C:C, Table1[[#All],[Customer ID]],Table1[[#All],[Loyalty Card]])</f>
        <v>No</v>
      </c>
    </row>
    <row r="504" spans="1:16" x14ac:dyDescent="0.3">
      <c r="A504" s="2" t="s">
        <v>3323</v>
      </c>
      <c r="B504" s="4">
        <v>43467</v>
      </c>
      <c r="C504" s="2" t="s">
        <v>3324</v>
      </c>
      <c r="D504" t="s">
        <v>6156</v>
      </c>
      <c r="E504" s="2">
        <v>4</v>
      </c>
      <c r="F504" s="2" t="str" cm="1">
        <f t="array" ref="F504">_xlfn.XLOOKUP(C504,'Customers - Original'!$A:$A,Table1[[#All],[Customer Name]])</f>
        <v>Gladi Ducker</v>
      </c>
      <c r="G504" s="2" t="str" cm="1">
        <f t="array" ref="G504">IF(_xlfn.XLOOKUP(C504,'Customers - Original'!$A:$A,Table1[[#All],[Email]]) = 0, "", _xlfn.XLOOKUP(C504,'Customers - Original'!$A:$A,Table1[[#All],[Email]]) )</f>
        <v>gduckerdx@patch.com</v>
      </c>
      <c r="H504" s="2" t="str" cm="1">
        <f t="array" ref="H504">IF(_xlfn.XLOOKUP(C504,'Customers - Original'!$A:$A,Table1[[#All],[Country]]) = 0,"",_xlfn.XLOOKUP(C504,'Customers - Original'!$A:$A,Table1[[#All],[Country]]))</f>
        <v>United Kingdom</v>
      </c>
      <c r="I504" t="str">
        <f>_xlfn.XLOOKUP(D504,'Products - Original'!$A:$A,'Products - Original'!$B:$B)</f>
        <v>Exc</v>
      </c>
      <c r="J504" t="str">
        <f>INDEX('Products - Original'!$A$1:$G$49,MATCH(My_Combined_Table!$D504,'Products - Original'!$A$1:$A$49,0),MATCH(My_Combined_Table!$J$1,'Products - Original'!A$1:G$1,0))</f>
        <v>M</v>
      </c>
      <c r="K504">
        <f>INDEX('Products - Original'!$A$1:$G$49,MATCH(My_Combined_Table!$D504,'Products - Original'!$A$1:$A$49,0),MATCH(My_Combined_Table!K$1,'Products - Original'!A$1:G$1,0))</f>
        <v>0.2</v>
      </c>
      <c r="L504">
        <f>INDEX('Products - Original'!$A$1:$G$49,MATCH(My_Combined_Table!$D504,'Products - Original'!$A$1:$A$49,0),MATCH(My_Combined_Table!L$1,'Products - Original'!A$1:G$1,0))</f>
        <v>4.125</v>
      </c>
      <c r="M504">
        <f t="shared" si="7"/>
        <v>16.5</v>
      </c>
      <c r="N504" t="str" cm="1">
        <f t="array" ref="N504">_xlfn.IFS(I504 = "Rob", "Robusta", I504 = "Exc", "Excelsa",I504= "Ara", "Arabica",I504="Lib", "Liberica")</f>
        <v>Excelsa</v>
      </c>
      <c r="O504" t="str" cm="1">
        <f t="array" ref="O504">_xlfn.IFS(J504="M", "Medium",J504="L", "Light",J504="D","Dark")</f>
        <v>Medium</v>
      </c>
      <c r="P504" t="str">
        <f>_xlfn.XLOOKUP(C:C, Table1[[#All],[Customer ID]],Table1[[#All],[Loyalty Card]])</f>
        <v>No</v>
      </c>
    </row>
    <row r="505" spans="1:16" x14ac:dyDescent="0.3">
      <c r="A505" s="2" t="s">
        <v>3323</v>
      </c>
      <c r="B505" s="4">
        <v>43467</v>
      </c>
      <c r="C505" s="2" t="s">
        <v>3324</v>
      </c>
      <c r="D505" t="s">
        <v>6143</v>
      </c>
      <c r="E505" s="2">
        <v>4</v>
      </c>
      <c r="F505" s="2" t="str" cm="1">
        <f t="array" ref="F505">_xlfn.XLOOKUP(C505,'Customers - Original'!$A:$A,Table1[[#All],[Customer Name]])</f>
        <v>Gladi Ducker</v>
      </c>
      <c r="G505" s="2" t="str" cm="1">
        <f t="array" ref="G505">IF(_xlfn.XLOOKUP(C505,'Customers - Original'!$A:$A,Table1[[#All],[Email]]) = 0, "", _xlfn.XLOOKUP(C505,'Customers - Original'!$A:$A,Table1[[#All],[Email]]) )</f>
        <v>gduckerdx@patch.com</v>
      </c>
      <c r="H505" s="2" t="str" cm="1">
        <f t="array" ref="H505">IF(_xlfn.XLOOKUP(C505,'Customers - Original'!$A:$A,Table1[[#All],[Country]]) = 0,"",_xlfn.XLOOKUP(C505,'Customers - Original'!$A:$A,Table1[[#All],[Country]]))</f>
        <v>United Kingdom</v>
      </c>
      <c r="I505" t="str">
        <f>_xlfn.XLOOKUP(D505,'Products - Original'!$A:$A,'Products - Original'!$B:$B)</f>
        <v>Lib</v>
      </c>
      <c r="J505" t="str">
        <f>INDEX('Products - Original'!$A$1:$G$49,MATCH(My_Combined_Table!$D505,'Products - Original'!$A$1:$A$49,0),MATCH(My_Combined_Table!$J$1,'Products - Original'!A$1:G$1,0))</f>
        <v>D</v>
      </c>
      <c r="K505">
        <f>INDEX('Products - Original'!$A$1:$G$49,MATCH(My_Combined_Table!$D505,'Products - Original'!$A$1:$A$49,0),MATCH(My_Combined_Table!K$1,'Products - Original'!A$1:G$1,0))</f>
        <v>1</v>
      </c>
      <c r="L505">
        <f>INDEX('Products - Original'!$A$1:$G$49,MATCH(My_Combined_Table!$D505,'Products - Original'!$A$1:$A$49,0),MATCH(My_Combined_Table!L$1,'Products - Original'!A$1:G$1,0))</f>
        <v>12.95</v>
      </c>
      <c r="M505">
        <f t="shared" si="7"/>
        <v>51.8</v>
      </c>
      <c r="N505" t="str" cm="1">
        <f t="array" ref="N505">_xlfn.IFS(I505 = "Rob", "Robusta", I505 = "Exc", "Excelsa",I505= "Ara", "Arabica",I505="Lib", "Liberica")</f>
        <v>Liberica</v>
      </c>
      <c r="O505" t="str" cm="1">
        <f t="array" ref="O505">_xlfn.IFS(J505="M", "Medium",J505="L", "Light",J505="D","Dark")</f>
        <v>Dark</v>
      </c>
      <c r="P505" t="str">
        <f>_xlfn.XLOOKUP(C:C, Table1[[#All],[Customer ID]],Table1[[#All],[Loyalty Card]])</f>
        <v>No</v>
      </c>
    </row>
    <row r="506" spans="1:16" x14ac:dyDescent="0.3">
      <c r="A506" s="2" t="s">
        <v>3323</v>
      </c>
      <c r="B506" s="4">
        <v>43467</v>
      </c>
      <c r="C506" s="2" t="s">
        <v>3324</v>
      </c>
      <c r="D506" t="s">
        <v>6145</v>
      </c>
      <c r="E506" s="2">
        <v>3</v>
      </c>
      <c r="F506" s="2" t="str" cm="1">
        <f t="array" ref="F506">_xlfn.XLOOKUP(C506,'Customers - Original'!$A:$A,Table1[[#All],[Customer Name]])</f>
        <v>Gladi Ducker</v>
      </c>
      <c r="G506" s="2" t="str" cm="1">
        <f t="array" ref="G506">IF(_xlfn.XLOOKUP(C506,'Customers - Original'!$A:$A,Table1[[#All],[Email]]) = 0, "", _xlfn.XLOOKUP(C506,'Customers - Original'!$A:$A,Table1[[#All],[Email]]) )</f>
        <v>gduckerdx@patch.com</v>
      </c>
      <c r="H506" s="2" t="str" cm="1">
        <f t="array" ref="H506">IF(_xlfn.XLOOKUP(C506,'Customers - Original'!$A:$A,Table1[[#All],[Country]]) = 0,"",_xlfn.XLOOKUP(C506,'Customers - Original'!$A:$A,Table1[[#All],[Country]]))</f>
        <v>United Kingdom</v>
      </c>
      <c r="I506" t="str">
        <f>_xlfn.XLOOKUP(D506,'Products - Original'!$A:$A,'Products - Original'!$B:$B)</f>
        <v>Lib</v>
      </c>
      <c r="J506" t="str">
        <f>INDEX('Products - Original'!$A$1:$G$49,MATCH(My_Combined_Table!$D506,'Products - Original'!$A$1:$A$49,0),MATCH(My_Combined_Table!$J$1,'Products - Original'!A$1:G$1,0))</f>
        <v>L</v>
      </c>
      <c r="K506">
        <f>INDEX('Products - Original'!$A$1:$G$49,MATCH(My_Combined_Table!$D506,'Products - Original'!$A$1:$A$49,0),MATCH(My_Combined_Table!K$1,'Products - Original'!A$1:G$1,0))</f>
        <v>0.2</v>
      </c>
      <c r="L506">
        <f>INDEX('Products - Original'!$A$1:$G$49,MATCH(My_Combined_Table!$D506,'Products - Original'!$A$1:$A$49,0),MATCH(My_Combined_Table!L$1,'Products - Original'!A$1:G$1,0))</f>
        <v>4.7549999999999999</v>
      </c>
      <c r="M506">
        <f t="shared" si="7"/>
        <v>14.265000000000001</v>
      </c>
      <c r="N506" t="str" cm="1">
        <f t="array" ref="N506">_xlfn.IFS(I506 = "Rob", "Robusta", I506 = "Exc", "Excelsa",I506= "Ara", "Arabica",I506="Lib", "Liberica")</f>
        <v>Liberica</v>
      </c>
      <c r="O506" t="str" cm="1">
        <f t="array" ref="O506">_xlfn.IFS(J506="M", "Medium",J506="L", "Light",J506="D","Dark")</f>
        <v>Light</v>
      </c>
      <c r="P506" t="str">
        <f>_xlfn.XLOOKUP(C:C, Table1[[#All],[Customer ID]],Table1[[#All],[Loyalty Card]])</f>
        <v>No</v>
      </c>
    </row>
    <row r="507" spans="1:16" x14ac:dyDescent="0.3">
      <c r="A507" s="2" t="s">
        <v>3343</v>
      </c>
      <c r="B507" s="4">
        <v>44609</v>
      </c>
      <c r="C507" s="2" t="s">
        <v>3344</v>
      </c>
      <c r="D507" t="s">
        <v>6159</v>
      </c>
      <c r="E507" s="2">
        <v>6</v>
      </c>
      <c r="F507" s="2" t="str" cm="1">
        <f t="array" ref="F507">_xlfn.XLOOKUP(C507,'Customers - Original'!$A:$A,Table1[[#All],[Customer Name]])</f>
        <v>Wain Stearley</v>
      </c>
      <c r="G507" s="2" t="str" cm="1">
        <f t="array" ref="G507">IF(_xlfn.XLOOKUP(C507,'Customers - Original'!$A:$A,Table1[[#All],[Email]]) = 0, "", _xlfn.XLOOKUP(C507,'Customers - Original'!$A:$A,Table1[[#All],[Email]]) )</f>
        <v>wstearleye1@census.gov</v>
      </c>
      <c r="H507" s="2" t="str" cm="1">
        <f t="array" ref="H507">IF(_xlfn.XLOOKUP(C507,'Customers - Original'!$A:$A,Table1[[#All],[Country]]) = 0,"",_xlfn.XLOOKUP(C507,'Customers - Original'!$A:$A,Table1[[#All],[Country]]))</f>
        <v>United States</v>
      </c>
      <c r="I507" t="str">
        <f>_xlfn.XLOOKUP(D507,'Products - Original'!$A:$A,'Products - Original'!$B:$B)</f>
        <v>Lib</v>
      </c>
      <c r="J507" t="str">
        <f>INDEX('Products - Original'!$A$1:$G$49,MATCH(My_Combined_Table!$D507,'Products - Original'!$A$1:$A$49,0),MATCH(My_Combined_Table!$J$1,'Products - Original'!A$1:G$1,0))</f>
        <v>M</v>
      </c>
      <c r="K507">
        <f>INDEX('Products - Original'!$A$1:$G$49,MATCH(My_Combined_Table!$D507,'Products - Original'!$A$1:$A$49,0),MATCH(My_Combined_Table!K$1,'Products - Original'!A$1:G$1,0))</f>
        <v>0.2</v>
      </c>
      <c r="L507">
        <f>INDEX('Products - Original'!$A$1:$G$49,MATCH(My_Combined_Table!$D507,'Products - Original'!$A$1:$A$49,0),MATCH(My_Combined_Table!L$1,'Products - Original'!A$1:G$1,0))</f>
        <v>4.3650000000000002</v>
      </c>
      <c r="M507">
        <f t="shared" si="7"/>
        <v>26.19</v>
      </c>
      <c r="N507" t="str" cm="1">
        <f t="array" ref="N507">_xlfn.IFS(I507 = "Rob", "Robusta", I507 = "Exc", "Excelsa",I507= "Ara", "Arabica",I507="Lib", "Liberica")</f>
        <v>Liberica</v>
      </c>
      <c r="O507" t="str" cm="1">
        <f t="array" ref="O507">_xlfn.IFS(J507="M", "Medium",J507="L", "Light",J507="D","Dark")</f>
        <v>Medium</v>
      </c>
      <c r="P507" t="str">
        <f>_xlfn.XLOOKUP(C:C, Table1[[#All],[Customer ID]],Table1[[#All],[Loyalty Card]])</f>
        <v>No</v>
      </c>
    </row>
    <row r="508" spans="1:16" x14ac:dyDescent="0.3">
      <c r="A508" s="2" t="s">
        <v>3349</v>
      </c>
      <c r="B508" s="4">
        <v>44184</v>
      </c>
      <c r="C508" s="2" t="s">
        <v>3350</v>
      </c>
      <c r="D508" t="s">
        <v>6140</v>
      </c>
      <c r="E508" s="2">
        <v>2</v>
      </c>
      <c r="F508" s="2" t="str" cm="1">
        <f t="array" ref="F508">_xlfn.XLOOKUP(C508,'Customers - Original'!$A:$A,Table1[[#All],[Customer Name]])</f>
        <v>Diane-marie Wincer</v>
      </c>
      <c r="G508" s="2" t="str" cm="1">
        <f t="array" ref="G508">IF(_xlfn.XLOOKUP(C508,'Customers - Original'!$A:$A,Table1[[#All],[Email]]) = 0, "", _xlfn.XLOOKUP(C508,'Customers - Original'!$A:$A,Table1[[#All],[Email]]) )</f>
        <v>dwincere2@marriott.com</v>
      </c>
      <c r="H508" s="2" t="str" cm="1">
        <f t="array" ref="H508">IF(_xlfn.XLOOKUP(C508,'Customers - Original'!$A:$A,Table1[[#All],[Country]]) = 0,"",_xlfn.XLOOKUP(C508,'Customers - Original'!$A:$A,Table1[[#All],[Country]]))</f>
        <v>United States</v>
      </c>
      <c r="I508" t="str">
        <f>_xlfn.XLOOKUP(D508,'Products - Original'!$A:$A,'Products - Original'!$B:$B)</f>
        <v>Ara</v>
      </c>
      <c r="J508" t="str">
        <f>INDEX('Products - Original'!$A$1:$G$49,MATCH(My_Combined_Table!$D508,'Products - Original'!$A$1:$A$49,0),MATCH(My_Combined_Table!$J$1,'Products - Original'!A$1:G$1,0))</f>
        <v>L</v>
      </c>
      <c r="K508">
        <f>INDEX('Products - Original'!$A$1:$G$49,MATCH(My_Combined_Table!$D508,'Products - Original'!$A$1:$A$49,0),MATCH(My_Combined_Table!K$1,'Products - Original'!A$1:G$1,0))</f>
        <v>1</v>
      </c>
      <c r="L508">
        <f>INDEX('Products - Original'!$A$1:$G$49,MATCH(My_Combined_Table!$D508,'Products - Original'!$A$1:$A$49,0),MATCH(My_Combined_Table!L$1,'Products - Original'!A$1:G$1,0))</f>
        <v>12.95</v>
      </c>
      <c r="M508">
        <f t="shared" si="7"/>
        <v>25.9</v>
      </c>
      <c r="N508" t="str" cm="1">
        <f t="array" ref="N508">_xlfn.IFS(I508 = "Rob", "Robusta", I508 = "Exc", "Excelsa",I508= "Ara", "Arabica",I508="Lib", "Liberica")</f>
        <v>Arabica</v>
      </c>
      <c r="O508" t="str" cm="1">
        <f t="array" ref="O508">_xlfn.IFS(J508="M", "Medium",J508="L", "Light",J508="D","Dark")</f>
        <v>Light</v>
      </c>
      <c r="P508" t="str">
        <f>_xlfn.XLOOKUP(C:C, Table1[[#All],[Customer ID]],Table1[[#All],[Loyalty Card]])</f>
        <v>Yes</v>
      </c>
    </row>
    <row r="509" spans="1:16" x14ac:dyDescent="0.3">
      <c r="A509" s="2" t="s">
        <v>3355</v>
      </c>
      <c r="B509" s="4">
        <v>43516</v>
      </c>
      <c r="C509" s="2" t="s">
        <v>3356</v>
      </c>
      <c r="D509" t="s">
        <v>6182</v>
      </c>
      <c r="E509" s="2">
        <v>3</v>
      </c>
      <c r="F509" s="2" t="str" cm="1">
        <f t="array" ref="F509">_xlfn.XLOOKUP(C509,'Customers - Original'!$A:$A,Table1[[#All],[Customer Name]])</f>
        <v>Perry Lyfield</v>
      </c>
      <c r="G509" s="2" t="str" cm="1">
        <f t="array" ref="G509">IF(_xlfn.XLOOKUP(C509,'Customers - Original'!$A:$A,Table1[[#All],[Email]]) = 0, "", _xlfn.XLOOKUP(C509,'Customers - Original'!$A:$A,Table1[[#All],[Email]]) )</f>
        <v>plyfielde3@baidu.com</v>
      </c>
      <c r="H509" s="2" t="str" cm="1">
        <f t="array" ref="H509">IF(_xlfn.XLOOKUP(C509,'Customers - Original'!$A:$A,Table1[[#All],[Country]]) = 0,"",_xlfn.XLOOKUP(C509,'Customers - Original'!$A:$A,Table1[[#All],[Country]]))</f>
        <v>United States</v>
      </c>
      <c r="I509" t="str">
        <f>_xlfn.XLOOKUP(D509,'Products - Original'!$A:$A,'Products - Original'!$B:$B)</f>
        <v>Ara</v>
      </c>
      <c r="J509" t="str">
        <f>INDEX('Products - Original'!$A$1:$G$49,MATCH(My_Combined_Table!$D509,'Products - Original'!$A$1:$A$49,0),MATCH(My_Combined_Table!$J$1,'Products - Original'!A$1:G$1,0))</f>
        <v>L</v>
      </c>
      <c r="K509">
        <f>INDEX('Products - Original'!$A$1:$G$49,MATCH(My_Combined_Table!$D509,'Products - Original'!$A$1:$A$49,0),MATCH(My_Combined_Table!K$1,'Products - Original'!A$1:G$1,0))</f>
        <v>2.5</v>
      </c>
      <c r="L509">
        <f>INDEX('Products - Original'!$A$1:$G$49,MATCH(My_Combined_Table!$D509,'Products - Original'!$A$1:$A$49,0),MATCH(My_Combined_Table!L$1,'Products - Original'!A$1:G$1,0))</f>
        <v>29.784999999999997</v>
      </c>
      <c r="M509">
        <f t="shared" si="7"/>
        <v>89.35499999999999</v>
      </c>
      <c r="N509" t="str" cm="1">
        <f t="array" ref="N509">_xlfn.IFS(I509 = "Rob", "Robusta", I509 = "Exc", "Excelsa",I509= "Ara", "Arabica",I509="Lib", "Liberica")</f>
        <v>Arabica</v>
      </c>
      <c r="O509" t="str" cm="1">
        <f t="array" ref="O509">_xlfn.IFS(J509="M", "Medium",J509="L", "Light",J509="D","Dark")</f>
        <v>Light</v>
      </c>
      <c r="P509" t="str">
        <f>_xlfn.XLOOKUP(C:C, Table1[[#All],[Customer ID]],Table1[[#All],[Loyalty Card]])</f>
        <v>Yes</v>
      </c>
    </row>
    <row r="510" spans="1:16" x14ac:dyDescent="0.3">
      <c r="A510" s="2" t="s">
        <v>3361</v>
      </c>
      <c r="B510" s="4">
        <v>44210</v>
      </c>
      <c r="C510" s="2" t="s">
        <v>3362</v>
      </c>
      <c r="D510" t="s">
        <v>6169</v>
      </c>
      <c r="E510" s="2">
        <v>6</v>
      </c>
      <c r="F510" s="2" t="str" cm="1">
        <f t="array" ref="F510">_xlfn.XLOOKUP(C510,'Customers - Original'!$A:$A,Table1[[#All],[Customer Name]])</f>
        <v>Heall Perris</v>
      </c>
      <c r="G510" s="2" t="str" cm="1">
        <f t="array" ref="G510">IF(_xlfn.XLOOKUP(C510,'Customers - Original'!$A:$A,Table1[[#All],[Email]]) = 0, "", _xlfn.XLOOKUP(C510,'Customers - Original'!$A:$A,Table1[[#All],[Email]]) )</f>
        <v>hperrise4@studiopress.com</v>
      </c>
      <c r="H510" s="2" t="str" cm="1">
        <f t="array" ref="H510">IF(_xlfn.XLOOKUP(C510,'Customers - Original'!$A:$A,Table1[[#All],[Country]]) = 0,"",_xlfn.XLOOKUP(C510,'Customers - Original'!$A:$A,Table1[[#All],[Country]]))</f>
        <v>Ireland</v>
      </c>
      <c r="I510" t="str">
        <f>_xlfn.XLOOKUP(D510,'Products - Original'!$A:$A,'Products - Original'!$B:$B)</f>
        <v>Lib</v>
      </c>
      <c r="J510" t="str">
        <f>INDEX('Products - Original'!$A$1:$G$49,MATCH(My_Combined_Table!$D510,'Products - Original'!$A$1:$A$49,0),MATCH(My_Combined_Table!$J$1,'Products - Original'!A$1:G$1,0))</f>
        <v>D</v>
      </c>
      <c r="K510">
        <f>INDEX('Products - Original'!$A$1:$G$49,MATCH(My_Combined_Table!$D510,'Products - Original'!$A$1:$A$49,0),MATCH(My_Combined_Table!K$1,'Products - Original'!A$1:G$1,0))</f>
        <v>0.5</v>
      </c>
      <c r="L510">
        <f>INDEX('Products - Original'!$A$1:$G$49,MATCH(My_Combined_Table!$D510,'Products - Original'!$A$1:$A$49,0),MATCH(My_Combined_Table!L$1,'Products - Original'!A$1:G$1,0))</f>
        <v>7.77</v>
      </c>
      <c r="M510">
        <f t="shared" si="7"/>
        <v>46.62</v>
      </c>
      <c r="N510" t="str" cm="1">
        <f t="array" ref="N510">_xlfn.IFS(I510 = "Rob", "Robusta", I510 = "Exc", "Excelsa",I510= "Ara", "Arabica",I510="Lib", "Liberica")</f>
        <v>Liberica</v>
      </c>
      <c r="O510" t="str" cm="1">
        <f t="array" ref="O510">_xlfn.IFS(J510="M", "Medium",J510="L", "Light",J510="D","Dark")</f>
        <v>Dark</v>
      </c>
      <c r="P510" t="str">
        <f>_xlfn.XLOOKUP(C:C, Table1[[#All],[Customer ID]],Table1[[#All],[Loyalty Card]])</f>
        <v>No</v>
      </c>
    </row>
    <row r="511" spans="1:16" x14ac:dyDescent="0.3">
      <c r="A511" s="2" t="s">
        <v>3367</v>
      </c>
      <c r="B511" s="4">
        <v>43785</v>
      </c>
      <c r="C511" s="2" t="s">
        <v>3368</v>
      </c>
      <c r="D511" t="s">
        <v>6147</v>
      </c>
      <c r="E511" s="2">
        <v>3</v>
      </c>
      <c r="F511" s="2" t="str" cm="1">
        <f t="array" ref="F511">_xlfn.XLOOKUP(C511,'Customers - Original'!$A:$A,Table1[[#All],[Customer Name]])</f>
        <v>Marja Urion</v>
      </c>
      <c r="G511" s="2" t="str" cm="1">
        <f t="array" ref="G511">IF(_xlfn.XLOOKUP(C511,'Customers - Original'!$A:$A,Table1[[#All],[Email]]) = 0, "", _xlfn.XLOOKUP(C511,'Customers - Original'!$A:$A,Table1[[#All],[Email]]) )</f>
        <v>murione5@alexa.com</v>
      </c>
      <c r="H511" s="2" t="str" cm="1">
        <f t="array" ref="H511">IF(_xlfn.XLOOKUP(C511,'Customers - Original'!$A:$A,Table1[[#All],[Country]]) = 0,"",_xlfn.XLOOKUP(C511,'Customers - Original'!$A:$A,Table1[[#All],[Country]]))</f>
        <v>Ireland</v>
      </c>
      <c r="I511" t="str">
        <f>_xlfn.XLOOKUP(D511,'Products - Original'!$A:$A,'Products - Original'!$B:$B)</f>
        <v>Ara</v>
      </c>
      <c r="J511" t="str">
        <f>INDEX('Products - Original'!$A$1:$G$49,MATCH(My_Combined_Table!$D511,'Products - Original'!$A$1:$A$49,0),MATCH(My_Combined_Table!$J$1,'Products - Original'!A$1:G$1,0))</f>
        <v>D</v>
      </c>
      <c r="K511">
        <f>INDEX('Products - Original'!$A$1:$G$49,MATCH(My_Combined_Table!$D511,'Products - Original'!$A$1:$A$49,0),MATCH(My_Combined_Table!K$1,'Products - Original'!A$1:G$1,0))</f>
        <v>1</v>
      </c>
      <c r="L511">
        <f>INDEX('Products - Original'!$A$1:$G$49,MATCH(My_Combined_Table!$D511,'Products - Original'!$A$1:$A$49,0),MATCH(My_Combined_Table!L$1,'Products - Original'!A$1:G$1,0))</f>
        <v>9.9499999999999993</v>
      </c>
      <c r="M511">
        <f t="shared" si="7"/>
        <v>29.849999999999998</v>
      </c>
      <c r="N511" t="str" cm="1">
        <f t="array" ref="N511">_xlfn.IFS(I511 = "Rob", "Robusta", I511 = "Exc", "Excelsa",I511= "Ara", "Arabica",I511="Lib", "Liberica")</f>
        <v>Arabica</v>
      </c>
      <c r="O511" t="str" cm="1">
        <f t="array" ref="O511">_xlfn.IFS(J511="M", "Medium",J511="L", "Light",J511="D","Dark")</f>
        <v>Dark</v>
      </c>
      <c r="P511" t="str">
        <f>_xlfn.XLOOKUP(C:C, Table1[[#All],[Customer ID]],Table1[[#All],[Loyalty Card]])</f>
        <v>Yes</v>
      </c>
    </row>
    <row r="512" spans="1:16" x14ac:dyDescent="0.3">
      <c r="A512" s="2" t="s">
        <v>3373</v>
      </c>
      <c r="B512" s="4">
        <v>43803</v>
      </c>
      <c r="C512" s="2" t="s">
        <v>3374</v>
      </c>
      <c r="D512" t="s">
        <v>6178</v>
      </c>
      <c r="E512" s="2">
        <v>3</v>
      </c>
      <c r="F512" s="2" t="str" cm="1">
        <f t="array" ref="F512">_xlfn.XLOOKUP(C512,'Customers - Original'!$A:$A,Table1[[#All],[Customer Name]])</f>
        <v>Camellia Kid</v>
      </c>
      <c r="G512" s="2" t="str" cm="1">
        <f t="array" ref="G512">IF(_xlfn.XLOOKUP(C512,'Customers - Original'!$A:$A,Table1[[#All],[Email]]) = 0, "", _xlfn.XLOOKUP(C512,'Customers - Original'!$A:$A,Table1[[#All],[Email]]) )</f>
        <v>ckide6@narod.ru</v>
      </c>
      <c r="H512" s="2" t="str" cm="1">
        <f t="array" ref="H512">IF(_xlfn.XLOOKUP(C512,'Customers - Original'!$A:$A,Table1[[#All],[Country]]) = 0,"",_xlfn.XLOOKUP(C512,'Customers - Original'!$A:$A,Table1[[#All],[Country]]))</f>
        <v>Ireland</v>
      </c>
      <c r="I512" t="str">
        <f>_xlfn.XLOOKUP(D512,'Products - Original'!$A:$A,'Products - Original'!$B:$B)</f>
        <v>Rob</v>
      </c>
      <c r="J512" t="str">
        <f>INDEX('Products - Original'!$A$1:$G$49,MATCH(My_Combined_Table!$D512,'Products - Original'!$A$1:$A$49,0),MATCH(My_Combined_Table!$J$1,'Products - Original'!A$1:G$1,0))</f>
        <v>L</v>
      </c>
      <c r="K512">
        <f>INDEX('Products - Original'!$A$1:$G$49,MATCH(My_Combined_Table!$D512,'Products - Original'!$A$1:$A$49,0),MATCH(My_Combined_Table!K$1,'Products - Original'!A$1:G$1,0))</f>
        <v>0.2</v>
      </c>
      <c r="L512">
        <f>INDEX('Products - Original'!$A$1:$G$49,MATCH(My_Combined_Table!$D512,'Products - Original'!$A$1:$A$49,0),MATCH(My_Combined_Table!L$1,'Products - Original'!A$1:G$1,0))</f>
        <v>3.5849999999999995</v>
      </c>
      <c r="M512">
        <f t="shared" si="7"/>
        <v>10.754999999999999</v>
      </c>
      <c r="N512" t="str" cm="1">
        <f t="array" ref="N512">_xlfn.IFS(I512 = "Rob", "Robusta", I512 = "Exc", "Excelsa",I512= "Ara", "Arabica",I512="Lib", "Liberica")</f>
        <v>Robusta</v>
      </c>
      <c r="O512" t="str" cm="1">
        <f t="array" ref="O512">_xlfn.IFS(J512="M", "Medium",J512="L", "Light",J512="D","Dark")</f>
        <v>Light</v>
      </c>
      <c r="P512" t="str">
        <f>_xlfn.XLOOKUP(C:C, Table1[[#All],[Customer ID]],Table1[[#All],[Loyalty Card]])</f>
        <v>Yes</v>
      </c>
    </row>
    <row r="513" spans="1:16" x14ac:dyDescent="0.3">
      <c r="A513" s="2" t="s">
        <v>3379</v>
      </c>
      <c r="B513" s="4">
        <v>44043</v>
      </c>
      <c r="C513" s="2" t="s">
        <v>3380</v>
      </c>
      <c r="D513" t="s">
        <v>6152</v>
      </c>
      <c r="E513" s="2">
        <v>4</v>
      </c>
      <c r="F513" s="2" t="str" cm="1">
        <f t="array" ref="F513">_xlfn.XLOOKUP(C513,'Customers - Original'!$A:$A,Table1[[#All],[Customer Name]])</f>
        <v>Carolann Beine</v>
      </c>
      <c r="G513" s="2" t="str" cm="1">
        <f t="array" ref="G513">IF(_xlfn.XLOOKUP(C513,'Customers - Original'!$A:$A,Table1[[#All],[Email]]) = 0, "", _xlfn.XLOOKUP(C513,'Customers - Original'!$A:$A,Table1[[#All],[Email]]) )</f>
        <v>cbeinee7@xinhuanet.com</v>
      </c>
      <c r="H513" s="2" t="str" cm="1">
        <f t="array" ref="H513">IF(_xlfn.XLOOKUP(C513,'Customers - Original'!$A:$A,Table1[[#All],[Country]]) = 0,"",_xlfn.XLOOKUP(C513,'Customers - Original'!$A:$A,Table1[[#All],[Country]]))</f>
        <v>United States</v>
      </c>
      <c r="I513" t="str">
        <f>_xlfn.XLOOKUP(D513,'Products - Original'!$A:$A,'Products - Original'!$B:$B)</f>
        <v>Ara</v>
      </c>
      <c r="J513" t="str">
        <f>INDEX('Products - Original'!$A$1:$G$49,MATCH(My_Combined_Table!$D513,'Products - Original'!$A$1:$A$49,0),MATCH(My_Combined_Table!$J$1,'Products - Original'!A$1:G$1,0))</f>
        <v>M</v>
      </c>
      <c r="K513">
        <f>INDEX('Products - Original'!$A$1:$G$49,MATCH(My_Combined_Table!$D513,'Products - Original'!$A$1:$A$49,0),MATCH(My_Combined_Table!K$1,'Products - Original'!A$1:G$1,0))</f>
        <v>0.2</v>
      </c>
      <c r="L513">
        <f>INDEX('Products - Original'!$A$1:$G$49,MATCH(My_Combined_Table!$D513,'Products - Original'!$A$1:$A$49,0),MATCH(My_Combined_Table!L$1,'Products - Original'!A$1:G$1,0))</f>
        <v>3.375</v>
      </c>
      <c r="M513">
        <f t="shared" si="7"/>
        <v>13.5</v>
      </c>
      <c r="N513" t="str" cm="1">
        <f t="array" ref="N513">_xlfn.IFS(I513 = "Rob", "Robusta", I513 = "Exc", "Excelsa",I513= "Ara", "Arabica",I513="Lib", "Liberica")</f>
        <v>Arabica</v>
      </c>
      <c r="O513" t="str" cm="1">
        <f t="array" ref="O513">_xlfn.IFS(J513="M", "Medium",J513="L", "Light",J513="D","Dark")</f>
        <v>Medium</v>
      </c>
      <c r="P513" t="str">
        <f>_xlfn.XLOOKUP(C:C, Table1[[#All],[Customer ID]],Table1[[#All],[Loyalty Card]])</f>
        <v>Yes</v>
      </c>
    </row>
    <row r="514" spans="1:16" x14ac:dyDescent="0.3">
      <c r="A514" s="2" t="s">
        <v>3385</v>
      </c>
      <c r="B514" s="4">
        <v>43535</v>
      </c>
      <c r="C514" s="2" t="s">
        <v>3386</v>
      </c>
      <c r="D514" t="s">
        <v>6170</v>
      </c>
      <c r="E514" s="2">
        <v>3</v>
      </c>
      <c r="F514" s="2" t="str" cm="1">
        <f t="array" ref="F514">_xlfn.XLOOKUP(C514,'Customers - Original'!$A:$A,Table1[[#All],[Customer Name]])</f>
        <v>Celia Bakeup</v>
      </c>
      <c r="G514" s="2" t="str" cm="1">
        <f t="array" ref="G514">IF(_xlfn.XLOOKUP(C514,'Customers - Original'!$A:$A,Table1[[#All],[Email]]) = 0, "", _xlfn.XLOOKUP(C514,'Customers - Original'!$A:$A,Table1[[#All],[Email]]) )</f>
        <v>cbakeupe8@globo.com</v>
      </c>
      <c r="H514" s="2" t="str" cm="1">
        <f t="array" ref="H514">IF(_xlfn.XLOOKUP(C514,'Customers - Original'!$A:$A,Table1[[#All],[Country]]) = 0,"",_xlfn.XLOOKUP(C514,'Customers - Original'!$A:$A,Table1[[#All],[Country]]))</f>
        <v>United States</v>
      </c>
      <c r="I514" t="str">
        <f>_xlfn.XLOOKUP(D514,'Products - Original'!$A:$A,'Products - Original'!$B:$B)</f>
        <v>Lib</v>
      </c>
      <c r="J514" t="str">
        <f>INDEX('Products - Original'!$A$1:$G$49,MATCH(My_Combined_Table!$D514,'Products - Original'!$A$1:$A$49,0),MATCH(My_Combined_Table!$J$1,'Products - Original'!A$1:G$1,0))</f>
        <v>L</v>
      </c>
      <c r="K514">
        <f>INDEX('Products - Original'!$A$1:$G$49,MATCH(My_Combined_Table!$D514,'Products - Original'!$A$1:$A$49,0),MATCH(My_Combined_Table!K$1,'Products - Original'!A$1:G$1,0))</f>
        <v>1</v>
      </c>
      <c r="L514">
        <f>INDEX('Products - Original'!$A$1:$G$49,MATCH(My_Combined_Table!$D514,'Products - Original'!$A$1:$A$49,0),MATCH(My_Combined_Table!L$1,'Products - Original'!A$1:G$1,0))</f>
        <v>15.85</v>
      </c>
      <c r="M514">
        <f t="shared" si="7"/>
        <v>47.55</v>
      </c>
      <c r="N514" t="str" cm="1">
        <f t="array" ref="N514">_xlfn.IFS(I514 = "Rob", "Robusta", I514 = "Exc", "Excelsa",I514= "Ara", "Arabica",I514="Lib", "Liberica")</f>
        <v>Liberica</v>
      </c>
      <c r="O514" t="str" cm="1">
        <f t="array" ref="O514">_xlfn.IFS(J514="M", "Medium",J514="L", "Light",J514="D","Dark")</f>
        <v>Light</v>
      </c>
      <c r="P514" t="str">
        <f>_xlfn.XLOOKUP(C:C, Table1[[#All],[Customer ID]],Table1[[#All],[Loyalty Card]])</f>
        <v>No</v>
      </c>
    </row>
    <row r="515" spans="1:16" x14ac:dyDescent="0.3">
      <c r="A515" s="2" t="s">
        <v>3391</v>
      </c>
      <c r="B515" s="4">
        <v>44691</v>
      </c>
      <c r="C515" s="2" t="s">
        <v>3392</v>
      </c>
      <c r="D515" t="s">
        <v>6170</v>
      </c>
      <c r="E515" s="2">
        <v>5</v>
      </c>
      <c r="F515" s="2" t="str" cm="1">
        <f t="array" ref="F515">_xlfn.XLOOKUP(C515,'Customers - Original'!$A:$A,Table1[[#All],[Customer Name]])</f>
        <v>Nataniel Helkin</v>
      </c>
      <c r="G515" s="2" t="str" cm="1">
        <f t="array" ref="G515">IF(_xlfn.XLOOKUP(C515,'Customers - Original'!$A:$A,Table1[[#All],[Email]]) = 0, "", _xlfn.XLOOKUP(C515,'Customers - Original'!$A:$A,Table1[[#All],[Email]]) )</f>
        <v>nhelkine9@example.com</v>
      </c>
      <c r="H515" s="2" t="str" cm="1">
        <f t="array" ref="H515">IF(_xlfn.XLOOKUP(C515,'Customers - Original'!$A:$A,Table1[[#All],[Country]]) = 0,"",_xlfn.XLOOKUP(C515,'Customers - Original'!$A:$A,Table1[[#All],[Country]]))</f>
        <v>United States</v>
      </c>
      <c r="I515" t="str">
        <f>_xlfn.XLOOKUP(D515,'Products - Original'!$A:$A,'Products - Original'!$B:$B)</f>
        <v>Lib</v>
      </c>
      <c r="J515" t="str">
        <f>INDEX('Products - Original'!$A$1:$G$49,MATCH(My_Combined_Table!$D515,'Products - Original'!$A$1:$A$49,0),MATCH(My_Combined_Table!$J$1,'Products - Original'!A$1:G$1,0))</f>
        <v>L</v>
      </c>
      <c r="K515">
        <f>INDEX('Products - Original'!$A$1:$G$49,MATCH(My_Combined_Table!$D515,'Products - Original'!$A$1:$A$49,0),MATCH(My_Combined_Table!K$1,'Products - Original'!A$1:G$1,0))</f>
        <v>1</v>
      </c>
      <c r="L515">
        <f>INDEX('Products - Original'!$A$1:$G$49,MATCH(My_Combined_Table!$D515,'Products - Original'!$A$1:$A$49,0),MATCH(My_Combined_Table!L$1,'Products - Original'!A$1:G$1,0))</f>
        <v>15.85</v>
      </c>
      <c r="M515">
        <f t="shared" ref="M515:M578" si="8">L515*E515</f>
        <v>79.25</v>
      </c>
      <c r="N515" t="str" cm="1">
        <f t="array" ref="N515">_xlfn.IFS(I515 = "Rob", "Robusta", I515 = "Exc", "Excelsa",I515= "Ara", "Arabica",I515="Lib", "Liberica")</f>
        <v>Liberica</v>
      </c>
      <c r="O515" t="str" cm="1">
        <f t="array" ref="O515">_xlfn.IFS(J515="M", "Medium",J515="L", "Light",J515="D","Dark")</f>
        <v>Light</v>
      </c>
      <c r="P515" t="str">
        <f>_xlfn.XLOOKUP(C:C, Table1[[#All],[Customer ID]],Table1[[#All],[Loyalty Card]])</f>
        <v>No</v>
      </c>
    </row>
    <row r="516" spans="1:16" x14ac:dyDescent="0.3">
      <c r="A516" s="2" t="s">
        <v>3396</v>
      </c>
      <c r="B516" s="4">
        <v>44555</v>
      </c>
      <c r="C516" s="2" t="s">
        <v>3397</v>
      </c>
      <c r="D516" t="s">
        <v>6159</v>
      </c>
      <c r="E516" s="2">
        <v>6</v>
      </c>
      <c r="F516" s="2" t="str" cm="1">
        <f t="array" ref="F516">_xlfn.XLOOKUP(C516,'Customers - Original'!$A:$A,Table1[[#All],[Customer Name]])</f>
        <v>Pippo Witherington</v>
      </c>
      <c r="G516" s="2" t="str" cm="1">
        <f t="array" ref="G516">IF(_xlfn.XLOOKUP(C516,'Customers - Original'!$A:$A,Table1[[#All],[Email]]) = 0, "", _xlfn.XLOOKUP(C516,'Customers - Original'!$A:$A,Table1[[#All],[Email]]) )</f>
        <v>pwitheringtonea@networkadvertising.org</v>
      </c>
      <c r="H516" s="2" t="str" cm="1">
        <f t="array" ref="H516">IF(_xlfn.XLOOKUP(C516,'Customers - Original'!$A:$A,Table1[[#All],[Country]]) = 0,"",_xlfn.XLOOKUP(C516,'Customers - Original'!$A:$A,Table1[[#All],[Country]]))</f>
        <v>United States</v>
      </c>
      <c r="I516" t="str">
        <f>_xlfn.XLOOKUP(D516,'Products - Original'!$A:$A,'Products - Original'!$B:$B)</f>
        <v>Lib</v>
      </c>
      <c r="J516" t="str">
        <f>INDEX('Products - Original'!$A$1:$G$49,MATCH(My_Combined_Table!$D516,'Products - Original'!$A$1:$A$49,0),MATCH(My_Combined_Table!$J$1,'Products - Original'!A$1:G$1,0))</f>
        <v>M</v>
      </c>
      <c r="K516">
        <f>INDEX('Products - Original'!$A$1:$G$49,MATCH(My_Combined_Table!$D516,'Products - Original'!$A$1:$A$49,0),MATCH(My_Combined_Table!K$1,'Products - Original'!A$1:G$1,0))</f>
        <v>0.2</v>
      </c>
      <c r="L516">
        <f>INDEX('Products - Original'!$A$1:$G$49,MATCH(My_Combined_Table!$D516,'Products - Original'!$A$1:$A$49,0),MATCH(My_Combined_Table!L$1,'Products - Original'!A$1:G$1,0))</f>
        <v>4.3650000000000002</v>
      </c>
      <c r="M516">
        <f t="shared" si="8"/>
        <v>26.19</v>
      </c>
      <c r="N516" t="str" cm="1">
        <f t="array" ref="N516">_xlfn.IFS(I516 = "Rob", "Robusta", I516 = "Exc", "Excelsa",I516= "Ara", "Arabica",I516="Lib", "Liberica")</f>
        <v>Liberica</v>
      </c>
      <c r="O516" t="str" cm="1">
        <f t="array" ref="O516">_xlfn.IFS(J516="M", "Medium",J516="L", "Light",J516="D","Dark")</f>
        <v>Medium</v>
      </c>
      <c r="P516" t="str">
        <f>_xlfn.XLOOKUP(C:C, Table1[[#All],[Customer ID]],Table1[[#All],[Loyalty Card]])</f>
        <v>Yes</v>
      </c>
    </row>
    <row r="517" spans="1:16" x14ac:dyDescent="0.3">
      <c r="A517" s="2" t="s">
        <v>3402</v>
      </c>
      <c r="B517" s="4">
        <v>44673</v>
      </c>
      <c r="C517" s="2" t="s">
        <v>3403</v>
      </c>
      <c r="D517" t="s">
        <v>6173</v>
      </c>
      <c r="E517" s="2">
        <v>3</v>
      </c>
      <c r="F517" s="2" t="str" cm="1">
        <f t="array" ref="F517">_xlfn.XLOOKUP(C517,'Customers - Original'!$A:$A,Table1[[#All],[Customer Name]])</f>
        <v>Tildie Tilzey</v>
      </c>
      <c r="G517" s="2" t="str" cm="1">
        <f t="array" ref="G517">IF(_xlfn.XLOOKUP(C517,'Customers - Original'!$A:$A,Table1[[#All],[Email]]) = 0, "", _xlfn.XLOOKUP(C517,'Customers - Original'!$A:$A,Table1[[#All],[Email]]) )</f>
        <v>ttilzeyeb@hostgator.com</v>
      </c>
      <c r="H517" s="2" t="str" cm="1">
        <f t="array" ref="H517">IF(_xlfn.XLOOKUP(C517,'Customers - Original'!$A:$A,Table1[[#All],[Country]]) = 0,"",_xlfn.XLOOKUP(C517,'Customers - Original'!$A:$A,Table1[[#All],[Country]]))</f>
        <v>United States</v>
      </c>
      <c r="I517" t="str">
        <f>_xlfn.XLOOKUP(D517,'Products - Original'!$A:$A,'Products - Original'!$B:$B)</f>
        <v>Rob</v>
      </c>
      <c r="J517" t="str">
        <f>INDEX('Products - Original'!$A$1:$G$49,MATCH(My_Combined_Table!$D517,'Products - Original'!$A$1:$A$49,0),MATCH(My_Combined_Table!$J$1,'Products - Original'!A$1:G$1,0))</f>
        <v>L</v>
      </c>
      <c r="K517">
        <f>INDEX('Products - Original'!$A$1:$G$49,MATCH(My_Combined_Table!$D517,'Products - Original'!$A$1:$A$49,0),MATCH(My_Combined_Table!K$1,'Products - Original'!A$1:G$1,0))</f>
        <v>0.5</v>
      </c>
      <c r="L517">
        <f>INDEX('Products - Original'!$A$1:$G$49,MATCH(My_Combined_Table!$D517,'Products - Original'!$A$1:$A$49,0),MATCH(My_Combined_Table!L$1,'Products - Original'!A$1:G$1,0))</f>
        <v>7.169999999999999</v>
      </c>
      <c r="M517">
        <f t="shared" si="8"/>
        <v>21.509999999999998</v>
      </c>
      <c r="N517" t="str" cm="1">
        <f t="array" ref="N517">_xlfn.IFS(I517 = "Rob", "Robusta", I517 = "Exc", "Excelsa",I517= "Ara", "Arabica",I517="Lib", "Liberica")</f>
        <v>Robusta</v>
      </c>
      <c r="O517" t="str" cm="1">
        <f t="array" ref="O517">_xlfn.IFS(J517="M", "Medium",J517="L", "Light",J517="D","Dark")</f>
        <v>Light</v>
      </c>
      <c r="P517" t="str">
        <f>_xlfn.XLOOKUP(C:C, Table1[[#All],[Customer ID]],Table1[[#All],[Loyalty Card]])</f>
        <v>No</v>
      </c>
    </row>
    <row r="518" spans="1:16" x14ac:dyDescent="0.3">
      <c r="A518" s="2" t="s">
        <v>3408</v>
      </c>
      <c r="B518" s="4">
        <v>44723</v>
      </c>
      <c r="C518" s="2" t="s">
        <v>3409</v>
      </c>
      <c r="D518" t="s">
        <v>6149</v>
      </c>
      <c r="E518" s="2">
        <v>5</v>
      </c>
      <c r="F518" s="2" t="str" cm="1">
        <f t="array" ref="F518">_xlfn.XLOOKUP(C518,'Customers - Original'!$A:$A,Table1[[#All],[Customer Name]])</f>
        <v>Cindra Burling</v>
      </c>
      <c r="G518" s="2" t="str" cm="1">
        <f t="array" ref="G518">IF(_xlfn.XLOOKUP(C518,'Customers - Original'!$A:$A,Table1[[#All],[Email]]) = 0, "", _xlfn.XLOOKUP(C518,'Customers - Original'!$A:$A,Table1[[#All],[Email]]) )</f>
        <v/>
      </c>
      <c r="H518" s="2" t="str" cm="1">
        <f t="array" ref="H518">IF(_xlfn.XLOOKUP(C518,'Customers - Original'!$A:$A,Table1[[#All],[Country]]) = 0,"",_xlfn.XLOOKUP(C518,'Customers - Original'!$A:$A,Table1[[#All],[Country]]))</f>
        <v>United States</v>
      </c>
      <c r="I518" t="str">
        <f>_xlfn.XLOOKUP(D518,'Products - Original'!$A:$A,'Products - Original'!$B:$B)</f>
        <v>Rob</v>
      </c>
      <c r="J518" t="str">
        <f>INDEX('Products - Original'!$A$1:$G$49,MATCH(My_Combined_Table!$D518,'Products - Original'!$A$1:$A$49,0),MATCH(My_Combined_Table!$J$1,'Products - Original'!A$1:G$1,0))</f>
        <v>D</v>
      </c>
      <c r="K518">
        <f>INDEX('Products - Original'!$A$1:$G$49,MATCH(My_Combined_Table!$D518,'Products - Original'!$A$1:$A$49,0),MATCH(My_Combined_Table!K$1,'Products - Original'!A$1:G$1,0))</f>
        <v>2.5</v>
      </c>
      <c r="L518">
        <f>INDEX('Products - Original'!$A$1:$G$49,MATCH(My_Combined_Table!$D518,'Products - Original'!$A$1:$A$49,0),MATCH(My_Combined_Table!L$1,'Products - Original'!A$1:G$1,0))</f>
        <v>20.584999999999997</v>
      </c>
      <c r="M518">
        <f t="shared" si="8"/>
        <v>102.92499999999998</v>
      </c>
      <c r="N518" t="str" cm="1">
        <f t="array" ref="N518">_xlfn.IFS(I518 = "Rob", "Robusta", I518 = "Exc", "Excelsa",I518= "Ara", "Arabica",I518="Lib", "Liberica")</f>
        <v>Robusta</v>
      </c>
      <c r="O518" t="str" cm="1">
        <f t="array" ref="O518">_xlfn.IFS(J518="M", "Medium",J518="L", "Light",J518="D","Dark")</f>
        <v>Dark</v>
      </c>
      <c r="P518" t="str">
        <f>_xlfn.XLOOKUP(C:C, Table1[[#All],[Customer ID]],Table1[[#All],[Loyalty Card]])</f>
        <v>Yes</v>
      </c>
    </row>
    <row r="519" spans="1:16" x14ac:dyDescent="0.3">
      <c r="A519" s="2" t="s">
        <v>3413</v>
      </c>
      <c r="B519" s="4">
        <v>44678</v>
      </c>
      <c r="C519" s="2" t="s">
        <v>3414</v>
      </c>
      <c r="D519" t="s">
        <v>6150</v>
      </c>
      <c r="E519" s="2">
        <v>2</v>
      </c>
      <c r="F519" s="2" t="str" cm="1">
        <f t="array" ref="F519">_xlfn.XLOOKUP(C519,'Customers - Original'!$A:$A,Table1[[#All],[Customer Name]])</f>
        <v>Channa Belamy</v>
      </c>
      <c r="G519" s="2" t="str" cm="1">
        <f t="array" ref="G519">IF(_xlfn.XLOOKUP(C519,'Customers - Original'!$A:$A,Table1[[#All],[Email]]) = 0, "", _xlfn.XLOOKUP(C519,'Customers - Original'!$A:$A,Table1[[#All],[Email]]) )</f>
        <v/>
      </c>
      <c r="H519" s="2" t="str" cm="1">
        <f t="array" ref="H519">IF(_xlfn.XLOOKUP(C519,'Customers - Original'!$A:$A,Table1[[#All],[Country]]) = 0,"",_xlfn.XLOOKUP(C519,'Customers - Original'!$A:$A,Table1[[#All],[Country]]))</f>
        <v>United States</v>
      </c>
      <c r="I519" t="str">
        <f>_xlfn.XLOOKUP(D519,'Products - Original'!$A:$A,'Products - Original'!$B:$B)</f>
        <v>Lib</v>
      </c>
      <c r="J519" t="str">
        <f>INDEX('Products - Original'!$A$1:$G$49,MATCH(My_Combined_Table!$D519,'Products - Original'!$A$1:$A$49,0),MATCH(My_Combined_Table!$J$1,'Products - Original'!A$1:G$1,0))</f>
        <v>D</v>
      </c>
      <c r="K519">
        <f>INDEX('Products - Original'!$A$1:$G$49,MATCH(My_Combined_Table!$D519,'Products - Original'!$A$1:$A$49,0),MATCH(My_Combined_Table!K$1,'Products - Original'!A$1:G$1,0))</f>
        <v>0.2</v>
      </c>
      <c r="L519">
        <f>INDEX('Products - Original'!$A$1:$G$49,MATCH(My_Combined_Table!$D519,'Products - Original'!$A$1:$A$49,0),MATCH(My_Combined_Table!L$1,'Products - Original'!A$1:G$1,0))</f>
        <v>3.8849999999999998</v>
      </c>
      <c r="M519">
        <f t="shared" si="8"/>
        <v>7.77</v>
      </c>
      <c r="N519" t="str" cm="1">
        <f t="array" ref="N519">_xlfn.IFS(I519 = "Rob", "Robusta", I519 = "Exc", "Excelsa",I519= "Ara", "Arabica",I519="Lib", "Liberica")</f>
        <v>Liberica</v>
      </c>
      <c r="O519" t="str" cm="1">
        <f t="array" ref="O519">_xlfn.IFS(J519="M", "Medium",J519="L", "Light",J519="D","Dark")</f>
        <v>Dark</v>
      </c>
      <c r="P519" t="str">
        <f>_xlfn.XLOOKUP(C:C, Table1[[#All],[Customer ID]],Table1[[#All],[Loyalty Card]])</f>
        <v>No</v>
      </c>
    </row>
    <row r="520" spans="1:16" x14ac:dyDescent="0.3">
      <c r="A520" s="2" t="s">
        <v>3418</v>
      </c>
      <c r="B520" s="4">
        <v>44194</v>
      </c>
      <c r="C520" s="2" t="s">
        <v>3419</v>
      </c>
      <c r="D520" t="s">
        <v>6185</v>
      </c>
      <c r="E520" s="2">
        <v>5</v>
      </c>
      <c r="F520" s="2" t="str" cm="1">
        <f t="array" ref="F520">_xlfn.XLOOKUP(C520,'Customers - Original'!$A:$A,Table1[[#All],[Customer Name]])</f>
        <v>Karl Imorts</v>
      </c>
      <c r="G520" s="2" t="str" cm="1">
        <f t="array" ref="G520">IF(_xlfn.XLOOKUP(C520,'Customers - Original'!$A:$A,Table1[[#All],[Email]]) = 0, "", _xlfn.XLOOKUP(C520,'Customers - Original'!$A:$A,Table1[[#All],[Email]]) )</f>
        <v>kimortsee@alexa.com</v>
      </c>
      <c r="H520" s="2" t="str" cm="1">
        <f t="array" ref="H520">IF(_xlfn.XLOOKUP(C520,'Customers - Original'!$A:$A,Table1[[#All],[Country]]) = 0,"",_xlfn.XLOOKUP(C520,'Customers - Original'!$A:$A,Table1[[#All],[Country]]))</f>
        <v>United States</v>
      </c>
      <c r="I520" t="str">
        <f>_xlfn.XLOOKUP(D520,'Products - Original'!$A:$A,'Products - Original'!$B:$B)</f>
        <v>Exc</v>
      </c>
      <c r="J520" t="str">
        <f>INDEX('Products - Original'!$A$1:$G$49,MATCH(My_Combined_Table!$D520,'Products - Original'!$A$1:$A$49,0),MATCH(My_Combined_Table!$J$1,'Products - Original'!A$1:G$1,0))</f>
        <v>D</v>
      </c>
      <c r="K520">
        <f>INDEX('Products - Original'!$A$1:$G$49,MATCH(My_Combined_Table!$D520,'Products - Original'!$A$1:$A$49,0),MATCH(My_Combined_Table!K$1,'Products - Original'!A$1:G$1,0))</f>
        <v>2.5</v>
      </c>
      <c r="L520">
        <f>INDEX('Products - Original'!$A$1:$G$49,MATCH(My_Combined_Table!$D520,'Products - Original'!$A$1:$A$49,0),MATCH(My_Combined_Table!L$1,'Products - Original'!A$1:G$1,0))</f>
        <v>27.945</v>
      </c>
      <c r="M520">
        <f t="shared" si="8"/>
        <v>139.72499999999999</v>
      </c>
      <c r="N520" t="str" cm="1">
        <f t="array" ref="N520">_xlfn.IFS(I520 = "Rob", "Robusta", I520 = "Exc", "Excelsa",I520= "Ara", "Arabica",I520="Lib", "Liberica")</f>
        <v>Excelsa</v>
      </c>
      <c r="O520" t="str" cm="1">
        <f t="array" ref="O520">_xlfn.IFS(J520="M", "Medium",J520="L", "Light",J520="D","Dark")</f>
        <v>Dark</v>
      </c>
      <c r="P520" t="str">
        <f>_xlfn.XLOOKUP(C:C, Table1[[#All],[Customer ID]],Table1[[#All],[Loyalty Card]])</f>
        <v>No</v>
      </c>
    </row>
    <row r="521" spans="1:16" x14ac:dyDescent="0.3">
      <c r="A521" s="2" t="s">
        <v>3424</v>
      </c>
      <c r="B521" s="4">
        <v>44026</v>
      </c>
      <c r="C521" s="2" t="s">
        <v>3368</v>
      </c>
      <c r="D521" t="s">
        <v>6158</v>
      </c>
      <c r="E521" s="2">
        <v>2</v>
      </c>
      <c r="F521" s="2" t="str" cm="1">
        <f t="array" ref="F521">_xlfn.XLOOKUP(C521,'Customers - Original'!$A:$A,Table1[[#All],[Customer Name]])</f>
        <v>Marja Urion</v>
      </c>
      <c r="G521" s="2" t="str" cm="1">
        <f t="array" ref="G521">IF(_xlfn.XLOOKUP(C521,'Customers - Original'!$A:$A,Table1[[#All],[Email]]) = 0, "", _xlfn.XLOOKUP(C521,'Customers - Original'!$A:$A,Table1[[#All],[Email]]) )</f>
        <v>murione5@alexa.com</v>
      </c>
      <c r="H521" s="2" t="str" cm="1">
        <f t="array" ref="H521">IF(_xlfn.XLOOKUP(C521,'Customers - Original'!$A:$A,Table1[[#All],[Country]]) = 0,"",_xlfn.XLOOKUP(C521,'Customers - Original'!$A:$A,Table1[[#All],[Country]]))</f>
        <v>Ireland</v>
      </c>
      <c r="I521" t="str">
        <f>_xlfn.XLOOKUP(D521,'Products - Original'!$A:$A,'Products - Original'!$B:$B)</f>
        <v>Ara</v>
      </c>
      <c r="J521" t="str">
        <f>INDEX('Products - Original'!$A$1:$G$49,MATCH(My_Combined_Table!$D521,'Products - Original'!$A$1:$A$49,0),MATCH(My_Combined_Table!$J$1,'Products - Original'!A$1:G$1,0))</f>
        <v>D</v>
      </c>
      <c r="K521">
        <f>INDEX('Products - Original'!$A$1:$G$49,MATCH(My_Combined_Table!$D521,'Products - Original'!$A$1:$A$49,0),MATCH(My_Combined_Table!K$1,'Products - Original'!A$1:G$1,0))</f>
        <v>0.5</v>
      </c>
      <c r="L521">
        <f>INDEX('Products - Original'!$A$1:$G$49,MATCH(My_Combined_Table!$D521,'Products - Original'!$A$1:$A$49,0),MATCH(My_Combined_Table!L$1,'Products - Original'!A$1:G$1,0))</f>
        <v>5.97</v>
      </c>
      <c r="M521">
        <f t="shared" si="8"/>
        <v>11.94</v>
      </c>
      <c r="N521" t="str" cm="1">
        <f t="array" ref="N521">_xlfn.IFS(I521 = "Rob", "Robusta", I521 = "Exc", "Excelsa",I521= "Ara", "Arabica",I521="Lib", "Liberica")</f>
        <v>Arabica</v>
      </c>
      <c r="O521" t="str" cm="1">
        <f t="array" ref="O521">_xlfn.IFS(J521="M", "Medium",J521="L", "Light",J521="D","Dark")</f>
        <v>Dark</v>
      </c>
      <c r="P521" t="str">
        <f>_xlfn.XLOOKUP(C:C, Table1[[#All],[Customer ID]],Table1[[#All],[Loyalty Card]])</f>
        <v>Yes</v>
      </c>
    </row>
    <row r="522" spans="1:16" x14ac:dyDescent="0.3">
      <c r="A522" s="2" t="s">
        <v>3430</v>
      </c>
      <c r="B522" s="4">
        <v>44446</v>
      </c>
      <c r="C522" s="2" t="s">
        <v>3431</v>
      </c>
      <c r="D522" t="s">
        <v>6150</v>
      </c>
      <c r="E522" s="2">
        <v>1</v>
      </c>
      <c r="F522" s="2" t="str" cm="1">
        <f t="array" ref="F522">_xlfn.XLOOKUP(C522,'Customers - Original'!$A:$A,Table1[[#All],[Customer Name]])</f>
        <v>Mag Armistead</v>
      </c>
      <c r="G522" s="2" t="str" cm="1">
        <f t="array" ref="G522">IF(_xlfn.XLOOKUP(C522,'Customers - Original'!$A:$A,Table1[[#All],[Email]]) = 0, "", _xlfn.XLOOKUP(C522,'Customers - Original'!$A:$A,Table1[[#All],[Email]]) )</f>
        <v>marmisteadeg@blogtalkradio.com</v>
      </c>
      <c r="H522" s="2" t="str" cm="1">
        <f t="array" ref="H522">IF(_xlfn.XLOOKUP(C522,'Customers - Original'!$A:$A,Table1[[#All],[Country]]) = 0,"",_xlfn.XLOOKUP(C522,'Customers - Original'!$A:$A,Table1[[#All],[Country]]))</f>
        <v>United States</v>
      </c>
      <c r="I522" t="str">
        <f>_xlfn.XLOOKUP(D522,'Products - Original'!$A:$A,'Products - Original'!$B:$B)</f>
        <v>Lib</v>
      </c>
      <c r="J522" t="str">
        <f>INDEX('Products - Original'!$A$1:$G$49,MATCH(My_Combined_Table!$D522,'Products - Original'!$A$1:$A$49,0),MATCH(My_Combined_Table!$J$1,'Products - Original'!A$1:G$1,0))</f>
        <v>D</v>
      </c>
      <c r="K522">
        <f>INDEX('Products - Original'!$A$1:$G$49,MATCH(My_Combined_Table!$D522,'Products - Original'!$A$1:$A$49,0),MATCH(My_Combined_Table!K$1,'Products - Original'!A$1:G$1,0))</f>
        <v>0.2</v>
      </c>
      <c r="L522">
        <f>INDEX('Products - Original'!$A$1:$G$49,MATCH(My_Combined_Table!$D522,'Products - Original'!$A$1:$A$49,0),MATCH(My_Combined_Table!L$1,'Products - Original'!A$1:G$1,0))</f>
        <v>3.8849999999999998</v>
      </c>
      <c r="M522">
        <f t="shared" si="8"/>
        <v>3.8849999999999998</v>
      </c>
      <c r="N522" t="str" cm="1">
        <f t="array" ref="N522">_xlfn.IFS(I522 = "Rob", "Robusta", I522 = "Exc", "Excelsa",I522= "Ara", "Arabica",I522="Lib", "Liberica")</f>
        <v>Liberica</v>
      </c>
      <c r="O522" t="str" cm="1">
        <f t="array" ref="O522">_xlfn.IFS(J522="M", "Medium",J522="L", "Light",J522="D","Dark")</f>
        <v>Dark</v>
      </c>
      <c r="P522" t="str">
        <f>_xlfn.XLOOKUP(C:C, Table1[[#All],[Customer ID]],Table1[[#All],[Loyalty Card]])</f>
        <v>No</v>
      </c>
    </row>
    <row r="523" spans="1:16" x14ac:dyDescent="0.3">
      <c r="A523" s="2" t="s">
        <v>3430</v>
      </c>
      <c r="B523" s="4">
        <v>44446</v>
      </c>
      <c r="C523" s="2" t="s">
        <v>3431</v>
      </c>
      <c r="D523" t="s">
        <v>6138</v>
      </c>
      <c r="E523" s="2">
        <v>4</v>
      </c>
      <c r="F523" s="2" t="str" cm="1">
        <f t="array" ref="F523">_xlfn.XLOOKUP(C523,'Customers - Original'!$A:$A,Table1[[#All],[Customer Name]])</f>
        <v>Mag Armistead</v>
      </c>
      <c r="G523" s="2" t="str" cm="1">
        <f t="array" ref="G523">IF(_xlfn.XLOOKUP(C523,'Customers - Original'!$A:$A,Table1[[#All],[Email]]) = 0, "", _xlfn.XLOOKUP(C523,'Customers - Original'!$A:$A,Table1[[#All],[Email]]) )</f>
        <v>marmisteadeg@blogtalkradio.com</v>
      </c>
      <c r="H523" s="2" t="str" cm="1">
        <f t="array" ref="H523">IF(_xlfn.XLOOKUP(C523,'Customers - Original'!$A:$A,Table1[[#All],[Country]]) = 0,"",_xlfn.XLOOKUP(C523,'Customers - Original'!$A:$A,Table1[[#All],[Country]]))</f>
        <v>United States</v>
      </c>
      <c r="I523" t="str">
        <f>_xlfn.XLOOKUP(D523,'Products - Original'!$A:$A,'Products - Original'!$B:$B)</f>
        <v>Rob</v>
      </c>
      <c r="J523" t="str">
        <f>INDEX('Products - Original'!$A$1:$G$49,MATCH(My_Combined_Table!$D523,'Products - Original'!$A$1:$A$49,0),MATCH(My_Combined_Table!$J$1,'Products - Original'!A$1:G$1,0))</f>
        <v>M</v>
      </c>
      <c r="K523">
        <f>INDEX('Products - Original'!$A$1:$G$49,MATCH(My_Combined_Table!$D523,'Products - Original'!$A$1:$A$49,0),MATCH(My_Combined_Table!K$1,'Products - Original'!A$1:G$1,0))</f>
        <v>1</v>
      </c>
      <c r="L523">
        <f>INDEX('Products - Original'!$A$1:$G$49,MATCH(My_Combined_Table!$D523,'Products - Original'!$A$1:$A$49,0),MATCH(My_Combined_Table!L$1,'Products - Original'!A$1:G$1,0))</f>
        <v>9.9499999999999993</v>
      </c>
      <c r="M523">
        <f t="shared" si="8"/>
        <v>39.799999999999997</v>
      </c>
      <c r="N523" t="str" cm="1">
        <f t="array" ref="N523">_xlfn.IFS(I523 = "Rob", "Robusta", I523 = "Exc", "Excelsa",I523= "Ara", "Arabica",I523="Lib", "Liberica")</f>
        <v>Robusta</v>
      </c>
      <c r="O523" t="str" cm="1">
        <f t="array" ref="O523">_xlfn.IFS(J523="M", "Medium",J523="L", "Light",J523="D","Dark")</f>
        <v>Medium</v>
      </c>
      <c r="P523" t="str">
        <f>_xlfn.XLOOKUP(C:C, Table1[[#All],[Customer ID]],Table1[[#All],[Loyalty Card]])</f>
        <v>No</v>
      </c>
    </row>
    <row r="524" spans="1:16" x14ac:dyDescent="0.3">
      <c r="A524" s="2" t="s">
        <v>3441</v>
      </c>
      <c r="B524" s="4">
        <v>43625</v>
      </c>
      <c r="C524" s="2" t="s">
        <v>3442</v>
      </c>
      <c r="D524" t="s">
        <v>6146</v>
      </c>
      <c r="E524" s="2">
        <v>5</v>
      </c>
      <c r="F524" s="2" t="str" cm="1">
        <f t="array" ref="F524">_xlfn.XLOOKUP(C524,'Customers - Original'!$A:$A,Table1[[#All],[Customer Name]])</f>
        <v>Vasili Upstone</v>
      </c>
      <c r="G524" s="2" t="str" cm="1">
        <f t="array" ref="G524">IF(_xlfn.XLOOKUP(C524,'Customers - Original'!$A:$A,Table1[[#All],[Email]]) = 0, "", _xlfn.XLOOKUP(C524,'Customers - Original'!$A:$A,Table1[[#All],[Email]]) )</f>
        <v>vupstoneei@google.pl</v>
      </c>
      <c r="H524" s="2" t="str" cm="1">
        <f t="array" ref="H524">IF(_xlfn.XLOOKUP(C524,'Customers - Original'!$A:$A,Table1[[#All],[Country]]) = 0,"",_xlfn.XLOOKUP(C524,'Customers - Original'!$A:$A,Table1[[#All],[Country]]))</f>
        <v>United States</v>
      </c>
      <c r="I524" t="str">
        <f>_xlfn.XLOOKUP(D524,'Products - Original'!$A:$A,'Products - Original'!$B:$B)</f>
        <v>Rob</v>
      </c>
      <c r="J524" t="str">
        <f>INDEX('Products - Original'!$A$1:$G$49,MATCH(My_Combined_Table!$D524,'Products - Original'!$A$1:$A$49,0),MATCH(My_Combined_Table!$J$1,'Products - Original'!A$1:G$1,0))</f>
        <v>M</v>
      </c>
      <c r="K524">
        <f>INDEX('Products - Original'!$A$1:$G$49,MATCH(My_Combined_Table!$D524,'Products - Original'!$A$1:$A$49,0),MATCH(My_Combined_Table!K$1,'Products - Original'!A$1:G$1,0))</f>
        <v>0.5</v>
      </c>
      <c r="L524">
        <f>INDEX('Products - Original'!$A$1:$G$49,MATCH(My_Combined_Table!$D524,'Products - Original'!$A$1:$A$49,0),MATCH(My_Combined_Table!L$1,'Products - Original'!A$1:G$1,0))</f>
        <v>5.97</v>
      </c>
      <c r="M524">
        <f t="shared" si="8"/>
        <v>29.849999999999998</v>
      </c>
      <c r="N524" t="str" cm="1">
        <f t="array" ref="N524">_xlfn.IFS(I524 = "Rob", "Robusta", I524 = "Exc", "Excelsa",I524= "Ara", "Arabica",I524="Lib", "Liberica")</f>
        <v>Robusta</v>
      </c>
      <c r="O524" t="str" cm="1">
        <f t="array" ref="O524">_xlfn.IFS(J524="M", "Medium",J524="L", "Light",J524="D","Dark")</f>
        <v>Medium</v>
      </c>
      <c r="P524" t="str">
        <f>_xlfn.XLOOKUP(C:C, Table1[[#All],[Customer ID]],Table1[[#All],[Loyalty Card]])</f>
        <v>No</v>
      </c>
    </row>
    <row r="525" spans="1:16" x14ac:dyDescent="0.3">
      <c r="A525" s="2" t="s">
        <v>3447</v>
      </c>
      <c r="B525" s="4">
        <v>44129</v>
      </c>
      <c r="C525" s="2" t="s">
        <v>3448</v>
      </c>
      <c r="D525" t="s">
        <v>6165</v>
      </c>
      <c r="E525" s="2">
        <v>1</v>
      </c>
      <c r="F525" s="2" t="str" cm="1">
        <f t="array" ref="F525">_xlfn.XLOOKUP(C525,'Customers - Original'!$A:$A,Table1[[#All],[Customer Name]])</f>
        <v>Berty Beelby</v>
      </c>
      <c r="G525" s="2" t="str" cm="1">
        <f t="array" ref="G525">IF(_xlfn.XLOOKUP(C525,'Customers - Original'!$A:$A,Table1[[#All],[Email]]) = 0, "", _xlfn.XLOOKUP(C525,'Customers - Original'!$A:$A,Table1[[#All],[Email]]) )</f>
        <v>bbeelbyej@rediff.com</v>
      </c>
      <c r="H525" s="2" t="str" cm="1">
        <f t="array" ref="H525">IF(_xlfn.XLOOKUP(C525,'Customers - Original'!$A:$A,Table1[[#All],[Country]]) = 0,"",_xlfn.XLOOKUP(C525,'Customers - Original'!$A:$A,Table1[[#All],[Country]]))</f>
        <v>Ireland</v>
      </c>
      <c r="I525" t="str">
        <f>_xlfn.XLOOKUP(D525,'Products - Original'!$A:$A,'Products - Original'!$B:$B)</f>
        <v>Lib</v>
      </c>
      <c r="J525" t="str">
        <f>INDEX('Products - Original'!$A$1:$G$49,MATCH(My_Combined_Table!$D525,'Products - Original'!$A$1:$A$49,0),MATCH(My_Combined_Table!$J$1,'Products - Original'!A$1:G$1,0))</f>
        <v>D</v>
      </c>
      <c r="K525">
        <f>INDEX('Products - Original'!$A$1:$G$49,MATCH(My_Combined_Table!$D525,'Products - Original'!$A$1:$A$49,0),MATCH(My_Combined_Table!K$1,'Products - Original'!A$1:G$1,0))</f>
        <v>2.5</v>
      </c>
      <c r="L525">
        <f>INDEX('Products - Original'!$A$1:$G$49,MATCH(My_Combined_Table!$D525,'Products - Original'!$A$1:$A$49,0),MATCH(My_Combined_Table!L$1,'Products - Original'!A$1:G$1,0))</f>
        <v>29.784999999999997</v>
      </c>
      <c r="M525">
        <f t="shared" si="8"/>
        <v>29.784999999999997</v>
      </c>
      <c r="N525" t="str" cm="1">
        <f t="array" ref="N525">_xlfn.IFS(I525 = "Rob", "Robusta", I525 = "Exc", "Excelsa",I525= "Ara", "Arabica",I525="Lib", "Liberica")</f>
        <v>Liberica</v>
      </c>
      <c r="O525" t="str" cm="1">
        <f t="array" ref="O525">_xlfn.IFS(J525="M", "Medium",J525="L", "Light",J525="D","Dark")</f>
        <v>Dark</v>
      </c>
      <c r="P525" t="str">
        <f>_xlfn.XLOOKUP(C:C, Table1[[#All],[Customer ID]],Table1[[#All],[Loyalty Card]])</f>
        <v>No</v>
      </c>
    </row>
    <row r="526" spans="1:16" x14ac:dyDescent="0.3">
      <c r="A526" s="2" t="s">
        <v>3453</v>
      </c>
      <c r="B526" s="4">
        <v>44255</v>
      </c>
      <c r="C526" s="2" t="s">
        <v>3454</v>
      </c>
      <c r="D526" t="s">
        <v>6164</v>
      </c>
      <c r="E526" s="2">
        <v>2</v>
      </c>
      <c r="F526" s="2" t="str" cm="1">
        <f t="array" ref="F526">_xlfn.XLOOKUP(C526,'Customers - Original'!$A:$A,Table1[[#All],[Customer Name]])</f>
        <v>Erny Stenyng</v>
      </c>
      <c r="G526" s="2" t="str" cm="1">
        <f t="array" ref="G526">IF(_xlfn.XLOOKUP(C526,'Customers - Original'!$A:$A,Table1[[#All],[Email]]) = 0, "", _xlfn.XLOOKUP(C526,'Customers - Original'!$A:$A,Table1[[#All],[Email]]) )</f>
        <v/>
      </c>
      <c r="H526" s="2" t="str" cm="1">
        <f t="array" ref="H526">IF(_xlfn.XLOOKUP(C526,'Customers - Original'!$A:$A,Table1[[#All],[Country]]) = 0,"",_xlfn.XLOOKUP(C526,'Customers - Original'!$A:$A,Table1[[#All],[Country]]))</f>
        <v>United States</v>
      </c>
      <c r="I526" t="str">
        <f>_xlfn.XLOOKUP(D526,'Products - Original'!$A:$A,'Products - Original'!$B:$B)</f>
        <v>Lib</v>
      </c>
      <c r="J526" t="str">
        <f>INDEX('Products - Original'!$A$1:$G$49,MATCH(My_Combined_Table!$D526,'Products - Original'!$A$1:$A$49,0),MATCH(My_Combined_Table!$J$1,'Products - Original'!A$1:G$1,0))</f>
        <v>L</v>
      </c>
      <c r="K526">
        <f>INDEX('Products - Original'!$A$1:$G$49,MATCH(My_Combined_Table!$D526,'Products - Original'!$A$1:$A$49,0),MATCH(My_Combined_Table!K$1,'Products - Original'!A$1:G$1,0))</f>
        <v>2.5</v>
      </c>
      <c r="L526">
        <f>INDEX('Products - Original'!$A$1:$G$49,MATCH(My_Combined_Table!$D526,'Products - Original'!$A$1:$A$49,0),MATCH(My_Combined_Table!L$1,'Products - Original'!A$1:G$1,0))</f>
        <v>36.454999999999998</v>
      </c>
      <c r="M526">
        <f t="shared" si="8"/>
        <v>72.91</v>
      </c>
      <c r="N526" t="str" cm="1">
        <f t="array" ref="N526">_xlfn.IFS(I526 = "Rob", "Robusta", I526 = "Exc", "Excelsa",I526= "Ara", "Arabica",I526="Lib", "Liberica")</f>
        <v>Liberica</v>
      </c>
      <c r="O526" t="str" cm="1">
        <f t="array" ref="O526">_xlfn.IFS(J526="M", "Medium",J526="L", "Light",J526="D","Dark")</f>
        <v>Light</v>
      </c>
      <c r="P526" t="str">
        <f>_xlfn.XLOOKUP(C:C, Table1[[#All],[Customer ID]],Table1[[#All],[Loyalty Card]])</f>
        <v>No</v>
      </c>
    </row>
    <row r="527" spans="1:16" x14ac:dyDescent="0.3">
      <c r="A527" s="2" t="s">
        <v>3458</v>
      </c>
      <c r="B527" s="4">
        <v>44038</v>
      </c>
      <c r="C527" s="2" t="s">
        <v>3459</v>
      </c>
      <c r="D527" t="s">
        <v>6163</v>
      </c>
      <c r="E527" s="2">
        <v>5</v>
      </c>
      <c r="F527" s="2" t="str" cm="1">
        <f t="array" ref="F527">_xlfn.XLOOKUP(C527,'Customers - Original'!$A:$A,Table1[[#All],[Customer Name]])</f>
        <v>Edin Yantsurev</v>
      </c>
      <c r="G527" s="2" t="str" cm="1">
        <f t="array" ref="G527">IF(_xlfn.XLOOKUP(C527,'Customers - Original'!$A:$A,Table1[[#All],[Email]]) = 0, "", _xlfn.XLOOKUP(C527,'Customers - Original'!$A:$A,Table1[[#All],[Email]]) )</f>
        <v/>
      </c>
      <c r="H527" s="2" t="str" cm="1">
        <f t="array" ref="H527">IF(_xlfn.XLOOKUP(C527,'Customers - Original'!$A:$A,Table1[[#All],[Country]]) = 0,"",_xlfn.XLOOKUP(C527,'Customers - Original'!$A:$A,Table1[[#All],[Country]]))</f>
        <v>United States</v>
      </c>
      <c r="I527" t="str">
        <f>_xlfn.XLOOKUP(D527,'Products - Original'!$A:$A,'Products - Original'!$B:$B)</f>
        <v>Rob</v>
      </c>
      <c r="J527" t="str">
        <f>INDEX('Products - Original'!$A$1:$G$49,MATCH(My_Combined_Table!$D527,'Products - Original'!$A$1:$A$49,0),MATCH(My_Combined_Table!$J$1,'Products - Original'!A$1:G$1,0))</f>
        <v>D</v>
      </c>
      <c r="K527">
        <f>INDEX('Products - Original'!$A$1:$G$49,MATCH(My_Combined_Table!$D527,'Products - Original'!$A$1:$A$49,0),MATCH(My_Combined_Table!K$1,'Products - Original'!A$1:G$1,0))</f>
        <v>0.2</v>
      </c>
      <c r="L527">
        <f>INDEX('Products - Original'!$A$1:$G$49,MATCH(My_Combined_Table!$D527,'Products - Original'!$A$1:$A$49,0),MATCH(My_Combined_Table!L$1,'Products - Original'!A$1:G$1,0))</f>
        <v>2.6849999999999996</v>
      </c>
      <c r="M527">
        <f t="shared" si="8"/>
        <v>13.424999999999997</v>
      </c>
      <c r="N527" t="str" cm="1">
        <f t="array" ref="N527">_xlfn.IFS(I527 = "Rob", "Robusta", I527 = "Exc", "Excelsa",I527= "Ara", "Arabica",I527="Lib", "Liberica")</f>
        <v>Robusta</v>
      </c>
      <c r="O527" t="str" cm="1">
        <f t="array" ref="O527">_xlfn.IFS(J527="M", "Medium",J527="L", "Light",J527="D","Dark")</f>
        <v>Dark</v>
      </c>
      <c r="P527" t="str">
        <f>_xlfn.XLOOKUP(C:C, Table1[[#All],[Customer ID]],Table1[[#All],[Loyalty Card]])</f>
        <v>Yes</v>
      </c>
    </row>
    <row r="528" spans="1:16" x14ac:dyDescent="0.3">
      <c r="A528" s="2" t="s">
        <v>3463</v>
      </c>
      <c r="B528" s="4">
        <v>44717</v>
      </c>
      <c r="C528" s="2" t="s">
        <v>3464</v>
      </c>
      <c r="D528" t="s">
        <v>6166</v>
      </c>
      <c r="E528" s="2">
        <v>4</v>
      </c>
      <c r="F528" s="2" t="str" cm="1">
        <f t="array" ref="F528">_xlfn.XLOOKUP(C528,'Customers - Original'!$A:$A,Table1[[#All],[Customer Name]])</f>
        <v>Webb Speechly</v>
      </c>
      <c r="G528" s="2" t="str" cm="1">
        <f t="array" ref="G528">IF(_xlfn.XLOOKUP(C528,'Customers - Original'!$A:$A,Table1[[#All],[Email]]) = 0, "", _xlfn.XLOOKUP(C528,'Customers - Original'!$A:$A,Table1[[#All],[Email]]) )</f>
        <v>wspeechlyem@amazon.com</v>
      </c>
      <c r="H528" s="2" t="str" cm="1">
        <f t="array" ref="H528">IF(_xlfn.XLOOKUP(C528,'Customers - Original'!$A:$A,Table1[[#All],[Country]]) = 0,"",_xlfn.XLOOKUP(C528,'Customers - Original'!$A:$A,Table1[[#All],[Country]]))</f>
        <v>United States</v>
      </c>
      <c r="I528" t="str">
        <f>_xlfn.XLOOKUP(D528,'Products - Original'!$A:$A,'Products - Original'!$B:$B)</f>
        <v>Exc</v>
      </c>
      <c r="J528" t="str">
        <f>INDEX('Products - Original'!$A$1:$G$49,MATCH(My_Combined_Table!$D528,'Products - Original'!$A$1:$A$49,0),MATCH(My_Combined_Table!$J$1,'Products - Original'!A$1:G$1,0))</f>
        <v>M</v>
      </c>
      <c r="K528">
        <f>INDEX('Products - Original'!$A$1:$G$49,MATCH(My_Combined_Table!$D528,'Products - Original'!$A$1:$A$49,0),MATCH(My_Combined_Table!K$1,'Products - Original'!A$1:G$1,0))</f>
        <v>2.5</v>
      </c>
      <c r="L528">
        <f>INDEX('Products - Original'!$A$1:$G$49,MATCH(My_Combined_Table!$D528,'Products - Original'!$A$1:$A$49,0),MATCH(My_Combined_Table!L$1,'Products - Original'!A$1:G$1,0))</f>
        <v>31.624999999999996</v>
      </c>
      <c r="M528">
        <f t="shared" si="8"/>
        <v>126.49999999999999</v>
      </c>
      <c r="N528" t="str" cm="1">
        <f t="array" ref="N528">_xlfn.IFS(I528 = "Rob", "Robusta", I528 = "Exc", "Excelsa",I528= "Ara", "Arabica",I528="Lib", "Liberica")</f>
        <v>Excelsa</v>
      </c>
      <c r="O528" t="str" cm="1">
        <f t="array" ref="O528">_xlfn.IFS(J528="M", "Medium",J528="L", "Light",J528="D","Dark")</f>
        <v>Medium</v>
      </c>
      <c r="P528" t="str">
        <f>_xlfn.XLOOKUP(C:C, Table1[[#All],[Customer ID]],Table1[[#All],[Loyalty Card]])</f>
        <v>Yes</v>
      </c>
    </row>
    <row r="529" spans="1:16" x14ac:dyDescent="0.3">
      <c r="A529" s="2" t="s">
        <v>3469</v>
      </c>
      <c r="B529" s="4">
        <v>43517</v>
      </c>
      <c r="C529" s="2" t="s">
        <v>3470</v>
      </c>
      <c r="D529" t="s">
        <v>6139</v>
      </c>
      <c r="E529" s="2">
        <v>5</v>
      </c>
      <c r="F529" s="2" t="str" cm="1">
        <f t="array" ref="F529">_xlfn.XLOOKUP(C529,'Customers - Original'!$A:$A,Table1[[#All],[Customer Name]])</f>
        <v>Irvine Phillpot</v>
      </c>
      <c r="G529" s="2" t="str" cm="1">
        <f t="array" ref="G529">IF(_xlfn.XLOOKUP(C529,'Customers - Original'!$A:$A,Table1[[#All],[Email]]) = 0, "", _xlfn.XLOOKUP(C529,'Customers - Original'!$A:$A,Table1[[#All],[Email]]) )</f>
        <v>iphillpoten@buzzfeed.com</v>
      </c>
      <c r="H529" s="2" t="str" cm="1">
        <f t="array" ref="H529">IF(_xlfn.XLOOKUP(C529,'Customers - Original'!$A:$A,Table1[[#All],[Country]]) = 0,"",_xlfn.XLOOKUP(C529,'Customers - Original'!$A:$A,Table1[[#All],[Country]]))</f>
        <v>United Kingdom</v>
      </c>
      <c r="I529" t="str">
        <f>_xlfn.XLOOKUP(D529,'Products - Original'!$A:$A,'Products - Original'!$B:$B)</f>
        <v>Exc</v>
      </c>
      <c r="J529" t="str">
        <f>INDEX('Products - Original'!$A$1:$G$49,MATCH(My_Combined_Table!$D529,'Products - Original'!$A$1:$A$49,0),MATCH(My_Combined_Table!$J$1,'Products - Original'!A$1:G$1,0))</f>
        <v>M</v>
      </c>
      <c r="K529">
        <f>INDEX('Products - Original'!$A$1:$G$49,MATCH(My_Combined_Table!$D529,'Products - Original'!$A$1:$A$49,0),MATCH(My_Combined_Table!K$1,'Products - Original'!A$1:G$1,0))</f>
        <v>0.5</v>
      </c>
      <c r="L529">
        <f>INDEX('Products - Original'!$A$1:$G$49,MATCH(My_Combined_Table!$D529,'Products - Original'!$A$1:$A$49,0),MATCH(My_Combined_Table!L$1,'Products - Original'!A$1:G$1,0))</f>
        <v>8.25</v>
      </c>
      <c r="M529">
        <f t="shared" si="8"/>
        <v>41.25</v>
      </c>
      <c r="N529" t="str" cm="1">
        <f t="array" ref="N529">_xlfn.IFS(I529 = "Rob", "Robusta", I529 = "Exc", "Excelsa",I529= "Ara", "Arabica",I529="Lib", "Liberica")</f>
        <v>Excelsa</v>
      </c>
      <c r="O529" t="str" cm="1">
        <f t="array" ref="O529">_xlfn.IFS(J529="M", "Medium",J529="L", "Light",J529="D","Dark")</f>
        <v>Medium</v>
      </c>
      <c r="P529" t="str">
        <f>_xlfn.XLOOKUP(C:C, Table1[[#All],[Customer ID]],Table1[[#All],[Loyalty Card]])</f>
        <v>No</v>
      </c>
    </row>
    <row r="530" spans="1:16" x14ac:dyDescent="0.3">
      <c r="A530" s="2" t="s">
        <v>3475</v>
      </c>
      <c r="B530" s="4">
        <v>43926</v>
      </c>
      <c r="C530" s="2" t="s">
        <v>3476</v>
      </c>
      <c r="D530" t="s">
        <v>6176</v>
      </c>
      <c r="E530" s="2">
        <v>6</v>
      </c>
      <c r="F530" s="2" t="str" cm="1">
        <f t="array" ref="F530">_xlfn.XLOOKUP(C530,'Customers - Original'!$A:$A,Table1[[#All],[Customer Name]])</f>
        <v>Lem Pennacci</v>
      </c>
      <c r="G530" s="2" t="str" cm="1">
        <f t="array" ref="G530">IF(_xlfn.XLOOKUP(C530,'Customers - Original'!$A:$A,Table1[[#All],[Email]]) = 0, "", _xlfn.XLOOKUP(C530,'Customers - Original'!$A:$A,Table1[[#All],[Email]]) )</f>
        <v>lpennaccieo@statcounter.com</v>
      </c>
      <c r="H530" s="2" t="str" cm="1">
        <f t="array" ref="H530">IF(_xlfn.XLOOKUP(C530,'Customers - Original'!$A:$A,Table1[[#All],[Country]]) = 0,"",_xlfn.XLOOKUP(C530,'Customers - Original'!$A:$A,Table1[[#All],[Country]]))</f>
        <v>United States</v>
      </c>
      <c r="I530" t="str">
        <f>_xlfn.XLOOKUP(D530,'Products - Original'!$A:$A,'Products - Original'!$B:$B)</f>
        <v>Exc</v>
      </c>
      <c r="J530" t="str">
        <f>INDEX('Products - Original'!$A$1:$G$49,MATCH(My_Combined_Table!$D530,'Products - Original'!$A$1:$A$49,0),MATCH(My_Combined_Table!$J$1,'Products - Original'!A$1:G$1,0))</f>
        <v>L</v>
      </c>
      <c r="K530">
        <f>INDEX('Products - Original'!$A$1:$G$49,MATCH(My_Combined_Table!$D530,'Products - Original'!$A$1:$A$49,0),MATCH(My_Combined_Table!K$1,'Products - Original'!A$1:G$1,0))</f>
        <v>0.5</v>
      </c>
      <c r="L530">
        <f>INDEX('Products - Original'!$A$1:$G$49,MATCH(My_Combined_Table!$D530,'Products - Original'!$A$1:$A$49,0),MATCH(My_Combined_Table!L$1,'Products - Original'!A$1:G$1,0))</f>
        <v>8.91</v>
      </c>
      <c r="M530">
        <f t="shared" si="8"/>
        <v>53.46</v>
      </c>
      <c r="N530" t="str" cm="1">
        <f t="array" ref="N530">_xlfn.IFS(I530 = "Rob", "Robusta", I530 = "Exc", "Excelsa",I530= "Ara", "Arabica",I530="Lib", "Liberica")</f>
        <v>Excelsa</v>
      </c>
      <c r="O530" t="str" cm="1">
        <f t="array" ref="O530">_xlfn.IFS(J530="M", "Medium",J530="L", "Light",J530="D","Dark")</f>
        <v>Light</v>
      </c>
      <c r="P530" t="str">
        <f>_xlfn.XLOOKUP(C:C, Table1[[#All],[Customer ID]],Table1[[#All],[Loyalty Card]])</f>
        <v>No</v>
      </c>
    </row>
    <row r="531" spans="1:16" x14ac:dyDescent="0.3">
      <c r="A531" s="2" t="s">
        <v>3481</v>
      </c>
      <c r="B531" s="4">
        <v>43475</v>
      </c>
      <c r="C531" s="2" t="s">
        <v>3482</v>
      </c>
      <c r="D531" t="s">
        <v>6138</v>
      </c>
      <c r="E531" s="2">
        <v>6</v>
      </c>
      <c r="F531" s="2" t="str" cm="1">
        <f t="array" ref="F531">_xlfn.XLOOKUP(C531,'Customers - Original'!$A:$A,Table1[[#All],[Customer Name]])</f>
        <v>Starr Arpin</v>
      </c>
      <c r="G531" s="2" t="str" cm="1">
        <f t="array" ref="G531">IF(_xlfn.XLOOKUP(C531,'Customers - Original'!$A:$A,Table1[[#All],[Email]]) = 0, "", _xlfn.XLOOKUP(C531,'Customers - Original'!$A:$A,Table1[[#All],[Email]]) )</f>
        <v>sarpinep@moonfruit.com</v>
      </c>
      <c r="H531" s="2" t="str" cm="1">
        <f t="array" ref="H531">IF(_xlfn.XLOOKUP(C531,'Customers - Original'!$A:$A,Table1[[#All],[Country]]) = 0,"",_xlfn.XLOOKUP(C531,'Customers - Original'!$A:$A,Table1[[#All],[Country]]))</f>
        <v>United States</v>
      </c>
      <c r="I531" t="str">
        <f>_xlfn.XLOOKUP(D531,'Products - Original'!$A:$A,'Products - Original'!$B:$B)</f>
        <v>Rob</v>
      </c>
      <c r="J531" t="str">
        <f>INDEX('Products - Original'!$A$1:$G$49,MATCH(My_Combined_Table!$D531,'Products - Original'!$A$1:$A$49,0),MATCH(My_Combined_Table!$J$1,'Products - Original'!A$1:G$1,0))</f>
        <v>M</v>
      </c>
      <c r="K531">
        <f>INDEX('Products - Original'!$A$1:$G$49,MATCH(My_Combined_Table!$D531,'Products - Original'!$A$1:$A$49,0),MATCH(My_Combined_Table!K$1,'Products - Original'!A$1:G$1,0))</f>
        <v>1</v>
      </c>
      <c r="L531">
        <f>INDEX('Products - Original'!$A$1:$G$49,MATCH(My_Combined_Table!$D531,'Products - Original'!$A$1:$A$49,0),MATCH(My_Combined_Table!L$1,'Products - Original'!A$1:G$1,0))</f>
        <v>9.9499999999999993</v>
      </c>
      <c r="M531">
        <f t="shared" si="8"/>
        <v>59.699999999999996</v>
      </c>
      <c r="N531" t="str" cm="1">
        <f t="array" ref="N531">_xlfn.IFS(I531 = "Rob", "Robusta", I531 = "Exc", "Excelsa",I531= "Ara", "Arabica",I531="Lib", "Liberica")</f>
        <v>Robusta</v>
      </c>
      <c r="O531" t="str" cm="1">
        <f t="array" ref="O531">_xlfn.IFS(J531="M", "Medium",J531="L", "Light",J531="D","Dark")</f>
        <v>Medium</v>
      </c>
      <c r="P531" t="str">
        <f>_xlfn.XLOOKUP(C:C, Table1[[#All],[Customer ID]],Table1[[#All],[Loyalty Card]])</f>
        <v>No</v>
      </c>
    </row>
    <row r="532" spans="1:16" x14ac:dyDescent="0.3">
      <c r="A532" s="2" t="s">
        <v>3487</v>
      </c>
      <c r="B532" s="4">
        <v>44663</v>
      </c>
      <c r="C532" s="2" t="s">
        <v>3488</v>
      </c>
      <c r="D532" t="s">
        <v>6138</v>
      </c>
      <c r="E532" s="2">
        <v>6</v>
      </c>
      <c r="F532" s="2" t="str" cm="1">
        <f t="array" ref="F532">_xlfn.XLOOKUP(C532,'Customers - Original'!$A:$A,Table1[[#All],[Customer Name]])</f>
        <v>Donny Fries</v>
      </c>
      <c r="G532" s="2" t="str" cm="1">
        <f t="array" ref="G532">IF(_xlfn.XLOOKUP(C532,'Customers - Original'!$A:$A,Table1[[#All],[Email]]) = 0, "", _xlfn.XLOOKUP(C532,'Customers - Original'!$A:$A,Table1[[#All],[Email]]) )</f>
        <v>dfrieseq@cargocollective.com</v>
      </c>
      <c r="H532" s="2" t="str" cm="1">
        <f t="array" ref="H532">IF(_xlfn.XLOOKUP(C532,'Customers - Original'!$A:$A,Table1[[#All],[Country]]) = 0,"",_xlfn.XLOOKUP(C532,'Customers - Original'!$A:$A,Table1[[#All],[Country]]))</f>
        <v>United States</v>
      </c>
      <c r="I532" t="str">
        <f>_xlfn.XLOOKUP(D532,'Products - Original'!$A:$A,'Products - Original'!$B:$B)</f>
        <v>Rob</v>
      </c>
      <c r="J532" t="str">
        <f>INDEX('Products - Original'!$A$1:$G$49,MATCH(My_Combined_Table!$D532,'Products - Original'!$A$1:$A$49,0),MATCH(My_Combined_Table!$J$1,'Products - Original'!A$1:G$1,0))</f>
        <v>M</v>
      </c>
      <c r="K532">
        <f>INDEX('Products - Original'!$A$1:$G$49,MATCH(My_Combined_Table!$D532,'Products - Original'!$A$1:$A$49,0),MATCH(My_Combined_Table!K$1,'Products - Original'!A$1:G$1,0))</f>
        <v>1</v>
      </c>
      <c r="L532">
        <f>INDEX('Products - Original'!$A$1:$G$49,MATCH(My_Combined_Table!$D532,'Products - Original'!$A$1:$A$49,0),MATCH(My_Combined_Table!L$1,'Products - Original'!A$1:G$1,0))</f>
        <v>9.9499999999999993</v>
      </c>
      <c r="M532">
        <f t="shared" si="8"/>
        <v>59.699999999999996</v>
      </c>
      <c r="N532" t="str" cm="1">
        <f t="array" ref="N532">_xlfn.IFS(I532 = "Rob", "Robusta", I532 = "Exc", "Excelsa",I532= "Ara", "Arabica",I532="Lib", "Liberica")</f>
        <v>Robusta</v>
      </c>
      <c r="O532" t="str" cm="1">
        <f t="array" ref="O532">_xlfn.IFS(J532="M", "Medium",J532="L", "Light",J532="D","Dark")</f>
        <v>Medium</v>
      </c>
      <c r="P532" t="str">
        <f>_xlfn.XLOOKUP(C:C, Table1[[#All],[Customer ID]],Table1[[#All],[Loyalty Card]])</f>
        <v>No</v>
      </c>
    </row>
    <row r="533" spans="1:16" x14ac:dyDescent="0.3">
      <c r="A533" s="2" t="s">
        <v>3493</v>
      </c>
      <c r="B533" s="4">
        <v>44591</v>
      </c>
      <c r="C533" s="2" t="s">
        <v>3494</v>
      </c>
      <c r="D533" t="s">
        <v>6177</v>
      </c>
      <c r="E533" s="2">
        <v>5</v>
      </c>
      <c r="F533" s="2" t="str" cm="1">
        <f t="array" ref="F533">_xlfn.XLOOKUP(C533,'Customers - Original'!$A:$A,Table1[[#All],[Customer Name]])</f>
        <v>Rana Sharer</v>
      </c>
      <c r="G533" s="2" t="str" cm="1">
        <f t="array" ref="G533">IF(_xlfn.XLOOKUP(C533,'Customers - Original'!$A:$A,Table1[[#All],[Email]]) = 0, "", _xlfn.XLOOKUP(C533,'Customers - Original'!$A:$A,Table1[[#All],[Email]]) )</f>
        <v>rsharerer@flavors.me</v>
      </c>
      <c r="H533" s="2" t="str" cm="1">
        <f t="array" ref="H533">IF(_xlfn.XLOOKUP(C533,'Customers - Original'!$A:$A,Table1[[#All],[Country]]) = 0,"",_xlfn.XLOOKUP(C533,'Customers - Original'!$A:$A,Table1[[#All],[Country]]))</f>
        <v>United States</v>
      </c>
      <c r="I533" t="str">
        <f>_xlfn.XLOOKUP(D533,'Products - Original'!$A:$A,'Products - Original'!$B:$B)</f>
        <v>Rob</v>
      </c>
      <c r="J533" t="str">
        <f>INDEX('Products - Original'!$A$1:$G$49,MATCH(My_Combined_Table!$D533,'Products - Original'!$A$1:$A$49,0),MATCH(My_Combined_Table!$J$1,'Products - Original'!A$1:G$1,0))</f>
        <v>D</v>
      </c>
      <c r="K533">
        <f>INDEX('Products - Original'!$A$1:$G$49,MATCH(My_Combined_Table!$D533,'Products - Original'!$A$1:$A$49,0),MATCH(My_Combined_Table!K$1,'Products - Original'!A$1:G$1,0))</f>
        <v>1</v>
      </c>
      <c r="L533">
        <f>INDEX('Products - Original'!$A$1:$G$49,MATCH(My_Combined_Table!$D533,'Products - Original'!$A$1:$A$49,0),MATCH(My_Combined_Table!L$1,'Products - Original'!A$1:G$1,0))</f>
        <v>8.9499999999999993</v>
      </c>
      <c r="M533">
        <f t="shared" si="8"/>
        <v>44.75</v>
      </c>
      <c r="N533" t="str" cm="1">
        <f t="array" ref="N533">_xlfn.IFS(I533 = "Rob", "Robusta", I533 = "Exc", "Excelsa",I533= "Ara", "Arabica",I533="Lib", "Liberica")</f>
        <v>Robusta</v>
      </c>
      <c r="O533" t="str" cm="1">
        <f t="array" ref="O533">_xlfn.IFS(J533="M", "Medium",J533="L", "Light",J533="D","Dark")</f>
        <v>Dark</v>
      </c>
      <c r="P533" t="str">
        <f>_xlfn.XLOOKUP(C:C, Table1[[#All],[Customer ID]],Table1[[#All],[Loyalty Card]])</f>
        <v>No</v>
      </c>
    </row>
    <row r="534" spans="1:16" x14ac:dyDescent="0.3">
      <c r="A534" s="2" t="s">
        <v>3499</v>
      </c>
      <c r="B534" s="4">
        <v>44330</v>
      </c>
      <c r="C534" s="2" t="s">
        <v>3500</v>
      </c>
      <c r="D534" t="s">
        <v>6139</v>
      </c>
      <c r="E534" s="2">
        <v>2</v>
      </c>
      <c r="F534" s="2" t="str" cm="1">
        <f t="array" ref="F534">_xlfn.XLOOKUP(C534,'Customers - Original'!$A:$A,Table1[[#All],[Customer Name]])</f>
        <v>Nannie Naseby</v>
      </c>
      <c r="G534" s="2" t="str" cm="1">
        <f t="array" ref="G534">IF(_xlfn.XLOOKUP(C534,'Customers - Original'!$A:$A,Table1[[#All],[Email]]) = 0, "", _xlfn.XLOOKUP(C534,'Customers - Original'!$A:$A,Table1[[#All],[Email]]) )</f>
        <v>nnasebyes@umich.edu</v>
      </c>
      <c r="H534" s="2" t="str" cm="1">
        <f t="array" ref="H534">IF(_xlfn.XLOOKUP(C534,'Customers - Original'!$A:$A,Table1[[#All],[Country]]) = 0,"",_xlfn.XLOOKUP(C534,'Customers - Original'!$A:$A,Table1[[#All],[Country]]))</f>
        <v>United States</v>
      </c>
      <c r="I534" t="str">
        <f>_xlfn.XLOOKUP(D534,'Products - Original'!$A:$A,'Products - Original'!$B:$B)</f>
        <v>Exc</v>
      </c>
      <c r="J534" t="str">
        <f>INDEX('Products - Original'!$A$1:$G$49,MATCH(My_Combined_Table!$D534,'Products - Original'!$A$1:$A$49,0),MATCH(My_Combined_Table!$J$1,'Products - Original'!A$1:G$1,0))</f>
        <v>M</v>
      </c>
      <c r="K534">
        <f>INDEX('Products - Original'!$A$1:$G$49,MATCH(My_Combined_Table!$D534,'Products - Original'!$A$1:$A$49,0),MATCH(My_Combined_Table!K$1,'Products - Original'!A$1:G$1,0))</f>
        <v>0.5</v>
      </c>
      <c r="L534">
        <f>INDEX('Products - Original'!$A$1:$G$49,MATCH(My_Combined_Table!$D534,'Products - Original'!$A$1:$A$49,0),MATCH(My_Combined_Table!L$1,'Products - Original'!A$1:G$1,0))</f>
        <v>8.25</v>
      </c>
      <c r="M534">
        <f t="shared" si="8"/>
        <v>16.5</v>
      </c>
      <c r="N534" t="str" cm="1">
        <f t="array" ref="N534">_xlfn.IFS(I534 = "Rob", "Robusta", I534 = "Exc", "Excelsa",I534= "Ara", "Arabica",I534="Lib", "Liberica")</f>
        <v>Excelsa</v>
      </c>
      <c r="O534" t="str" cm="1">
        <f t="array" ref="O534">_xlfn.IFS(J534="M", "Medium",J534="L", "Light",J534="D","Dark")</f>
        <v>Medium</v>
      </c>
      <c r="P534" t="str">
        <f>_xlfn.XLOOKUP(C:C, Table1[[#All],[Customer ID]],Table1[[#All],[Loyalty Card]])</f>
        <v>Yes</v>
      </c>
    </row>
    <row r="535" spans="1:16" x14ac:dyDescent="0.3">
      <c r="A535" s="2" t="s">
        <v>3505</v>
      </c>
      <c r="B535" s="4">
        <v>44724</v>
      </c>
      <c r="C535" s="2" t="s">
        <v>3506</v>
      </c>
      <c r="D535" t="s">
        <v>6172</v>
      </c>
      <c r="E535" s="2">
        <v>4</v>
      </c>
      <c r="F535" s="2" t="str" cm="1">
        <f t="array" ref="F535">_xlfn.XLOOKUP(C535,'Customers - Original'!$A:$A,Table1[[#All],[Customer Name]])</f>
        <v>Rea Offell</v>
      </c>
      <c r="G535" s="2" t="str" cm="1">
        <f t="array" ref="G535">IF(_xlfn.XLOOKUP(C535,'Customers - Original'!$A:$A,Table1[[#All],[Email]]) = 0, "", _xlfn.XLOOKUP(C535,'Customers - Original'!$A:$A,Table1[[#All],[Email]]) )</f>
        <v/>
      </c>
      <c r="H535" s="2" t="str" cm="1">
        <f t="array" ref="H535">IF(_xlfn.XLOOKUP(C535,'Customers - Original'!$A:$A,Table1[[#All],[Country]]) = 0,"",_xlfn.XLOOKUP(C535,'Customers - Original'!$A:$A,Table1[[#All],[Country]]))</f>
        <v>United States</v>
      </c>
      <c r="I535" t="str">
        <f>_xlfn.XLOOKUP(D535,'Products - Original'!$A:$A,'Products - Original'!$B:$B)</f>
        <v>Rob</v>
      </c>
      <c r="J535" t="str">
        <f>INDEX('Products - Original'!$A$1:$G$49,MATCH(My_Combined_Table!$D535,'Products - Original'!$A$1:$A$49,0),MATCH(My_Combined_Table!$J$1,'Products - Original'!A$1:G$1,0))</f>
        <v>D</v>
      </c>
      <c r="K535">
        <f>INDEX('Products - Original'!$A$1:$G$49,MATCH(My_Combined_Table!$D535,'Products - Original'!$A$1:$A$49,0),MATCH(My_Combined_Table!K$1,'Products - Original'!A$1:G$1,0))</f>
        <v>0.5</v>
      </c>
      <c r="L535">
        <f>INDEX('Products - Original'!$A$1:$G$49,MATCH(My_Combined_Table!$D535,'Products - Original'!$A$1:$A$49,0),MATCH(My_Combined_Table!L$1,'Products - Original'!A$1:G$1,0))</f>
        <v>5.3699999999999992</v>
      </c>
      <c r="M535">
        <f t="shared" si="8"/>
        <v>21.479999999999997</v>
      </c>
      <c r="N535" t="str" cm="1">
        <f t="array" ref="N535">_xlfn.IFS(I535 = "Rob", "Robusta", I535 = "Exc", "Excelsa",I535= "Ara", "Arabica",I535="Lib", "Liberica")</f>
        <v>Robusta</v>
      </c>
      <c r="O535" t="str" cm="1">
        <f t="array" ref="O535">_xlfn.IFS(J535="M", "Medium",J535="L", "Light",J535="D","Dark")</f>
        <v>Dark</v>
      </c>
      <c r="P535" t="str">
        <f>_xlfn.XLOOKUP(C:C, Table1[[#All],[Customer ID]],Table1[[#All],[Loyalty Card]])</f>
        <v>No</v>
      </c>
    </row>
    <row r="536" spans="1:16" x14ac:dyDescent="0.3">
      <c r="A536" s="2" t="s">
        <v>3510</v>
      </c>
      <c r="B536" s="4">
        <v>44563</v>
      </c>
      <c r="C536" s="2" t="s">
        <v>3511</v>
      </c>
      <c r="D536" t="s">
        <v>6151</v>
      </c>
      <c r="E536" s="2">
        <v>2</v>
      </c>
      <c r="F536" s="2" t="str" cm="1">
        <f t="array" ref="F536">_xlfn.XLOOKUP(C536,'Customers - Original'!$A:$A,Table1[[#All],[Customer Name]])</f>
        <v>Kris O'Cullen</v>
      </c>
      <c r="G536" s="2" t="str" cm="1">
        <f t="array" ref="G536">IF(_xlfn.XLOOKUP(C536,'Customers - Original'!$A:$A,Table1[[#All],[Email]]) = 0, "", _xlfn.XLOOKUP(C536,'Customers - Original'!$A:$A,Table1[[#All],[Email]]) )</f>
        <v>koculleneu@ca.gov</v>
      </c>
      <c r="H536" s="2" t="str" cm="1">
        <f t="array" ref="H536">IF(_xlfn.XLOOKUP(C536,'Customers - Original'!$A:$A,Table1[[#All],[Country]]) = 0,"",_xlfn.XLOOKUP(C536,'Customers - Original'!$A:$A,Table1[[#All],[Country]]))</f>
        <v>Ireland</v>
      </c>
      <c r="I536" t="str">
        <f>_xlfn.XLOOKUP(D536,'Products - Original'!$A:$A,'Products - Original'!$B:$B)</f>
        <v>Rob</v>
      </c>
      <c r="J536" t="str">
        <f>INDEX('Products - Original'!$A$1:$G$49,MATCH(My_Combined_Table!$D536,'Products - Original'!$A$1:$A$49,0),MATCH(My_Combined_Table!$J$1,'Products - Original'!A$1:G$1,0))</f>
        <v>M</v>
      </c>
      <c r="K536">
        <f>INDEX('Products - Original'!$A$1:$G$49,MATCH(My_Combined_Table!$D536,'Products - Original'!$A$1:$A$49,0),MATCH(My_Combined_Table!K$1,'Products - Original'!A$1:G$1,0))</f>
        <v>2.5</v>
      </c>
      <c r="L536">
        <f>INDEX('Products - Original'!$A$1:$G$49,MATCH(My_Combined_Table!$D536,'Products - Original'!$A$1:$A$49,0),MATCH(My_Combined_Table!L$1,'Products - Original'!A$1:G$1,0))</f>
        <v>22.884999999999998</v>
      </c>
      <c r="M536">
        <f t="shared" si="8"/>
        <v>45.769999999999996</v>
      </c>
      <c r="N536" t="str" cm="1">
        <f t="array" ref="N536">_xlfn.IFS(I536 = "Rob", "Robusta", I536 = "Exc", "Excelsa",I536= "Ara", "Arabica",I536="Lib", "Liberica")</f>
        <v>Robusta</v>
      </c>
      <c r="O536" t="str" cm="1">
        <f t="array" ref="O536">_xlfn.IFS(J536="M", "Medium",J536="L", "Light",J536="D","Dark")</f>
        <v>Medium</v>
      </c>
      <c r="P536" t="str">
        <f>_xlfn.XLOOKUP(C:C, Table1[[#All],[Customer ID]],Table1[[#All],[Loyalty Card]])</f>
        <v>Yes</v>
      </c>
    </row>
    <row r="537" spans="1:16" x14ac:dyDescent="0.3">
      <c r="A537" s="2" t="s">
        <v>3516</v>
      </c>
      <c r="B537" s="4">
        <v>44585</v>
      </c>
      <c r="C537" s="2" t="s">
        <v>3517</v>
      </c>
      <c r="D537" t="s">
        <v>6145</v>
      </c>
      <c r="E537" s="2">
        <v>2</v>
      </c>
      <c r="F537" s="2" t="str" cm="1">
        <f t="array" ref="F537">_xlfn.XLOOKUP(C537,'Customers - Original'!$A:$A,Table1[[#All],[Customer Name]])</f>
        <v>Timoteo Glisane</v>
      </c>
      <c r="G537" s="2" t="str" cm="1">
        <f t="array" ref="G537">IF(_xlfn.XLOOKUP(C537,'Customers - Original'!$A:$A,Table1[[#All],[Email]]) = 0, "", _xlfn.XLOOKUP(C537,'Customers - Original'!$A:$A,Table1[[#All],[Email]]) )</f>
        <v/>
      </c>
      <c r="H537" s="2" t="str" cm="1">
        <f t="array" ref="H537">IF(_xlfn.XLOOKUP(C537,'Customers - Original'!$A:$A,Table1[[#All],[Country]]) = 0,"",_xlfn.XLOOKUP(C537,'Customers - Original'!$A:$A,Table1[[#All],[Country]]))</f>
        <v>Ireland</v>
      </c>
      <c r="I537" t="str">
        <f>_xlfn.XLOOKUP(D537,'Products - Original'!$A:$A,'Products - Original'!$B:$B)</f>
        <v>Lib</v>
      </c>
      <c r="J537" t="str">
        <f>INDEX('Products - Original'!$A$1:$G$49,MATCH(My_Combined_Table!$D537,'Products - Original'!$A$1:$A$49,0),MATCH(My_Combined_Table!$J$1,'Products - Original'!A$1:G$1,0))</f>
        <v>L</v>
      </c>
      <c r="K537">
        <f>INDEX('Products - Original'!$A$1:$G$49,MATCH(My_Combined_Table!$D537,'Products - Original'!$A$1:$A$49,0),MATCH(My_Combined_Table!K$1,'Products - Original'!A$1:G$1,0))</f>
        <v>0.2</v>
      </c>
      <c r="L537">
        <f>INDEX('Products - Original'!$A$1:$G$49,MATCH(My_Combined_Table!$D537,'Products - Original'!$A$1:$A$49,0),MATCH(My_Combined_Table!L$1,'Products - Original'!A$1:G$1,0))</f>
        <v>4.7549999999999999</v>
      </c>
      <c r="M537">
        <f t="shared" si="8"/>
        <v>9.51</v>
      </c>
      <c r="N537" t="str" cm="1">
        <f t="array" ref="N537">_xlfn.IFS(I537 = "Rob", "Robusta", I537 = "Exc", "Excelsa",I537= "Ara", "Arabica",I537="Lib", "Liberica")</f>
        <v>Liberica</v>
      </c>
      <c r="O537" t="str" cm="1">
        <f t="array" ref="O537">_xlfn.IFS(J537="M", "Medium",J537="L", "Light",J537="D","Dark")</f>
        <v>Light</v>
      </c>
      <c r="P537" t="str">
        <f>_xlfn.XLOOKUP(C:C, Table1[[#All],[Customer ID]],Table1[[#All],[Loyalty Card]])</f>
        <v>No</v>
      </c>
    </row>
    <row r="538" spans="1:16" x14ac:dyDescent="0.3">
      <c r="A538" s="2" t="s">
        <v>3521</v>
      </c>
      <c r="B538" s="4">
        <v>43544</v>
      </c>
      <c r="C538" s="2" t="s">
        <v>3368</v>
      </c>
      <c r="D538" t="s">
        <v>6163</v>
      </c>
      <c r="E538" s="2">
        <v>3</v>
      </c>
      <c r="F538" s="2" t="str" cm="1">
        <f t="array" ref="F538">_xlfn.XLOOKUP(C538,'Customers - Original'!$A:$A,Table1[[#All],[Customer Name]])</f>
        <v>Marja Urion</v>
      </c>
      <c r="G538" s="2" t="str" cm="1">
        <f t="array" ref="G538">IF(_xlfn.XLOOKUP(C538,'Customers - Original'!$A:$A,Table1[[#All],[Email]]) = 0, "", _xlfn.XLOOKUP(C538,'Customers - Original'!$A:$A,Table1[[#All],[Email]]) )</f>
        <v>murione5@alexa.com</v>
      </c>
      <c r="H538" s="2" t="str" cm="1">
        <f t="array" ref="H538">IF(_xlfn.XLOOKUP(C538,'Customers - Original'!$A:$A,Table1[[#All],[Country]]) = 0,"",_xlfn.XLOOKUP(C538,'Customers - Original'!$A:$A,Table1[[#All],[Country]]))</f>
        <v>Ireland</v>
      </c>
      <c r="I538" t="str">
        <f>_xlfn.XLOOKUP(D538,'Products - Original'!$A:$A,'Products - Original'!$B:$B)</f>
        <v>Rob</v>
      </c>
      <c r="J538" t="str">
        <f>INDEX('Products - Original'!$A$1:$G$49,MATCH(My_Combined_Table!$D538,'Products - Original'!$A$1:$A$49,0),MATCH(My_Combined_Table!$J$1,'Products - Original'!A$1:G$1,0))</f>
        <v>D</v>
      </c>
      <c r="K538">
        <f>INDEX('Products - Original'!$A$1:$G$49,MATCH(My_Combined_Table!$D538,'Products - Original'!$A$1:$A$49,0),MATCH(My_Combined_Table!K$1,'Products - Original'!A$1:G$1,0))</f>
        <v>0.2</v>
      </c>
      <c r="L538">
        <f>INDEX('Products - Original'!$A$1:$G$49,MATCH(My_Combined_Table!$D538,'Products - Original'!$A$1:$A$49,0),MATCH(My_Combined_Table!L$1,'Products - Original'!A$1:G$1,0))</f>
        <v>2.6849999999999996</v>
      </c>
      <c r="M538">
        <f t="shared" si="8"/>
        <v>8.0549999999999997</v>
      </c>
      <c r="N538" t="str" cm="1">
        <f t="array" ref="N538">_xlfn.IFS(I538 = "Rob", "Robusta", I538 = "Exc", "Excelsa",I538= "Ara", "Arabica",I538="Lib", "Liberica")</f>
        <v>Robusta</v>
      </c>
      <c r="O538" t="str" cm="1">
        <f t="array" ref="O538">_xlfn.IFS(J538="M", "Medium",J538="L", "Light",J538="D","Dark")</f>
        <v>Dark</v>
      </c>
      <c r="P538" t="str">
        <f>_xlfn.XLOOKUP(C:C, Table1[[#All],[Customer ID]],Table1[[#All],[Loyalty Card]])</f>
        <v>Yes</v>
      </c>
    </row>
    <row r="539" spans="1:16" x14ac:dyDescent="0.3">
      <c r="A539" s="2" t="s">
        <v>3527</v>
      </c>
      <c r="B539" s="4">
        <v>44156</v>
      </c>
      <c r="C539" s="2" t="s">
        <v>3528</v>
      </c>
      <c r="D539" t="s">
        <v>6185</v>
      </c>
      <c r="E539" s="2">
        <v>4</v>
      </c>
      <c r="F539" s="2" t="str" cm="1">
        <f t="array" ref="F539">_xlfn.XLOOKUP(C539,'Customers - Original'!$A:$A,Table1[[#All],[Customer Name]])</f>
        <v>Hildegarde Brangan</v>
      </c>
      <c r="G539" s="2" t="str" cm="1">
        <f t="array" ref="G539">IF(_xlfn.XLOOKUP(C539,'Customers - Original'!$A:$A,Table1[[#All],[Email]]) = 0, "", _xlfn.XLOOKUP(C539,'Customers - Original'!$A:$A,Table1[[#All],[Email]]) )</f>
        <v>hbranganex@woothemes.com</v>
      </c>
      <c r="H539" s="2" t="str" cm="1">
        <f t="array" ref="H539">IF(_xlfn.XLOOKUP(C539,'Customers - Original'!$A:$A,Table1[[#All],[Country]]) = 0,"",_xlfn.XLOOKUP(C539,'Customers - Original'!$A:$A,Table1[[#All],[Country]]))</f>
        <v>United States</v>
      </c>
      <c r="I539" t="str">
        <f>_xlfn.XLOOKUP(D539,'Products - Original'!$A:$A,'Products - Original'!$B:$B)</f>
        <v>Exc</v>
      </c>
      <c r="J539" t="str">
        <f>INDEX('Products - Original'!$A$1:$G$49,MATCH(My_Combined_Table!$D539,'Products - Original'!$A$1:$A$49,0),MATCH(My_Combined_Table!$J$1,'Products - Original'!A$1:G$1,0))</f>
        <v>D</v>
      </c>
      <c r="K539">
        <f>INDEX('Products - Original'!$A$1:$G$49,MATCH(My_Combined_Table!$D539,'Products - Original'!$A$1:$A$49,0),MATCH(My_Combined_Table!K$1,'Products - Original'!A$1:G$1,0))</f>
        <v>2.5</v>
      </c>
      <c r="L539">
        <f>INDEX('Products - Original'!$A$1:$G$49,MATCH(My_Combined_Table!$D539,'Products - Original'!$A$1:$A$49,0),MATCH(My_Combined_Table!L$1,'Products - Original'!A$1:G$1,0))</f>
        <v>27.945</v>
      </c>
      <c r="M539">
        <f t="shared" si="8"/>
        <v>111.78</v>
      </c>
      <c r="N539" t="str" cm="1">
        <f t="array" ref="N539">_xlfn.IFS(I539 = "Rob", "Robusta", I539 = "Exc", "Excelsa",I539= "Ara", "Arabica",I539="Lib", "Liberica")</f>
        <v>Excelsa</v>
      </c>
      <c r="O539" t="str" cm="1">
        <f t="array" ref="O539">_xlfn.IFS(J539="M", "Medium",J539="L", "Light",J539="D","Dark")</f>
        <v>Dark</v>
      </c>
      <c r="P539" t="str">
        <f>_xlfn.XLOOKUP(C:C, Table1[[#All],[Customer ID]],Table1[[#All],[Loyalty Card]])</f>
        <v>Yes</v>
      </c>
    </row>
    <row r="540" spans="1:16" x14ac:dyDescent="0.3">
      <c r="A540" s="2" t="s">
        <v>3532</v>
      </c>
      <c r="B540" s="4">
        <v>44482</v>
      </c>
      <c r="C540" s="2" t="s">
        <v>3533</v>
      </c>
      <c r="D540" t="s">
        <v>6163</v>
      </c>
      <c r="E540" s="2">
        <v>4</v>
      </c>
      <c r="F540" s="2" t="str" cm="1">
        <f t="array" ref="F540">_xlfn.XLOOKUP(C540,'Customers - Original'!$A:$A,Table1[[#All],[Customer Name]])</f>
        <v>Amii Gallyon</v>
      </c>
      <c r="G540" s="2" t="str" cm="1">
        <f t="array" ref="G540">IF(_xlfn.XLOOKUP(C540,'Customers - Original'!$A:$A,Table1[[#All],[Email]]) = 0, "", _xlfn.XLOOKUP(C540,'Customers - Original'!$A:$A,Table1[[#All],[Email]]) )</f>
        <v>agallyoney@engadget.com</v>
      </c>
      <c r="H540" s="2" t="str" cm="1">
        <f t="array" ref="H540">IF(_xlfn.XLOOKUP(C540,'Customers - Original'!$A:$A,Table1[[#All],[Country]]) = 0,"",_xlfn.XLOOKUP(C540,'Customers - Original'!$A:$A,Table1[[#All],[Country]]))</f>
        <v>United States</v>
      </c>
      <c r="I540" t="str">
        <f>_xlfn.XLOOKUP(D540,'Products - Original'!$A:$A,'Products - Original'!$B:$B)</f>
        <v>Rob</v>
      </c>
      <c r="J540" t="str">
        <f>INDEX('Products - Original'!$A$1:$G$49,MATCH(My_Combined_Table!$D540,'Products - Original'!$A$1:$A$49,0),MATCH(My_Combined_Table!$J$1,'Products - Original'!A$1:G$1,0))</f>
        <v>D</v>
      </c>
      <c r="K540">
        <f>INDEX('Products - Original'!$A$1:$G$49,MATCH(My_Combined_Table!$D540,'Products - Original'!$A$1:$A$49,0),MATCH(My_Combined_Table!K$1,'Products - Original'!A$1:G$1,0))</f>
        <v>0.2</v>
      </c>
      <c r="L540">
        <f>INDEX('Products - Original'!$A$1:$G$49,MATCH(My_Combined_Table!$D540,'Products - Original'!$A$1:$A$49,0),MATCH(My_Combined_Table!L$1,'Products - Original'!A$1:G$1,0))</f>
        <v>2.6849999999999996</v>
      </c>
      <c r="M540">
        <f t="shared" si="8"/>
        <v>10.739999999999998</v>
      </c>
      <c r="N540" t="str" cm="1">
        <f t="array" ref="N540">_xlfn.IFS(I540 = "Rob", "Robusta", I540 = "Exc", "Excelsa",I540= "Ara", "Arabica",I540="Lib", "Liberica")</f>
        <v>Robusta</v>
      </c>
      <c r="O540" t="str" cm="1">
        <f t="array" ref="O540">_xlfn.IFS(J540="M", "Medium",J540="L", "Light",J540="D","Dark")</f>
        <v>Dark</v>
      </c>
      <c r="P540" t="str">
        <f>_xlfn.XLOOKUP(C:C, Table1[[#All],[Customer ID]],Table1[[#All],[Loyalty Card]])</f>
        <v>Yes</v>
      </c>
    </row>
    <row r="541" spans="1:16" x14ac:dyDescent="0.3">
      <c r="A541" s="2" t="s">
        <v>3537</v>
      </c>
      <c r="B541" s="4">
        <v>44488</v>
      </c>
      <c r="C541" s="2" t="s">
        <v>3538</v>
      </c>
      <c r="D541" t="s">
        <v>6172</v>
      </c>
      <c r="E541" s="2">
        <v>5</v>
      </c>
      <c r="F541" s="2" t="str" cm="1">
        <f t="array" ref="F541">_xlfn.XLOOKUP(C541,'Customers - Original'!$A:$A,Table1[[#All],[Customer Name]])</f>
        <v>Birgit Domange</v>
      </c>
      <c r="G541" s="2" t="str" cm="1">
        <f t="array" ref="G541">IF(_xlfn.XLOOKUP(C541,'Customers - Original'!$A:$A,Table1[[#All],[Email]]) = 0, "", _xlfn.XLOOKUP(C541,'Customers - Original'!$A:$A,Table1[[#All],[Email]]) )</f>
        <v>bdomangeez@yahoo.co.jp</v>
      </c>
      <c r="H541" s="2" t="str" cm="1">
        <f t="array" ref="H541">IF(_xlfn.XLOOKUP(C541,'Customers - Original'!$A:$A,Table1[[#All],[Country]]) = 0,"",_xlfn.XLOOKUP(C541,'Customers - Original'!$A:$A,Table1[[#All],[Country]]))</f>
        <v>United States</v>
      </c>
      <c r="I541" t="str">
        <f>_xlfn.XLOOKUP(D541,'Products - Original'!$A:$A,'Products - Original'!$B:$B)</f>
        <v>Rob</v>
      </c>
      <c r="J541" t="str">
        <f>INDEX('Products - Original'!$A$1:$G$49,MATCH(My_Combined_Table!$D541,'Products - Original'!$A$1:$A$49,0),MATCH(My_Combined_Table!$J$1,'Products - Original'!A$1:G$1,0))</f>
        <v>D</v>
      </c>
      <c r="K541">
        <f>INDEX('Products - Original'!$A$1:$G$49,MATCH(My_Combined_Table!$D541,'Products - Original'!$A$1:$A$49,0),MATCH(My_Combined_Table!K$1,'Products - Original'!A$1:G$1,0))</f>
        <v>0.5</v>
      </c>
      <c r="L541">
        <f>INDEX('Products - Original'!$A$1:$G$49,MATCH(My_Combined_Table!$D541,'Products - Original'!$A$1:$A$49,0),MATCH(My_Combined_Table!L$1,'Products - Original'!A$1:G$1,0))</f>
        <v>5.3699999999999992</v>
      </c>
      <c r="M541">
        <f t="shared" si="8"/>
        <v>26.849999999999994</v>
      </c>
      <c r="N541" t="str" cm="1">
        <f t="array" ref="N541">_xlfn.IFS(I541 = "Rob", "Robusta", I541 = "Exc", "Excelsa",I541= "Ara", "Arabica",I541="Lib", "Liberica")</f>
        <v>Robusta</v>
      </c>
      <c r="O541" t="str" cm="1">
        <f t="array" ref="O541">_xlfn.IFS(J541="M", "Medium",J541="L", "Light",J541="D","Dark")</f>
        <v>Dark</v>
      </c>
      <c r="P541" t="str">
        <f>_xlfn.XLOOKUP(C:C, Table1[[#All],[Customer ID]],Table1[[#All],[Loyalty Card]])</f>
        <v>No</v>
      </c>
    </row>
    <row r="542" spans="1:16" x14ac:dyDescent="0.3">
      <c r="A542" s="2" t="s">
        <v>3542</v>
      </c>
      <c r="B542" s="4">
        <v>43584</v>
      </c>
      <c r="C542" s="2" t="s">
        <v>3543</v>
      </c>
      <c r="D542" t="s">
        <v>6170</v>
      </c>
      <c r="E542" s="2">
        <v>4</v>
      </c>
      <c r="F542" s="2" t="str" cm="1">
        <f t="array" ref="F542">_xlfn.XLOOKUP(C542,'Customers - Original'!$A:$A,Table1[[#All],[Customer Name]])</f>
        <v>Killian Osler</v>
      </c>
      <c r="G542" s="2" t="str" cm="1">
        <f t="array" ref="G542">IF(_xlfn.XLOOKUP(C542,'Customers - Original'!$A:$A,Table1[[#All],[Email]]) = 0, "", _xlfn.XLOOKUP(C542,'Customers - Original'!$A:$A,Table1[[#All],[Email]]) )</f>
        <v>koslerf0@gmpg.org</v>
      </c>
      <c r="H542" s="2" t="str" cm="1">
        <f t="array" ref="H542">IF(_xlfn.XLOOKUP(C542,'Customers - Original'!$A:$A,Table1[[#All],[Country]]) = 0,"",_xlfn.XLOOKUP(C542,'Customers - Original'!$A:$A,Table1[[#All],[Country]]))</f>
        <v>United States</v>
      </c>
      <c r="I542" t="str">
        <f>_xlfn.XLOOKUP(D542,'Products - Original'!$A:$A,'Products - Original'!$B:$B)</f>
        <v>Lib</v>
      </c>
      <c r="J542" t="str">
        <f>INDEX('Products - Original'!$A$1:$G$49,MATCH(My_Combined_Table!$D542,'Products - Original'!$A$1:$A$49,0),MATCH(My_Combined_Table!$J$1,'Products - Original'!A$1:G$1,0))</f>
        <v>L</v>
      </c>
      <c r="K542">
        <f>INDEX('Products - Original'!$A$1:$G$49,MATCH(My_Combined_Table!$D542,'Products - Original'!$A$1:$A$49,0),MATCH(My_Combined_Table!K$1,'Products - Original'!A$1:G$1,0))</f>
        <v>1</v>
      </c>
      <c r="L542">
        <f>INDEX('Products - Original'!$A$1:$G$49,MATCH(My_Combined_Table!$D542,'Products - Original'!$A$1:$A$49,0),MATCH(My_Combined_Table!L$1,'Products - Original'!A$1:G$1,0))</f>
        <v>15.85</v>
      </c>
      <c r="M542">
        <f t="shared" si="8"/>
        <v>63.4</v>
      </c>
      <c r="N542" t="str" cm="1">
        <f t="array" ref="N542">_xlfn.IFS(I542 = "Rob", "Robusta", I542 = "Exc", "Excelsa",I542= "Ara", "Arabica",I542="Lib", "Liberica")</f>
        <v>Liberica</v>
      </c>
      <c r="O542" t="str" cm="1">
        <f t="array" ref="O542">_xlfn.IFS(J542="M", "Medium",J542="L", "Light",J542="D","Dark")</f>
        <v>Light</v>
      </c>
      <c r="P542" t="str">
        <f>_xlfn.XLOOKUP(C:C, Table1[[#All],[Customer ID]],Table1[[#All],[Loyalty Card]])</f>
        <v>Yes</v>
      </c>
    </row>
    <row r="543" spans="1:16" x14ac:dyDescent="0.3">
      <c r="A543" s="2" t="s">
        <v>3548</v>
      </c>
      <c r="B543" s="4">
        <v>43750</v>
      </c>
      <c r="C543" s="2" t="s">
        <v>3549</v>
      </c>
      <c r="D543" t="s">
        <v>6168</v>
      </c>
      <c r="E543" s="2">
        <v>1</v>
      </c>
      <c r="F543" s="2" t="str" cm="1">
        <f t="array" ref="F543">_xlfn.XLOOKUP(C543,'Customers - Original'!$A:$A,Table1[[#All],[Customer Name]])</f>
        <v>Lora Dukes</v>
      </c>
      <c r="G543" s="2" t="str" cm="1">
        <f t="array" ref="G543">IF(_xlfn.XLOOKUP(C543,'Customers - Original'!$A:$A,Table1[[#All],[Email]]) = 0, "", _xlfn.XLOOKUP(C543,'Customers - Original'!$A:$A,Table1[[#All],[Email]]) )</f>
        <v/>
      </c>
      <c r="H543" s="2" t="str" cm="1">
        <f t="array" ref="H543">IF(_xlfn.XLOOKUP(C543,'Customers - Original'!$A:$A,Table1[[#All],[Country]]) = 0,"",_xlfn.XLOOKUP(C543,'Customers - Original'!$A:$A,Table1[[#All],[Country]]))</f>
        <v>Ireland</v>
      </c>
      <c r="I543" t="str">
        <f>_xlfn.XLOOKUP(D543,'Products - Original'!$A:$A,'Products - Original'!$B:$B)</f>
        <v>Ara</v>
      </c>
      <c r="J543" t="str">
        <f>INDEX('Products - Original'!$A$1:$G$49,MATCH(My_Combined_Table!$D543,'Products - Original'!$A$1:$A$49,0),MATCH(My_Combined_Table!$J$1,'Products - Original'!A$1:G$1,0))</f>
        <v>D</v>
      </c>
      <c r="K543">
        <f>INDEX('Products - Original'!$A$1:$G$49,MATCH(My_Combined_Table!$D543,'Products - Original'!$A$1:$A$49,0),MATCH(My_Combined_Table!K$1,'Products - Original'!A$1:G$1,0))</f>
        <v>2.5</v>
      </c>
      <c r="L543">
        <f>INDEX('Products - Original'!$A$1:$G$49,MATCH(My_Combined_Table!$D543,'Products - Original'!$A$1:$A$49,0),MATCH(My_Combined_Table!L$1,'Products - Original'!A$1:G$1,0))</f>
        <v>22.884999999999998</v>
      </c>
      <c r="M543">
        <f t="shared" si="8"/>
        <v>22.884999999999998</v>
      </c>
      <c r="N543" t="str" cm="1">
        <f t="array" ref="N543">_xlfn.IFS(I543 = "Rob", "Robusta", I543 = "Exc", "Excelsa",I543= "Ara", "Arabica",I543="Lib", "Liberica")</f>
        <v>Arabica</v>
      </c>
      <c r="O543" t="str" cm="1">
        <f t="array" ref="O543">_xlfn.IFS(J543="M", "Medium",J543="L", "Light",J543="D","Dark")</f>
        <v>Dark</v>
      </c>
      <c r="P543" t="str">
        <f>_xlfn.XLOOKUP(C:C, Table1[[#All],[Customer ID]],Table1[[#All],[Loyalty Card]])</f>
        <v>Yes</v>
      </c>
    </row>
    <row r="544" spans="1:16" x14ac:dyDescent="0.3">
      <c r="A544" s="2" t="s">
        <v>3553</v>
      </c>
      <c r="B544" s="4">
        <v>44335</v>
      </c>
      <c r="C544" s="2" t="s">
        <v>3554</v>
      </c>
      <c r="D544" t="s">
        <v>6175</v>
      </c>
      <c r="E544" s="2">
        <v>4</v>
      </c>
      <c r="F544" s="2" t="str" cm="1">
        <f t="array" ref="F544">_xlfn.XLOOKUP(C544,'Customers - Original'!$A:$A,Table1[[#All],[Customer Name]])</f>
        <v>Zack Pellett</v>
      </c>
      <c r="G544" s="2" t="str" cm="1">
        <f t="array" ref="G544">IF(_xlfn.XLOOKUP(C544,'Customers - Original'!$A:$A,Table1[[#All],[Email]]) = 0, "", _xlfn.XLOOKUP(C544,'Customers - Original'!$A:$A,Table1[[#All],[Email]]) )</f>
        <v>zpellettf2@dailymotion.com</v>
      </c>
      <c r="H544" s="2" t="str" cm="1">
        <f t="array" ref="H544">IF(_xlfn.XLOOKUP(C544,'Customers - Original'!$A:$A,Table1[[#All],[Country]]) = 0,"",_xlfn.XLOOKUP(C544,'Customers - Original'!$A:$A,Table1[[#All],[Country]]))</f>
        <v>United States</v>
      </c>
      <c r="I544" t="str">
        <f>_xlfn.XLOOKUP(D544,'Products - Original'!$A:$A,'Products - Original'!$B:$B)</f>
        <v>Ara</v>
      </c>
      <c r="J544" t="str">
        <f>INDEX('Products - Original'!$A$1:$G$49,MATCH(My_Combined_Table!$D544,'Products - Original'!$A$1:$A$49,0),MATCH(My_Combined_Table!$J$1,'Products - Original'!A$1:G$1,0))</f>
        <v>M</v>
      </c>
      <c r="K544">
        <f>INDEX('Products - Original'!$A$1:$G$49,MATCH(My_Combined_Table!$D544,'Products - Original'!$A$1:$A$49,0),MATCH(My_Combined_Table!K$1,'Products - Original'!A$1:G$1,0))</f>
        <v>2.5</v>
      </c>
      <c r="L544">
        <f>INDEX('Products - Original'!$A$1:$G$49,MATCH(My_Combined_Table!$D544,'Products - Original'!$A$1:$A$49,0),MATCH(My_Combined_Table!L$1,'Products - Original'!A$1:G$1,0))</f>
        <v>25.874999999999996</v>
      </c>
      <c r="M544">
        <f t="shared" si="8"/>
        <v>103.49999999999999</v>
      </c>
      <c r="N544" t="str" cm="1">
        <f t="array" ref="N544">_xlfn.IFS(I544 = "Rob", "Robusta", I544 = "Exc", "Excelsa",I544= "Ara", "Arabica",I544="Lib", "Liberica")</f>
        <v>Arabica</v>
      </c>
      <c r="O544" t="str" cm="1">
        <f t="array" ref="O544">_xlfn.IFS(J544="M", "Medium",J544="L", "Light",J544="D","Dark")</f>
        <v>Medium</v>
      </c>
      <c r="P544" t="str">
        <f>_xlfn.XLOOKUP(C:C, Table1[[#All],[Customer ID]],Table1[[#All],[Loyalty Card]])</f>
        <v>No</v>
      </c>
    </row>
    <row r="545" spans="1:16" x14ac:dyDescent="0.3">
      <c r="A545" s="2" t="s">
        <v>3559</v>
      </c>
      <c r="B545" s="4">
        <v>44380</v>
      </c>
      <c r="C545" s="2" t="s">
        <v>3560</v>
      </c>
      <c r="D545" t="s">
        <v>6142</v>
      </c>
      <c r="E545" s="2">
        <v>2</v>
      </c>
      <c r="F545" s="2" t="str" cm="1">
        <f t="array" ref="F545">_xlfn.XLOOKUP(C545,'Customers - Original'!$A:$A,Table1[[#All],[Customer Name]])</f>
        <v>Ilaire Sprakes</v>
      </c>
      <c r="G545" s="2" t="str" cm="1">
        <f t="array" ref="G545">IF(_xlfn.XLOOKUP(C545,'Customers - Original'!$A:$A,Table1[[#All],[Email]]) = 0, "", _xlfn.XLOOKUP(C545,'Customers - Original'!$A:$A,Table1[[#All],[Email]]) )</f>
        <v>isprakesf3@spiegel.de</v>
      </c>
      <c r="H545" s="2" t="str" cm="1">
        <f t="array" ref="H545">IF(_xlfn.XLOOKUP(C545,'Customers - Original'!$A:$A,Table1[[#All],[Country]]) = 0,"",_xlfn.XLOOKUP(C545,'Customers - Original'!$A:$A,Table1[[#All],[Country]]))</f>
        <v>United States</v>
      </c>
      <c r="I545" t="str">
        <f>_xlfn.XLOOKUP(D545,'Products - Original'!$A:$A,'Products - Original'!$B:$B)</f>
        <v>Rob</v>
      </c>
      <c r="J545" t="str">
        <f>INDEX('Products - Original'!$A$1:$G$49,MATCH(My_Combined_Table!$D545,'Products - Original'!$A$1:$A$49,0),MATCH(My_Combined_Table!$J$1,'Products - Original'!A$1:G$1,0))</f>
        <v>L</v>
      </c>
      <c r="K545">
        <f>INDEX('Products - Original'!$A$1:$G$49,MATCH(My_Combined_Table!$D545,'Products - Original'!$A$1:$A$49,0),MATCH(My_Combined_Table!K$1,'Products - Original'!A$1:G$1,0))</f>
        <v>2.5</v>
      </c>
      <c r="L545">
        <f>INDEX('Products - Original'!$A$1:$G$49,MATCH(My_Combined_Table!$D545,'Products - Original'!$A$1:$A$49,0),MATCH(My_Combined_Table!L$1,'Products - Original'!A$1:G$1,0))</f>
        <v>27.484999999999996</v>
      </c>
      <c r="M545">
        <f t="shared" si="8"/>
        <v>54.969999999999992</v>
      </c>
      <c r="N545" t="str" cm="1">
        <f t="array" ref="N545">_xlfn.IFS(I545 = "Rob", "Robusta", I545 = "Exc", "Excelsa",I545= "Ara", "Arabica",I545="Lib", "Liberica")</f>
        <v>Robusta</v>
      </c>
      <c r="O545" t="str" cm="1">
        <f t="array" ref="O545">_xlfn.IFS(J545="M", "Medium",J545="L", "Light",J545="D","Dark")</f>
        <v>Light</v>
      </c>
      <c r="P545" t="str">
        <f>_xlfn.XLOOKUP(C:C, Table1[[#All],[Customer ID]],Table1[[#All],[Loyalty Card]])</f>
        <v>No</v>
      </c>
    </row>
    <row r="546" spans="1:16" x14ac:dyDescent="0.3">
      <c r="A546" s="2" t="s">
        <v>3565</v>
      </c>
      <c r="B546" s="4">
        <v>43869</v>
      </c>
      <c r="C546" s="2" t="s">
        <v>3566</v>
      </c>
      <c r="D546" t="s">
        <v>6180</v>
      </c>
      <c r="E546" s="2">
        <v>2</v>
      </c>
      <c r="F546" s="2" t="str" cm="1">
        <f t="array" ref="F546">_xlfn.XLOOKUP(C546,'Customers - Original'!$A:$A,Table1[[#All],[Customer Name]])</f>
        <v>Heda Fromant</v>
      </c>
      <c r="G546" s="2" t="str" cm="1">
        <f t="array" ref="G546">IF(_xlfn.XLOOKUP(C546,'Customers - Original'!$A:$A,Table1[[#All],[Email]]) = 0, "", _xlfn.XLOOKUP(C546,'Customers - Original'!$A:$A,Table1[[#All],[Email]]) )</f>
        <v>hfromantf4@ucsd.edu</v>
      </c>
      <c r="H546" s="2" t="str" cm="1">
        <f t="array" ref="H546">IF(_xlfn.XLOOKUP(C546,'Customers - Original'!$A:$A,Table1[[#All],[Country]]) = 0,"",_xlfn.XLOOKUP(C546,'Customers - Original'!$A:$A,Table1[[#All],[Country]]))</f>
        <v>United States</v>
      </c>
      <c r="I546" t="str">
        <f>_xlfn.XLOOKUP(D546,'Products - Original'!$A:$A,'Products - Original'!$B:$B)</f>
        <v>Ara</v>
      </c>
      <c r="J546" t="str">
        <f>INDEX('Products - Original'!$A$1:$G$49,MATCH(My_Combined_Table!$D546,'Products - Original'!$A$1:$A$49,0),MATCH(My_Combined_Table!$J$1,'Products - Original'!A$1:G$1,0))</f>
        <v>L</v>
      </c>
      <c r="K546">
        <f>INDEX('Products - Original'!$A$1:$G$49,MATCH(My_Combined_Table!$D546,'Products - Original'!$A$1:$A$49,0),MATCH(My_Combined_Table!K$1,'Products - Original'!A$1:G$1,0))</f>
        <v>0.5</v>
      </c>
      <c r="L546">
        <f>INDEX('Products - Original'!$A$1:$G$49,MATCH(My_Combined_Table!$D546,'Products - Original'!$A$1:$A$49,0),MATCH(My_Combined_Table!L$1,'Products - Original'!A$1:G$1,0))</f>
        <v>7.77</v>
      </c>
      <c r="M546">
        <f t="shared" si="8"/>
        <v>15.54</v>
      </c>
      <c r="N546" t="str" cm="1">
        <f t="array" ref="N546">_xlfn.IFS(I546 = "Rob", "Robusta", I546 = "Exc", "Excelsa",I546= "Ara", "Arabica",I546="Lib", "Liberica")</f>
        <v>Arabica</v>
      </c>
      <c r="O546" t="str" cm="1">
        <f t="array" ref="O546">_xlfn.IFS(J546="M", "Medium",J546="L", "Light",J546="D","Dark")</f>
        <v>Light</v>
      </c>
      <c r="P546" t="str">
        <f>_xlfn.XLOOKUP(C:C, Table1[[#All],[Customer ID]],Table1[[#All],[Loyalty Card]])</f>
        <v>No</v>
      </c>
    </row>
    <row r="547" spans="1:16" x14ac:dyDescent="0.3">
      <c r="A547" s="2" t="s">
        <v>3571</v>
      </c>
      <c r="B547" s="4">
        <v>44120</v>
      </c>
      <c r="C547" s="2" t="s">
        <v>3572</v>
      </c>
      <c r="D547" t="s">
        <v>6150</v>
      </c>
      <c r="E547" s="2">
        <v>4</v>
      </c>
      <c r="F547" s="2" t="str" cm="1">
        <f t="array" ref="F547">_xlfn.XLOOKUP(C547,'Customers - Original'!$A:$A,Table1[[#All],[Customer Name]])</f>
        <v>Rufus Flear</v>
      </c>
      <c r="G547" s="2" t="str" cm="1">
        <f t="array" ref="G547">IF(_xlfn.XLOOKUP(C547,'Customers - Original'!$A:$A,Table1[[#All],[Email]]) = 0, "", _xlfn.XLOOKUP(C547,'Customers - Original'!$A:$A,Table1[[#All],[Email]]) )</f>
        <v>rflearf5@artisteer.com</v>
      </c>
      <c r="H547" s="2" t="str" cm="1">
        <f t="array" ref="H547">IF(_xlfn.XLOOKUP(C547,'Customers - Original'!$A:$A,Table1[[#All],[Country]]) = 0,"",_xlfn.XLOOKUP(C547,'Customers - Original'!$A:$A,Table1[[#All],[Country]]))</f>
        <v>United Kingdom</v>
      </c>
      <c r="I547" t="str">
        <f>_xlfn.XLOOKUP(D547,'Products - Original'!$A:$A,'Products - Original'!$B:$B)</f>
        <v>Lib</v>
      </c>
      <c r="J547" t="str">
        <f>INDEX('Products - Original'!$A$1:$G$49,MATCH(My_Combined_Table!$D547,'Products - Original'!$A$1:$A$49,0),MATCH(My_Combined_Table!$J$1,'Products - Original'!A$1:G$1,0))</f>
        <v>D</v>
      </c>
      <c r="K547">
        <f>INDEX('Products - Original'!$A$1:$G$49,MATCH(My_Combined_Table!$D547,'Products - Original'!$A$1:$A$49,0),MATCH(My_Combined_Table!K$1,'Products - Original'!A$1:G$1,0))</f>
        <v>0.2</v>
      </c>
      <c r="L547">
        <f>INDEX('Products - Original'!$A$1:$G$49,MATCH(My_Combined_Table!$D547,'Products - Original'!$A$1:$A$49,0),MATCH(My_Combined_Table!L$1,'Products - Original'!A$1:G$1,0))</f>
        <v>3.8849999999999998</v>
      </c>
      <c r="M547">
        <f t="shared" si="8"/>
        <v>15.54</v>
      </c>
      <c r="N547" t="str" cm="1">
        <f t="array" ref="N547">_xlfn.IFS(I547 = "Rob", "Robusta", I547 = "Exc", "Excelsa",I547= "Ara", "Arabica",I547="Lib", "Liberica")</f>
        <v>Liberica</v>
      </c>
      <c r="O547" t="str" cm="1">
        <f t="array" ref="O547">_xlfn.IFS(J547="M", "Medium",J547="L", "Light",J547="D","Dark")</f>
        <v>Dark</v>
      </c>
      <c r="P547" t="str">
        <f>_xlfn.XLOOKUP(C:C, Table1[[#All],[Customer ID]],Table1[[#All],[Loyalty Card]])</f>
        <v>No</v>
      </c>
    </row>
    <row r="548" spans="1:16" x14ac:dyDescent="0.3">
      <c r="A548" s="2" t="s">
        <v>3577</v>
      </c>
      <c r="B548" s="4">
        <v>44127</v>
      </c>
      <c r="C548" s="2" t="s">
        <v>3578</v>
      </c>
      <c r="D548" t="s">
        <v>6185</v>
      </c>
      <c r="E548" s="2">
        <v>3</v>
      </c>
      <c r="F548" s="2" t="str" cm="1">
        <f t="array" ref="F548">_xlfn.XLOOKUP(C548,'Customers - Original'!$A:$A,Table1[[#All],[Customer Name]])</f>
        <v>Dom Milella</v>
      </c>
      <c r="G548" s="2" t="str" cm="1">
        <f t="array" ref="G548">IF(_xlfn.XLOOKUP(C548,'Customers - Original'!$A:$A,Table1[[#All],[Email]]) = 0, "", _xlfn.XLOOKUP(C548,'Customers - Original'!$A:$A,Table1[[#All],[Email]]) )</f>
        <v/>
      </c>
      <c r="H548" s="2" t="str" cm="1">
        <f t="array" ref="H548">IF(_xlfn.XLOOKUP(C548,'Customers - Original'!$A:$A,Table1[[#All],[Country]]) = 0,"",_xlfn.XLOOKUP(C548,'Customers - Original'!$A:$A,Table1[[#All],[Country]]))</f>
        <v>Ireland</v>
      </c>
      <c r="I548" t="str">
        <f>_xlfn.XLOOKUP(D548,'Products - Original'!$A:$A,'Products - Original'!$B:$B)</f>
        <v>Exc</v>
      </c>
      <c r="J548" t="str">
        <f>INDEX('Products - Original'!$A$1:$G$49,MATCH(My_Combined_Table!$D548,'Products - Original'!$A$1:$A$49,0),MATCH(My_Combined_Table!$J$1,'Products - Original'!A$1:G$1,0))</f>
        <v>D</v>
      </c>
      <c r="K548">
        <f>INDEX('Products - Original'!$A$1:$G$49,MATCH(My_Combined_Table!$D548,'Products - Original'!$A$1:$A$49,0),MATCH(My_Combined_Table!K$1,'Products - Original'!A$1:G$1,0))</f>
        <v>2.5</v>
      </c>
      <c r="L548">
        <f>INDEX('Products - Original'!$A$1:$G$49,MATCH(My_Combined_Table!$D548,'Products - Original'!$A$1:$A$49,0),MATCH(My_Combined_Table!L$1,'Products - Original'!A$1:G$1,0))</f>
        <v>27.945</v>
      </c>
      <c r="M548">
        <f t="shared" si="8"/>
        <v>83.835000000000008</v>
      </c>
      <c r="N548" t="str" cm="1">
        <f t="array" ref="N548">_xlfn.IFS(I548 = "Rob", "Robusta", I548 = "Exc", "Excelsa",I548= "Ara", "Arabica",I548="Lib", "Liberica")</f>
        <v>Excelsa</v>
      </c>
      <c r="O548" t="str" cm="1">
        <f t="array" ref="O548">_xlfn.IFS(J548="M", "Medium",J548="L", "Light",J548="D","Dark")</f>
        <v>Dark</v>
      </c>
      <c r="P548" t="str">
        <f>_xlfn.XLOOKUP(C:C, Table1[[#All],[Customer ID]],Table1[[#All],[Loyalty Card]])</f>
        <v>No</v>
      </c>
    </row>
    <row r="549" spans="1:16" x14ac:dyDescent="0.3">
      <c r="A549" s="2" t="s">
        <v>3582</v>
      </c>
      <c r="B549" s="4">
        <v>44265</v>
      </c>
      <c r="C549" s="2" t="s">
        <v>3594</v>
      </c>
      <c r="D549" t="s">
        <v>6178</v>
      </c>
      <c r="E549" s="2">
        <v>3</v>
      </c>
      <c r="F549" s="2" t="str" cm="1">
        <f t="array" ref="F549">_xlfn.XLOOKUP(C549,'Customers - Original'!$A:$A,Table1[[#All],[Customer Name]])</f>
        <v>Wilek Lightollers</v>
      </c>
      <c r="G549" s="2" t="str" cm="1">
        <f t="array" ref="G549">IF(_xlfn.XLOOKUP(C549,'Customers - Original'!$A:$A,Table1[[#All],[Email]]) = 0, "", _xlfn.XLOOKUP(C549,'Customers - Original'!$A:$A,Table1[[#All],[Email]]) )</f>
        <v>wlightollersf9@baidu.com</v>
      </c>
      <c r="H549" s="2" t="str" cm="1">
        <f t="array" ref="H549">IF(_xlfn.XLOOKUP(C549,'Customers - Original'!$A:$A,Table1[[#All],[Country]]) = 0,"",_xlfn.XLOOKUP(C549,'Customers - Original'!$A:$A,Table1[[#All],[Country]]))</f>
        <v>United States</v>
      </c>
      <c r="I549" t="str">
        <f>_xlfn.XLOOKUP(D549,'Products - Original'!$A:$A,'Products - Original'!$B:$B)</f>
        <v>Rob</v>
      </c>
      <c r="J549" t="str">
        <f>INDEX('Products - Original'!$A$1:$G$49,MATCH(My_Combined_Table!$D549,'Products - Original'!$A$1:$A$49,0),MATCH(My_Combined_Table!$J$1,'Products - Original'!A$1:G$1,0))</f>
        <v>L</v>
      </c>
      <c r="K549">
        <f>INDEX('Products - Original'!$A$1:$G$49,MATCH(My_Combined_Table!$D549,'Products - Original'!$A$1:$A$49,0),MATCH(My_Combined_Table!K$1,'Products - Original'!A$1:G$1,0))</f>
        <v>0.2</v>
      </c>
      <c r="L549">
        <f>INDEX('Products - Original'!$A$1:$G$49,MATCH(My_Combined_Table!$D549,'Products - Original'!$A$1:$A$49,0),MATCH(My_Combined_Table!L$1,'Products - Original'!A$1:G$1,0))</f>
        <v>3.5849999999999995</v>
      </c>
      <c r="M549">
        <f t="shared" si="8"/>
        <v>10.754999999999999</v>
      </c>
      <c r="N549" t="str" cm="1">
        <f t="array" ref="N549">_xlfn.IFS(I549 = "Rob", "Robusta", I549 = "Exc", "Excelsa",I549= "Ara", "Arabica",I549="Lib", "Liberica")</f>
        <v>Robusta</v>
      </c>
      <c r="O549" t="str" cm="1">
        <f t="array" ref="O549">_xlfn.IFS(J549="M", "Medium",J549="L", "Light",J549="D","Dark")</f>
        <v>Light</v>
      </c>
      <c r="P549" t="str">
        <f>_xlfn.XLOOKUP(C:C, Table1[[#All],[Customer ID]],Table1[[#All],[Loyalty Card]])</f>
        <v>Yes</v>
      </c>
    </row>
    <row r="550" spans="1:16" x14ac:dyDescent="0.3">
      <c r="A550" s="2" t="s">
        <v>3587</v>
      </c>
      <c r="B550" s="4">
        <v>44384</v>
      </c>
      <c r="C550" s="2" t="s">
        <v>3588</v>
      </c>
      <c r="D550" t="s">
        <v>6184</v>
      </c>
      <c r="E550" s="2">
        <v>3</v>
      </c>
      <c r="F550" s="2" t="str" cm="1">
        <f t="array" ref="F550">_xlfn.XLOOKUP(C550,'Customers - Original'!$A:$A,Table1[[#All],[Customer Name]])</f>
        <v>Bette-ann Munden</v>
      </c>
      <c r="G550" s="2" t="str" cm="1">
        <f t="array" ref="G550">IF(_xlfn.XLOOKUP(C550,'Customers - Original'!$A:$A,Table1[[#All],[Email]]) = 0, "", _xlfn.XLOOKUP(C550,'Customers - Original'!$A:$A,Table1[[#All],[Email]]) )</f>
        <v>bmundenf8@elpais.com</v>
      </c>
      <c r="H550" s="2" t="str" cm="1">
        <f t="array" ref="H550">IF(_xlfn.XLOOKUP(C550,'Customers - Original'!$A:$A,Table1[[#All],[Country]]) = 0,"",_xlfn.XLOOKUP(C550,'Customers - Original'!$A:$A,Table1[[#All],[Country]]))</f>
        <v>United States</v>
      </c>
      <c r="I550" t="str">
        <f>_xlfn.XLOOKUP(D550,'Products - Original'!$A:$A,'Products - Original'!$B:$B)</f>
        <v>Exc</v>
      </c>
      <c r="J550" t="str">
        <f>INDEX('Products - Original'!$A$1:$G$49,MATCH(My_Combined_Table!$D550,'Products - Original'!$A$1:$A$49,0),MATCH(My_Combined_Table!$J$1,'Products - Original'!A$1:G$1,0))</f>
        <v>L</v>
      </c>
      <c r="K550">
        <f>INDEX('Products - Original'!$A$1:$G$49,MATCH(My_Combined_Table!$D550,'Products - Original'!$A$1:$A$49,0),MATCH(My_Combined_Table!K$1,'Products - Original'!A$1:G$1,0))</f>
        <v>0.2</v>
      </c>
      <c r="L550">
        <f>INDEX('Products - Original'!$A$1:$G$49,MATCH(My_Combined_Table!$D550,'Products - Original'!$A$1:$A$49,0),MATCH(My_Combined_Table!L$1,'Products - Original'!A$1:G$1,0))</f>
        <v>4.4550000000000001</v>
      </c>
      <c r="M550">
        <f t="shared" si="8"/>
        <v>13.365</v>
      </c>
      <c r="N550" t="str" cm="1">
        <f t="array" ref="N550">_xlfn.IFS(I550 = "Rob", "Robusta", I550 = "Exc", "Excelsa",I550= "Ara", "Arabica",I550="Lib", "Liberica")</f>
        <v>Excelsa</v>
      </c>
      <c r="O550" t="str" cm="1">
        <f t="array" ref="O550">_xlfn.IFS(J550="M", "Medium",J550="L", "Light",J550="D","Dark")</f>
        <v>Light</v>
      </c>
      <c r="P550" t="str">
        <f>_xlfn.XLOOKUP(C:C, Table1[[#All],[Customer ID]],Table1[[#All],[Loyalty Card]])</f>
        <v>Yes</v>
      </c>
    </row>
    <row r="551" spans="1:16" x14ac:dyDescent="0.3">
      <c r="A551" s="2" t="s">
        <v>3593</v>
      </c>
      <c r="B551" s="4">
        <v>44232</v>
      </c>
      <c r="C551" s="2" t="s">
        <v>3594</v>
      </c>
      <c r="D551" t="s">
        <v>6184</v>
      </c>
      <c r="E551" s="2">
        <v>4</v>
      </c>
      <c r="F551" s="2" t="str" cm="1">
        <f t="array" ref="F551">_xlfn.XLOOKUP(C551,'Customers - Original'!$A:$A,Table1[[#All],[Customer Name]])</f>
        <v>Wilek Lightollers</v>
      </c>
      <c r="G551" s="2" t="str" cm="1">
        <f t="array" ref="G551">IF(_xlfn.XLOOKUP(C551,'Customers - Original'!$A:$A,Table1[[#All],[Email]]) = 0, "", _xlfn.XLOOKUP(C551,'Customers - Original'!$A:$A,Table1[[#All],[Email]]) )</f>
        <v>wlightollersf9@baidu.com</v>
      </c>
      <c r="H551" s="2" t="str" cm="1">
        <f t="array" ref="H551">IF(_xlfn.XLOOKUP(C551,'Customers - Original'!$A:$A,Table1[[#All],[Country]]) = 0,"",_xlfn.XLOOKUP(C551,'Customers - Original'!$A:$A,Table1[[#All],[Country]]))</f>
        <v>United States</v>
      </c>
      <c r="I551" t="str">
        <f>_xlfn.XLOOKUP(D551,'Products - Original'!$A:$A,'Products - Original'!$B:$B)</f>
        <v>Exc</v>
      </c>
      <c r="J551" t="str">
        <f>INDEX('Products - Original'!$A$1:$G$49,MATCH(My_Combined_Table!$D551,'Products - Original'!$A$1:$A$49,0),MATCH(My_Combined_Table!$J$1,'Products - Original'!A$1:G$1,0))</f>
        <v>L</v>
      </c>
      <c r="K551">
        <f>INDEX('Products - Original'!$A$1:$G$49,MATCH(My_Combined_Table!$D551,'Products - Original'!$A$1:$A$49,0),MATCH(My_Combined_Table!K$1,'Products - Original'!A$1:G$1,0))</f>
        <v>0.2</v>
      </c>
      <c r="L551">
        <f>INDEX('Products - Original'!$A$1:$G$49,MATCH(My_Combined_Table!$D551,'Products - Original'!$A$1:$A$49,0),MATCH(My_Combined_Table!L$1,'Products - Original'!A$1:G$1,0))</f>
        <v>4.4550000000000001</v>
      </c>
      <c r="M551">
        <f t="shared" si="8"/>
        <v>17.82</v>
      </c>
      <c r="N551" t="str" cm="1">
        <f t="array" ref="N551">_xlfn.IFS(I551 = "Rob", "Robusta", I551 = "Exc", "Excelsa",I551= "Ara", "Arabica",I551="Lib", "Liberica")</f>
        <v>Excelsa</v>
      </c>
      <c r="O551" t="str" cm="1">
        <f t="array" ref="O551">_xlfn.IFS(J551="M", "Medium",J551="L", "Light",J551="D","Dark")</f>
        <v>Light</v>
      </c>
      <c r="P551" t="str">
        <f>_xlfn.XLOOKUP(C:C, Table1[[#All],[Customer ID]],Table1[[#All],[Loyalty Card]])</f>
        <v>Yes</v>
      </c>
    </row>
    <row r="552" spans="1:16" x14ac:dyDescent="0.3">
      <c r="A552" s="2" t="s">
        <v>3599</v>
      </c>
      <c r="B552" s="4">
        <v>44176</v>
      </c>
      <c r="C552" s="2" t="s">
        <v>3600</v>
      </c>
      <c r="D552" t="s">
        <v>6150</v>
      </c>
      <c r="E552" s="2">
        <v>6</v>
      </c>
      <c r="F552" s="2" t="str" cm="1">
        <f t="array" ref="F552">_xlfn.XLOOKUP(C552,'Customers - Original'!$A:$A,Table1[[#All],[Customer Name]])</f>
        <v>Nick Brakespear</v>
      </c>
      <c r="G552" s="2" t="str" cm="1">
        <f t="array" ref="G552">IF(_xlfn.XLOOKUP(C552,'Customers - Original'!$A:$A,Table1[[#All],[Email]]) = 0, "", _xlfn.XLOOKUP(C552,'Customers - Original'!$A:$A,Table1[[#All],[Email]]) )</f>
        <v>nbrakespearfa@rediff.com</v>
      </c>
      <c r="H552" s="2" t="str" cm="1">
        <f t="array" ref="H552">IF(_xlfn.XLOOKUP(C552,'Customers - Original'!$A:$A,Table1[[#All],[Country]]) = 0,"",_xlfn.XLOOKUP(C552,'Customers - Original'!$A:$A,Table1[[#All],[Country]]))</f>
        <v>United States</v>
      </c>
      <c r="I552" t="str">
        <f>_xlfn.XLOOKUP(D552,'Products - Original'!$A:$A,'Products - Original'!$B:$B)</f>
        <v>Lib</v>
      </c>
      <c r="J552" t="str">
        <f>INDEX('Products - Original'!$A$1:$G$49,MATCH(My_Combined_Table!$D552,'Products - Original'!$A$1:$A$49,0),MATCH(My_Combined_Table!$J$1,'Products - Original'!A$1:G$1,0))</f>
        <v>D</v>
      </c>
      <c r="K552">
        <f>INDEX('Products - Original'!$A$1:$G$49,MATCH(My_Combined_Table!$D552,'Products - Original'!$A$1:$A$49,0),MATCH(My_Combined_Table!K$1,'Products - Original'!A$1:G$1,0))</f>
        <v>0.2</v>
      </c>
      <c r="L552">
        <f>INDEX('Products - Original'!$A$1:$G$49,MATCH(My_Combined_Table!$D552,'Products - Original'!$A$1:$A$49,0),MATCH(My_Combined_Table!L$1,'Products - Original'!A$1:G$1,0))</f>
        <v>3.8849999999999998</v>
      </c>
      <c r="M552">
        <f t="shared" si="8"/>
        <v>23.31</v>
      </c>
      <c r="N552" t="str" cm="1">
        <f t="array" ref="N552">_xlfn.IFS(I552 = "Rob", "Robusta", I552 = "Exc", "Excelsa",I552= "Ara", "Arabica",I552="Lib", "Liberica")</f>
        <v>Liberica</v>
      </c>
      <c r="O552" t="str" cm="1">
        <f t="array" ref="O552">_xlfn.IFS(J552="M", "Medium",J552="L", "Light",J552="D","Dark")</f>
        <v>Dark</v>
      </c>
      <c r="P552" t="str">
        <f>_xlfn.XLOOKUP(C:C, Table1[[#All],[Customer ID]],Table1[[#All],[Loyalty Card]])</f>
        <v>Yes</v>
      </c>
    </row>
    <row r="553" spans="1:16" x14ac:dyDescent="0.3">
      <c r="A553" s="2" t="s">
        <v>3605</v>
      </c>
      <c r="B553" s="4">
        <v>44694</v>
      </c>
      <c r="C553" s="2" t="s">
        <v>3606</v>
      </c>
      <c r="D553" t="s">
        <v>6153</v>
      </c>
      <c r="E553" s="2">
        <v>2</v>
      </c>
      <c r="F553" s="2" t="str" cm="1">
        <f t="array" ref="F553">_xlfn.XLOOKUP(C553,'Customers - Original'!$A:$A,Table1[[#All],[Customer Name]])</f>
        <v>Malynda Glawsop</v>
      </c>
      <c r="G553" s="2" t="str" cm="1">
        <f t="array" ref="G553">IF(_xlfn.XLOOKUP(C553,'Customers - Original'!$A:$A,Table1[[#All],[Email]]) = 0, "", _xlfn.XLOOKUP(C553,'Customers - Original'!$A:$A,Table1[[#All],[Email]]) )</f>
        <v>mglawsopfb@reverbnation.com</v>
      </c>
      <c r="H553" s="2" t="str" cm="1">
        <f t="array" ref="H553">IF(_xlfn.XLOOKUP(C553,'Customers - Original'!$A:$A,Table1[[#All],[Country]]) = 0,"",_xlfn.XLOOKUP(C553,'Customers - Original'!$A:$A,Table1[[#All],[Country]]))</f>
        <v>United States</v>
      </c>
      <c r="I553" t="str">
        <f>_xlfn.XLOOKUP(D553,'Products - Original'!$A:$A,'Products - Original'!$B:$B)</f>
        <v>Exc</v>
      </c>
      <c r="J553" t="str">
        <f>INDEX('Products - Original'!$A$1:$G$49,MATCH(My_Combined_Table!$D553,'Products - Original'!$A$1:$A$49,0),MATCH(My_Combined_Table!$J$1,'Products - Original'!A$1:G$1,0))</f>
        <v>D</v>
      </c>
      <c r="K553">
        <f>INDEX('Products - Original'!$A$1:$G$49,MATCH(My_Combined_Table!$D553,'Products - Original'!$A$1:$A$49,0),MATCH(My_Combined_Table!K$1,'Products - Original'!A$1:G$1,0))</f>
        <v>0.2</v>
      </c>
      <c r="L553">
        <f>INDEX('Products - Original'!$A$1:$G$49,MATCH(My_Combined_Table!$D553,'Products - Original'!$A$1:$A$49,0),MATCH(My_Combined_Table!L$1,'Products - Original'!A$1:G$1,0))</f>
        <v>3.645</v>
      </c>
      <c r="M553">
        <f t="shared" si="8"/>
        <v>7.29</v>
      </c>
      <c r="N553" t="str" cm="1">
        <f t="array" ref="N553">_xlfn.IFS(I553 = "Rob", "Robusta", I553 = "Exc", "Excelsa",I553= "Ara", "Arabica",I553="Lib", "Liberica")</f>
        <v>Excelsa</v>
      </c>
      <c r="O553" t="str" cm="1">
        <f t="array" ref="O553">_xlfn.IFS(J553="M", "Medium",J553="L", "Light",J553="D","Dark")</f>
        <v>Dark</v>
      </c>
      <c r="P553" t="str">
        <f>_xlfn.XLOOKUP(C:C, Table1[[#All],[Customer ID]],Table1[[#All],[Loyalty Card]])</f>
        <v>No</v>
      </c>
    </row>
    <row r="554" spans="1:16" x14ac:dyDescent="0.3">
      <c r="A554" s="2" t="s">
        <v>3611</v>
      </c>
      <c r="B554" s="4">
        <v>43761</v>
      </c>
      <c r="C554" s="2" t="s">
        <v>3612</v>
      </c>
      <c r="D554" t="s">
        <v>6184</v>
      </c>
      <c r="E554" s="2">
        <v>4</v>
      </c>
      <c r="F554" s="2" t="str" cm="1">
        <f t="array" ref="F554">_xlfn.XLOOKUP(C554,'Customers - Original'!$A:$A,Table1[[#All],[Customer Name]])</f>
        <v>Granville Alberts</v>
      </c>
      <c r="G554" s="2" t="str" cm="1">
        <f t="array" ref="G554">IF(_xlfn.XLOOKUP(C554,'Customers - Original'!$A:$A,Table1[[#All],[Email]]) = 0, "", _xlfn.XLOOKUP(C554,'Customers - Original'!$A:$A,Table1[[#All],[Email]]) )</f>
        <v>galbertsfc@etsy.com</v>
      </c>
      <c r="H554" s="2" t="str" cm="1">
        <f t="array" ref="H554">IF(_xlfn.XLOOKUP(C554,'Customers - Original'!$A:$A,Table1[[#All],[Country]]) = 0,"",_xlfn.XLOOKUP(C554,'Customers - Original'!$A:$A,Table1[[#All],[Country]]))</f>
        <v>United Kingdom</v>
      </c>
      <c r="I554" t="str">
        <f>_xlfn.XLOOKUP(D554,'Products - Original'!$A:$A,'Products - Original'!$B:$B)</f>
        <v>Exc</v>
      </c>
      <c r="J554" t="str">
        <f>INDEX('Products - Original'!$A$1:$G$49,MATCH(My_Combined_Table!$D554,'Products - Original'!$A$1:$A$49,0),MATCH(My_Combined_Table!$J$1,'Products - Original'!A$1:G$1,0))</f>
        <v>L</v>
      </c>
      <c r="K554">
        <f>INDEX('Products - Original'!$A$1:$G$49,MATCH(My_Combined_Table!$D554,'Products - Original'!$A$1:$A$49,0),MATCH(My_Combined_Table!K$1,'Products - Original'!A$1:G$1,0))</f>
        <v>0.2</v>
      </c>
      <c r="L554">
        <f>INDEX('Products - Original'!$A$1:$G$49,MATCH(My_Combined_Table!$D554,'Products - Original'!$A$1:$A$49,0),MATCH(My_Combined_Table!L$1,'Products - Original'!A$1:G$1,0))</f>
        <v>4.4550000000000001</v>
      </c>
      <c r="M554">
        <f t="shared" si="8"/>
        <v>17.82</v>
      </c>
      <c r="N554" t="str" cm="1">
        <f t="array" ref="N554">_xlfn.IFS(I554 = "Rob", "Robusta", I554 = "Exc", "Excelsa",I554= "Ara", "Arabica",I554="Lib", "Liberica")</f>
        <v>Excelsa</v>
      </c>
      <c r="O554" t="str" cm="1">
        <f t="array" ref="O554">_xlfn.IFS(J554="M", "Medium",J554="L", "Light",J554="D","Dark")</f>
        <v>Light</v>
      </c>
      <c r="P554" t="str">
        <f>_xlfn.XLOOKUP(C:C, Table1[[#All],[Customer ID]],Table1[[#All],[Loyalty Card]])</f>
        <v>Yes</v>
      </c>
    </row>
    <row r="555" spans="1:16" x14ac:dyDescent="0.3">
      <c r="A555" s="2" t="s">
        <v>3617</v>
      </c>
      <c r="B555" s="4">
        <v>44085</v>
      </c>
      <c r="C555" s="2" t="s">
        <v>3618</v>
      </c>
      <c r="D555" t="s">
        <v>6141</v>
      </c>
      <c r="E555" s="2">
        <v>5</v>
      </c>
      <c r="F555" s="2" t="str" cm="1">
        <f t="array" ref="F555">_xlfn.XLOOKUP(C555,'Customers - Original'!$A:$A,Table1[[#All],[Customer Name]])</f>
        <v>Vasily Polglase</v>
      </c>
      <c r="G555" s="2" t="str" cm="1">
        <f t="array" ref="G555">IF(_xlfn.XLOOKUP(C555,'Customers - Original'!$A:$A,Table1[[#All],[Email]]) = 0, "", _xlfn.XLOOKUP(C555,'Customers - Original'!$A:$A,Table1[[#All],[Email]]) )</f>
        <v>vpolglasefd@about.me</v>
      </c>
      <c r="H555" s="2" t="str" cm="1">
        <f t="array" ref="H555">IF(_xlfn.XLOOKUP(C555,'Customers - Original'!$A:$A,Table1[[#All],[Country]]) = 0,"",_xlfn.XLOOKUP(C555,'Customers - Original'!$A:$A,Table1[[#All],[Country]]))</f>
        <v>United States</v>
      </c>
      <c r="I555" t="str">
        <f>_xlfn.XLOOKUP(D555,'Products - Original'!$A:$A,'Products - Original'!$B:$B)</f>
        <v>Exc</v>
      </c>
      <c r="J555" t="str">
        <f>INDEX('Products - Original'!$A$1:$G$49,MATCH(My_Combined_Table!$D555,'Products - Original'!$A$1:$A$49,0),MATCH(My_Combined_Table!$J$1,'Products - Original'!A$1:G$1,0))</f>
        <v>M</v>
      </c>
      <c r="K555">
        <f>INDEX('Products - Original'!$A$1:$G$49,MATCH(My_Combined_Table!$D555,'Products - Original'!$A$1:$A$49,0),MATCH(My_Combined_Table!K$1,'Products - Original'!A$1:G$1,0))</f>
        <v>1</v>
      </c>
      <c r="L555">
        <f>INDEX('Products - Original'!$A$1:$G$49,MATCH(My_Combined_Table!$D555,'Products - Original'!$A$1:$A$49,0),MATCH(My_Combined_Table!L$1,'Products - Original'!A$1:G$1,0))</f>
        <v>13.75</v>
      </c>
      <c r="M555">
        <f t="shared" si="8"/>
        <v>68.75</v>
      </c>
      <c r="N555" t="str" cm="1">
        <f t="array" ref="N555">_xlfn.IFS(I555 = "Rob", "Robusta", I555 = "Exc", "Excelsa",I555= "Ara", "Arabica",I555="Lib", "Liberica")</f>
        <v>Excelsa</v>
      </c>
      <c r="O555" t="str" cm="1">
        <f t="array" ref="O555">_xlfn.IFS(J555="M", "Medium",J555="L", "Light",J555="D","Dark")</f>
        <v>Medium</v>
      </c>
      <c r="P555" t="str">
        <f>_xlfn.XLOOKUP(C:C, Table1[[#All],[Customer ID]],Table1[[#All],[Loyalty Card]])</f>
        <v>No</v>
      </c>
    </row>
    <row r="556" spans="1:16" x14ac:dyDescent="0.3">
      <c r="A556" s="2" t="s">
        <v>3622</v>
      </c>
      <c r="B556" s="4">
        <v>43737</v>
      </c>
      <c r="C556" s="2" t="s">
        <v>3623</v>
      </c>
      <c r="D556" t="s">
        <v>6142</v>
      </c>
      <c r="E556" s="2">
        <v>2</v>
      </c>
      <c r="F556" s="2" t="str" cm="1">
        <f t="array" ref="F556">_xlfn.XLOOKUP(C556,'Customers - Original'!$A:$A,Table1[[#All],[Customer Name]])</f>
        <v>Madelaine Sharples</v>
      </c>
      <c r="G556" s="2" t="str" cm="1">
        <f t="array" ref="G556">IF(_xlfn.XLOOKUP(C556,'Customers - Original'!$A:$A,Table1[[#All],[Email]]) = 0, "", _xlfn.XLOOKUP(C556,'Customers - Original'!$A:$A,Table1[[#All],[Email]]) )</f>
        <v/>
      </c>
      <c r="H556" s="2" t="str" cm="1">
        <f t="array" ref="H556">IF(_xlfn.XLOOKUP(C556,'Customers - Original'!$A:$A,Table1[[#All],[Country]]) = 0,"",_xlfn.XLOOKUP(C556,'Customers - Original'!$A:$A,Table1[[#All],[Country]]))</f>
        <v>United Kingdom</v>
      </c>
      <c r="I556" t="str">
        <f>_xlfn.XLOOKUP(D556,'Products - Original'!$A:$A,'Products - Original'!$B:$B)</f>
        <v>Rob</v>
      </c>
      <c r="J556" t="str">
        <f>INDEX('Products - Original'!$A$1:$G$49,MATCH(My_Combined_Table!$D556,'Products - Original'!$A$1:$A$49,0),MATCH(My_Combined_Table!$J$1,'Products - Original'!A$1:G$1,0))</f>
        <v>L</v>
      </c>
      <c r="K556">
        <f>INDEX('Products - Original'!$A$1:$G$49,MATCH(My_Combined_Table!$D556,'Products - Original'!$A$1:$A$49,0),MATCH(My_Combined_Table!K$1,'Products - Original'!A$1:G$1,0))</f>
        <v>2.5</v>
      </c>
      <c r="L556">
        <f>INDEX('Products - Original'!$A$1:$G$49,MATCH(My_Combined_Table!$D556,'Products - Original'!$A$1:$A$49,0),MATCH(My_Combined_Table!L$1,'Products - Original'!A$1:G$1,0))</f>
        <v>27.484999999999996</v>
      </c>
      <c r="M556">
        <f t="shared" si="8"/>
        <v>54.969999999999992</v>
      </c>
      <c r="N556" t="str" cm="1">
        <f t="array" ref="N556">_xlfn.IFS(I556 = "Rob", "Robusta", I556 = "Exc", "Excelsa",I556= "Ara", "Arabica",I556="Lib", "Liberica")</f>
        <v>Robusta</v>
      </c>
      <c r="O556" t="str" cm="1">
        <f t="array" ref="O556">_xlfn.IFS(J556="M", "Medium",J556="L", "Light",J556="D","Dark")</f>
        <v>Light</v>
      </c>
      <c r="P556" t="str">
        <f>_xlfn.XLOOKUP(C:C, Table1[[#All],[Customer ID]],Table1[[#All],[Loyalty Card]])</f>
        <v>Yes</v>
      </c>
    </row>
    <row r="557" spans="1:16" x14ac:dyDescent="0.3">
      <c r="A557" s="2" t="s">
        <v>3627</v>
      </c>
      <c r="B557" s="4">
        <v>44258</v>
      </c>
      <c r="C557" s="2" t="s">
        <v>3628</v>
      </c>
      <c r="D557" t="s">
        <v>6141</v>
      </c>
      <c r="E557" s="2">
        <v>6</v>
      </c>
      <c r="F557" s="2" t="str" cm="1">
        <f t="array" ref="F557">_xlfn.XLOOKUP(C557,'Customers - Original'!$A:$A,Table1[[#All],[Customer Name]])</f>
        <v>Sigfrid Busch</v>
      </c>
      <c r="G557" s="2" t="str" cm="1">
        <f t="array" ref="G557">IF(_xlfn.XLOOKUP(C557,'Customers - Original'!$A:$A,Table1[[#All],[Email]]) = 0, "", _xlfn.XLOOKUP(C557,'Customers - Original'!$A:$A,Table1[[#All],[Email]]) )</f>
        <v>sbuschff@so-net.ne.jp</v>
      </c>
      <c r="H557" s="2" t="str" cm="1">
        <f t="array" ref="H557">IF(_xlfn.XLOOKUP(C557,'Customers - Original'!$A:$A,Table1[[#All],[Country]]) = 0,"",_xlfn.XLOOKUP(C557,'Customers - Original'!$A:$A,Table1[[#All],[Country]]))</f>
        <v>Ireland</v>
      </c>
      <c r="I557" t="str">
        <f>_xlfn.XLOOKUP(D557,'Products - Original'!$A:$A,'Products - Original'!$B:$B)</f>
        <v>Exc</v>
      </c>
      <c r="J557" t="str">
        <f>INDEX('Products - Original'!$A$1:$G$49,MATCH(My_Combined_Table!$D557,'Products - Original'!$A$1:$A$49,0),MATCH(My_Combined_Table!$J$1,'Products - Original'!A$1:G$1,0))</f>
        <v>M</v>
      </c>
      <c r="K557">
        <f>INDEX('Products - Original'!$A$1:$G$49,MATCH(My_Combined_Table!$D557,'Products - Original'!$A$1:$A$49,0),MATCH(My_Combined_Table!K$1,'Products - Original'!A$1:G$1,0))</f>
        <v>1</v>
      </c>
      <c r="L557">
        <f>INDEX('Products - Original'!$A$1:$G$49,MATCH(My_Combined_Table!$D557,'Products - Original'!$A$1:$A$49,0),MATCH(My_Combined_Table!L$1,'Products - Original'!A$1:G$1,0))</f>
        <v>13.75</v>
      </c>
      <c r="M557">
        <f t="shared" si="8"/>
        <v>82.5</v>
      </c>
      <c r="N557" t="str" cm="1">
        <f t="array" ref="N557">_xlfn.IFS(I557 = "Rob", "Robusta", I557 = "Exc", "Excelsa",I557= "Ara", "Arabica",I557="Lib", "Liberica")</f>
        <v>Excelsa</v>
      </c>
      <c r="O557" t="str" cm="1">
        <f t="array" ref="O557">_xlfn.IFS(J557="M", "Medium",J557="L", "Light",J557="D","Dark")</f>
        <v>Medium</v>
      </c>
      <c r="P557" t="str">
        <f>_xlfn.XLOOKUP(C:C, Table1[[#All],[Customer ID]],Table1[[#All],[Loyalty Card]])</f>
        <v>No</v>
      </c>
    </row>
    <row r="558" spans="1:16" x14ac:dyDescent="0.3">
      <c r="A558" s="2" t="s">
        <v>3633</v>
      </c>
      <c r="B558" s="4">
        <v>44523</v>
      </c>
      <c r="C558" s="2" t="s">
        <v>3634</v>
      </c>
      <c r="D558" t="s">
        <v>6159</v>
      </c>
      <c r="E558" s="2">
        <v>2</v>
      </c>
      <c r="F558" s="2" t="str" cm="1">
        <f t="array" ref="F558">_xlfn.XLOOKUP(C558,'Customers - Original'!$A:$A,Table1[[#All],[Customer Name]])</f>
        <v>Cissiee Raisbeck</v>
      </c>
      <c r="G558" s="2" t="str" cm="1">
        <f t="array" ref="G558">IF(_xlfn.XLOOKUP(C558,'Customers - Original'!$A:$A,Table1[[#All],[Email]]) = 0, "", _xlfn.XLOOKUP(C558,'Customers - Original'!$A:$A,Table1[[#All],[Email]]) )</f>
        <v>craisbeckfg@webnode.com</v>
      </c>
      <c r="H558" s="2" t="str" cm="1">
        <f t="array" ref="H558">IF(_xlfn.XLOOKUP(C558,'Customers - Original'!$A:$A,Table1[[#All],[Country]]) = 0,"",_xlfn.XLOOKUP(C558,'Customers - Original'!$A:$A,Table1[[#All],[Country]]))</f>
        <v>United States</v>
      </c>
      <c r="I558" t="str">
        <f>_xlfn.XLOOKUP(D558,'Products - Original'!$A:$A,'Products - Original'!$B:$B)</f>
        <v>Lib</v>
      </c>
      <c r="J558" t="str">
        <f>INDEX('Products - Original'!$A$1:$G$49,MATCH(My_Combined_Table!$D558,'Products - Original'!$A$1:$A$49,0),MATCH(My_Combined_Table!$J$1,'Products - Original'!A$1:G$1,0))</f>
        <v>M</v>
      </c>
      <c r="K558">
        <f>INDEX('Products - Original'!$A$1:$G$49,MATCH(My_Combined_Table!$D558,'Products - Original'!$A$1:$A$49,0),MATCH(My_Combined_Table!K$1,'Products - Original'!A$1:G$1,0))</f>
        <v>0.2</v>
      </c>
      <c r="L558">
        <f>INDEX('Products - Original'!$A$1:$G$49,MATCH(My_Combined_Table!$D558,'Products - Original'!$A$1:$A$49,0),MATCH(My_Combined_Table!L$1,'Products - Original'!A$1:G$1,0))</f>
        <v>4.3650000000000002</v>
      </c>
      <c r="M558">
        <f t="shared" si="8"/>
        <v>8.73</v>
      </c>
      <c r="N558" t="str" cm="1">
        <f t="array" ref="N558">_xlfn.IFS(I558 = "Rob", "Robusta", I558 = "Exc", "Excelsa",I558= "Ara", "Arabica",I558="Lib", "Liberica")</f>
        <v>Liberica</v>
      </c>
      <c r="O558" t="str" cm="1">
        <f t="array" ref="O558">_xlfn.IFS(J558="M", "Medium",J558="L", "Light",J558="D","Dark")</f>
        <v>Medium</v>
      </c>
      <c r="P558" t="str">
        <f>_xlfn.XLOOKUP(C:C, Table1[[#All],[Customer ID]],Table1[[#All],[Loyalty Card]])</f>
        <v>Yes</v>
      </c>
    </row>
    <row r="559" spans="1:16" x14ac:dyDescent="0.3">
      <c r="A559" s="2" t="s">
        <v>3638</v>
      </c>
      <c r="B559" s="4">
        <v>44506</v>
      </c>
      <c r="C559" s="2" t="s">
        <v>3368</v>
      </c>
      <c r="D559" t="s">
        <v>6171</v>
      </c>
      <c r="E559" s="2">
        <v>4</v>
      </c>
      <c r="F559" s="2" t="str" cm="1">
        <f t="array" ref="F559">_xlfn.XLOOKUP(C559,'Customers - Original'!$A:$A,Table1[[#All],[Customer Name]])</f>
        <v>Marja Urion</v>
      </c>
      <c r="G559" s="2" t="str" cm="1">
        <f t="array" ref="G559">IF(_xlfn.XLOOKUP(C559,'Customers - Original'!$A:$A,Table1[[#All],[Email]]) = 0, "", _xlfn.XLOOKUP(C559,'Customers - Original'!$A:$A,Table1[[#All],[Email]]) )</f>
        <v>murione5@alexa.com</v>
      </c>
      <c r="H559" s="2" t="str" cm="1">
        <f t="array" ref="H559">IF(_xlfn.XLOOKUP(C559,'Customers - Original'!$A:$A,Table1[[#All],[Country]]) = 0,"",_xlfn.XLOOKUP(C559,'Customers - Original'!$A:$A,Table1[[#All],[Country]]))</f>
        <v>Ireland</v>
      </c>
      <c r="I559" t="str">
        <f>_xlfn.XLOOKUP(D559,'Products - Original'!$A:$A,'Products - Original'!$B:$B)</f>
        <v>Exc</v>
      </c>
      <c r="J559" t="str">
        <f>INDEX('Products - Original'!$A$1:$G$49,MATCH(My_Combined_Table!$D559,'Products - Original'!$A$1:$A$49,0),MATCH(My_Combined_Table!$J$1,'Products - Original'!A$1:G$1,0))</f>
        <v>L</v>
      </c>
      <c r="K559">
        <f>INDEX('Products - Original'!$A$1:$G$49,MATCH(My_Combined_Table!$D559,'Products - Original'!$A$1:$A$49,0),MATCH(My_Combined_Table!K$1,'Products - Original'!A$1:G$1,0))</f>
        <v>1</v>
      </c>
      <c r="L559">
        <f>INDEX('Products - Original'!$A$1:$G$49,MATCH(My_Combined_Table!$D559,'Products - Original'!$A$1:$A$49,0),MATCH(My_Combined_Table!L$1,'Products - Original'!A$1:G$1,0))</f>
        <v>14.85</v>
      </c>
      <c r="M559">
        <f t="shared" si="8"/>
        <v>59.4</v>
      </c>
      <c r="N559" t="str" cm="1">
        <f t="array" ref="N559">_xlfn.IFS(I559 = "Rob", "Robusta", I559 = "Exc", "Excelsa",I559= "Ara", "Arabica",I559="Lib", "Liberica")</f>
        <v>Excelsa</v>
      </c>
      <c r="O559" t="str" cm="1">
        <f t="array" ref="O559">_xlfn.IFS(J559="M", "Medium",J559="L", "Light",J559="D","Dark")</f>
        <v>Light</v>
      </c>
      <c r="P559" t="str">
        <f>_xlfn.XLOOKUP(C:C, Table1[[#All],[Customer ID]],Table1[[#All],[Loyalty Card]])</f>
        <v>Yes</v>
      </c>
    </row>
    <row r="560" spans="1:16" x14ac:dyDescent="0.3">
      <c r="A560" s="2" t="s">
        <v>3643</v>
      </c>
      <c r="B560" s="4">
        <v>44225</v>
      </c>
      <c r="C560" s="2" t="s">
        <v>3644</v>
      </c>
      <c r="D560" t="s">
        <v>6150</v>
      </c>
      <c r="E560" s="2">
        <v>4</v>
      </c>
      <c r="F560" s="2" t="str" cm="1">
        <f t="array" ref="F560">_xlfn.XLOOKUP(C560,'Customers - Original'!$A:$A,Table1[[#All],[Customer Name]])</f>
        <v>Kenton Wetherick</v>
      </c>
      <c r="G560" s="2" t="str" cm="1">
        <f t="array" ref="G560">IF(_xlfn.XLOOKUP(C560,'Customers - Original'!$A:$A,Table1[[#All],[Email]]) = 0, "", _xlfn.XLOOKUP(C560,'Customers - Original'!$A:$A,Table1[[#All],[Email]]) )</f>
        <v/>
      </c>
      <c r="H560" s="2" t="str" cm="1">
        <f t="array" ref="H560">IF(_xlfn.XLOOKUP(C560,'Customers - Original'!$A:$A,Table1[[#All],[Country]]) = 0,"",_xlfn.XLOOKUP(C560,'Customers - Original'!$A:$A,Table1[[#All],[Country]]))</f>
        <v>United States</v>
      </c>
      <c r="I560" t="str">
        <f>_xlfn.XLOOKUP(D560,'Products - Original'!$A:$A,'Products - Original'!$B:$B)</f>
        <v>Lib</v>
      </c>
      <c r="J560" t="str">
        <f>INDEX('Products - Original'!$A$1:$G$49,MATCH(My_Combined_Table!$D560,'Products - Original'!$A$1:$A$49,0),MATCH(My_Combined_Table!$J$1,'Products - Original'!A$1:G$1,0))</f>
        <v>D</v>
      </c>
      <c r="K560">
        <f>INDEX('Products - Original'!$A$1:$G$49,MATCH(My_Combined_Table!$D560,'Products - Original'!$A$1:$A$49,0),MATCH(My_Combined_Table!K$1,'Products - Original'!A$1:G$1,0))</f>
        <v>0.2</v>
      </c>
      <c r="L560">
        <f>INDEX('Products - Original'!$A$1:$G$49,MATCH(My_Combined_Table!$D560,'Products - Original'!$A$1:$A$49,0),MATCH(My_Combined_Table!L$1,'Products - Original'!A$1:G$1,0))</f>
        <v>3.8849999999999998</v>
      </c>
      <c r="M560">
        <f t="shared" si="8"/>
        <v>15.54</v>
      </c>
      <c r="N560" t="str" cm="1">
        <f t="array" ref="N560">_xlfn.IFS(I560 = "Rob", "Robusta", I560 = "Exc", "Excelsa",I560= "Ara", "Arabica",I560="Lib", "Liberica")</f>
        <v>Liberica</v>
      </c>
      <c r="O560" t="str" cm="1">
        <f t="array" ref="O560">_xlfn.IFS(J560="M", "Medium",J560="L", "Light",J560="D","Dark")</f>
        <v>Dark</v>
      </c>
      <c r="P560" t="str">
        <f>_xlfn.XLOOKUP(C:C, Table1[[#All],[Customer ID]],Table1[[#All],[Loyalty Card]])</f>
        <v>Yes</v>
      </c>
    </row>
    <row r="561" spans="1:16" x14ac:dyDescent="0.3">
      <c r="A561" s="2" t="s">
        <v>3648</v>
      </c>
      <c r="B561" s="4">
        <v>44667</v>
      </c>
      <c r="C561" s="2" t="s">
        <v>3649</v>
      </c>
      <c r="D561" t="s">
        <v>6140</v>
      </c>
      <c r="E561" s="2">
        <v>3</v>
      </c>
      <c r="F561" s="2" t="str" cm="1">
        <f t="array" ref="F561">_xlfn.XLOOKUP(C561,'Customers - Original'!$A:$A,Table1[[#All],[Customer Name]])</f>
        <v>Reamonn Aynold</v>
      </c>
      <c r="G561" s="2" t="str" cm="1">
        <f t="array" ref="G561">IF(_xlfn.XLOOKUP(C561,'Customers - Original'!$A:$A,Table1[[#All],[Email]]) = 0, "", _xlfn.XLOOKUP(C561,'Customers - Original'!$A:$A,Table1[[#All],[Email]]) )</f>
        <v>raynoldfj@ustream.tv</v>
      </c>
      <c r="H561" s="2" t="str" cm="1">
        <f t="array" ref="H561">IF(_xlfn.XLOOKUP(C561,'Customers - Original'!$A:$A,Table1[[#All],[Country]]) = 0,"",_xlfn.XLOOKUP(C561,'Customers - Original'!$A:$A,Table1[[#All],[Country]]))</f>
        <v>United States</v>
      </c>
      <c r="I561" t="str">
        <f>_xlfn.XLOOKUP(D561,'Products - Original'!$A:$A,'Products - Original'!$B:$B)</f>
        <v>Ara</v>
      </c>
      <c r="J561" t="str">
        <f>INDEX('Products - Original'!$A$1:$G$49,MATCH(My_Combined_Table!$D561,'Products - Original'!$A$1:$A$49,0),MATCH(My_Combined_Table!$J$1,'Products - Original'!A$1:G$1,0))</f>
        <v>L</v>
      </c>
      <c r="K561">
        <f>INDEX('Products - Original'!$A$1:$G$49,MATCH(My_Combined_Table!$D561,'Products - Original'!$A$1:$A$49,0),MATCH(My_Combined_Table!K$1,'Products - Original'!A$1:G$1,0))</f>
        <v>1</v>
      </c>
      <c r="L561">
        <f>INDEX('Products - Original'!$A$1:$G$49,MATCH(My_Combined_Table!$D561,'Products - Original'!$A$1:$A$49,0),MATCH(My_Combined_Table!L$1,'Products - Original'!A$1:G$1,0))</f>
        <v>12.95</v>
      </c>
      <c r="M561">
        <f t="shared" si="8"/>
        <v>38.849999999999994</v>
      </c>
      <c r="N561" t="str" cm="1">
        <f t="array" ref="N561">_xlfn.IFS(I561 = "Rob", "Robusta", I561 = "Exc", "Excelsa",I561= "Ara", "Arabica",I561="Lib", "Liberica")</f>
        <v>Arabica</v>
      </c>
      <c r="O561" t="str" cm="1">
        <f t="array" ref="O561">_xlfn.IFS(J561="M", "Medium",J561="L", "Light",J561="D","Dark")</f>
        <v>Light</v>
      </c>
      <c r="P561" t="str">
        <f>_xlfn.XLOOKUP(C:C, Table1[[#All],[Customer ID]],Table1[[#All],[Loyalty Card]])</f>
        <v>Yes</v>
      </c>
    </row>
    <row r="562" spans="1:16" x14ac:dyDescent="0.3">
      <c r="A562" s="2" t="s">
        <v>3654</v>
      </c>
      <c r="B562" s="4">
        <v>44401</v>
      </c>
      <c r="C562" s="2" t="s">
        <v>3655</v>
      </c>
      <c r="D562" t="s">
        <v>6166</v>
      </c>
      <c r="E562" s="2">
        <v>6</v>
      </c>
      <c r="F562" s="2" t="str" cm="1">
        <f t="array" ref="F562">_xlfn.XLOOKUP(C562,'Customers - Original'!$A:$A,Table1[[#All],[Customer Name]])</f>
        <v>Hatty Dovydenas</v>
      </c>
      <c r="G562" s="2" t="str" cm="1">
        <f t="array" ref="G562">IF(_xlfn.XLOOKUP(C562,'Customers - Original'!$A:$A,Table1[[#All],[Email]]) = 0, "", _xlfn.XLOOKUP(C562,'Customers - Original'!$A:$A,Table1[[#All],[Email]]) )</f>
        <v/>
      </c>
      <c r="H562" s="2" t="str" cm="1">
        <f t="array" ref="H562">IF(_xlfn.XLOOKUP(C562,'Customers - Original'!$A:$A,Table1[[#All],[Country]]) = 0,"",_xlfn.XLOOKUP(C562,'Customers - Original'!$A:$A,Table1[[#All],[Country]]))</f>
        <v>United States</v>
      </c>
      <c r="I562" t="str">
        <f>_xlfn.XLOOKUP(D562,'Products - Original'!$A:$A,'Products - Original'!$B:$B)</f>
        <v>Exc</v>
      </c>
      <c r="J562" t="str">
        <f>INDEX('Products - Original'!$A$1:$G$49,MATCH(My_Combined_Table!$D562,'Products - Original'!$A$1:$A$49,0),MATCH(My_Combined_Table!$J$1,'Products - Original'!A$1:G$1,0))</f>
        <v>M</v>
      </c>
      <c r="K562">
        <f>INDEX('Products - Original'!$A$1:$G$49,MATCH(My_Combined_Table!$D562,'Products - Original'!$A$1:$A$49,0),MATCH(My_Combined_Table!K$1,'Products - Original'!A$1:G$1,0))</f>
        <v>2.5</v>
      </c>
      <c r="L562">
        <f>INDEX('Products - Original'!$A$1:$G$49,MATCH(My_Combined_Table!$D562,'Products - Original'!$A$1:$A$49,0),MATCH(My_Combined_Table!L$1,'Products - Original'!A$1:G$1,0))</f>
        <v>31.624999999999996</v>
      </c>
      <c r="M562">
        <f t="shared" si="8"/>
        <v>189.74999999999997</v>
      </c>
      <c r="N562" t="str" cm="1">
        <f t="array" ref="N562">_xlfn.IFS(I562 = "Rob", "Robusta", I562 = "Exc", "Excelsa",I562= "Ara", "Arabica",I562="Lib", "Liberica")</f>
        <v>Excelsa</v>
      </c>
      <c r="O562" t="str" cm="1">
        <f t="array" ref="O562">_xlfn.IFS(J562="M", "Medium",J562="L", "Light",J562="D","Dark")</f>
        <v>Medium</v>
      </c>
      <c r="P562" t="str">
        <f>_xlfn.XLOOKUP(C:C, Table1[[#All],[Customer ID]],Table1[[#All],[Loyalty Card]])</f>
        <v>Yes</v>
      </c>
    </row>
    <row r="563" spans="1:16" x14ac:dyDescent="0.3">
      <c r="A563" s="2" t="s">
        <v>3659</v>
      </c>
      <c r="B563" s="4">
        <v>43688</v>
      </c>
      <c r="C563" s="2" t="s">
        <v>3660</v>
      </c>
      <c r="D563" t="s">
        <v>6154</v>
      </c>
      <c r="E563" s="2">
        <v>6</v>
      </c>
      <c r="F563" s="2" t="str" cm="1">
        <f t="array" ref="F563">_xlfn.XLOOKUP(C563,'Customers - Original'!$A:$A,Table1[[#All],[Customer Name]])</f>
        <v>Nathaniel Bloxland</v>
      </c>
      <c r="G563" s="2" t="str" cm="1">
        <f t="array" ref="G563">IF(_xlfn.XLOOKUP(C563,'Customers - Original'!$A:$A,Table1[[#All],[Email]]) = 0, "", _xlfn.XLOOKUP(C563,'Customers - Original'!$A:$A,Table1[[#All],[Email]]) )</f>
        <v/>
      </c>
      <c r="H563" s="2" t="str" cm="1">
        <f t="array" ref="H563">IF(_xlfn.XLOOKUP(C563,'Customers - Original'!$A:$A,Table1[[#All],[Country]]) = 0,"",_xlfn.XLOOKUP(C563,'Customers - Original'!$A:$A,Table1[[#All],[Country]]))</f>
        <v>Ireland</v>
      </c>
      <c r="I563" t="str">
        <f>_xlfn.XLOOKUP(D563,'Products - Original'!$A:$A,'Products - Original'!$B:$B)</f>
        <v>Ara</v>
      </c>
      <c r="J563" t="str">
        <f>INDEX('Products - Original'!$A$1:$G$49,MATCH(My_Combined_Table!$D563,'Products - Original'!$A$1:$A$49,0),MATCH(My_Combined_Table!$J$1,'Products - Original'!A$1:G$1,0))</f>
        <v>D</v>
      </c>
      <c r="K563">
        <f>INDEX('Products - Original'!$A$1:$G$49,MATCH(My_Combined_Table!$D563,'Products - Original'!$A$1:$A$49,0),MATCH(My_Combined_Table!K$1,'Products - Original'!A$1:G$1,0))</f>
        <v>0.2</v>
      </c>
      <c r="L563">
        <f>INDEX('Products - Original'!$A$1:$G$49,MATCH(My_Combined_Table!$D563,'Products - Original'!$A$1:$A$49,0),MATCH(My_Combined_Table!L$1,'Products - Original'!A$1:G$1,0))</f>
        <v>2.9849999999999999</v>
      </c>
      <c r="M563">
        <f t="shared" si="8"/>
        <v>17.91</v>
      </c>
      <c r="N563" t="str" cm="1">
        <f t="array" ref="N563">_xlfn.IFS(I563 = "Rob", "Robusta", I563 = "Exc", "Excelsa",I563= "Ara", "Arabica",I563="Lib", "Liberica")</f>
        <v>Arabica</v>
      </c>
      <c r="O563" t="str" cm="1">
        <f t="array" ref="O563">_xlfn.IFS(J563="M", "Medium",J563="L", "Light",J563="D","Dark")</f>
        <v>Dark</v>
      </c>
      <c r="P563" t="str">
        <f>_xlfn.XLOOKUP(C:C, Table1[[#All],[Customer ID]],Table1[[#All],[Loyalty Card]])</f>
        <v>Yes</v>
      </c>
    </row>
    <row r="564" spans="1:16" x14ac:dyDescent="0.3">
      <c r="A564" s="2" t="s">
        <v>3665</v>
      </c>
      <c r="B564" s="4">
        <v>43669</v>
      </c>
      <c r="C564" s="2" t="s">
        <v>3666</v>
      </c>
      <c r="D564" t="s">
        <v>6145</v>
      </c>
      <c r="E564" s="2">
        <v>6</v>
      </c>
      <c r="F564" s="2" t="str" cm="1">
        <f t="array" ref="F564">_xlfn.XLOOKUP(C564,'Customers - Original'!$A:$A,Table1[[#All],[Customer Name]])</f>
        <v>Brendan Grece</v>
      </c>
      <c r="G564" s="2" t="str" cm="1">
        <f t="array" ref="G564">IF(_xlfn.XLOOKUP(C564,'Customers - Original'!$A:$A,Table1[[#All],[Email]]) = 0, "", _xlfn.XLOOKUP(C564,'Customers - Original'!$A:$A,Table1[[#All],[Email]]) )</f>
        <v>bgrecefm@naver.com</v>
      </c>
      <c r="H564" s="2" t="str" cm="1">
        <f t="array" ref="H564">IF(_xlfn.XLOOKUP(C564,'Customers - Original'!$A:$A,Table1[[#All],[Country]]) = 0,"",_xlfn.XLOOKUP(C564,'Customers - Original'!$A:$A,Table1[[#All],[Country]]))</f>
        <v>United Kingdom</v>
      </c>
      <c r="I564" t="str">
        <f>_xlfn.XLOOKUP(D564,'Products - Original'!$A:$A,'Products - Original'!$B:$B)</f>
        <v>Lib</v>
      </c>
      <c r="J564" t="str">
        <f>INDEX('Products - Original'!$A$1:$G$49,MATCH(My_Combined_Table!$D564,'Products - Original'!$A$1:$A$49,0),MATCH(My_Combined_Table!$J$1,'Products - Original'!A$1:G$1,0))</f>
        <v>L</v>
      </c>
      <c r="K564">
        <f>INDEX('Products - Original'!$A$1:$G$49,MATCH(My_Combined_Table!$D564,'Products - Original'!$A$1:$A$49,0),MATCH(My_Combined_Table!K$1,'Products - Original'!A$1:G$1,0))</f>
        <v>0.2</v>
      </c>
      <c r="L564">
        <f>INDEX('Products - Original'!$A$1:$G$49,MATCH(My_Combined_Table!$D564,'Products - Original'!$A$1:$A$49,0),MATCH(My_Combined_Table!L$1,'Products - Original'!A$1:G$1,0))</f>
        <v>4.7549999999999999</v>
      </c>
      <c r="M564">
        <f t="shared" si="8"/>
        <v>28.53</v>
      </c>
      <c r="N564" t="str" cm="1">
        <f t="array" ref="N564">_xlfn.IFS(I564 = "Rob", "Robusta", I564 = "Exc", "Excelsa",I564= "Ara", "Arabica",I564="Lib", "Liberica")</f>
        <v>Liberica</v>
      </c>
      <c r="O564" t="str" cm="1">
        <f t="array" ref="O564">_xlfn.IFS(J564="M", "Medium",J564="L", "Light",J564="D","Dark")</f>
        <v>Light</v>
      </c>
      <c r="P564" t="str">
        <f>_xlfn.XLOOKUP(C:C, Table1[[#All],[Customer ID]],Table1[[#All],[Loyalty Card]])</f>
        <v>No</v>
      </c>
    </row>
    <row r="565" spans="1:16" x14ac:dyDescent="0.3">
      <c r="A565" s="2" t="s">
        <v>3671</v>
      </c>
      <c r="B565" s="4">
        <v>43991</v>
      </c>
      <c r="C565" s="2" t="s">
        <v>3752</v>
      </c>
      <c r="D565" t="s">
        <v>6141</v>
      </c>
      <c r="E565" s="2">
        <v>6</v>
      </c>
      <c r="F565" s="2" t="str" cm="1">
        <f t="array" ref="F565">_xlfn.XLOOKUP(C565,'Customers - Original'!$A:$A,Table1[[#All],[Customer Name]])</f>
        <v>Don Flintiff</v>
      </c>
      <c r="G565" s="2" t="str" cm="1">
        <f t="array" ref="G565">IF(_xlfn.XLOOKUP(C565,'Customers - Original'!$A:$A,Table1[[#All],[Email]]) = 0, "", _xlfn.XLOOKUP(C565,'Customers - Original'!$A:$A,Table1[[#All],[Email]]) )</f>
        <v>dflintiffg1@e-recht24.de</v>
      </c>
      <c r="H565" s="2" t="str" cm="1">
        <f t="array" ref="H565">IF(_xlfn.XLOOKUP(C565,'Customers - Original'!$A:$A,Table1[[#All],[Country]]) = 0,"",_xlfn.XLOOKUP(C565,'Customers - Original'!$A:$A,Table1[[#All],[Country]]))</f>
        <v>United Kingdom</v>
      </c>
      <c r="I565" t="str">
        <f>_xlfn.XLOOKUP(D565,'Products - Original'!$A:$A,'Products - Original'!$B:$B)</f>
        <v>Exc</v>
      </c>
      <c r="J565" t="str">
        <f>INDEX('Products - Original'!$A$1:$G$49,MATCH(My_Combined_Table!$D565,'Products - Original'!$A$1:$A$49,0),MATCH(My_Combined_Table!$J$1,'Products - Original'!A$1:G$1,0))</f>
        <v>M</v>
      </c>
      <c r="K565">
        <f>INDEX('Products - Original'!$A$1:$G$49,MATCH(My_Combined_Table!$D565,'Products - Original'!$A$1:$A$49,0),MATCH(My_Combined_Table!K$1,'Products - Original'!A$1:G$1,0))</f>
        <v>1</v>
      </c>
      <c r="L565">
        <f>INDEX('Products - Original'!$A$1:$G$49,MATCH(My_Combined_Table!$D565,'Products - Original'!$A$1:$A$49,0),MATCH(My_Combined_Table!L$1,'Products - Original'!A$1:G$1,0))</f>
        <v>13.75</v>
      </c>
      <c r="M565">
        <f t="shared" si="8"/>
        <v>82.5</v>
      </c>
      <c r="N565" t="str" cm="1">
        <f t="array" ref="N565">_xlfn.IFS(I565 = "Rob", "Robusta", I565 = "Exc", "Excelsa",I565= "Ara", "Arabica",I565="Lib", "Liberica")</f>
        <v>Excelsa</v>
      </c>
      <c r="O565" t="str" cm="1">
        <f t="array" ref="O565">_xlfn.IFS(J565="M", "Medium",J565="L", "Light",J565="D","Dark")</f>
        <v>Medium</v>
      </c>
      <c r="P565" t="str">
        <f>_xlfn.XLOOKUP(C:C, Table1[[#All],[Customer ID]],Table1[[#All],[Loyalty Card]])</f>
        <v>No</v>
      </c>
    </row>
    <row r="566" spans="1:16" x14ac:dyDescent="0.3">
      <c r="A566" s="2" t="s">
        <v>3677</v>
      </c>
      <c r="B566" s="4">
        <v>43883</v>
      </c>
      <c r="C566" s="2" t="s">
        <v>3678</v>
      </c>
      <c r="D566" t="s">
        <v>6173</v>
      </c>
      <c r="E566" s="2">
        <v>2</v>
      </c>
      <c r="F566" s="2" t="str" cm="1">
        <f t="array" ref="F566">_xlfn.XLOOKUP(C566,'Customers - Original'!$A:$A,Table1[[#All],[Customer Name]])</f>
        <v>Abbe Thys</v>
      </c>
      <c r="G566" s="2" t="str" cm="1">
        <f t="array" ref="G566">IF(_xlfn.XLOOKUP(C566,'Customers - Original'!$A:$A,Table1[[#All],[Email]]) = 0, "", _xlfn.XLOOKUP(C566,'Customers - Original'!$A:$A,Table1[[#All],[Email]]) )</f>
        <v>athysfo@cdc.gov</v>
      </c>
      <c r="H566" s="2" t="str" cm="1">
        <f t="array" ref="H566">IF(_xlfn.XLOOKUP(C566,'Customers - Original'!$A:$A,Table1[[#All],[Country]]) = 0,"",_xlfn.XLOOKUP(C566,'Customers - Original'!$A:$A,Table1[[#All],[Country]]))</f>
        <v>United States</v>
      </c>
      <c r="I566" t="str">
        <f>_xlfn.XLOOKUP(D566,'Products - Original'!$A:$A,'Products - Original'!$B:$B)</f>
        <v>Rob</v>
      </c>
      <c r="J566" t="str">
        <f>INDEX('Products - Original'!$A$1:$G$49,MATCH(My_Combined_Table!$D566,'Products - Original'!$A$1:$A$49,0),MATCH(My_Combined_Table!$J$1,'Products - Original'!A$1:G$1,0))</f>
        <v>L</v>
      </c>
      <c r="K566">
        <f>INDEX('Products - Original'!$A$1:$G$49,MATCH(My_Combined_Table!$D566,'Products - Original'!$A$1:$A$49,0),MATCH(My_Combined_Table!K$1,'Products - Original'!A$1:G$1,0))</f>
        <v>0.5</v>
      </c>
      <c r="L566">
        <f>INDEX('Products - Original'!$A$1:$G$49,MATCH(My_Combined_Table!$D566,'Products - Original'!$A$1:$A$49,0),MATCH(My_Combined_Table!L$1,'Products - Original'!A$1:G$1,0))</f>
        <v>7.169999999999999</v>
      </c>
      <c r="M566">
        <f t="shared" si="8"/>
        <v>14.339999999999998</v>
      </c>
      <c r="N566" t="str" cm="1">
        <f t="array" ref="N566">_xlfn.IFS(I566 = "Rob", "Robusta", I566 = "Exc", "Excelsa",I566= "Ara", "Arabica",I566="Lib", "Liberica")</f>
        <v>Robusta</v>
      </c>
      <c r="O566" t="str" cm="1">
        <f t="array" ref="O566">_xlfn.IFS(J566="M", "Medium",J566="L", "Light",J566="D","Dark")</f>
        <v>Light</v>
      </c>
      <c r="P566" t="str">
        <f>_xlfn.XLOOKUP(C:C, Table1[[#All],[Customer ID]],Table1[[#All],[Loyalty Card]])</f>
        <v>No</v>
      </c>
    </row>
    <row r="567" spans="1:16" x14ac:dyDescent="0.3">
      <c r="A567" s="2" t="s">
        <v>3683</v>
      </c>
      <c r="B567" s="4">
        <v>44031</v>
      </c>
      <c r="C567" s="2" t="s">
        <v>3684</v>
      </c>
      <c r="D567" t="s">
        <v>6149</v>
      </c>
      <c r="E567" s="2">
        <v>4</v>
      </c>
      <c r="F567" s="2" t="str" cm="1">
        <f t="array" ref="F567">_xlfn.XLOOKUP(C567,'Customers - Original'!$A:$A,Table1[[#All],[Customer Name]])</f>
        <v>Jackquelin Chugg</v>
      </c>
      <c r="G567" s="2" t="str" cm="1">
        <f t="array" ref="G567">IF(_xlfn.XLOOKUP(C567,'Customers - Original'!$A:$A,Table1[[#All],[Email]]) = 0, "", _xlfn.XLOOKUP(C567,'Customers - Original'!$A:$A,Table1[[#All],[Email]]) )</f>
        <v>jchuggfp@about.me</v>
      </c>
      <c r="H567" s="2" t="str" cm="1">
        <f t="array" ref="H567">IF(_xlfn.XLOOKUP(C567,'Customers - Original'!$A:$A,Table1[[#All],[Country]]) = 0,"",_xlfn.XLOOKUP(C567,'Customers - Original'!$A:$A,Table1[[#All],[Country]]))</f>
        <v>United States</v>
      </c>
      <c r="I567" t="str">
        <f>_xlfn.XLOOKUP(D567,'Products - Original'!$A:$A,'Products - Original'!$B:$B)</f>
        <v>Rob</v>
      </c>
      <c r="J567" t="str">
        <f>INDEX('Products - Original'!$A$1:$G$49,MATCH(My_Combined_Table!$D567,'Products - Original'!$A$1:$A$49,0),MATCH(My_Combined_Table!$J$1,'Products - Original'!A$1:G$1,0))</f>
        <v>D</v>
      </c>
      <c r="K567">
        <f>INDEX('Products - Original'!$A$1:$G$49,MATCH(My_Combined_Table!$D567,'Products - Original'!$A$1:$A$49,0),MATCH(My_Combined_Table!K$1,'Products - Original'!A$1:G$1,0))</f>
        <v>2.5</v>
      </c>
      <c r="L567">
        <f>INDEX('Products - Original'!$A$1:$G$49,MATCH(My_Combined_Table!$D567,'Products - Original'!$A$1:$A$49,0),MATCH(My_Combined_Table!L$1,'Products - Original'!A$1:G$1,0))</f>
        <v>20.584999999999997</v>
      </c>
      <c r="M567">
        <f t="shared" si="8"/>
        <v>82.339999999999989</v>
      </c>
      <c r="N567" t="str" cm="1">
        <f t="array" ref="N567">_xlfn.IFS(I567 = "Rob", "Robusta", I567 = "Exc", "Excelsa",I567= "Ara", "Arabica",I567="Lib", "Liberica")</f>
        <v>Robusta</v>
      </c>
      <c r="O567" t="str" cm="1">
        <f t="array" ref="O567">_xlfn.IFS(J567="M", "Medium",J567="L", "Light",J567="D","Dark")</f>
        <v>Dark</v>
      </c>
      <c r="P567" t="str">
        <f>_xlfn.XLOOKUP(C:C, Table1[[#All],[Customer ID]],Table1[[#All],[Loyalty Card]])</f>
        <v>No</v>
      </c>
    </row>
    <row r="568" spans="1:16" x14ac:dyDescent="0.3">
      <c r="A568" s="2" t="s">
        <v>3689</v>
      </c>
      <c r="B568" s="4">
        <v>44459</v>
      </c>
      <c r="C568" s="2" t="s">
        <v>3690</v>
      </c>
      <c r="D568" t="s">
        <v>6152</v>
      </c>
      <c r="E568" s="2">
        <v>6</v>
      </c>
      <c r="F568" s="2" t="str" cm="1">
        <f t="array" ref="F568">_xlfn.XLOOKUP(C568,'Customers - Original'!$A:$A,Table1[[#All],[Customer Name]])</f>
        <v>Audra Kelston</v>
      </c>
      <c r="G568" s="2" t="str" cm="1">
        <f t="array" ref="G568">IF(_xlfn.XLOOKUP(C568,'Customers - Original'!$A:$A,Table1[[#All],[Email]]) = 0, "", _xlfn.XLOOKUP(C568,'Customers - Original'!$A:$A,Table1[[#All],[Email]]) )</f>
        <v>akelstonfq@sakura.ne.jp</v>
      </c>
      <c r="H568" s="2" t="str" cm="1">
        <f t="array" ref="H568">IF(_xlfn.XLOOKUP(C568,'Customers - Original'!$A:$A,Table1[[#All],[Country]]) = 0,"",_xlfn.XLOOKUP(C568,'Customers - Original'!$A:$A,Table1[[#All],[Country]]))</f>
        <v>United States</v>
      </c>
      <c r="I568" t="str">
        <f>_xlfn.XLOOKUP(D568,'Products - Original'!$A:$A,'Products - Original'!$B:$B)</f>
        <v>Ara</v>
      </c>
      <c r="J568" t="str">
        <f>INDEX('Products - Original'!$A$1:$G$49,MATCH(My_Combined_Table!$D568,'Products - Original'!$A$1:$A$49,0),MATCH(My_Combined_Table!$J$1,'Products - Original'!A$1:G$1,0))</f>
        <v>M</v>
      </c>
      <c r="K568">
        <f>INDEX('Products - Original'!$A$1:$G$49,MATCH(My_Combined_Table!$D568,'Products - Original'!$A$1:$A$49,0),MATCH(My_Combined_Table!K$1,'Products - Original'!A$1:G$1,0))</f>
        <v>0.2</v>
      </c>
      <c r="L568">
        <f>INDEX('Products - Original'!$A$1:$G$49,MATCH(My_Combined_Table!$D568,'Products - Original'!$A$1:$A$49,0),MATCH(My_Combined_Table!L$1,'Products - Original'!A$1:G$1,0))</f>
        <v>3.375</v>
      </c>
      <c r="M568">
        <f t="shared" si="8"/>
        <v>20.25</v>
      </c>
      <c r="N568" t="str" cm="1">
        <f t="array" ref="N568">_xlfn.IFS(I568 = "Rob", "Robusta", I568 = "Exc", "Excelsa",I568= "Ara", "Arabica",I568="Lib", "Liberica")</f>
        <v>Arabica</v>
      </c>
      <c r="O568" t="str" cm="1">
        <f t="array" ref="O568">_xlfn.IFS(J568="M", "Medium",J568="L", "Light",J568="D","Dark")</f>
        <v>Medium</v>
      </c>
      <c r="P568" t="str">
        <f>_xlfn.XLOOKUP(C:C, Table1[[#All],[Customer ID]],Table1[[#All],[Loyalty Card]])</f>
        <v>Yes</v>
      </c>
    </row>
    <row r="569" spans="1:16" x14ac:dyDescent="0.3">
      <c r="A569" s="2" t="s">
        <v>3695</v>
      </c>
      <c r="B569" s="4">
        <v>44318</v>
      </c>
      <c r="C569" s="2" t="s">
        <v>3696</v>
      </c>
      <c r="D569" t="s">
        <v>6142</v>
      </c>
      <c r="E569" s="2">
        <v>6</v>
      </c>
      <c r="F569" s="2" t="str" cm="1">
        <f t="array" ref="F569">_xlfn.XLOOKUP(C569,'Customers - Original'!$A:$A,Table1[[#All],[Customer Name]])</f>
        <v>Elvina Angel</v>
      </c>
      <c r="G569" s="2" t="str" cm="1">
        <f t="array" ref="G569">IF(_xlfn.XLOOKUP(C569,'Customers - Original'!$A:$A,Table1[[#All],[Email]]) = 0, "", _xlfn.XLOOKUP(C569,'Customers - Original'!$A:$A,Table1[[#All],[Email]]) )</f>
        <v/>
      </c>
      <c r="H569" s="2" t="str" cm="1">
        <f t="array" ref="H569">IF(_xlfn.XLOOKUP(C569,'Customers - Original'!$A:$A,Table1[[#All],[Country]]) = 0,"",_xlfn.XLOOKUP(C569,'Customers - Original'!$A:$A,Table1[[#All],[Country]]))</f>
        <v>Ireland</v>
      </c>
      <c r="I569" t="str">
        <f>_xlfn.XLOOKUP(D569,'Products - Original'!$A:$A,'Products - Original'!$B:$B)</f>
        <v>Rob</v>
      </c>
      <c r="J569" t="str">
        <f>INDEX('Products - Original'!$A$1:$G$49,MATCH(My_Combined_Table!$D569,'Products - Original'!$A$1:$A$49,0),MATCH(My_Combined_Table!$J$1,'Products - Original'!A$1:G$1,0))</f>
        <v>L</v>
      </c>
      <c r="K569">
        <f>INDEX('Products - Original'!$A$1:$G$49,MATCH(My_Combined_Table!$D569,'Products - Original'!$A$1:$A$49,0),MATCH(My_Combined_Table!K$1,'Products - Original'!A$1:G$1,0))</f>
        <v>2.5</v>
      </c>
      <c r="L569">
        <f>INDEX('Products - Original'!$A$1:$G$49,MATCH(My_Combined_Table!$D569,'Products - Original'!$A$1:$A$49,0),MATCH(My_Combined_Table!L$1,'Products - Original'!A$1:G$1,0))</f>
        <v>27.484999999999996</v>
      </c>
      <c r="M569">
        <f t="shared" si="8"/>
        <v>164.90999999999997</v>
      </c>
      <c r="N569" t="str" cm="1">
        <f t="array" ref="N569">_xlfn.IFS(I569 = "Rob", "Robusta", I569 = "Exc", "Excelsa",I569= "Ara", "Arabica",I569="Lib", "Liberica")</f>
        <v>Robusta</v>
      </c>
      <c r="O569" t="str" cm="1">
        <f t="array" ref="O569">_xlfn.IFS(J569="M", "Medium",J569="L", "Light",J569="D","Dark")</f>
        <v>Light</v>
      </c>
      <c r="P569" t="str">
        <f>_xlfn.XLOOKUP(C:C, Table1[[#All],[Customer ID]],Table1[[#All],[Loyalty Card]])</f>
        <v>No</v>
      </c>
    </row>
    <row r="570" spans="1:16" x14ac:dyDescent="0.3">
      <c r="A570" s="2" t="s">
        <v>3700</v>
      </c>
      <c r="B570" s="4">
        <v>44526</v>
      </c>
      <c r="C570" s="2" t="s">
        <v>3701</v>
      </c>
      <c r="D570" t="s">
        <v>6145</v>
      </c>
      <c r="E570" s="2">
        <v>4</v>
      </c>
      <c r="F570" s="2" t="str" cm="1">
        <f t="array" ref="F570">_xlfn.XLOOKUP(C570,'Customers - Original'!$A:$A,Table1[[#All],[Customer Name]])</f>
        <v>Claiborne Mottram</v>
      </c>
      <c r="G570" s="2" t="str" cm="1">
        <f t="array" ref="G570">IF(_xlfn.XLOOKUP(C570,'Customers - Original'!$A:$A,Table1[[#All],[Email]]) = 0, "", _xlfn.XLOOKUP(C570,'Customers - Original'!$A:$A,Table1[[#All],[Email]]) )</f>
        <v>cmottramfs@harvard.edu</v>
      </c>
      <c r="H570" s="2" t="str" cm="1">
        <f t="array" ref="H570">IF(_xlfn.XLOOKUP(C570,'Customers - Original'!$A:$A,Table1[[#All],[Country]]) = 0,"",_xlfn.XLOOKUP(C570,'Customers - Original'!$A:$A,Table1[[#All],[Country]]))</f>
        <v>United States</v>
      </c>
      <c r="I570" t="str">
        <f>_xlfn.XLOOKUP(D570,'Products - Original'!$A:$A,'Products - Original'!$B:$B)</f>
        <v>Lib</v>
      </c>
      <c r="J570" t="str">
        <f>INDEX('Products - Original'!$A$1:$G$49,MATCH(My_Combined_Table!$D570,'Products - Original'!$A$1:$A$49,0),MATCH(My_Combined_Table!$J$1,'Products - Original'!A$1:G$1,0))</f>
        <v>L</v>
      </c>
      <c r="K570">
        <f>INDEX('Products - Original'!$A$1:$G$49,MATCH(My_Combined_Table!$D570,'Products - Original'!$A$1:$A$49,0),MATCH(My_Combined_Table!K$1,'Products - Original'!A$1:G$1,0))</f>
        <v>0.2</v>
      </c>
      <c r="L570">
        <f>INDEX('Products - Original'!$A$1:$G$49,MATCH(My_Combined_Table!$D570,'Products - Original'!$A$1:$A$49,0),MATCH(My_Combined_Table!L$1,'Products - Original'!A$1:G$1,0))</f>
        <v>4.7549999999999999</v>
      </c>
      <c r="M570">
        <f t="shared" si="8"/>
        <v>19.02</v>
      </c>
      <c r="N570" t="str" cm="1">
        <f t="array" ref="N570">_xlfn.IFS(I570 = "Rob", "Robusta", I570 = "Exc", "Excelsa",I570= "Ara", "Arabica",I570="Lib", "Liberica")</f>
        <v>Liberica</v>
      </c>
      <c r="O570" t="str" cm="1">
        <f t="array" ref="O570">_xlfn.IFS(J570="M", "Medium",J570="L", "Light",J570="D","Dark")</f>
        <v>Light</v>
      </c>
      <c r="P570" t="str">
        <f>_xlfn.XLOOKUP(C:C, Table1[[#All],[Customer ID]],Table1[[#All],[Loyalty Card]])</f>
        <v>Yes</v>
      </c>
    </row>
    <row r="571" spans="1:16" x14ac:dyDescent="0.3">
      <c r="A571" s="2" t="s">
        <v>3706</v>
      </c>
      <c r="B571" s="4">
        <v>43879</v>
      </c>
      <c r="C571" s="2" t="s">
        <v>3752</v>
      </c>
      <c r="D571" t="s">
        <v>6168</v>
      </c>
      <c r="E571" s="2">
        <v>6</v>
      </c>
      <c r="F571" s="2" t="str" cm="1">
        <f t="array" ref="F571">_xlfn.XLOOKUP(C571,'Customers - Original'!$A:$A,Table1[[#All],[Customer Name]])</f>
        <v>Don Flintiff</v>
      </c>
      <c r="G571" s="2" t="str" cm="1">
        <f t="array" ref="G571">IF(_xlfn.XLOOKUP(C571,'Customers - Original'!$A:$A,Table1[[#All],[Email]]) = 0, "", _xlfn.XLOOKUP(C571,'Customers - Original'!$A:$A,Table1[[#All],[Email]]) )</f>
        <v>dflintiffg1@e-recht24.de</v>
      </c>
      <c r="H571" s="2" t="str" cm="1">
        <f t="array" ref="H571">IF(_xlfn.XLOOKUP(C571,'Customers - Original'!$A:$A,Table1[[#All],[Country]]) = 0,"",_xlfn.XLOOKUP(C571,'Customers - Original'!$A:$A,Table1[[#All],[Country]]))</f>
        <v>United Kingdom</v>
      </c>
      <c r="I571" t="str">
        <f>_xlfn.XLOOKUP(D571,'Products - Original'!$A:$A,'Products - Original'!$B:$B)</f>
        <v>Ara</v>
      </c>
      <c r="J571" t="str">
        <f>INDEX('Products - Original'!$A$1:$G$49,MATCH(My_Combined_Table!$D571,'Products - Original'!$A$1:$A$49,0),MATCH(My_Combined_Table!$J$1,'Products - Original'!A$1:G$1,0))</f>
        <v>D</v>
      </c>
      <c r="K571">
        <f>INDEX('Products - Original'!$A$1:$G$49,MATCH(My_Combined_Table!$D571,'Products - Original'!$A$1:$A$49,0),MATCH(My_Combined_Table!K$1,'Products - Original'!A$1:G$1,0))</f>
        <v>2.5</v>
      </c>
      <c r="L571">
        <f>INDEX('Products - Original'!$A$1:$G$49,MATCH(My_Combined_Table!$D571,'Products - Original'!$A$1:$A$49,0),MATCH(My_Combined_Table!L$1,'Products - Original'!A$1:G$1,0))</f>
        <v>22.884999999999998</v>
      </c>
      <c r="M571">
        <f t="shared" si="8"/>
        <v>137.31</v>
      </c>
      <c r="N571" t="str" cm="1">
        <f t="array" ref="N571">_xlfn.IFS(I571 = "Rob", "Robusta", I571 = "Exc", "Excelsa",I571= "Ara", "Arabica",I571="Lib", "Liberica")</f>
        <v>Arabica</v>
      </c>
      <c r="O571" t="str" cm="1">
        <f t="array" ref="O571">_xlfn.IFS(J571="M", "Medium",J571="L", "Light",J571="D","Dark")</f>
        <v>Dark</v>
      </c>
      <c r="P571" t="str">
        <f>_xlfn.XLOOKUP(C:C, Table1[[#All],[Customer ID]],Table1[[#All],[Loyalty Card]])</f>
        <v>No</v>
      </c>
    </row>
    <row r="572" spans="1:16" x14ac:dyDescent="0.3">
      <c r="A572" s="2" t="s">
        <v>3712</v>
      </c>
      <c r="B572" s="4">
        <v>43928</v>
      </c>
      <c r="C572" s="2" t="s">
        <v>3713</v>
      </c>
      <c r="D572" t="s">
        <v>6157</v>
      </c>
      <c r="E572" s="2">
        <v>4</v>
      </c>
      <c r="F572" s="2" t="str" cm="1">
        <f t="array" ref="F572">_xlfn.XLOOKUP(C572,'Customers - Original'!$A:$A,Table1[[#All],[Customer Name]])</f>
        <v>Donalt Sangwin</v>
      </c>
      <c r="G572" s="2" t="str" cm="1">
        <f t="array" ref="G572">IF(_xlfn.XLOOKUP(C572,'Customers - Original'!$A:$A,Table1[[#All],[Email]]) = 0, "", _xlfn.XLOOKUP(C572,'Customers - Original'!$A:$A,Table1[[#All],[Email]]) )</f>
        <v>dsangwinfu@weebly.com</v>
      </c>
      <c r="H572" s="2" t="str" cm="1">
        <f t="array" ref="H572">IF(_xlfn.XLOOKUP(C572,'Customers - Original'!$A:$A,Table1[[#All],[Country]]) = 0,"",_xlfn.XLOOKUP(C572,'Customers - Original'!$A:$A,Table1[[#All],[Country]]))</f>
        <v>United States</v>
      </c>
      <c r="I572" t="str">
        <f>_xlfn.XLOOKUP(D572,'Products - Original'!$A:$A,'Products - Original'!$B:$B)</f>
        <v>Ara</v>
      </c>
      <c r="J572" t="str">
        <f>INDEX('Products - Original'!$A$1:$G$49,MATCH(My_Combined_Table!$D572,'Products - Original'!$A$1:$A$49,0),MATCH(My_Combined_Table!$J$1,'Products - Original'!A$1:G$1,0))</f>
        <v>M</v>
      </c>
      <c r="K572">
        <f>INDEX('Products - Original'!$A$1:$G$49,MATCH(My_Combined_Table!$D572,'Products - Original'!$A$1:$A$49,0),MATCH(My_Combined_Table!K$1,'Products - Original'!A$1:G$1,0))</f>
        <v>0.5</v>
      </c>
      <c r="L572">
        <f>INDEX('Products - Original'!$A$1:$G$49,MATCH(My_Combined_Table!$D572,'Products - Original'!$A$1:$A$49,0),MATCH(My_Combined_Table!L$1,'Products - Original'!A$1:G$1,0))</f>
        <v>6.75</v>
      </c>
      <c r="M572">
        <f t="shared" si="8"/>
        <v>27</v>
      </c>
      <c r="N572" t="str" cm="1">
        <f t="array" ref="N572">_xlfn.IFS(I572 = "Rob", "Robusta", I572 = "Exc", "Excelsa",I572= "Ara", "Arabica",I572="Lib", "Liberica")</f>
        <v>Arabica</v>
      </c>
      <c r="O572" t="str" cm="1">
        <f t="array" ref="O572">_xlfn.IFS(J572="M", "Medium",J572="L", "Light",J572="D","Dark")</f>
        <v>Medium</v>
      </c>
      <c r="P572" t="str">
        <f>_xlfn.XLOOKUP(C:C, Table1[[#All],[Customer ID]],Table1[[#All],[Loyalty Card]])</f>
        <v>No</v>
      </c>
    </row>
    <row r="573" spans="1:16" x14ac:dyDescent="0.3">
      <c r="A573" s="2" t="s">
        <v>3718</v>
      </c>
      <c r="B573" s="4">
        <v>44592</v>
      </c>
      <c r="C573" s="2" t="s">
        <v>3719</v>
      </c>
      <c r="D573" t="s">
        <v>6176</v>
      </c>
      <c r="E573" s="2">
        <v>4</v>
      </c>
      <c r="F573" s="2" t="str" cm="1">
        <f t="array" ref="F573">_xlfn.XLOOKUP(C573,'Customers - Original'!$A:$A,Table1[[#All],[Customer Name]])</f>
        <v>Elizabet Aizikowitz</v>
      </c>
      <c r="G573" s="2" t="str" cm="1">
        <f t="array" ref="G573">IF(_xlfn.XLOOKUP(C573,'Customers - Original'!$A:$A,Table1[[#All],[Email]]) = 0, "", _xlfn.XLOOKUP(C573,'Customers - Original'!$A:$A,Table1[[#All],[Email]]) )</f>
        <v>eaizikowitzfv@virginia.edu</v>
      </c>
      <c r="H573" s="2" t="str" cm="1">
        <f t="array" ref="H573">IF(_xlfn.XLOOKUP(C573,'Customers - Original'!$A:$A,Table1[[#All],[Country]]) = 0,"",_xlfn.XLOOKUP(C573,'Customers - Original'!$A:$A,Table1[[#All],[Country]]))</f>
        <v>United Kingdom</v>
      </c>
      <c r="I573" t="str">
        <f>_xlfn.XLOOKUP(D573,'Products - Original'!$A:$A,'Products - Original'!$B:$B)</f>
        <v>Exc</v>
      </c>
      <c r="J573" t="str">
        <f>INDEX('Products - Original'!$A$1:$G$49,MATCH(My_Combined_Table!$D573,'Products - Original'!$A$1:$A$49,0),MATCH(My_Combined_Table!$J$1,'Products - Original'!A$1:G$1,0))</f>
        <v>L</v>
      </c>
      <c r="K573">
        <f>INDEX('Products - Original'!$A$1:$G$49,MATCH(My_Combined_Table!$D573,'Products - Original'!$A$1:$A$49,0),MATCH(My_Combined_Table!K$1,'Products - Original'!A$1:G$1,0))</f>
        <v>0.5</v>
      </c>
      <c r="L573">
        <f>INDEX('Products - Original'!$A$1:$G$49,MATCH(My_Combined_Table!$D573,'Products - Original'!$A$1:$A$49,0),MATCH(My_Combined_Table!L$1,'Products - Original'!A$1:G$1,0))</f>
        <v>8.91</v>
      </c>
      <c r="M573">
        <f t="shared" si="8"/>
        <v>35.64</v>
      </c>
      <c r="N573" t="str" cm="1">
        <f t="array" ref="N573">_xlfn.IFS(I573 = "Rob", "Robusta", I573 = "Exc", "Excelsa",I573= "Ara", "Arabica",I573="Lib", "Liberica")</f>
        <v>Excelsa</v>
      </c>
      <c r="O573" t="str" cm="1">
        <f t="array" ref="O573">_xlfn.IFS(J573="M", "Medium",J573="L", "Light",J573="D","Dark")</f>
        <v>Light</v>
      </c>
      <c r="P573" t="str">
        <f>_xlfn.XLOOKUP(C:C, Table1[[#All],[Customer ID]],Table1[[#All],[Loyalty Card]])</f>
        <v>No</v>
      </c>
    </row>
    <row r="574" spans="1:16" x14ac:dyDescent="0.3">
      <c r="A574" s="2" t="s">
        <v>3724</v>
      </c>
      <c r="B574" s="4">
        <v>43515</v>
      </c>
      <c r="C574" s="2" t="s">
        <v>3725</v>
      </c>
      <c r="D574" t="s">
        <v>6154</v>
      </c>
      <c r="E574" s="2">
        <v>2</v>
      </c>
      <c r="F574" s="2" t="str" cm="1">
        <f t="array" ref="F574">_xlfn.XLOOKUP(C574,'Customers - Original'!$A:$A,Table1[[#All],[Customer Name]])</f>
        <v>Herbie Peppard</v>
      </c>
      <c r="G574" s="2" t="str" cm="1">
        <f t="array" ref="G574">IF(_xlfn.XLOOKUP(C574,'Customers - Original'!$A:$A,Table1[[#All],[Email]]) = 0, "", _xlfn.XLOOKUP(C574,'Customers - Original'!$A:$A,Table1[[#All],[Email]]) )</f>
        <v/>
      </c>
      <c r="H574" s="2" t="str" cm="1">
        <f t="array" ref="H574">IF(_xlfn.XLOOKUP(C574,'Customers - Original'!$A:$A,Table1[[#All],[Country]]) = 0,"",_xlfn.XLOOKUP(C574,'Customers - Original'!$A:$A,Table1[[#All],[Country]]))</f>
        <v>United States</v>
      </c>
      <c r="I574" t="str">
        <f>_xlfn.XLOOKUP(D574,'Products - Original'!$A:$A,'Products - Original'!$B:$B)</f>
        <v>Ara</v>
      </c>
      <c r="J574" t="str">
        <f>INDEX('Products - Original'!$A$1:$G$49,MATCH(My_Combined_Table!$D574,'Products - Original'!$A$1:$A$49,0),MATCH(My_Combined_Table!$J$1,'Products - Original'!A$1:G$1,0))</f>
        <v>D</v>
      </c>
      <c r="K574">
        <f>INDEX('Products - Original'!$A$1:$G$49,MATCH(My_Combined_Table!$D574,'Products - Original'!$A$1:$A$49,0),MATCH(My_Combined_Table!K$1,'Products - Original'!A$1:G$1,0))</f>
        <v>0.2</v>
      </c>
      <c r="L574">
        <f>INDEX('Products - Original'!$A$1:$G$49,MATCH(My_Combined_Table!$D574,'Products - Original'!$A$1:$A$49,0),MATCH(My_Combined_Table!L$1,'Products - Original'!A$1:G$1,0))</f>
        <v>2.9849999999999999</v>
      </c>
      <c r="M574">
        <f t="shared" si="8"/>
        <v>5.97</v>
      </c>
      <c r="N574" t="str" cm="1">
        <f t="array" ref="N574">_xlfn.IFS(I574 = "Rob", "Robusta", I574 = "Exc", "Excelsa",I574= "Ara", "Arabica",I574="Lib", "Liberica")</f>
        <v>Arabica</v>
      </c>
      <c r="O574" t="str" cm="1">
        <f t="array" ref="O574">_xlfn.IFS(J574="M", "Medium",J574="L", "Light",J574="D","Dark")</f>
        <v>Dark</v>
      </c>
      <c r="P574" t="str">
        <f>_xlfn.XLOOKUP(C:C, Table1[[#All],[Customer ID]],Table1[[#All],[Loyalty Card]])</f>
        <v>Yes</v>
      </c>
    </row>
    <row r="575" spans="1:16" x14ac:dyDescent="0.3">
      <c r="A575" s="2" t="s">
        <v>3728</v>
      </c>
      <c r="B575" s="4">
        <v>43781</v>
      </c>
      <c r="C575" s="2" t="s">
        <v>3729</v>
      </c>
      <c r="D575" t="s">
        <v>6155</v>
      </c>
      <c r="E575" s="2">
        <v>6</v>
      </c>
      <c r="F575" s="2" t="str" cm="1">
        <f t="array" ref="F575">_xlfn.XLOOKUP(C575,'Customers - Original'!$A:$A,Table1[[#All],[Customer Name]])</f>
        <v>Cornie Venour</v>
      </c>
      <c r="G575" s="2" t="str" cm="1">
        <f t="array" ref="G575">IF(_xlfn.XLOOKUP(C575,'Customers - Original'!$A:$A,Table1[[#All],[Email]]) = 0, "", _xlfn.XLOOKUP(C575,'Customers - Original'!$A:$A,Table1[[#All],[Email]]) )</f>
        <v>cvenourfx@ask.com</v>
      </c>
      <c r="H575" s="2" t="str" cm="1">
        <f t="array" ref="H575">IF(_xlfn.XLOOKUP(C575,'Customers - Original'!$A:$A,Table1[[#All],[Country]]) = 0,"",_xlfn.XLOOKUP(C575,'Customers - Original'!$A:$A,Table1[[#All],[Country]]))</f>
        <v>United States</v>
      </c>
      <c r="I575" t="str">
        <f>_xlfn.XLOOKUP(D575,'Products - Original'!$A:$A,'Products - Original'!$B:$B)</f>
        <v>Ara</v>
      </c>
      <c r="J575" t="str">
        <f>INDEX('Products - Original'!$A$1:$G$49,MATCH(My_Combined_Table!$D575,'Products - Original'!$A$1:$A$49,0),MATCH(My_Combined_Table!$J$1,'Products - Original'!A$1:G$1,0))</f>
        <v>M</v>
      </c>
      <c r="K575">
        <f>INDEX('Products - Original'!$A$1:$G$49,MATCH(My_Combined_Table!$D575,'Products - Original'!$A$1:$A$49,0),MATCH(My_Combined_Table!K$1,'Products - Original'!A$1:G$1,0))</f>
        <v>1</v>
      </c>
      <c r="L575">
        <f>INDEX('Products - Original'!$A$1:$G$49,MATCH(My_Combined_Table!$D575,'Products - Original'!$A$1:$A$49,0),MATCH(My_Combined_Table!L$1,'Products - Original'!A$1:G$1,0))</f>
        <v>11.25</v>
      </c>
      <c r="M575">
        <f t="shared" si="8"/>
        <v>67.5</v>
      </c>
      <c r="N575" t="str" cm="1">
        <f t="array" ref="N575">_xlfn.IFS(I575 = "Rob", "Robusta", I575 = "Exc", "Excelsa",I575= "Ara", "Arabica",I575="Lib", "Liberica")</f>
        <v>Arabica</v>
      </c>
      <c r="O575" t="str" cm="1">
        <f t="array" ref="O575">_xlfn.IFS(J575="M", "Medium",J575="L", "Light",J575="D","Dark")</f>
        <v>Medium</v>
      </c>
      <c r="P575" t="str">
        <f>_xlfn.XLOOKUP(C:C, Table1[[#All],[Customer ID]],Table1[[#All],[Loyalty Card]])</f>
        <v>No</v>
      </c>
    </row>
    <row r="576" spans="1:16" x14ac:dyDescent="0.3">
      <c r="A576" s="2" t="s">
        <v>3734</v>
      </c>
      <c r="B576" s="4">
        <v>44697</v>
      </c>
      <c r="C576" s="2" t="s">
        <v>3735</v>
      </c>
      <c r="D576" t="s">
        <v>6178</v>
      </c>
      <c r="E576" s="2">
        <v>6</v>
      </c>
      <c r="F576" s="2" t="str" cm="1">
        <f t="array" ref="F576">_xlfn.XLOOKUP(C576,'Customers - Original'!$A:$A,Table1[[#All],[Customer Name]])</f>
        <v>Maggy Harby</v>
      </c>
      <c r="G576" s="2" t="str" cm="1">
        <f t="array" ref="G576">IF(_xlfn.XLOOKUP(C576,'Customers - Original'!$A:$A,Table1[[#All],[Email]]) = 0, "", _xlfn.XLOOKUP(C576,'Customers - Original'!$A:$A,Table1[[#All],[Email]]) )</f>
        <v>mharbyfy@163.com</v>
      </c>
      <c r="H576" s="2" t="str" cm="1">
        <f t="array" ref="H576">IF(_xlfn.XLOOKUP(C576,'Customers - Original'!$A:$A,Table1[[#All],[Country]]) = 0,"",_xlfn.XLOOKUP(C576,'Customers - Original'!$A:$A,Table1[[#All],[Country]]))</f>
        <v>United States</v>
      </c>
      <c r="I576" t="str">
        <f>_xlfn.XLOOKUP(D576,'Products - Original'!$A:$A,'Products - Original'!$B:$B)</f>
        <v>Rob</v>
      </c>
      <c r="J576" t="str">
        <f>INDEX('Products - Original'!$A$1:$G$49,MATCH(My_Combined_Table!$D576,'Products - Original'!$A$1:$A$49,0),MATCH(My_Combined_Table!$J$1,'Products - Original'!A$1:G$1,0))</f>
        <v>L</v>
      </c>
      <c r="K576">
        <f>INDEX('Products - Original'!$A$1:$G$49,MATCH(My_Combined_Table!$D576,'Products - Original'!$A$1:$A$49,0),MATCH(My_Combined_Table!K$1,'Products - Original'!A$1:G$1,0))</f>
        <v>0.2</v>
      </c>
      <c r="L576">
        <f>INDEX('Products - Original'!$A$1:$G$49,MATCH(My_Combined_Table!$D576,'Products - Original'!$A$1:$A$49,0),MATCH(My_Combined_Table!L$1,'Products - Original'!A$1:G$1,0))</f>
        <v>3.5849999999999995</v>
      </c>
      <c r="M576">
        <f t="shared" si="8"/>
        <v>21.509999999999998</v>
      </c>
      <c r="N576" t="str" cm="1">
        <f t="array" ref="N576">_xlfn.IFS(I576 = "Rob", "Robusta", I576 = "Exc", "Excelsa",I576= "Ara", "Arabica",I576="Lib", "Liberica")</f>
        <v>Robusta</v>
      </c>
      <c r="O576" t="str" cm="1">
        <f t="array" ref="O576">_xlfn.IFS(J576="M", "Medium",J576="L", "Light",J576="D","Dark")</f>
        <v>Light</v>
      </c>
      <c r="P576" t="str">
        <f>_xlfn.XLOOKUP(C:C, Table1[[#All],[Customer ID]],Table1[[#All],[Loyalty Card]])</f>
        <v>Yes</v>
      </c>
    </row>
    <row r="577" spans="1:16" x14ac:dyDescent="0.3">
      <c r="A577" s="2" t="s">
        <v>3739</v>
      </c>
      <c r="B577" s="4">
        <v>44239</v>
      </c>
      <c r="C577" s="2" t="s">
        <v>3740</v>
      </c>
      <c r="D577" t="s">
        <v>6181</v>
      </c>
      <c r="E577" s="2">
        <v>2</v>
      </c>
      <c r="F577" s="2" t="str" cm="1">
        <f t="array" ref="F577">_xlfn.XLOOKUP(C577,'Customers - Original'!$A:$A,Table1[[#All],[Customer Name]])</f>
        <v>Reggie Thickpenny</v>
      </c>
      <c r="G577" s="2" t="str" cm="1">
        <f t="array" ref="G577">IF(_xlfn.XLOOKUP(C577,'Customers - Original'!$A:$A,Table1[[#All],[Email]]) = 0, "", _xlfn.XLOOKUP(C577,'Customers - Original'!$A:$A,Table1[[#All],[Email]]) )</f>
        <v>rthickpennyfz@cafepress.com</v>
      </c>
      <c r="H577" s="2" t="str" cm="1">
        <f t="array" ref="H577">IF(_xlfn.XLOOKUP(C577,'Customers - Original'!$A:$A,Table1[[#All],[Country]]) = 0,"",_xlfn.XLOOKUP(C577,'Customers - Original'!$A:$A,Table1[[#All],[Country]]))</f>
        <v>United States</v>
      </c>
      <c r="I577" t="str">
        <f>_xlfn.XLOOKUP(D577,'Products - Original'!$A:$A,'Products - Original'!$B:$B)</f>
        <v>Lib</v>
      </c>
      <c r="J577" t="str">
        <f>INDEX('Products - Original'!$A$1:$G$49,MATCH(My_Combined_Table!$D577,'Products - Original'!$A$1:$A$49,0),MATCH(My_Combined_Table!$J$1,'Products - Original'!A$1:G$1,0))</f>
        <v>M</v>
      </c>
      <c r="K577">
        <f>INDEX('Products - Original'!$A$1:$G$49,MATCH(My_Combined_Table!$D577,'Products - Original'!$A$1:$A$49,0),MATCH(My_Combined_Table!K$1,'Products - Original'!A$1:G$1,0))</f>
        <v>2.5</v>
      </c>
      <c r="L577">
        <f>INDEX('Products - Original'!$A$1:$G$49,MATCH(My_Combined_Table!$D577,'Products - Original'!$A$1:$A$49,0),MATCH(My_Combined_Table!L$1,'Products - Original'!A$1:G$1,0))</f>
        <v>33.464999999999996</v>
      </c>
      <c r="M577">
        <f t="shared" si="8"/>
        <v>66.929999999999993</v>
      </c>
      <c r="N577" t="str" cm="1">
        <f t="array" ref="N577">_xlfn.IFS(I577 = "Rob", "Robusta", I577 = "Exc", "Excelsa",I577= "Ara", "Arabica",I577="Lib", "Liberica")</f>
        <v>Liberica</v>
      </c>
      <c r="O577" t="str" cm="1">
        <f t="array" ref="O577">_xlfn.IFS(J577="M", "Medium",J577="L", "Light",J577="D","Dark")</f>
        <v>Medium</v>
      </c>
      <c r="P577" t="str">
        <f>_xlfn.XLOOKUP(C:C, Table1[[#All],[Customer ID]],Table1[[#All],[Loyalty Card]])</f>
        <v>No</v>
      </c>
    </row>
    <row r="578" spans="1:16" x14ac:dyDescent="0.3">
      <c r="A578" s="2" t="s">
        <v>3745</v>
      </c>
      <c r="B578" s="4">
        <v>44290</v>
      </c>
      <c r="C578" s="2" t="s">
        <v>3746</v>
      </c>
      <c r="D578" t="s">
        <v>6154</v>
      </c>
      <c r="E578" s="2">
        <v>6</v>
      </c>
      <c r="F578" s="2" t="str" cm="1">
        <f t="array" ref="F578">_xlfn.XLOOKUP(C578,'Customers - Original'!$A:$A,Table1[[#All],[Customer Name]])</f>
        <v>Phyllys Ormerod</v>
      </c>
      <c r="G578" s="2" t="str" cm="1">
        <f t="array" ref="G578">IF(_xlfn.XLOOKUP(C578,'Customers - Original'!$A:$A,Table1[[#All],[Email]]) = 0, "", _xlfn.XLOOKUP(C578,'Customers - Original'!$A:$A,Table1[[#All],[Email]]) )</f>
        <v>pormerodg0@redcross.org</v>
      </c>
      <c r="H578" s="2" t="str" cm="1">
        <f t="array" ref="H578">IF(_xlfn.XLOOKUP(C578,'Customers - Original'!$A:$A,Table1[[#All],[Country]]) = 0,"",_xlfn.XLOOKUP(C578,'Customers - Original'!$A:$A,Table1[[#All],[Country]]))</f>
        <v>United States</v>
      </c>
      <c r="I578" t="str">
        <f>_xlfn.XLOOKUP(D578,'Products - Original'!$A:$A,'Products - Original'!$B:$B)</f>
        <v>Ara</v>
      </c>
      <c r="J578" t="str">
        <f>INDEX('Products - Original'!$A$1:$G$49,MATCH(My_Combined_Table!$D578,'Products - Original'!$A$1:$A$49,0),MATCH(My_Combined_Table!$J$1,'Products - Original'!A$1:G$1,0))</f>
        <v>D</v>
      </c>
      <c r="K578">
        <f>INDEX('Products - Original'!$A$1:$G$49,MATCH(My_Combined_Table!$D578,'Products - Original'!$A$1:$A$49,0),MATCH(My_Combined_Table!K$1,'Products - Original'!A$1:G$1,0))</f>
        <v>0.2</v>
      </c>
      <c r="L578">
        <f>INDEX('Products - Original'!$A$1:$G$49,MATCH(My_Combined_Table!$D578,'Products - Original'!$A$1:$A$49,0),MATCH(My_Combined_Table!L$1,'Products - Original'!A$1:G$1,0))</f>
        <v>2.9849999999999999</v>
      </c>
      <c r="M578">
        <f t="shared" si="8"/>
        <v>17.91</v>
      </c>
      <c r="N578" t="str" cm="1">
        <f t="array" ref="N578">_xlfn.IFS(I578 = "Rob", "Robusta", I578 = "Exc", "Excelsa",I578= "Ara", "Arabica",I578="Lib", "Liberica")</f>
        <v>Arabica</v>
      </c>
      <c r="O578" t="str" cm="1">
        <f t="array" ref="O578">_xlfn.IFS(J578="M", "Medium",J578="L", "Light",J578="D","Dark")</f>
        <v>Dark</v>
      </c>
      <c r="P578" t="str">
        <f>_xlfn.XLOOKUP(C:C, Table1[[#All],[Customer ID]],Table1[[#All],[Loyalty Card]])</f>
        <v>No</v>
      </c>
    </row>
    <row r="579" spans="1:16" x14ac:dyDescent="0.3">
      <c r="A579" s="2" t="s">
        <v>3751</v>
      </c>
      <c r="B579" s="4">
        <v>44410</v>
      </c>
      <c r="C579" s="2" t="s">
        <v>3752</v>
      </c>
      <c r="D579" t="s">
        <v>6162</v>
      </c>
      <c r="E579" s="2">
        <v>4</v>
      </c>
      <c r="F579" s="2" t="str" cm="1">
        <f t="array" ref="F579">_xlfn.XLOOKUP(C579,'Customers - Original'!$A:$A,Table1[[#All],[Customer Name]])</f>
        <v>Don Flintiff</v>
      </c>
      <c r="G579" s="2" t="str" cm="1">
        <f t="array" ref="G579">IF(_xlfn.XLOOKUP(C579,'Customers - Original'!$A:$A,Table1[[#All],[Email]]) = 0, "", _xlfn.XLOOKUP(C579,'Customers - Original'!$A:$A,Table1[[#All],[Email]]) )</f>
        <v>dflintiffg1@e-recht24.de</v>
      </c>
      <c r="H579" s="2" t="str" cm="1">
        <f t="array" ref="H579">IF(_xlfn.XLOOKUP(C579,'Customers - Original'!$A:$A,Table1[[#All],[Country]]) = 0,"",_xlfn.XLOOKUP(C579,'Customers - Original'!$A:$A,Table1[[#All],[Country]]))</f>
        <v>United Kingdom</v>
      </c>
      <c r="I579" t="str">
        <f>_xlfn.XLOOKUP(D579,'Products - Original'!$A:$A,'Products - Original'!$B:$B)</f>
        <v>Lib</v>
      </c>
      <c r="J579" t="str">
        <f>INDEX('Products - Original'!$A$1:$G$49,MATCH(My_Combined_Table!$D579,'Products - Original'!$A$1:$A$49,0),MATCH(My_Combined_Table!$J$1,'Products - Original'!A$1:G$1,0))</f>
        <v>M</v>
      </c>
      <c r="K579">
        <f>INDEX('Products - Original'!$A$1:$G$49,MATCH(My_Combined_Table!$D579,'Products - Original'!$A$1:$A$49,0),MATCH(My_Combined_Table!K$1,'Products - Original'!A$1:G$1,0))</f>
        <v>1</v>
      </c>
      <c r="L579">
        <f>INDEX('Products - Original'!$A$1:$G$49,MATCH(My_Combined_Table!$D579,'Products - Original'!$A$1:$A$49,0),MATCH(My_Combined_Table!L$1,'Products - Original'!A$1:G$1,0))</f>
        <v>14.55</v>
      </c>
      <c r="M579">
        <f t="shared" ref="M579:M642" si="9">L579*E579</f>
        <v>58.2</v>
      </c>
      <c r="N579" t="str" cm="1">
        <f t="array" ref="N579">_xlfn.IFS(I579 = "Rob", "Robusta", I579 = "Exc", "Excelsa",I579= "Ara", "Arabica",I579="Lib", "Liberica")</f>
        <v>Liberica</v>
      </c>
      <c r="O579" t="str" cm="1">
        <f t="array" ref="O579">_xlfn.IFS(J579="M", "Medium",J579="L", "Light",J579="D","Dark")</f>
        <v>Medium</v>
      </c>
      <c r="P579" t="str">
        <f>_xlfn.XLOOKUP(C:C, Table1[[#All],[Customer ID]],Table1[[#All],[Loyalty Card]])</f>
        <v>No</v>
      </c>
    </row>
    <row r="580" spans="1:16" x14ac:dyDescent="0.3">
      <c r="A580" s="2" t="s">
        <v>3756</v>
      </c>
      <c r="B580" s="4">
        <v>44720</v>
      </c>
      <c r="C580" s="2" t="s">
        <v>3757</v>
      </c>
      <c r="D580" t="s">
        <v>6184</v>
      </c>
      <c r="E580" s="2">
        <v>3</v>
      </c>
      <c r="F580" s="2" t="str" cm="1">
        <f t="array" ref="F580">_xlfn.XLOOKUP(C580,'Customers - Original'!$A:$A,Table1[[#All],[Customer Name]])</f>
        <v>Tymon Zanetti</v>
      </c>
      <c r="G580" s="2" t="str" cm="1">
        <f t="array" ref="G580">IF(_xlfn.XLOOKUP(C580,'Customers - Original'!$A:$A,Table1[[#All],[Email]]) = 0, "", _xlfn.XLOOKUP(C580,'Customers - Original'!$A:$A,Table1[[#All],[Email]]) )</f>
        <v>tzanettig2@gravatar.com</v>
      </c>
      <c r="H580" s="2" t="str" cm="1">
        <f t="array" ref="H580">IF(_xlfn.XLOOKUP(C580,'Customers - Original'!$A:$A,Table1[[#All],[Country]]) = 0,"",_xlfn.XLOOKUP(C580,'Customers - Original'!$A:$A,Table1[[#All],[Country]]))</f>
        <v>Ireland</v>
      </c>
      <c r="I580" t="str">
        <f>_xlfn.XLOOKUP(D580,'Products - Original'!$A:$A,'Products - Original'!$B:$B)</f>
        <v>Exc</v>
      </c>
      <c r="J580" t="str">
        <f>INDEX('Products - Original'!$A$1:$G$49,MATCH(My_Combined_Table!$D580,'Products - Original'!$A$1:$A$49,0),MATCH(My_Combined_Table!$J$1,'Products - Original'!A$1:G$1,0))</f>
        <v>L</v>
      </c>
      <c r="K580">
        <f>INDEX('Products - Original'!$A$1:$G$49,MATCH(My_Combined_Table!$D580,'Products - Original'!$A$1:$A$49,0),MATCH(My_Combined_Table!K$1,'Products - Original'!A$1:G$1,0))</f>
        <v>0.2</v>
      </c>
      <c r="L580">
        <f>INDEX('Products - Original'!$A$1:$G$49,MATCH(My_Combined_Table!$D580,'Products - Original'!$A$1:$A$49,0),MATCH(My_Combined_Table!L$1,'Products - Original'!A$1:G$1,0))</f>
        <v>4.4550000000000001</v>
      </c>
      <c r="M580">
        <f t="shared" si="9"/>
        <v>13.365</v>
      </c>
      <c r="N580" t="str" cm="1">
        <f t="array" ref="N580">_xlfn.IFS(I580 = "Rob", "Robusta", I580 = "Exc", "Excelsa",I580= "Ara", "Arabica",I580="Lib", "Liberica")</f>
        <v>Excelsa</v>
      </c>
      <c r="O580" t="str" cm="1">
        <f t="array" ref="O580">_xlfn.IFS(J580="M", "Medium",J580="L", "Light",J580="D","Dark")</f>
        <v>Light</v>
      </c>
      <c r="P580" t="str">
        <f>_xlfn.XLOOKUP(C:C, Table1[[#All],[Customer ID]],Table1[[#All],[Loyalty Card]])</f>
        <v>No</v>
      </c>
    </row>
    <row r="581" spans="1:16" x14ac:dyDescent="0.3">
      <c r="A581" s="2" t="s">
        <v>3756</v>
      </c>
      <c r="B581" s="4">
        <v>44720</v>
      </c>
      <c r="C581" s="2" t="s">
        <v>3757</v>
      </c>
      <c r="D581" t="s">
        <v>6157</v>
      </c>
      <c r="E581" s="2">
        <v>5</v>
      </c>
      <c r="F581" s="2" t="str" cm="1">
        <f t="array" ref="F581">_xlfn.XLOOKUP(C581,'Customers - Original'!$A:$A,Table1[[#All],[Customer Name]])</f>
        <v>Tymon Zanetti</v>
      </c>
      <c r="G581" s="2" t="str" cm="1">
        <f t="array" ref="G581">IF(_xlfn.XLOOKUP(C581,'Customers - Original'!$A:$A,Table1[[#All],[Email]]) = 0, "", _xlfn.XLOOKUP(C581,'Customers - Original'!$A:$A,Table1[[#All],[Email]]) )</f>
        <v>tzanettig2@gravatar.com</v>
      </c>
      <c r="H581" s="2" t="str" cm="1">
        <f t="array" ref="H581">IF(_xlfn.XLOOKUP(C581,'Customers - Original'!$A:$A,Table1[[#All],[Country]]) = 0,"",_xlfn.XLOOKUP(C581,'Customers - Original'!$A:$A,Table1[[#All],[Country]]))</f>
        <v>Ireland</v>
      </c>
      <c r="I581" t="str">
        <f>_xlfn.XLOOKUP(D581,'Products - Original'!$A:$A,'Products - Original'!$B:$B)</f>
        <v>Ara</v>
      </c>
      <c r="J581" t="str">
        <f>INDEX('Products - Original'!$A$1:$G$49,MATCH(My_Combined_Table!$D581,'Products - Original'!$A$1:$A$49,0),MATCH(My_Combined_Table!$J$1,'Products - Original'!A$1:G$1,0))</f>
        <v>M</v>
      </c>
      <c r="K581">
        <f>INDEX('Products - Original'!$A$1:$G$49,MATCH(My_Combined_Table!$D581,'Products - Original'!$A$1:$A$49,0),MATCH(My_Combined_Table!K$1,'Products - Original'!A$1:G$1,0))</f>
        <v>0.5</v>
      </c>
      <c r="L581">
        <f>INDEX('Products - Original'!$A$1:$G$49,MATCH(My_Combined_Table!$D581,'Products - Original'!$A$1:$A$49,0),MATCH(My_Combined_Table!L$1,'Products - Original'!A$1:G$1,0))</f>
        <v>6.75</v>
      </c>
      <c r="M581">
        <f t="shared" si="9"/>
        <v>33.75</v>
      </c>
      <c r="N581" t="str" cm="1">
        <f t="array" ref="N581">_xlfn.IFS(I581 = "Rob", "Robusta", I581 = "Exc", "Excelsa",I581= "Ara", "Arabica",I581="Lib", "Liberica")</f>
        <v>Arabica</v>
      </c>
      <c r="O581" t="str" cm="1">
        <f t="array" ref="O581">_xlfn.IFS(J581="M", "Medium",J581="L", "Light",J581="D","Dark")</f>
        <v>Medium</v>
      </c>
      <c r="P581" t="str">
        <f>_xlfn.XLOOKUP(C:C, Table1[[#All],[Customer ID]],Table1[[#All],[Loyalty Card]])</f>
        <v>No</v>
      </c>
    </row>
    <row r="582" spans="1:16" x14ac:dyDescent="0.3">
      <c r="A582" s="2" t="s">
        <v>3767</v>
      </c>
      <c r="B582" s="4">
        <v>43965</v>
      </c>
      <c r="C582" s="2" t="s">
        <v>3768</v>
      </c>
      <c r="D582" t="s">
        <v>6171</v>
      </c>
      <c r="E582" s="2">
        <v>3</v>
      </c>
      <c r="F582" s="2" t="str" cm="1">
        <f t="array" ref="F582">_xlfn.XLOOKUP(C582,'Customers - Original'!$A:$A,Table1[[#All],[Customer Name]])</f>
        <v>Reinaldos Kirtley</v>
      </c>
      <c r="G582" s="2" t="str" cm="1">
        <f t="array" ref="G582">IF(_xlfn.XLOOKUP(C582,'Customers - Original'!$A:$A,Table1[[#All],[Email]]) = 0, "", _xlfn.XLOOKUP(C582,'Customers - Original'!$A:$A,Table1[[#All],[Email]]) )</f>
        <v>rkirtleyg4@hatena.ne.jp</v>
      </c>
      <c r="H582" s="2" t="str" cm="1">
        <f t="array" ref="H582">IF(_xlfn.XLOOKUP(C582,'Customers - Original'!$A:$A,Table1[[#All],[Country]]) = 0,"",_xlfn.XLOOKUP(C582,'Customers - Original'!$A:$A,Table1[[#All],[Country]]))</f>
        <v>United States</v>
      </c>
      <c r="I582" t="str">
        <f>_xlfn.XLOOKUP(D582,'Products - Original'!$A:$A,'Products - Original'!$B:$B)</f>
        <v>Exc</v>
      </c>
      <c r="J582" t="str">
        <f>INDEX('Products - Original'!$A$1:$G$49,MATCH(My_Combined_Table!$D582,'Products - Original'!$A$1:$A$49,0),MATCH(My_Combined_Table!$J$1,'Products - Original'!A$1:G$1,0))</f>
        <v>L</v>
      </c>
      <c r="K582">
        <f>INDEX('Products - Original'!$A$1:$G$49,MATCH(My_Combined_Table!$D582,'Products - Original'!$A$1:$A$49,0),MATCH(My_Combined_Table!K$1,'Products - Original'!A$1:G$1,0))</f>
        <v>1</v>
      </c>
      <c r="L582">
        <f>INDEX('Products - Original'!$A$1:$G$49,MATCH(My_Combined_Table!$D582,'Products - Original'!$A$1:$A$49,0),MATCH(My_Combined_Table!L$1,'Products - Original'!A$1:G$1,0))</f>
        <v>14.85</v>
      </c>
      <c r="M582">
        <f t="shared" si="9"/>
        <v>44.55</v>
      </c>
      <c r="N582" t="str" cm="1">
        <f t="array" ref="N582">_xlfn.IFS(I582 = "Rob", "Robusta", I582 = "Exc", "Excelsa",I582= "Ara", "Arabica",I582="Lib", "Liberica")</f>
        <v>Excelsa</v>
      </c>
      <c r="O582" t="str" cm="1">
        <f t="array" ref="O582">_xlfn.IFS(J582="M", "Medium",J582="L", "Light",J582="D","Dark")</f>
        <v>Light</v>
      </c>
      <c r="P582" t="str">
        <f>_xlfn.XLOOKUP(C:C, Table1[[#All],[Customer ID]],Table1[[#All],[Loyalty Card]])</f>
        <v>Yes</v>
      </c>
    </row>
    <row r="583" spans="1:16" x14ac:dyDescent="0.3">
      <c r="A583" s="2" t="s">
        <v>3773</v>
      </c>
      <c r="B583" s="4">
        <v>44190</v>
      </c>
      <c r="C583" s="2" t="s">
        <v>3774</v>
      </c>
      <c r="D583" t="s">
        <v>6176</v>
      </c>
      <c r="E583" s="2">
        <v>5</v>
      </c>
      <c r="F583" s="2" t="str" cm="1">
        <f t="array" ref="F583">_xlfn.XLOOKUP(C583,'Customers - Original'!$A:$A,Table1[[#All],[Customer Name]])</f>
        <v>Carney Clemencet</v>
      </c>
      <c r="G583" s="2" t="str" cm="1">
        <f t="array" ref="G583">IF(_xlfn.XLOOKUP(C583,'Customers - Original'!$A:$A,Table1[[#All],[Email]]) = 0, "", _xlfn.XLOOKUP(C583,'Customers - Original'!$A:$A,Table1[[#All],[Email]]) )</f>
        <v>cclemencetg5@weather.com</v>
      </c>
      <c r="H583" s="2" t="str" cm="1">
        <f t="array" ref="H583">IF(_xlfn.XLOOKUP(C583,'Customers - Original'!$A:$A,Table1[[#All],[Country]]) = 0,"",_xlfn.XLOOKUP(C583,'Customers - Original'!$A:$A,Table1[[#All],[Country]]))</f>
        <v>United Kingdom</v>
      </c>
      <c r="I583" t="str">
        <f>_xlfn.XLOOKUP(D583,'Products - Original'!$A:$A,'Products - Original'!$B:$B)</f>
        <v>Exc</v>
      </c>
      <c r="J583" t="str">
        <f>INDEX('Products - Original'!$A$1:$G$49,MATCH(My_Combined_Table!$D583,'Products - Original'!$A$1:$A$49,0),MATCH(My_Combined_Table!$J$1,'Products - Original'!A$1:G$1,0))</f>
        <v>L</v>
      </c>
      <c r="K583">
        <f>INDEX('Products - Original'!$A$1:$G$49,MATCH(My_Combined_Table!$D583,'Products - Original'!$A$1:$A$49,0),MATCH(My_Combined_Table!K$1,'Products - Original'!A$1:G$1,0))</f>
        <v>0.5</v>
      </c>
      <c r="L583">
        <f>INDEX('Products - Original'!$A$1:$G$49,MATCH(My_Combined_Table!$D583,'Products - Original'!$A$1:$A$49,0),MATCH(My_Combined_Table!L$1,'Products - Original'!A$1:G$1,0))</f>
        <v>8.91</v>
      </c>
      <c r="M583">
        <f t="shared" si="9"/>
        <v>44.55</v>
      </c>
      <c r="N583" t="str" cm="1">
        <f t="array" ref="N583">_xlfn.IFS(I583 = "Rob", "Robusta", I583 = "Exc", "Excelsa",I583= "Ara", "Arabica",I583="Lib", "Liberica")</f>
        <v>Excelsa</v>
      </c>
      <c r="O583" t="str" cm="1">
        <f t="array" ref="O583">_xlfn.IFS(J583="M", "Medium",J583="L", "Light",J583="D","Dark")</f>
        <v>Light</v>
      </c>
      <c r="P583" t="str">
        <f>_xlfn.XLOOKUP(C:C, Table1[[#All],[Customer ID]],Table1[[#All],[Loyalty Card]])</f>
        <v>Yes</v>
      </c>
    </row>
    <row r="584" spans="1:16" x14ac:dyDescent="0.3">
      <c r="A584" s="2" t="s">
        <v>3778</v>
      </c>
      <c r="B584" s="4">
        <v>44382</v>
      </c>
      <c r="C584" s="2" t="s">
        <v>3779</v>
      </c>
      <c r="D584" t="s">
        <v>6183</v>
      </c>
      <c r="E584" s="2">
        <v>5</v>
      </c>
      <c r="F584" s="2" t="str" cm="1">
        <f t="array" ref="F584">_xlfn.XLOOKUP(C584,'Customers - Original'!$A:$A,Table1[[#All],[Customer Name]])</f>
        <v>Russell Donet</v>
      </c>
      <c r="G584" s="2" t="str" cm="1">
        <f t="array" ref="G584">IF(_xlfn.XLOOKUP(C584,'Customers - Original'!$A:$A,Table1[[#All],[Email]]) = 0, "", _xlfn.XLOOKUP(C584,'Customers - Original'!$A:$A,Table1[[#All],[Email]]) )</f>
        <v>rdonetg6@oakley.com</v>
      </c>
      <c r="H584" s="2" t="str" cm="1">
        <f t="array" ref="H584">IF(_xlfn.XLOOKUP(C584,'Customers - Original'!$A:$A,Table1[[#All],[Country]]) = 0,"",_xlfn.XLOOKUP(C584,'Customers - Original'!$A:$A,Table1[[#All],[Country]]))</f>
        <v>United States</v>
      </c>
      <c r="I584" t="str">
        <f>_xlfn.XLOOKUP(D584,'Products - Original'!$A:$A,'Products - Original'!$B:$B)</f>
        <v>Exc</v>
      </c>
      <c r="J584" t="str">
        <f>INDEX('Products - Original'!$A$1:$G$49,MATCH(My_Combined_Table!$D584,'Products - Original'!$A$1:$A$49,0),MATCH(My_Combined_Table!$J$1,'Products - Original'!A$1:G$1,0))</f>
        <v>D</v>
      </c>
      <c r="K584">
        <f>INDEX('Products - Original'!$A$1:$G$49,MATCH(My_Combined_Table!$D584,'Products - Original'!$A$1:$A$49,0),MATCH(My_Combined_Table!K$1,'Products - Original'!A$1:G$1,0))</f>
        <v>1</v>
      </c>
      <c r="L584">
        <f>INDEX('Products - Original'!$A$1:$G$49,MATCH(My_Combined_Table!$D584,'Products - Original'!$A$1:$A$49,0),MATCH(My_Combined_Table!L$1,'Products - Original'!A$1:G$1,0))</f>
        <v>12.15</v>
      </c>
      <c r="M584">
        <f t="shared" si="9"/>
        <v>60.75</v>
      </c>
      <c r="N584" t="str" cm="1">
        <f t="array" ref="N584">_xlfn.IFS(I584 = "Rob", "Robusta", I584 = "Exc", "Excelsa",I584= "Ara", "Arabica",I584="Lib", "Liberica")</f>
        <v>Excelsa</v>
      </c>
      <c r="O584" t="str" cm="1">
        <f t="array" ref="O584">_xlfn.IFS(J584="M", "Medium",J584="L", "Light",J584="D","Dark")</f>
        <v>Dark</v>
      </c>
      <c r="P584" t="str">
        <f>_xlfn.XLOOKUP(C:C, Table1[[#All],[Customer ID]],Table1[[#All],[Loyalty Card]])</f>
        <v>No</v>
      </c>
    </row>
    <row r="585" spans="1:16" x14ac:dyDescent="0.3">
      <c r="A585" s="2" t="s">
        <v>3784</v>
      </c>
      <c r="B585" s="4">
        <v>43538</v>
      </c>
      <c r="C585" s="2" t="s">
        <v>3785</v>
      </c>
      <c r="D585" t="s">
        <v>6178</v>
      </c>
      <c r="E585" s="2">
        <v>1</v>
      </c>
      <c r="F585" s="2" t="str" cm="1">
        <f t="array" ref="F585">_xlfn.XLOOKUP(C585,'Customers - Original'!$A:$A,Table1[[#All],[Customer Name]])</f>
        <v>Sidney Gawen</v>
      </c>
      <c r="G585" s="2" t="str" cm="1">
        <f t="array" ref="G585">IF(_xlfn.XLOOKUP(C585,'Customers - Original'!$A:$A,Table1[[#All],[Email]]) = 0, "", _xlfn.XLOOKUP(C585,'Customers - Original'!$A:$A,Table1[[#All],[Email]]) )</f>
        <v>sgaweng7@creativecommons.org</v>
      </c>
      <c r="H585" s="2" t="str" cm="1">
        <f t="array" ref="H585">IF(_xlfn.XLOOKUP(C585,'Customers - Original'!$A:$A,Table1[[#All],[Country]]) = 0,"",_xlfn.XLOOKUP(C585,'Customers - Original'!$A:$A,Table1[[#All],[Country]]))</f>
        <v>United States</v>
      </c>
      <c r="I585" t="str">
        <f>_xlfn.XLOOKUP(D585,'Products - Original'!$A:$A,'Products - Original'!$B:$B)</f>
        <v>Rob</v>
      </c>
      <c r="J585" t="str">
        <f>INDEX('Products - Original'!$A$1:$G$49,MATCH(My_Combined_Table!$D585,'Products - Original'!$A$1:$A$49,0),MATCH(My_Combined_Table!$J$1,'Products - Original'!A$1:G$1,0))</f>
        <v>L</v>
      </c>
      <c r="K585">
        <f>INDEX('Products - Original'!$A$1:$G$49,MATCH(My_Combined_Table!$D585,'Products - Original'!$A$1:$A$49,0),MATCH(My_Combined_Table!K$1,'Products - Original'!A$1:G$1,0))</f>
        <v>0.2</v>
      </c>
      <c r="L585">
        <f>INDEX('Products - Original'!$A$1:$G$49,MATCH(My_Combined_Table!$D585,'Products - Original'!$A$1:$A$49,0),MATCH(My_Combined_Table!L$1,'Products - Original'!A$1:G$1,0))</f>
        <v>3.5849999999999995</v>
      </c>
      <c r="M585">
        <f t="shared" si="9"/>
        <v>3.5849999999999995</v>
      </c>
      <c r="N585" t="str" cm="1">
        <f t="array" ref="N585">_xlfn.IFS(I585 = "Rob", "Robusta", I585 = "Exc", "Excelsa",I585= "Ara", "Arabica",I585="Lib", "Liberica")</f>
        <v>Robusta</v>
      </c>
      <c r="O585" t="str" cm="1">
        <f t="array" ref="O585">_xlfn.IFS(J585="M", "Medium",J585="L", "Light",J585="D","Dark")</f>
        <v>Light</v>
      </c>
      <c r="P585" t="str">
        <f>_xlfn.XLOOKUP(C:C, Table1[[#All],[Customer ID]],Table1[[#All],[Loyalty Card]])</f>
        <v>Yes</v>
      </c>
    </row>
    <row r="586" spans="1:16" x14ac:dyDescent="0.3">
      <c r="A586" s="2" t="s">
        <v>3790</v>
      </c>
      <c r="B586" s="4">
        <v>44262</v>
      </c>
      <c r="C586" s="2" t="s">
        <v>3791</v>
      </c>
      <c r="D586" t="s">
        <v>6178</v>
      </c>
      <c r="E586" s="2">
        <v>6</v>
      </c>
      <c r="F586" s="2" t="str" cm="1">
        <f t="array" ref="F586">_xlfn.XLOOKUP(C586,'Customers - Original'!$A:$A,Table1[[#All],[Customer Name]])</f>
        <v>Rickey Readie</v>
      </c>
      <c r="G586" s="2" t="str" cm="1">
        <f t="array" ref="G586">IF(_xlfn.XLOOKUP(C586,'Customers - Original'!$A:$A,Table1[[#All],[Email]]) = 0, "", _xlfn.XLOOKUP(C586,'Customers - Original'!$A:$A,Table1[[#All],[Email]]) )</f>
        <v>rreadieg8@guardian.co.uk</v>
      </c>
      <c r="H586" s="2" t="str" cm="1">
        <f t="array" ref="H586">IF(_xlfn.XLOOKUP(C586,'Customers - Original'!$A:$A,Table1[[#All],[Country]]) = 0,"",_xlfn.XLOOKUP(C586,'Customers - Original'!$A:$A,Table1[[#All],[Country]]))</f>
        <v>United States</v>
      </c>
      <c r="I586" t="str">
        <f>_xlfn.XLOOKUP(D586,'Products - Original'!$A:$A,'Products - Original'!$B:$B)</f>
        <v>Rob</v>
      </c>
      <c r="J586" t="str">
        <f>INDEX('Products - Original'!$A$1:$G$49,MATCH(My_Combined_Table!$D586,'Products - Original'!$A$1:$A$49,0),MATCH(My_Combined_Table!$J$1,'Products - Original'!A$1:G$1,0))</f>
        <v>L</v>
      </c>
      <c r="K586">
        <f>INDEX('Products - Original'!$A$1:$G$49,MATCH(My_Combined_Table!$D586,'Products - Original'!$A$1:$A$49,0),MATCH(My_Combined_Table!K$1,'Products - Original'!A$1:G$1,0))</f>
        <v>0.2</v>
      </c>
      <c r="L586">
        <f>INDEX('Products - Original'!$A$1:$G$49,MATCH(My_Combined_Table!$D586,'Products - Original'!$A$1:$A$49,0),MATCH(My_Combined_Table!L$1,'Products - Original'!A$1:G$1,0))</f>
        <v>3.5849999999999995</v>
      </c>
      <c r="M586">
        <f t="shared" si="9"/>
        <v>21.509999999999998</v>
      </c>
      <c r="N586" t="str" cm="1">
        <f t="array" ref="N586">_xlfn.IFS(I586 = "Rob", "Robusta", I586 = "Exc", "Excelsa",I586= "Ara", "Arabica",I586="Lib", "Liberica")</f>
        <v>Robusta</v>
      </c>
      <c r="O586" t="str" cm="1">
        <f t="array" ref="O586">_xlfn.IFS(J586="M", "Medium",J586="L", "Light",J586="D","Dark")</f>
        <v>Light</v>
      </c>
      <c r="P586" t="str">
        <f>_xlfn.XLOOKUP(C:C, Table1[[#All],[Customer ID]],Table1[[#All],[Loyalty Card]])</f>
        <v>No</v>
      </c>
    </row>
    <row r="587" spans="1:16" x14ac:dyDescent="0.3">
      <c r="A587" s="2" t="s">
        <v>3796</v>
      </c>
      <c r="B587" s="4">
        <v>44505</v>
      </c>
      <c r="C587" s="2" t="s">
        <v>3840</v>
      </c>
      <c r="D587" t="s">
        <v>6139</v>
      </c>
      <c r="E587" s="2">
        <v>2</v>
      </c>
      <c r="F587" s="2" t="str" cm="1">
        <f t="array" ref="F587">_xlfn.XLOOKUP(C587,'Customers - Original'!$A:$A,Table1[[#All],[Customer Name]])</f>
        <v>Cody Verissimo</v>
      </c>
      <c r="G587" s="2" t="str" cm="1">
        <f t="array" ref="G587">IF(_xlfn.XLOOKUP(C587,'Customers - Original'!$A:$A,Table1[[#All],[Email]]) = 0, "", _xlfn.XLOOKUP(C587,'Customers - Original'!$A:$A,Table1[[#All],[Email]]) )</f>
        <v>cverissimogh@theglobeandmail.com</v>
      </c>
      <c r="H587" s="2" t="str" cm="1">
        <f t="array" ref="H587">IF(_xlfn.XLOOKUP(C587,'Customers - Original'!$A:$A,Table1[[#All],[Country]]) = 0,"",_xlfn.XLOOKUP(C587,'Customers - Original'!$A:$A,Table1[[#All],[Country]]))</f>
        <v>United Kingdom</v>
      </c>
      <c r="I587" t="str">
        <f>_xlfn.XLOOKUP(D587,'Products - Original'!$A:$A,'Products - Original'!$B:$B)</f>
        <v>Exc</v>
      </c>
      <c r="J587" t="str">
        <f>INDEX('Products - Original'!$A$1:$G$49,MATCH(My_Combined_Table!$D587,'Products - Original'!$A$1:$A$49,0),MATCH(My_Combined_Table!$J$1,'Products - Original'!A$1:G$1,0))</f>
        <v>M</v>
      </c>
      <c r="K587">
        <f>INDEX('Products - Original'!$A$1:$G$49,MATCH(My_Combined_Table!$D587,'Products - Original'!$A$1:$A$49,0),MATCH(My_Combined_Table!K$1,'Products - Original'!A$1:G$1,0))</f>
        <v>0.5</v>
      </c>
      <c r="L587">
        <f>INDEX('Products - Original'!$A$1:$G$49,MATCH(My_Combined_Table!$D587,'Products - Original'!$A$1:$A$49,0),MATCH(My_Combined_Table!L$1,'Products - Original'!A$1:G$1,0))</f>
        <v>8.25</v>
      </c>
      <c r="M587">
        <f t="shared" si="9"/>
        <v>16.5</v>
      </c>
      <c r="N587" t="str" cm="1">
        <f t="array" ref="N587">_xlfn.IFS(I587 = "Rob", "Robusta", I587 = "Exc", "Excelsa",I587= "Ara", "Arabica",I587="Lib", "Liberica")</f>
        <v>Excelsa</v>
      </c>
      <c r="O587" t="str" cm="1">
        <f t="array" ref="O587">_xlfn.IFS(J587="M", "Medium",J587="L", "Light",J587="D","Dark")</f>
        <v>Medium</v>
      </c>
      <c r="P587" t="str">
        <f>_xlfn.XLOOKUP(C:C, Table1[[#All],[Customer ID]],Table1[[#All],[Loyalty Card]])</f>
        <v>Yes</v>
      </c>
    </row>
    <row r="588" spans="1:16" x14ac:dyDescent="0.3">
      <c r="A588" s="2" t="s">
        <v>3802</v>
      </c>
      <c r="B588" s="4">
        <v>43867</v>
      </c>
      <c r="C588" s="2" t="s">
        <v>3803</v>
      </c>
      <c r="D588" t="s">
        <v>6142</v>
      </c>
      <c r="E588" s="2">
        <v>3</v>
      </c>
      <c r="F588" s="2" t="str" cm="1">
        <f t="array" ref="F588">_xlfn.XLOOKUP(C588,'Customers - Original'!$A:$A,Table1[[#All],[Customer Name]])</f>
        <v>Zilvia Claisse</v>
      </c>
      <c r="G588" s="2" t="str" cm="1">
        <f t="array" ref="G588">IF(_xlfn.XLOOKUP(C588,'Customers - Original'!$A:$A,Table1[[#All],[Email]]) = 0, "", _xlfn.XLOOKUP(C588,'Customers - Original'!$A:$A,Table1[[#All],[Email]]) )</f>
        <v/>
      </c>
      <c r="H588" s="2" t="str" cm="1">
        <f t="array" ref="H588">IF(_xlfn.XLOOKUP(C588,'Customers - Original'!$A:$A,Table1[[#All],[Country]]) = 0,"",_xlfn.XLOOKUP(C588,'Customers - Original'!$A:$A,Table1[[#All],[Country]]))</f>
        <v>United States</v>
      </c>
      <c r="I588" t="str">
        <f>_xlfn.XLOOKUP(D588,'Products - Original'!$A:$A,'Products - Original'!$B:$B)</f>
        <v>Rob</v>
      </c>
      <c r="J588" t="str">
        <f>INDEX('Products - Original'!$A$1:$G$49,MATCH(My_Combined_Table!$D588,'Products - Original'!$A$1:$A$49,0),MATCH(My_Combined_Table!$J$1,'Products - Original'!A$1:G$1,0))</f>
        <v>L</v>
      </c>
      <c r="K588">
        <f>INDEX('Products - Original'!$A$1:$G$49,MATCH(My_Combined_Table!$D588,'Products - Original'!$A$1:$A$49,0),MATCH(My_Combined_Table!K$1,'Products - Original'!A$1:G$1,0))</f>
        <v>2.5</v>
      </c>
      <c r="L588">
        <f>INDEX('Products - Original'!$A$1:$G$49,MATCH(My_Combined_Table!$D588,'Products - Original'!$A$1:$A$49,0),MATCH(My_Combined_Table!L$1,'Products - Original'!A$1:G$1,0))</f>
        <v>27.484999999999996</v>
      </c>
      <c r="M588">
        <f t="shared" si="9"/>
        <v>82.454999999999984</v>
      </c>
      <c r="N588" t="str" cm="1">
        <f t="array" ref="N588">_xlfn.IFS(I588 = "Rob", "Robusta", I588 = "Exc", "Excelsa",I588= "Ara", "Arabica",I588="Lib", "Liberica")</f>
        <v>Robusta</v>
      </c>
      <c r="O588" t="str" cm="1">
        <f t="array" ref="O588">_xlfn.IFS(J588="M", "Medium",J588="L", "Light",J588="D","Dark")</f>
        <v>Light</v>
      </c>
      <c r="P588" t="str">
        <f>_xlfn.XLOOKUP(C:C, Table1[[#All],[Customer ID]],Table1[[#All],[Loyalty Card]])</f>
        <v>No</v>
      </c>
    </row>
    <row r="589" spans="1:16" x14ac:dyDescent="0.3">
      <c r="A589" s="2" t="s">
        <v>3807</v>
      </c>
      <c r="B589" s="4">
        <v>44267</v>
      </c>
      <c r="C589" s="2" t="s">
        <v>3808</v>
      </c>
      <c r="D589" t="s">
        <v>6169</v>
      </c>
      <c r="E589" s="2">
        <v>1</v>
      </c>
      <c r="F589" s="2" t="str" cm="1">
        <f t="array" ref="F589">_xlfn.XLOOKUP(C589,'Customers - Original'!$A:$A,Table1[[#All],[Customer Name]])</f>
        <v>Bar O' Mahony</v>
      </c>
      <c r="G589" s="2" t="str" cm="1">
        <f t="array" ref="G589">IF(_xlfn.XLOOKUP(C589,'Customers - Original'!$A:$A,Table1[[#All],[Email]]) = 0, "", _xlfn.XLOOKUP(C589,'Customers - Original'!$A:$A,Table1[[#All],[Email]]) )</f>
        <v>bogb@elpais.com</v>
      </c>
      <c r="H589" s="2" t="str" cm="1">
        <f t="array" ref="H589">IF(_xlfn.XLOOKUP(C589,'Customers - Original'!$A:$A,Table1[[#All],[Country]]) = 0,"",_xlfn.XLOOKUP(C589,'Customers - Original'!$A:$A,Table1[[#All],[Country]]))</f>
        <v>United States</v>
      </c>
      <c r="I589" t="str">
        <f>_xlfn.XLOOKUP(D589,'Products - Original'!$A:$A,'Products - Original'!$B:$B)</f>
        <v>Lib</v>
      </c>
      <c r="J589" t="str">
        <f>INDEX('Products - Original'!$A$1:$G$49,MATCH(My_Combined_Table!$D589,'Products - Original'!$A$1:$A$49,0),MATCH(My_Combined_Table!$J$1,'Products - Original'!A$1:G$1,0))</f>
        <v>D</v>
      </c>
      <c r="K589">
        <f>INDEX('Products - Original'!$A$1:$G$49,MATCH(My_Combined_Table!$D589,'Products - Original'!$A$1:$A$49,0),MATCH(My_Combined_Table!K$1,'Products - Original'!A$1:G$1,0))</f>
        <v>0.5</v>
      </c>
      <c r="L589">
        <f>INDEX('Products - Original'!$A$1:$G$49,MATCH(My_Combined_Table!$D589,'Products - Original'!$A$1:$A$49,0),MATCH(My_Combined_Table!L$1,'Products - Original'!A$1:G$1,0))</f>
        <v>7.77</v>
      </c>
      <c r="M589">
        <f t="shared" si="9"/>
        <v>7.77</v>
      </c>
      <c r="N589" t="str" cm="1">
        <f t="array" ref="N589">_xlfn.IFS(I589 = "Rob", "Robusta", I589 = "Exc", "Excelsa",I589= "Ara", "Arabica",I589="Lib", "Liberica")</f>
        <v>Liberica</v>
      </c>
      <c r="O589" t="str" cm="1">
        <f t="array" ref="O589">_xlfn.IFS(J589="M", "Medium",J589="L", "Light",J589="D","Dark")</f>
        <v>Dark</v>
      </c>
      <c r="P589" t="str">
        <f>_xlfn.XLOOKUP(C:C, Table1[[#All],[Customer ID]],Table1[[#All],[Loyalty Card]])</f>
        <v>Yes</v>
      </c>
    </row>
    <row r="590" spans="1:16" x14ac:dyDescent="0.3">
      <c r="A590" s="2" t="s">
        <v>3812</v>
      </c>
      <c r="B590" s="4">
        <v>44046</v>
      </c>
      <c r="C590" s="2" t="s">
        <v>3813</v>
      </c>
      <c r="D590" t="s">
        <v>6146</v>
      </c>
      <c r="E590" s="2">
        <v>2</v>
      </c>
      <c r="F590" s="2" t="str" cm="1">
        <f t="array" ref="F590">_xlfn.XLOOKUP(C590,'Customers - Original'!$A:$A,Table1[[#All],[Customer Name]])</f>
        <v>Valenka Stansbury</v>
      </c>
      <c r="G590" s="2" t="str" cm="1">
        <f t="array" ref="G590">IF(_xlfn.XLOOKUP(C590,'Customers - Original'!$A:$A,Table1[[#All],[Email]]) = 0, "", _xlfn.XLOOKUP(C590,'Customers - Original'!$A:$A,Table1[[#All],[Email]]) )</f>
        <v>vstansburygc@unblog.fr</v>
      </c>
      <c r="H590" s="2" t="str" cm="1">
        <f t="array" ref="H590">IF(_xlfn.XLOOKUP(C590,'Customers - Original'!$A:$A,Table1[[#All],[Country]]) = 0,"",_xlfn.XLOOKUP(C590,'Customers - Original'!$A:$A,Table1[[#All],[Country]]))</f>
        <v>United States</v>
      </c>
      <c r="I590" t="str">
        <f>_xlfn.XLOOKUP(D590,'Products - Original'!$A:$A,'Products - Original'!$B:$B)</f>
        <v>Rob</v>
      </c>
      <c r="J590" t="str">
        <f>INDEX('Products - Original'!$A$1:$G$49,MATCH(My_Combined_Table!$D590,'Products - Original'!$A$1:$A$49,0),MATCH(My_Combined_Table!$J$1,'Products - Original'!A$1:G$1,0))</f>
        <v>M</v>
      </c>
      <c r="K590">
        <f>INDEX('Products - Original'!$A$1:$G$49,MATCH(My_Combined_Table!$D590,'Products - Original'!$A$1:$A$49,0),MATCH(My_Combined_Table!K$1,'Products - Original'!A$1:G$1,0))</f>
        <v>0.5</v>
      </c>
      <c r="L590">
        <f>INDEX('Products - Original'!$A$1:$G$49,MATCH(My_Combined_Table!$D590,'Products - Original'!$A$1:$A$49,0),MATCH(My_Combined_Table!L$1,'Products - Original'!A$1:G$1,0))</f>
        <v>5.97</v>
      </c>
      <c r="M590">
        <f t="shared" si="9"/>
        <v>11.94</v>
      </c>
      <c r="N590" t="str" cm="1">
        <f t="array" ref="N590">_xlfn.IFS(I590 = "Rob", "Robusta", I590 = "Exc", "Excelsa",I590= "Ara", "Arabica",I590="Lib", "Liberica")</f>
        <v>Robusta</v>
      </c>
      <c r="O590" t="str" cm="1">
        <f t="array" ref="O590">_xlfn.IFS(J590="M", "Medium",J590="L", "Light",J590="D","Dark")</f>
        <v>Medium</v>
      </c>
      <c r="P590" t="str">
        <f>_xlfn.XLOOKUP(C:C, Table1[[#All],[Customer ID]],Table1[[#All],[Loyalty Card]])</f>
        <v>Yes</v>
      </c>
    </row>
    <row r="591" spans="1:16" x14ac:dyDescent="0.3">
      <c r="A591" s="2" t="s">
        <v>3818</v>
      </c>
      <c r="B591" s="4">
        <v>43671</v>
      </c>
      <c r="C591" s="2" t="s">
        <v>3819</v>
      </c>
      <c r="D591" t="s">
        <v>6148</v>
      </c>
      <c r="E591" s="2">
        <v>6</v>
      </c>
      <c r="F591" s="2" t="str" cm="1">
        <f t="array" ref="F591">_xlfn.XLOOKUP(C591,'Customers - Original'!$A:$A,Table1[[#All],[Customer Name]])</f>
        <v>Daniel Heinonen</v>
      </c>
      <c r="G591" s="2" t="str" cm="1">
        <f t="array" ref="G591">IF(_xlfn.XLOOKUP(C591,'Customers - Original'!$A:$A,Table1[[#All],[Email]]) = 0, "", _xlfn.XLOOKUP(C591,'Customers - Original'!$A:$A,Table1[[#All],[Email]]) )</f>
        <v>dheinonengd@printfriendly.com</v>
      </c>
      <c r="H591" s="2" t="str" cm="1">
        <f t="array" ref="H591">IF(_xlfn.XLOOKUP(C591,'Customers - Original'!$A:$A,Table1[[#All],[Country]]) = 0,"",_xlfn.XLOOKUP(C591,'Customers - Original'!$A:$A,Table1[[#All],[Country]]))</f>
        <v>United States</v>
      </c>
      <c r="I591" t="str">
        <f>_xlfn.XLOOKUP(D591,'Products - Original'!$A:$A,'Products - Original'!$B:$B)</f>
        <v>Exc</v>
      </c>
      <c r="J591" t="str">
        <f>INDEX('Products - Original'!$A$1:$G$49,MATCH(My_Combined_Table!$D591,'Products - Original'!$A$1:$A$49,0),MATCH(My_Combined_Table!$J$1,'Products - Original'!A$1:G$1,0))</f>
        <v>L</v>
      </c>
      <c r="K591">
        <f>INDEX('Products - Original'!$A$1:$G$49,MATCH(My_Combined_Table!$D591,'Products - Original'!$A$1:$A$49,0),MATCH(My_Combined_Table!K$1,'Products - Original'!A$1:G$1,0))</f>
        <v>2.5</v>
      </c>
      <c r="L591">
        <f>INDEX('Products - Original'!$A$1:$G$49,MATCH(My_Combined_Table!$D591,'Products - Original'!$A$1:$A$49,0),MATCH(My_Combined_Table!L$1,'Products - Original'!A$1:G$1,0))</f>
        <v>34.154999999999994</v>
      </c>
      <c r="M591">
        <f t="shared" si="9"/>
        <v>204.92999999999995</v>
      </c>
      <c r="N591" t="str" cm="1">
        <f t="array" ref="N591">_xlfn.IFS(I591 = "Rob", "Robusta", I591 = "Exc", "Excelsa",I591= "Ara", "Arabica",I591="Lib", "Liberica")</f>
        <v>Excelsa</v>
      </c>
      <c r="O591" t="str" cm="1">
        <f t="array" ref="O591">_xlfn.IFS(J591="M", "Medium",J591="L", "Light",J591="D","Dark")</f>
        <v>Light</v>
      </c>
      <c r="P591" t="str">
        <f>_xlfn.XLOOKUP(C:C, Table1[[#All],[Customer ID]],Table1[[#All],[Loyalty Card]])</f>
        <v>No</v>
      </c>
    </row>
    <row r="592" spans="1:16" x14ac:dyDescent="0.3">
      <c r="A592" s="2" t="s">
        <v>3823</v>
      </c>
      <c r="B592" s="4">
        <v>43950</v>
      </c>
      <c r="C592" s="2" t="s">
        <v>3824</v>
      </c>
      <c r="D592" t="s">
        <v>6166</v>
      </c>
      <c r="E592" s="2">
        <v>2</v>
      </c>
      <c r="F592" s="2" t="str" cm="1">
        <f t="array" ref="F592">_xlfn.XLOOKUP(C592,'Customers - Original'!$A:$A,Table1[[#All],[Customer Name]])</f>
        <v>Jewelle Shenton</v>
      </c>
      <c r="G592" s="2" t="str" cm="1">
        <f t="array" ref="G592">IF(_xlfn.XLOOKUP(C592,'Customers - Original'!$A:$A,Table1[[#All],[Email]]) = 0, "", _xlfn.XLOOKUP(C592,'Customers - Original'!$A:$A,Table1[[#All],[Email]]) )</f>
        <v>jshentonge@google.com.hk</v>
      </c>
      <c r="H592" s="2" t="str" cm="1">
        <f t="array" ref="H592">IF(_xlfn.XLOOKUP(C592,'Customers - Original'!$A:$A,Table1[[#All],[Country]]) = 0,"",_xlfn.XLOOKUP(C592,'Customers - Original'!$A:$A,Table1[[#All],[Country]]))</f>
        <v>United States</v>
      </c>
      <c r="I592" t="str">
        <f>_xlfn.XLOOKUP(D592,'Products - Original'!$A:$A,'Products - Original'!$B:$B)</f>
        <v>Exc</v>
      </c>
      <c r="J592" t="str">
        <f>INDEX('Products - Original'!$A$1:$G$49,MATCH(My_Combined_Table!$D592,'Products - Original'!$A$1:$A$49,0),MATCH(My_Combined_Table!$J$1,'Products - Original'!A$1:G$1,0))</f>
        <v>M</v>
      </c>
      <c r="K592">
        <f>INDEX('Products - Original'!$A$1:$G$49,MATCH(My_Combined_Table!$D592,'Products - Original'!$A$1:$A$49,0),MATCH(My_Combined_Table!K$1,'Products - Original'!A$1:G$1,0))</f>
        <v>2.5</v>
      </c>
      <c r="L592">
        <f>INDEX('Products - Original'!$A$1:$G$49,MATCH(My_Combined_Table!$D592,'Products - Original'!$A$1:$A$49,0),MATCH(My_Combined_Table!L$1,'Products - Original'!A$1:G$1,0))</f>
        <v>31.624999999999996</v>
      </c>
      <c r="M592">
        <f t="shared" si="9"/>
        <v>63.249999999999993</v>
      </c>
      <c r="N592" t="str" cm="1">
        <f t="array" ref="N592">_xlfn.IFS(I592 = "Rob", "Robusta", I592 = "Exc", "Excelsa",I592= "Ara", "Arabica",I592="Lib", "Liberica")</f>
        <v>Excelsa</v>
      </c>
      <c r="O592" t="str" cm="1">
        <f t="array" ref="O592">_xlfn.IFS(J592="M", "Medium",J592="L", "Light",J592="D","Dark")</f>
        <v>Medium</v>
      </c>
      <c r="P592" t="str">
        <f>_xlfn.XLOOKUP(C:C, Table1[[#All],[Customer ID]],Table1[[#All],[Loyalty Card]])</f>
        <v>Yes</v>
      </c>
    </row>
    <row r="593" spans="1:16" x14ac:dyDescent="0.3">
      <c r="A593" s="2" t="s">
        <v>3829</v>
      </c>
      <c r="B593" s="4">
        <v>43587</v>
      </c>
      <c r="C593" s="2" t="s">
        <v>3830</v>
      </c>
      <c r="D593" t="s">
        <v>6163</v>
      </c>
      <c r="E593" s="2">
        <v>3</v>
      </c>
      <c r="F593" s="2" t="str" cm="1">
        <f t="array" ref="F593">_xlfn.XLOOKUP(C593,'Customers - Original'!$A:$A,Table1[[#All],[Customer Name]])</f>
        <v>Jennifer Wilkisson</v>
      </c>
      <c r="G593" s="2" t="str" cm="1">
        <f t="array" ref="G593">IF(_xlfn.XLOOKUP(C593,'Customers - Original'!$A:$A,Table1[[#All],[Email]]) = 0, "", _xlfn.XLOOKUP(C593,'Customers - Original'!$A:$A,Table1[[#All],[Email]]) )</f>
        <v>jwilkissongf@nba.com</v>
      </c>
      <c r="H593" s="2" t="str" cm="1">
        <f t="array" ref="H593">IF(_xlfn.XLOOKUP(C593,'Customers - Original'!$A:$A,Table1[[#All],[Country]]) = 0,"",_xlfn.XLOOKUP(C593,'Customers - Original'!$A:$A,Table1[[#All],[Country]]))</f>
        <v>United States</v>
      </c>
      <c r="I593" t="str">
        <f>_xlfn.XLOOKUP(D593,'Products - Original'!$A:$A,'Products - Original'!$B:$B)</f>
        <v>Rob</v>
      </c>
      <c r="J593" t="str">
        <f>INDEX('Products - Original'!$A$1:$G$49,MATCH(My_Combined_Table!$D593,'Products - Original'!$A$1:$A$49,0),MATCH(My_Combined_Table!$J$1,'Products - Original'!A$1:G$1,0))</f>
        <v>D</v>
      </c>
      <c r="K593">
        <f>INDEX('Products - Original'!$A$1:$G$49,MATCH(My_Combined_Table!$D593,'Products - Original'!$A$1:$A$49,0),MATCH(My_Combined_Table!K$1,'Products - Original'!A$1:G$1,0))</f>
        <v>0.2</v>
      </c>
      <c r="L593">
        <f>INDEX('Products - Original'!$A$1:$G$49,MATCH(My_Combined_Table!$D593,'Products - Original'!$A$1:$A$49,0),MATCH(My_Combined_Table!L$1,'Products - Original'!A$1:G$1,0))</f>
        <v>2.6849999999999996</v>
      </c>
      <c r="M593">
        <f t="shared" si="9"/>
        <v>8.0549999999999997</v>
      </c>
      <c r="N593" t="str" cm="1">
        <f t="array" ref="N593">_xlfn.IFS(I593 = "Rob", "Robusta", I593 = "Exc", "Excelsa",I593= "Ara", "Arabica",I593="Lib", "Liberica")</f>
        <v>Robusta</v>
      </c>
      <c r="O593" t="str" cm="1">
        <f t="array" ref="O593">_xlfn.IFS(J593="M", "Medium",J593="L", "Light",J593="D","Dark")</f>
        <v>Dark</v>
      </c>
      <c r="P593" t="str">
        <f>_xlfn.XLOOKUP(C:C, Table1[[#All],[Customer ID]],Table1[[#All],[Loyalty Card]])</f>
        <v>Yes</v>
      </c>
    </row>
    <row r="594" spans="1:16" x14ac:dyDescent="0.3">
      <c r="A594" s="2" t="s">
        <v>3834</v>
      </c>
      <c r="B594" s="4">
        <v>44437</v>
      </c>
      <c r="C594" s="2" t="s">
        <v>3835</v>
      </c>
      <c r="D594" t="s">
        <v>6175</v>
      </c>
      <c r="E594" s="2">
        <v>2</v>
      </c>
      <c r="F594" s="2" t="str" cm="1">
        <f t="array" ref="F594">_xlfn.XLOOKUP(C594,'Customers - Original'!$A:$A,Table1[[#All],[Customer Name]])</f>
        <v>Kylie Mowat</v>
      </c>
      <c r="G594" s="2" t="str" cm="1">
        <f t="array" ref="G594">IF(_xlfn.XLOOKUP(C594,'Customers - Original'!$A:$A,Table1[[#All],[Email]]) = 0, "", _xlfn.XLOOKUP(C594,'Customers - Original'!$A:$A,Table1[[#All],[Email]]) )</f>
        <v/>
      </c>
      <c r="H594" s="2" t="str" cm="1">
        <f t="array" ref="H594">IF(_xlfn.XLOOKUP(C594,'Customers - Original'!$A:$A,Table1[[#All],[Country]]) = 0,"",_xlfn.XLOOKUP(C594,'Customers - Original'!$A:$A,Table1[[#All],[Country]]))</f>
        <v>United States</v>
      </c>
      <c r="I594" t="str">
        <f>_xlfn.XLOOKUP(D594,'Products - Original'!$A:$A,'Products - Original'!$B:$B)</f>
        <v>Ara</v>
      </c>
      <c r="J594" t="str">
        <f>INDEX('Products - Original'!$A$1:$G$49,MATCH(My_Combined_Table!$D594,'Products - Original'!$A$1:$A$49,0),MATCH(My_Combined_Table!$J$1,'Products - Original'!A$1:G$1,0))</f>
        <v>M</v>
      </c>
      <c r="K594">
        <f>INDEX('Products - Original'!$A$1:$G$49,MATCH(My_Combined_Table!$D594,'Products - Original'!$A$1:$A$49,0),MATCH(My_Combined_Table!K$1,'Products - Original'!A$1:G$1,0))</f>
        <v>2.5</v>
      </c>
      <c r="L594">
        <f>INDEX('Products - Original'!$A$1:$G$49,MATCH(My_Combined_Table!$D594,'Products - Original'!$A$1:$A$49,0),MATCH(My_Combined_Table!L$1,'Products - Original'!A$1:G$1,0))</f>
        <v>25.874999999999996</v>
      </c>
      <c r="M594">
        <f t="shared" si="9"/>
        <v>51.749999999999993</v>
      </c>
      <c r="N594" t="str" cm="1">
        <f t="array" ref="N594">_xlfn.IFS(I594 = "Rob", "Robusta", I594 = "Exc", "Excelsa",I594= "Ara", "Arabica",I594="Lib", "Liberica")</f>
        <v>Arabica</v>
      </c>
      <c r="O594" t="str" cm="1">
        <f t="array" ref="O594">_xlfn.IFS(J594="M", "Medium",J594="L", "Light",J594="D","Dark")</f>
        <v>Medium</v>
      </c>
      <c r="P594" t="str">
        <f>_xlfn.XLOOKUP(C:C, Table1[[#All],[Customer ID]],Table1[[#All],[Loyalty Card]])</f>
        <v>No</v>
      </c>
    </row>
    <row r="595" spans="1:16" x14ac:dyDescent="0.3">
      <c r="A595" s="2" t="s">
        <v>3839</v>
      </c>
      <c r="B595" s="4">
        <v>43903</v>
      </c>
      <c r="C595" s="2" t="s">
        <v>3840</v>
      </c>
      <c r="D595" t="s">
        <v>6185</v>
      </c>
      <c r="E595" s="2">
        <v>1</v>
      </c>
      <c r="F595" s="2" t="str" cm="1">
        <f t="array" ref="F595">_xlfn.XLOOKUP(C595,'Customers - Original'!$A:$A,Table1[[#All],[Customer Name]])</f>
        <v>Cody Verissimo</v>
      </c>
      <c r="G595" s="2" t="str" cm="1">
        <f t="array" ref="G595">IF(_xlfn.XLOOKUP(C595,'Customers - Original'!$A:$A,Table1[[#All],[Email]]) = 0, "", _xlfn.XLOOKUP(C595,'Customers - Original'!$A:$A,Table1[[#All],[Email]]) )</f>
        <v>cverissimogh@theglobeandmail.com</v>
      </c>
      <c r="H595" s="2" t="str" cm="1">
        <f t="array" ref="H595">IF(_xlfn.XLOOKUP(C595,'Customers - Original'!$A:$A,Table1[[#All],[Country]]) = 0,"",_xlfn.XLOOKUP(C595,'Customers - Original'!$A:$A,Table1[[#All],[Country]]))</f>
        <v>United Kingdom</v>
      </c>
      <c r="I595" t="str">
        <f>_xlfn.XLOOKUP(D595,'Products - Original'!$A:$A,'Products - Original'!$B:$B)</f>
        <v>Exc</v>
      </c>
      <c r="J595" t="str">
        <f>INDEX('Products - Original'!$A$1:$G$49,MATCH(My_Combined_Table!$D595,'Products - Original'!$A$1:$A$49,0),MATCH(My_Combined_Table!$J$1,'Products - Original'!A$1:G$1,0))</f>
        <v>D</v>
      </c>
      <c r="K595">
        <f>INDEX('Products - Original'!$A$1:$G$49,MATCH(My_Combined_Table!$D595,'Products - Original'!$A$1:$A$49,0),MATCH(My_Combined_Table!K$1,'Products - Original'!A$1:G$1,0))</f>
        <v>2.5</v>
      </c>
      <c r="L595">
        <f>INDEX('Products - Original'!$A$1:$G$49,MATCH(My_Combined_Table!$D595,'Products - Original'!$A$1:$A$49,0),MATCH(My_Combined_Table!L$1,'Products - Original'!A$1:G$1,0))</f>
        <v>27.945</v>
      </c>
      <c r="M595">
        <f t="shared" si="9"/>
        <v>27.945</v>
      </c>
      <c r="N595" t="str" cm="1">
        <f t="array" ref="N595">_xlfn.IFS(I595 = "Rob", "Robusta", I595 = "Exc", "Excelsa",I595= "Ara", "Arabica",I595="Lib", "Liberica")</f>
        <v>Excelsa</v>
      </c>
      <c r="O595" t="str" cm="1">
        <f t="array" ref="O595">_xlfn.IFS(J595="M", "Medium",J595="L", "Light",J595="D","Dark")</f>
        <v>Dark</v>
      </c>
      <c r="P595" t="str">
        <f>_xlfn.XLOOKUP(C:C, Table1[[#All],[Customer ID]],Table1[[#All],[Loyalty Card]])</f>
        <v>Yes</v>
      </c>
    </row>
    <row r="596" spans="1:16" x14ac:dyDescent="0.3">
      <c r="A596" s="2" t="s">
        <v>3844</v>
      </c>
      <c r="B596" s="4">
        <v>43512</v>
      </c>
      <c r="C596" s="2" t="s">
        <v>3845</v>
      </c>
      <c r="D596" t="s">
        <v>6182</v>
      </c>
      <c r="E596" s="2">
        <v>2</v>
      </c>
      <c r="F596" s="2" t="str" cm="1">
        <f t="array" ref="F596">_xlfn.XLOOKUP(C596,'Customers - Original'!$A:$A,Table1[[#All],[Customer Name]])</f>
        <v>Gabriel Starcks</v>
      </c>
      <c r="G596" s="2" t="str" cm="1">
        <f t="array" ref="G596">IF(_xlfn.XLOOKUP(C596,'Customers - Original'!$A:$A,Table1[[#All],[Email]]) = 0, "", _xlfn.XLOOKUP(C596,'Customers - Original'!$A:$A,Table1[[#All],[Email]]) )</f>
        <v>gstarcksgi@abc.net.au</v>
      </c>
      <c r="H596" s="2" t="str" cm="1">
        <f t="array" ref="H596">IF(_xlfn.XLOOKUP(C596,'Customers - Original'!$A:$A,Table1[[#All],[Country]]) = 0,"",_xlfn.XLOOKUP(C596,'Customers - Original'!$A:$A,Table1[[#All],[Country]]))</f>
        <v>United States</v>
      </c>
      <c r="I596" t="str">
        <f>_xlfn.XLOOKUP(D596,'Products - Original'!$A:$A,'Products - Original'!$B:$B)</f>
        <v>Ara</v>
      </c>
      <c r="J596" t="str">
        <f>INDEX('Products - Original'!$A$1:$G$49,MATCH(My_Combined_Table!$D596,'Products - Original'!$A$1:$A$49,0),MATCH(My_Combined_Table!$J$1,'Products - Original'!A$1:G$1,0))</f>
        <v>L</v>
      </c>
      <c r="K596">
        <f>INDEX('Products - Original'!$A$1:$G$49,MATCH(My_Combined_Table!$D596,'Products - Original'!$A$1:$A$49,0),MATCH(My_Combined_Table!K$1,'Products - Original'!A$1:G$1,0))</f>
        <v>2.5</v>
      </c>
      <c r="L596">
        <f>INDEX('Products - Original'!$A$1:$G$49,MATCH(My_Combined_Table!$D596,'Products - Original'!$A$1:$A$49,0),MATCH(My_Combined_Table!L$1,'Products - Original'!A$1:G$1,0))</f>
        <v>29.784999999999997</v>
      </c>
      <c r="M596">
        <f t="shared" si="9"/>
        <v>59.569999999999993</v>
      </c>
      <c r="N596" t="str" cm="1">
        <f t="array" ref="N596">_xlfn.IFS(I596 = "Rob", "Robusta", I596 = "Exc", "Excelsa",I596= "Ara", "Arabica",I596="Lib", "Liberica")</f>
        <v>Arabica</v>
      </c>
      <c r="O596" t="str" cm="1">
        <f t="array" ref="O596">_xlfn.IFS(J596="M", "Medium",J596="L", "Light",J596="D","Dark")</f>
        <v>Light</v>
      </c>
      <c r="P596" t="str">
        <f>_xlfn.XLOOKUP(C:C, Table1[[#All],[Customer ID]],Table1[[#All],[Loyalty Card]])</f>
        <v>No</v>
      </c>
    </row>
    <row r="597" spans="1:16" x14ac:dyDescent="0.3">
      <c r="A597" s="2" t="s">
        <v>3850</v>
      </c>
      <c r="B597" s="4">
        <v>44527</v>
      </c>
      <c r="C597" s="2" t="s">
        <v>3851</v>
      </c>
      <c r="D597" t="s">
        <v>6171</v>
      </c>
      <c r="E597" s="2">
        <v>1</v>
      </c>
      <c r="F597" s="2" t="str" cm="1">
        <f t="array" ref="F597">_xlfn.XLOOKUP(C597,'Customers - Original'!$A:$A,Table1[[#All],[Customer Name]])</f>
        <v>Darby Dummer</v>
      </c>
      <c r="G597" s="2" t="str" cm="1">
        <f t="array" ref="G597">IF(_xlfn.XLOOKUP(C597,'Customers - Original'!$A:$A,Table1[[#All],[Email]]) = 0, "", _xlfn.XLOOKUP(C597,'Customers - Original'!$A:$A,Table1[[#All],[Email]]) )</f>
        <v/>
      </c>
      <c r="H597" s="2" t="str" cm="1">
        <f t="array" ref="H597">IF(_xlfn.XLOOKUP(C597,'Customers - Original'!$A:$A,Table1[[#All],[Country]]) = 0,"",_xlfn.XLOOKUP(C597,'Customers - Original'!$A:$A,Table1[[#All],[Country]]))</f>
        <v>United Kingdom</v>
      </c>
      <c r="I597" t="str">
        <f>_xlfn.XLOOKUP(D597,'Products - Original'!$A:$A,'Products - Original'!$B:$B)</f>
        <v>Exc</v>
      </c>
      <c r="J597" t="str">
        <f>INDEX('Products - Original'!$A$1:$G$49,MATCH(My_Combined_Table!$D597,'Products - Original'!$A$1:$A$49,0),MATCH(My_Combined_Table!$J$1,'Products - Original'!A$1:G$1,0))</f>
        <v>L</v>
      </c>
      <c r="K597">
        <f>INDEX('Products - Original'!$A$1:$G$49,MATCH(My_Combined_Table!$D597,'Products - Original'!$A$1:$A$49,0),MATCH(My_Combined_Table!K$1,'Products - Original'!A$1:G$1,0))</f>
        <v>1</v>
      </c>
      <c r="L597">
        <f>INDEX('Products - Original'!$A$1:$G$49,MATCH(My_Combined_Table!$D597,'Products - Original'!$A$1:$A$49,0),MATCH(My_Combined_Table!L$1,'Products - Original'!A$1:G$1,0))</f>
        <v>14.85</v>
      </c>
      <c r="M597">
        <f t="shared" si="9"/>
        <v>14.85</v>
      </c>
      <c r="N597" t="str" cm="1">
        <f t="array" ref="N597">_xlfn.IFS(I597 = "Rob", "Robusta", I597 = "Exc", "Excelsa",I597= "Ara", "Arabica",I597="Lib", "Liberica")</f>
        <v>Excelsa</v>
      </c>
      <c r="O597" t="str" cm="1">
        <f t="array" ref="O597">_xlfn.IFS(J597="M", "Medium",J597="L", "Light",J597="D","Dark")</f>
        <v>Light</v>
      </c>
      <c r="P597" t="str">
        <f>_xlfn.XLOOKUP(C:C, Table1[[#All],[Customer ID]],Table1[[#All],[Loyalty Card]])</f>
        <v>No</v>
      </c>
    </row>
    <row r="598" spans="1:16" x14ac:dyDescent="0.3">
      <c r="A598" s="2" t="s">
        <v>3854</v>
      </c>
      <c r="B598" s="4">
        <v>44523</v>
      </c>
      <c r="C598" s="2" t="s">
        <v>3855</v>
      </c>
      <c r="D598" t="s">
        <v>6157</v>
      </c>
      <c r="E598" s="2">
        <v>5</v>
      </c>
      <c r="F598" s="2" t="str" cm="1">
        <f t="array" ref="F598">_xlfn.XLOOKUP(C598,'Customers - Original'!$A:$A,Table1[[#All],[Customer Name]])</f>
        <v>Kienan Scholard</v>
      </c>
      <c r="G598" s="2" t="str" cm="1">
        <f t="array" ref="G598">IF(_xlfn.XLOOKUP(C598,'Customers - Original'!$A:$A,Table1[[#All],[Email]]) = 0, "", _xlfn.XLOOKUP(C598,'Customers - Original'!$A:$A,Table1[[#All],[Email]]) )</f>
        <v>kscholardgk@sbwire.com</v>
      </c>
      <c r="H598" s="2" t="str" cm="1">
        <f t="array" ref="H598">IF(_xlfn.XLOOKUP(C598,'Customers - Original'!$A:$A,Table1[[#All],[Country]]) = 0,"",_xlfn.XLOOKUP(C598,'Customers - Original'!$A:$A,Table1[[#All],[Country]]))</f>
        <v>United States</v>
      </c>
      <c r="I598" t="str">
        <f>_xlfn.XLOOKUP(D598,'Products - Original'!$A:$A,'Products - Original'!$B:$B)</f>
        <v>Ara</v>
      </c>
      <c r="J598" t="str">
        <f>INDEX('Products - Original'!$A$1:$G$49,MATCH(My_Combined_Table!$D598,'Products - Original'!$A$1:$A$49,0),MATCH(My_Combined_Table!$J$1,'Products - Original'!A$1:G$1,0))</f>
        <v>M</v>
      </c>
      <c r="K598">
        <f>INDEX('Products - Original'!$A$1:$G$49,MATCH(My_Combined_Table!$D598,'Products - Original'!$A$1:$A$49,0),MATCH(My_Combined_Table!K$1,'Products - Original'!A$1:G$1,0))</f>
        <v>0.5</v>
      </c>
      <c r="L598">
        <f>INDEX('Products - Original'!$A$1:$G$49,MATCH(My_Combined_Table!$D598,'Products - Original'!$A$1:$A$49,0),MATCH(My_Combined_Table!L$1,'Products - Original'!A$1:G$1,0))</f>
        <v>6.75</v>
      </c>
      <c r="M598">
        <f t="shared" si="9"/>
        <v>33.75</v>
      </c>
      <c r="N598" t="str" cm="1">
        <f t="array" ref="N598">_xlfn.IFS(I598 = "Rob", "Robusta", I598 = "Exc", "Excelsa",I598= "Ara", "Arabica",I598="Lib", "Liberica")</f>
        <v>Arabica</v>
      </c>
      <c r="O598" t="str" cm="1">
        <f t="array" ref="O598">_xlfn.IFS(J598="M", "Medium",J598="L", "Light",J598="D","Dark")</f>
        <v>Medium</v>
      </c>
      <c r="P598" t="str">
        <f>_xlfn.XLOOKUP(C:C, Table1[[#All],[Customer ID]],Table1[[#All],[Loyalty Card]])</f>
        <v>No</v>
      </c>
    </row>
    <row r="599" spans="1:16" x14ac:dyDescent="0.3">
      <c r="A599" s="2" t="s">
        <v>3860</v>
      </c>
      <c r="B599" s="4">
        <v>44532</v>
      </c>
      <c r="C599" s="2" t="s">
        <v>3861</v>
      </c>
      <c r="D599" t="s">
        <v>6164</v>
      </c>
      <c r="E599" s="2">
        <v>4</v>
      </c>
      <c r="F599" s="2" t="str" cm="1">
        <f t="array" ref="F599">_xlfn.XLOOKUP(C599,'Customers - Original'!$A:$A,Table1[[#All],[Customer Name]])</f>
        <v>Bo Kindley</v>
      </c>
      <c r="G599" s="2" t="str" cm="1">
        <f t="array" ref="G599">IF(_xlfn.XLOOKUP(C599,'Customers - Original'!$A:$A,Table1[[#All],[Email]]) = 0, "", _xlfn.XLOOKUP(C599,'Customers - Original'!$A:$A,Table1[[#All],[Email]]) )</f>
        <v>bkindleygl@wikimedia.org</v>
      </c>
      <c r="H599" s="2" t="str" cm="1">
        <f t="array" ref="H599">IF(_xlfn.XLOOKUP(C599,'Customers - Original'!$A:$A,Table1[[#All],[Country]]) = 0,"",_xlfn.XLOOKUP(C599,'Customers - Original'!$A:$A,Table1[[#All],[Country]]))</f>
        <v>United States</v>
      </c>
      <c r="I599" t="str">
        <f>_xlfn.XLOOKUP(D599,'Products - Original'!$A:$A,'Products - Original'!$B:$B)</f>
        <v>Lib</v>
      </c>
      <c r="J599" t="str">
        <f>INDEX('Products - Original'!$A$1:$G$49,MATCH(My_Combined_Table!$D599,'Products - Original'!$A$1:$A$49,0),MATCH(My_Combined_Table!$J$1,'Products - Original'!A$1:G$1,0))</f>
        <v>L</v>
      </c>
      <c r="K599">
        <f>INDEX('Products - Original'!$A$1:$G$49,MATCH(My_Combined_Table!$D599,'Products - Original'!$A$1:$A$49,0),MATCH(My_Combined_Table!K$1,'Products - Original'!A$1:G$1,0))</f>
        <v>2.5</v>
      </c>
      <c r="L599">
        <f>INDEX('Products - Original'!$A$1:$G$49,MATCH(My_Combined_Table!$D599,'Products - Original'!$A$1:$A$49,0),MATCH(My_Combined_Table!L$1,'Products - Original'!A$1:G$1,0))</f>
        <v>36.454999999999998</v>
      </c>
      <c r="M599">
        <f t="shared" si="9"/>
        <v>145.82</v>
      </c>
      <c r="N599" t="str" cm="1">
        <f t="array" ref="N599">_xlfn.IFS(I599 = "Rob", "Robusta", I599 = "Exc", "Excelsa",I599= "Ara", "Arabica",I599="Lib", "Liberica")</f>
        <v>Liberica</v>
      </c>
      <c r="O599" t="str" cm="1">
        <f t="array" ref="O599">_xlfn.IFS(J599="M", "Medium",J599="L", "Light",J599="D","Dark")</f>
        <v>Light</v>
      </c>
      <c r="P599" t="str">
        <f>_xlfn.XLOOKUP(C:C, Table1[[#All],[Customer ID]],Table1[[#All],[Loyalty Card]])</f>
        <v>Yes</v>
      </c>
    </row>
    <row r="600" spans="1:16" x14ac:dyDescent="0.3">
      <c r="A600" s="2" t="s">
        <v>3866</v>
      </c>
      <c r="B600" s="4">
        <v>43471</v>
      </c>
      <c r="C600" s="2" t="s">
        <v>3867</v>
      </c>
      <c r="D600" t="s">
        <v>6174</v>
      </c>
      <c r="E600" s="2">
        <v>4</v>
      </c>
      <c r="F600" s="2" t="str" cm="1">
        <f t="array" ref="F600">_xlfn.XLOOKUP(C600,'Customers - Original'!$A:$A,Table1[[#All],[Customer Name]])</f>
        <v>Krissie Hammett</v>
      </c>
      <c r="G600" s="2" t="str" cm="1">
        <f t="array" ref="G600">IF(_xlfn.XLOOKUP(C600,'Customers - Original'!$A:$A,Table1[[#All],[Email]]) = 0, "", _xlfn.XLOOKUP(C600,'Customers - Original'!$A:$A,Table1[[#All],[Email]]) )</f>
        <v>khammettgm@dmoz.org</v>
      </c>
      <c r="H600" s="2" t="str" cm="1">
        <f t="array" ref="H600">IF(_xlfn.XLOOKUP(C600,'Customers - Original'!$A:$A,Table1[[#All],[Country]]) = 0,"",_xlfn.XLOOKUP(C600,'Customers - Original'!$A:$A,Table1[[#All],[Country]]))</f>
        <v>United States</v>
      </c>
      <c r="I600" t="str">
        <f>_xlfn.XLOOKUP(D600,'Products - Original'!$A:$A,'Products - Original'!$B:$B)</f>
        <v>Rob</v>
      </c>
      <c r="J600" t="str">
        <f>INDEX('Products - Original'!$A$1:$G$49,MATCH(My_Combined_Table!$D600,'Products - Original'!$A$1:$A$49,0),MATCH(My_Combined_Table!$J$1,'Products - Original'!A$1:G$1,0))</f>
        <v>M</v>
      </c>
      <c r="K600">
        <f>INDEX('Products - Original'!$A$1:$G$49,MATCH(My_Combined_Table!$D600,'Products - Original'!$A$1:$A$49,0),MATCH(My_Combined_Table!K$1,'Products - Original'!A$1:G$1,0))</f>
        <v>0.2</v>
      </c>
      <c r="L600">
        <f>INDEX('Products - Original'!$A$1:$G$49,MATCH(My_Combined_Table!$D600,'Products - Original'!$A$1:$A$49,0),MATCH(My_Combined_Table!L$1,'Products - Original'!A$1:G$1,0))</f>
        <v>2.9849999999999999</v>
      </c>
      <c r="M600">
        <f t="shared" si="9"/>
        <v>11.94</v>
      </c>
      <c r="N600" t="str" cm="1">
        <f t="array" ref="N600">_xlfn.IFS(I600 = "Rob", "Robusta", I600 = "Exc", "Excelsa",I600= "Ara", "Arabica",I600="Lib", "Liberica")</f>
        <v>Robusta</v>
      </c>
      <c r="O600" t="str" cm="1">
        <f t="array" ref="O600">_xlfn.IFS(J600="M", "Medium",J600="L", "Light",J600="D","Dark")</f>
        <v>Medium</v>
      </c>
      <c r="P600" t="str">
        <f>_xlfn.XLOOKUP(C:C, Table1[[#All],[Customer ID]],Table1[[#All],[Loyalty Card]])</f>
        <v>Yes</v>
      </c>
    </row>
    <row r="601" spans="1:16" x14ac:dyDescent="0.3">
      <c r="A601" s="2" t="s">
        <v>3872</v>
      </c>
      <c r="B601" s="4">
        <v>44321</v>
      </c>
      <c r="C601" s="2" t="s">
        <v>3873</v>
      </c>
      <c r="D601" t="s">
        <v>6154</v>
      </c>
      <c r="E601" s="2">
        <v>4</v>
      </c>
      <c r="F601" s="2" t="str" cm="1">
        <f t="array" ref="F601">_xlfn.XLOOKUP(C601,'Customers - Original'!$A:$A,Table1[[#All],[Customer Name]])</f>
        <v>Alisha Hulburt</v>
      </c>
      <c r="G601" s="2" t="str" cm="1">
        <f t="array" ref="G601">IF(_xlfn.XLOOKUP(C601,'Customers - Original'!$A:$A,Table1[[#All],[Email]]) = 0, "", _xlfn.XLOOKUP(C601,'Customers - Original'!$A:$A,Table1[[#All],[Email]]) )</f>
        <v>ahulburtgn@fda.gov</v>
      </c>
      <c r="H601" s="2" t="str" cm="1">
        <f t="array" ref="H601">IF(_xlfn.XLOOKUP(C601,'Customers - Original'!$A:$A,Table1[[#All],[Country]]) = 0,"",_xlfn.XLOOKUP(C601,'Customers - Original'!$A:$A,Table1[[#All],[Country]]))</f>
        <v>United States</v>
      </c>
      <c r="I601" t="str">
        <f>_xlfn.XLOOKUP(D601,'Products - Original'!$A:$A,'Products - Original'!$B:$B)</f>
        <v>Ara</v>
      </c>
      <c r="J601" t="str">
        <f>INDEX('Products - Original'!$A$1:$G$49,MATCH(My_Combined_Table!$D601,'Products - Original'!$A$1:$A$49,0),MATCH(My_Combined_Table!$J$1,'Products - Original'!A$1:G$1,0))</f>
        <v>D</v>
      </c>
      <c r="K601">
        <f>INDEX('Products - Original'!$A$1:$G$49,MATCH(My_Combined_Table!$D601,'Products - Original'!$A$1:$A$49,0),MATCH(My_Combined_Table!K$1,'Products - Original'!A$1:G$1,0))</f>
        <v>0.2</v>
      </c>
      <c r="L601">
        <f>INDEX('Products - Original'!$A$1:$G$49,MATCH(My_Combined_Table!$D601,'Products - Original'!$A$1:$A$49,0),MATCH(My_Combined_Table!L$1,'Products - Original'!A$1:G$1,0))</f>
        <v>2.9849999999999999</v>
      </c>
      <c r="M601">
        <f t="shared" si="9"/>
        <v>11.94</v>
      </c>
      <c r="N601" t="str" cm="1">
        <f t="array" ref="N601">_xlfn.IFS(I601 = "Rob", "Robusta", I601 = "Exc", "Excelsa",I601= "Ara", "Arabica",I601="Lib", "Liberica")</f>
        <v>Arabica</v>
      </c>
      <c r="O601" t="str" cm="1">
        <f t="array" ref="O601">_xlfn.IFS(J601="M", "Medium",J601="L", "Light",J601="D","Dark")</f>
        <v>Dark</v>
      </c>
      <c r="P601" t="str">
        <f>_xlfn.XLOOKUP(C:C, Table1[[#All],[Customer ID]],Table1[[#All],[Loyalty Card]])</f>
        <v>Yes</v>
      </c>
    </row>
    <row r="602" spans="1:16" x14ac:dyDescent="0.3">
      <c r="A602" s="2" t="s">
        <v>3877</v>
      </c>
      <c r="B602" s="4">
        <v>44492</v>
      </c>
      <c r="C602" s="2" t="s">
        <v>3878</v>
      </c>
      <c r="D602" t="s">
        <v>6169</v>
      </c>
      <c r="E602" s="2">
        <v>1</v>
      </c>
      <c r="F602" s="2" t="str" cm="1">
        <f t="array" ref="F602">_xlfn.XLOOKUP(C602,'Customers - Original'!$A:$A,Table1[[#All],[Customer Name]])</f>
        <v>Peyter Lauritzen</v>
      </c>
      <c r="G602" s="2" t="str" cm="1">
        <f t="array" ref="G602">IF(_xlfn.XLOOKUP(C602,'Customers - Original'!$A:$A,Table1[[#All],[Email]]) = 0, "", _xlfn.XLOOKUP(C602,'Customers - Original'!$A:$A,Table1[[#All],[Email]]) )</f>
        <v>plauritzengo@photobucket.com</v>
      </c>
      <c r="H602" s="2" t="str" cm="1">
        <f t="array" ref="H602">IF(_xlfn.XLOOKUP(C602,'Customers - Original'!$A:$A,Table1[[#All],[Country]]) = 0,"",_xlfn.XLOOKUP(C602,'Customers - Original'!$A:$A,Table1[[#All],[Country]]))</f>
        <v>United States</v>
      </c>
      <c r="I602" t="str">
        <f>_xlfn.XLOOKUP(D602,'Products - Original'!$A:$A,'Products - Original'!$B:$B)</f>
        <v>Lib</v>
      </c>
      <c r="J602" t="str">
        <f>INDEX('Products - Original'!$A$1:$G$49,MATCH(My_Combined_Table!$D602,'Products - Original'!$A$1:$A$49,0),MATCH(My_Combined_Table!$J$1,'Products - Original'!A$1:G$1,0))</f>
        <v>D</v>
      </c>
      <c r="K602">
        <f>INDEX('Products - Original'!$A$1:$G$49,MATCH(My_Combined_Table!$D602,'Products - Original'!$A$1:$A$49,0),MATCH(My_Combined_Table!K$1,'Products - Original'!A$1:G$1,0))</f>
        <v>0.5</v>
      </c>
      <c r="L602">
        <f>INDEX('Products - Original'!$A$1:$G$49,MATCH(My_Combined_Table!$D602,'Products - Original'!$A$1:$A$49,0),MATCH(My_Combined_Table!L$1,'Products - Original'!A$1:G$1,0))</f>
        <v>7.77</v>
      </c>
      <c r="M602">
        <f t="shared" si="9"/>
        <v>7.77</v>
      </c>
      <c r="N602" t="str" cm="1">
        <f t="array" ref="N602">_xlfn.IFS(I602 = "Rob", "Robusta", I602 = "Exc", "Excelsa",I602= "Ara", "Arabica",I602="Lib", "Liberica")</f>
        <v>Liberica</v>
      </c>
      <c r="O602" t="str" cm="1">
        <f t="array" ref="O602">_xlfn.IFS(J602="M", "Medium",J602="L", "Light",J602="D","Dark")</f>
        <v>Dark</v>
      </c>
      <c r="P602" t="str">
        <f>_xlfn.XLOOKUP(C:C, Table1[[#All],[Customer ID]],Table1[[#All],[Loyalty Card]])</f>
        <v>No</v>
      </c>
    </row>
    <row r="603" spans="1:16" x14ac:dyDescent="0.3">
      <c r="A603" s="2" t="s">
        <v>3883</v>
      </c>
      <c r="B603" s="4">
        <v>43815</v>
      </c>
      <c r="C603" s="2" t="s">
        <v>3884</v>
      </c>
      <c r="D603" t="s">
        <v>6142</v>
      </c>
      <c r="E603" s="2">
        <v>4</v>
      </c>
      <c r="F603" s="2" t="str" cm="1">
        <f t="array" ref="F603">_xlfn.XLOOKUP(C603,'Customers - Original'!$A:$A,Table1[[#All],[Customer Name]])</f>
        <v>Aurelia Burgwin</v>
      </c>
      <c r="G603" s="2" t="str" cm="1">
        <f t="array" ref="G603">IF(_xlfn.XLOOKUP(C603,'Customers - Original'!$A:$A,Table1[[#All],[Email]]) = 0, "", _xlfn.XLOOKUP(C603,'Customers - Original'!$A:$A,Table1[[#All],[Email]]) )</f>
        <v>aburgwingp@redcross.org</v>
      </c>
      <c r="H603" s="2" t="str" cm="1">
        <f t="array" ref="H603">IF(_xlfn.XLOOKUP(C603,'Customers - Original'!$A:$A,Table1[[#All],[Country]]) = 0,"",_xlfn.XLOOKUP(C603,'Customers - Original'!$A:$A,Table1[[#All],[Country]]))</f>
        <v>United States</v>
      </c>
      <c r="I603" t="str">
        <f>_xlfn.XLOOKUP(D603,'Products - Original'!$A:$A,'Products - Original'!$B:$B)</f>
        <v>Rob</v>
      </c>
      <c r="J603" t="str">
        <f>INDEX('Products - Original'!$A$1:$G$49,MATCH(My_Combined_Table!$D603,'Products - Original'!$A$1:$A$49,0),MATCH(My_Combined_Table!$J$1,'Products - Original'!A$1:G$1,0))</f>
        <v>L</v>
      </c>
      <c r="K603">
        <f>INDEX('Products - Original'!$A$1:$G$49,MATCH(My_Combined_Table!$D603,'Products - Original'!$A$1:$A$49,0),MATCH(My_Combined_Table!K$1,'Products - Original'!A$1:G$1,0))</f>
        <v>2.5</v>
      </c>
      <c r="L603">
        <f>INDEX('Products - Original'!$A$1:$G$49,MATCH(My_Combined_Table!$D603,'Products - Original'!$A$1:$A$49,0),MATCH(My_Combined_Table!L$1,'Products - Original'!A$1:G$1,0))</f>
        <v>27.484999999999996</v>
      </c>
      <c r="M603">
        <f t="shared" si="9"/>
        <v>109.93999999999998</v>
      </c>
      <c r="N603" t="str" cm="1">
        <f t="array" ref="N603">_xlfn.IFS(I603 = "Rob", "Robusta", I603 = "Exc", "Excelsa",I603= "Ara", "Arabica",I603="Lib", "Liberica")</f>
        <v>Robusta</v>
      </c>
      <c r="O603" t="str" cm="1">
        <f t="array" ref="O603">_xlfn.IFS(J603="M", "Medium",J603="L", "Light",J603="D","Dark")</f>
        <v>Light</v>
      </c>
      <c r="P603" t="str">
        <f>_xlfn.XLOOKUP(C:C, Table1[[#All],[Customer ID]],Table1[[#All],[Loyalty Card]])</f>
        <v>Yes</v>
      </c>
    </row>
    <row r="604" spans="1:16" x14ac:dyDescent="0.3">
      <c r="A604" s="2" t="s">
        <v>3889</v>
      </c>
      <c r="B604" s="4">
        <v>43603</v>
      </c>
      <c r="C604" s="2" t="s">
        <v>3890</v>
      </c>
      <c r="D604" t="s">
        <v>6184</v>
      </c>
      <c r="E604" s="2">
        <v>5</v>
      </c>
      <c r="F604" s="2" t="str" cm="1">
        <f t="array" ref="F604">_xlfn.XLOOKUP(C604,'Customers - Original'!$A:$A,Table1[[#All],[Customer Name]])</f>
        <v>Emalee Rolin</v>
      </c>
      <c r="G604" s="2" t="str" cm="1">
        <f t="array" ref="G604">IF(_xlfn.XLOOKUP(C604,'Customers - Original'!$A:$A,Table1[[#All],[Email]]) = 0, "", _xlfn.XLOOKUP(C604,'Customers - Original'!$A:$A,Table1[[#All],[Email]]) )</f>
        <v>erolingq@google.fr</v>
      </c>
      <c r="H604" s="2" t="str" cm="1">
        <f t="array" ref="H604">IF(_xlfn.XLOOKUP(C604,'Customers - Original'!$A:$A,Table1[[#All],[Country]]) = 0,"",_xlfn.XLOOKUP(C604,'Customers - Original'!$A:$A,Table1[[#All],[Country]]))</f>
        <v>United States</v>
      </c>
      <c r="I604" t="str">
        <f>_xlfn.XLOOKUP(D604,'Products - Original'!$A:$A,'Products - Original'!$B:$B)</f>
        <v>Exc</v>
      </c>
      <c r="J604" t="str">
        <f>INDEX('Products - Original'!$A$1:$G$49,MATCH(My_Combined_Table!$D604,'Products - Original'!$A$1:$A$49,0),MATCH(My_Combined_Table!$J$1,'Products - Original'!A$1:G$1,0))</f>
        <v>L</v>
      </c>
      <c r="K604">
        <f>INDEX('Products - Original'!$A$1:$G$49,MATCH(My_Combined_Table!$D604,'Products - Original'!$A$1:$A$49,0),MATCH(My_Combined_Table!K$1,'Products - Original'!A$1:G$1,0))</f>
        <v>0.2</v>
      </c>
      <c r="L604">
        <f>INDEX('Products - Original'!$A$1:$G$49,MATCH(My_Combined_Table!$D604,'Products - Original'!$A$1:$A$49,0),MATCH(My_Combined_Table!L$1,'Products - Original'!A$1:G$1,0))</f>
        <v>4.4550000000000001</v>
      </c>
      <c r="M604">
        <f t="shared" si="9"/>
        <v>22.274999999999999</v>
      </c>
      <c r="N604" t="str" cm="1">
        <f t="array" ref="N604">_xlfn.IFS(I604 = "Rob", "Robusta", I604 = "Exc", "Excelsa",I604= "Ara", "Arabica",I604="Lib", "Liberica")</f>
        <v>Excelsa</v>
      </c>
      <c r="O604" t="str" cm="1">
        <f t="array" ref="O604">_xlfn.IFS(J604="M", "Medium",J604="L", "Light",J604="D","Dark")</f>
        <v>Light</v>
      </c>
      <c r="P604" t="str">
        <f>_xlfn.XLOOKUP(C:C, Table1[[#All],[Customer ID]],Table1[[#All],[Loyalty Card]])</f>
        <v>Yes</v>
      </c>
    </row>
    <row r="605" spans="1:16" x14ac:dyDescent="0.3">
      <c r="A605" s="2" t="s">
        <v>3895</v>
      </c>
      <c r="B605" s="4">
        <v>43660</v>
      </c>
      <c r="C605" s="2" t="s">
        <v>3896</v>
      </c>
      <c r="D605" t="s">
        <v>6174</v>
      </c>
      <c r="E605" s="2">
        <v>3</v>
      </c>
      <c r="F605" s="2" t="str" cm="1">
        <f t="array" ref="F605">_xlfn.XLOOKUP(C605,'Customers - Original'!$A:$A,Table1[[#All],[Customer Name]])</f>
        <v>Donavon Fowle</v>
      </c>
      <c r="G605" s="2" t="str" cm="1">
        <f t="array" ref="G605">IF(_xlfn.XLOOKUP(C605,'Customers - Original'!$A:$A,Table1[[#All],[Email]]) = 0, "", _xlfn.XLOOKUP(C605,'Customers - Original'!$A:$A,Table1[[#All],[Email]]) )</f>
        <v>dfowlegr@epa.gov</v>
      </c>
      <c r="H605" s="2" t="str" cm="1">
        <f t="array" ref="H605">IF(_xlfn.XLOOKUP(C605,'Customers - Original'!$A:$A,Table1[[#All],[Country]]) = 0,"",_xlfn.XLOOKUP(C605,'Customers - Original'!$A:$A,Table1[[#All],[Country]]))</f>
        <v>United States</v>
      </c>
      <c r="I605" t="str">
        <f>_xlfn.XLOOKUP(D605,'Products - Original'!$A:$A,'Products - Original'!$B:$B)</f>
        <v>Rob</v>
      </c>
      <c r="J605" t="str">
        <f>INDEX('Products - Original'!$A$1:$G$49,MATCH(My_Combined_Table!$D605,'Products - Original'!$A$1:$A$49,0),MATCH(My_Combined_Table!$J$1,'Products - Original'!A$1:G$1,0))</f>
        <v>M</v>
      </c>
      <c r="K605">
        <f>INDEX('Products - Original'!$A$1:$G$49,MATCH(My_Combined_Table!$D605,'Products - Original'!$A$1:$A$49,0),MATCH(My_Combined_Table!K$1,'Products - Original'!A$1:G$1,0))</f>
        <v>0.2</v>
      </c>
      <c r="L605">
        <f>INDEX('Products - Original'!$A$1:$G$49,MATCH(My_Combined_Table!$D605,'Products - Original'!$A$1:$A$49,0),MATCH(My_Combined_Table!L$1,'Products - Original'!A$1:G$1,0))</f>
        <v>2.9849999999999999</v>
      </c>
      <c r="M605">
        <f t="shared" si="9"/>
        <v>8.9550000000000001</v>
      </c>
      <c r="N605" t="str" cm="1">
        <f t="array" ref="N605">_xlfn.IFS(I605 = "Rob", "Robusta", I605 = "Exc", "Excelsa",I605= "Ara", "Arabica",I605="Lib", "Liberica")</f>
        <v>Robusta</v>
      </c>
      <c r="O605" t="str" cm="1">
        <f t="array" ref="O605">_xlfn.IFS(J605="M", "Medium",J605="L", "Light",J605="D","Dark")</f>
        <v>Medium</v>
      </c>
      <c r="P605" t="str">
        <f>_xlfn.XLOOKUP(C:C, Table1[[#All],[Customer ID]],Table1[[#All],[Loyalty Card]])</f>
        <v>No</v>
      </c>
    </row>
    <row r="606" spans="1:16" x14ac:dyDescent="0.3">
      <c r="A606" s="2" t="s">
        <v>3900</v>
      </c>
      <c r="B606" s="4">
        <v>44148</v>
      </c>
      <c r="C606" s="2" t="s">
        <v>3901</v>
      </c>
      <c r="D606" t="s">
        <v>6165</v>
      </c>
      <c r="E606" s="2">
        <v>4</v>
      </c>
      <c r="F606" s="2" t="str" cm="1">
        <f t="array" ref="F606">_xlfn.XLOOKUP(C606,'Customers - Original'!$A:$A,Table1[[#All],[Customer Name]])</f>
        <v>Jorge Bettison</v>
      </c>
      <c r="G606" s="2" t="str" cm="1">
        <f t="array" ref="G606">IF(_xlfn.XLOOKUP(C606,'Customers - Original'!$A:$A,Table1[[#All],[Email]]) = 0, "", _xlfn.XLOOKUP(C606,'Customers - Original'!$A:$A,Table1[[#All],[Email]]) )</f>
        <v/>
      </c>
      <c r="H606" s="2" t="str" cm="1">
        <f t="array" ref="H606">IF(_xlfn.XLOOKUP(C606,'Customers - Original'!$A:$A,Table1[[#All],[Country]]) = 0,"",_xlfn.XLOOKUP(C606,'Customers - Original'!$A:$A,Table1[[#All],[Country]]))</f>
        <v>Ireland</v>
      </c>
      <c r="I606" t="str">
        <f>_xlfn.XLOOKUP(D606,'Products - Original'!$A:$A,'Products - Original'!$B:$B)</f>
        <v>Lib</v>
      </c>
      <c r="J606" t="str">
        <f>INDEX('Products - Original'!$A$1:$G$49,MATCH(My_Combined_Table!$D606,'Products - Original'!$A$1:$A$49,0),MATCH(My_Combined_Table!$J$1,'Products - Original'!A$1:G$1,0))</f>
        <v>D</v>
      </c>
      <c r="K606">
        <f>INDEX('Products - Original'!$A$1:$G$49,MATCH(My_Combined_Table!$D606,'Products - Original'!$A$1:$A$49,0),MATCH(My_Combined_Table!K$1,'Products - Original'!A$1:G$1,0))</f>
        <v>2.5</v>
      </c>
      <c r="L606">
        <f>INDEX('Products - Original'!$A$1:$G$49,MATCH(My_Combined_Table!$D606,'Products - Original'!$A$1:$A$49,0),MATCH(My_Combined_Table!L$1,'Products - Original'!A$1:G$1,0))</f>
        <v>29.784999999999997</v>
      </c>
      <c r="M606">
        <f t="shared" si="9"/>
        <v>119.13999999999999</v>
      </c>
      <c r="N606" t="str" cm="1">
        <f t="array" ref="N606">_xlfn.IFS(I606 = "Rob", "Robusta", I606 = "Exc", "Excelsa",I606= "Ara", "Arabica",I606="Lib", "Liberica")</f>
        <v>Liberica</v>
      </c>
      <c r="O606" t="str" cm="1">
        <f t="array" ref="O606">_xlfn.IFS(J606="M", "Medium",J606="L", "Light",J606="D","Dark")</f>
        <v>Dark</v>
      </c>
      <c r="P606" t="str">
        <f>_xlfn.XLOOKUP(C:C, Table1[[#All],[Customer ID]],Table1[[#All],[Loyalty Card]])</f>
        <v>No</v>
      </c>
    </row>
    <row r="607" spans="1:16" x14ac:dyDescent="0.3">
      <c r="A607" s="2" t="s">
        <v>3905</v>
      </c>
      <c r="B607" s="4">
        <v>44028</v>
      </c>
      <c r="C607" s="2" t="s">
        <v>3906</v>
      </c>
      <c r="D607" t="s">
        <v>6182</v>
      </c>
      <c r="E607" s="2">
        <v>5</v>
      </c>
      <c r="F607" s="2" t="str" cm="1">
        <f t="array" ref="F607">_xlfn.XLOOKUP(C607,'Customers - Original'!$A:$A,Table1[[#All],[Customer Name]])</f>
        <v>Wang Powlesland</v>
      </c>
      <c r="G607" s="2" t="str" cm="1">
        <f t="array" ref="G607">IF(_xlfn.XLOOKUP(C607,'Customers - Original'!$A:$A,Table1[[#All],[Email]]) = 0, "", _xlfn.XLOOKUP(C607,'Customers - Original'!$A:$A,Table1[[#All],[Email]]) )</f>
        <v>wpowleslandgt@soundcloud.com</v>
      </c>
      <c r="H607" s="2" t="str" cm="1">
        <f t="array" ref="H607">IF(_xlfn.XLOOKUP(C607,'Customers - Original'!$A:$A,Table1[[#All],[Country]]) = 0,"",_xlfn.XLOOKUP(C607,'Customers - Original'!$A:$A,Table1[[#All],[Country]]))</f>
        <v>United States</v>
      </c>
      <c r="I607" t="str">
        <f>_xlfn.XLOOKUP(D607,'Products - Original'!$A:$A,'Products - Original'!$B:$B)</f>
        <v>Ara</v>
      </c>
      <c r="J607" t="str">
        <f>INDEX('Products - Original'!$A$1:$G$49,MATCH(My_Combined_Table!$D607,'Products - Original'!$A$1:$A$49,0),MATCH(My_Combined_Table!$J$1,'Products - Original'!A$1:G$1,0))</f>
        <v>L</v>
      </c>
      <c r="K607">
        <f>INDEX('Products - Original'!$A$1:$G$49,MATCH(My_Combined_Table!$D607,'Products - Original'!$A$1:$A$49,0),MATCH(My_Combined_Table!K$1,'Products - Original'!A$1:G$1,0))</f>
        <v>2.5</v>
      </c>
      <c r="L607">
        <f>INDEX('Products - Original'!$A$1:$G$49,MATCH(My_Combined_Table!$D607,'Products - Original'!$A$1:$A$49,0),MATCH(My_Combined_Table!L$1,'Products - Original'!A$1:G$1,0))</f>
        <v>29.784999999999997</v>
      </c>
      <c r="M607">
        <f t="shared" si="9"/>
        <v>148.92499999999998</v>
      </c>
      <c r="N607" t="str" cm="1">
        <f t="array" ref="N607">_xlfn.IFS(I607 = "Rob", "Robusta", I607 = "Exc", "Excelsa",I607= "Ara", "Arabica",I607="Lib", "Liberica")</f>
        <v>Arabica</v>
      </c>
      <c r="O607" t="str" cm="1">
        <f t="array" ref="O607">_xlfn.IFS(J607="M", "Medium",J607="L", "Light",J607="D","Dark")</f>
        <v>Light</v>
      </c>
      <c r="P607" t="str">
        <f>_xlfn.XLOOKUP(C:C, Table1[[#All],[Customer ID]],Table1[[#All],[Loyalty Card]])</f>
        <v>Yes</v>
      </c>
    </row>
    <row r="608" spans="1:16" x14ac:dyDescent="0.3">
      <c r="A608" s="2" t="s">
        <v>3911</v>
      </c>
      <c r="B608" s="4">
        <v>44138</v>
      </c>
      <c r="C608" s="2" t="s">
        <v>3840</v>
      </c>
      <c r="D608" t="s">
        <v>6164</v>
      </c>
      <c r="E608" s="2">
        <v>3</v>
      </c>
      <c r="F608" s="2" t="str" cm="1">
        <f t="array" ref="F608">_xlfn.XLOOKUP(C608,'Customers - Original'!$A:$A,Table1[[#All],[Customer Name]])</f>
        <v>Cody Verissimo</v>
      </c>
      <c r="G608" s="2" t="str" cm="1">
        <f t="array" ref="G608">IF(_xlfn.XLOOKUP(C608,'Customers - Original'!$A:$A,Table1[[#All],[Email]]) = 0, "", _xlfn.XLOOKUP(C608,'Customers - Original'!$A:$A,Table1[[#All],[Email]]) )</f>
        <v>cverissimogh@theglobeandmail.com</v>
      </c>
      <c r="H608" s="2" t="str" cm="1">
        <f t="array" ref="H608">IF(_xlfn.XLOOKUP(C608,'Customers - Original'!$A:$A,Table1[[#All],[Country]]) = 0,"",_xlfn.XLOOKUP(C608,'Customers - Original'!$A:$A,Table1[[#All],[Country]]))</f>
        <v>United Kingdom</v>
      </c>
      <c r="I608" t="str">
        <f>_xlfn.XLOOKUP(D608,'Products - Original'!$A:$A,'Products - Original'!$B:$B)</f>
        <v>Lib</v>
      </c>
      <c r="J608" t="str">
        <f>INDEX('Products - Original'!$A$1:$G$49,MATCH(My_Combined_Table!$D608,'Products - Original'!$A$1:$A$49,0),MATCH(My_Combined_Table!$J$1,'Products - Original'!A$1:G$1,0))</f>
        <v>L</v>
      </c>
      <c r="K608">
        <f>INDEX('Products - Original'!$A$1:$G$49,MATCH(My_Combined_Table!$D608,'Products - Original'!$A$1:$A$49,0),MATCH(My_Combined_Table!K$1,'Products - Original'!A$1:G$1,0))</f>
        <v>2.5</v>
      </c>
      <c r="L608">
        <f>INDEX('Products - Original'!$A$1:$G$49,MATCH(My_Combined_Table!$D608,'Products - Original'!$A$1:$A$49,0),MATCH(My_Combined_Table!L$1,'Products - Original'!A$1:G$1,0))</f>
        <v>36.454999999999998</v>
      </c>
      <c r="M608">
        <f t="shared" si="9"/>
        <v>109.36499999999999</v>
      </c>
      <c r="N608" t="str" cm="1">
        <f t="array" ref="N608">_xlfn.IFS(I608 = "Rob", "Robusta", I608 = "Exc", "Excelsa",I608= "Ara", "Arabica",I608="Lib", "Liberica")</f>
        <v>Liberica</v>
      </c>
      <c r="O608" t="str" cm="1">
        <f t="array" ref="O608">_xlfn.IFS(J608="M", "Medium",J608="L", "Light",J608="D","Dark")</f>
        <v>Light</v>
      </c>
      <c r="P608" t="str">
        <f>_xlfn.XLOOKUP(C:C, Table1[[#All],[Customer ID]],Table1[[#All],[Loyalty Card]])</f>
        <v>Yes</v>
      </c>
    </row>
    <row r="609" spans="1:16" x14ac:dyDescent="0.3">
      <c r="A609" s="2" t="s">
        <v>3917</v>
      </c>
      <c r="B609" s="4">
        <v>44640</v>
      </c>
      <c r="C609" s="2" t="s">
        <v>3918</v>
      </c>
      <c r="D609" t="s">
        <v>6153</v>
      </c>
      <c r="E609" s="2">
        <v>1</v>
      </c>
      <c r="F609" s="2" t="str" cm="1">
        <f t="array" ref="F609">_xlfn.XLOOKUP(C609,'Customers - Original'!$A:$A,Table1[[#All],[Customer Name]])</f>
        <v>Laurence Ellingham</v>
      </c>
      <c r="G609" s="2" t="str" cm="1">
        <f t="array" ref="G609">IF(_xlfn.XLOOKUP(C609,'Customers - Original'!$A:$A,Table1[[#All],[Email]]) = 0, "", _xlfn.XLOOKUP(C609,'Customers - Original'!$A:$A,Table1[[#All],[Email]]) )</f>
        <v>lellinghamgv@sciencedaily.com</v>
      </c>
      <c r="H609" s="2" t="str" cm="1">
        <f t="array" ref="H609">IF(_xlfn.XLOOKUP(C609,'Customers - Original'!$A:$A,Table1[[#All],[Country]]) = 0,"",_xlfn.XLOOKUP(C609,'Customers - Original'!$A:$A,Table1[[#All],[Country]]))</f>
        <v>United States</v>
      </c>
      <c r="I609" t="str">
        <f>_xlfn.XLOOKUP(D609,'Products - Original'!$A:$A,'Products - Original'!$B:$B)</f>
        <v>Exc</v>
      </c>
      <c r="J609" t="str">
        <f>INDEX('Products - Original'!$A$1:$G$49,MATCH(My_Combined_Table!$D609,'Products - Original'!$A$1:$A$49,0),MATCH(My_Combined_Table!$J$1,'Products - Original'!A$1:G$1,0))</f>
        <v>D</v>
      </c>
      <c r="K609">
        <f>INDEX('Products - Original'!$A$1:$G$49,MATCH(My_Combined_Table!$D609,'Products - Original'!$A$1:$A$49,0),MATCH(My_Combined_Table!K$1,'Products - Original'!A$1:G$1,0))</f>
        <v>0.2</v>
      </c>
      <c r="L609">
        <f>INDEX('Products - Original'!$A$1:$G$49,MATCH(My_Combined_Table!$D609,'Products - Original'!$A$1:$A$49,0),MATCH(My_Combined_Table!L$1,'Products - Original'!A$1:G$1,0))</f>
        <v>3.645</v>
      </c>
      <c r="M609">
        <f t="shared" si="9"/>
        <v>3.645</v>
      </c>
      <c r="N609" t="str" cm="1">
        <f t="array" ref="N609">_xlfn.IFS(I609 = "Rob", "Robusta", I609 = "Exc", "Excelsa",I609= "Ara", "Arabica",I609="Lib", "Liberica")</f>
        <v>Excelsa</v>
      </c>
      <c r="O609" t="str" cm="1">
        <f t="array" ref="O609">_xlfn.IFS(J609="M", "Medium",J609="L", "Light",J609="D","Dark")</f>
        <v>Dark</v>
      </c>
      <c r="P609" t="str">
        <f>_xlfn.XLOOKUP(C:C, Table1[[#All],[Customer ID]],Table1[[#All],[Loyalty Card]])</f>
        <v>Yes</v>
      </c>
    </row>
    <row r="610" spans="1:16" x14ac:dyDescent="0.3">
      <c r="A610" s="2" t="s">
        <v>3923</v>
      </c>
      <c r="B610" s="4">
        <v>44608</v>
      </c>
      <c r="C610" s="2" t="s">
        <v>3924</v>
      </c>
      <c r="D610" t="s">
        <v>6185</v>
      </c>
      <c r="E610" s="2">
        <v>2</v>
      </c>
      <c r="F610" s="2" t="str" cm="1">
        <f t="array" ref="F610">_xlfn.XLOOKUP(C610,'Customers - Original'!$A:$A,Table1[[#All],[Customer Name]])</f>
        <v>Billy Neiland</v>
      </c>
      <c r="G610" s="2" t="str" cm="1">
        <f t="array" ref="G610">IF(_xlfn.XLOOKUP(C610,'Customers - Original'!$A:$A,Table1[[#All],[Email]]) = 0, "", _xlfn.XLOOKUP(C610,'Customers - Original'!$A:$A,Table1[[#All],[Email]]) )</f>
        <v/>
      </c>
      <c r="H610" s="2" t="str" cm="1">
        <f t="array" ref="H610">IF(_xlfn.XLOOKUP(C610,'Customers - Original'!$A:$A,Table1[[#All],[Country]]) = 0,"",_xlfn.XLOOKUP(C610,'Customers - Original'!$A:$A,Table1[[#All],[Country]]))</f>
        <v>United States</v>
      </c>
      <c r="I610" t="str">
        <f>_xlfn.XLOOKUP(D610,'Products - Original'!$A:$A,'Products - Original'!$B:$B)</f>
        <v>Exc</v>
      </c>
      <c r="J610" t="str">
        <f>INDEX('Products - Original'!$A$1:$G$49,MATCH(My_Combined_Table!$D610,'Products - Original'!$A$1:$A$49,0),MATCH(My_Combined_Table!$J$1,'Products - Original'!A$1:G$1,0))</f>
        <v>D</v>
      </c>
      <c r="K610">
        <f>INDEX('Products - Original'!$A$1:$G$49,MATCH(My_Combined_Table!$D610,'Products - Original'!$A$1:$A$49,0),MATCH(My_Combined_Table!K$1,'Products - Original'!A$1:G$1,0))</f>
        <v>2.5</v>
      </c>
      <c r="L610">
        <f>INDEX('Products - Original'!$A$1:$G$49,MATCH(My_Combined_Table!$D610,'Products - Original'!$A$1:$A$49,0),MATCH(My_Combined_Table!L$1,'Products - Original'!A$1:G$1,0))</f>
        <v>27.945</v>
      </c>
      <c r="M610">
        <f t="shared" si="9"/>
        <v>55.89</v>
      </c>
      <c r="N610" t="str" cm="1">
        <f t="array" ref="N610">_xlfn.IFS(I610 = "Rob", "Robusta", I610 = "Exc", "Excelsa",I610= "Ara", "Arabica",I610="Lib", "Liberica")</f>
        <v>Excelsa</v>
      </c>
      <c r="O610" t="str" cm="1">
        <f t="array" ref="O610">_xlfn.IFS(J610="M", "Medium",J610="L", "Light",J610="D","Dark")</f>
        <v>Dark</v>
      </c>
      <c r="P610" t="str">
        <f>_xlfn.XLOOKUP(C:C, Table1[[#All],[Customer ID]],Table1[[#All],[Loyalty Card]])</f>
        <v>No</v>
      </c>
    </row>
    <row r="611" spans="1:16" x14ac:dyDescent="0.3">
      <c r="A611" s="2" t="s">
        <v>3927</v>
      </c>
      <c r="B611" s="4">
        <v>44147</v>
      </c>
      <c r="C611" s="2" t="s">
        <v>3928</v>
      </c>
      <c r="D611" t="s">
        <v>6159</v>
      </c>
      <c r="E611" s="2">
        <v>6</v>
      </c>
      <c r="F611" s="2" t="str" cm="1">
        <f t="array" ref="F611">_xlfn.XLOOKUP(C611,'Customers - Original'!$A:$A,Table1[[#All],[Customer Name]])</f>
        <v>Ancell Fendt</v>
      </c>
      <c r="G611" s="2" t="str" cm="1">
        <f t="array" ref="G611">IF(_xlfn.XLOOKUP(C611,'Customers - Original'!$A:$A,Table1[[#All],[Email]]) = 0, "", _xlfn.XLOOKUP(C611,'Customers - Original'!$A:$A,Table1[[#All],[Email]]) )</f>
        <v>afendtgx@forbes.com</v>
      </c>
      <c r="H611" s="2" t="str" cm="1">
        <f t="array" ref="H611">IF(_xlfn.XLOOKUP(C611,'Customers - Original'!$A:$A,Table1[[#All],[Country]]) = 0,"",_xlfn.XLOOKUP(C611,'Customers - Original'!$A:$A,Table1[[#All],[Country]]))</f>
        <v>United States</v>
      </c>
      <c r="I611" t="str">
        <f>_xlfn.XLOOKUP(D611,'Products - Original'!$A:$A,'Products - Original'!$B:$B)</f>
        <v>Lib</v>
      </c>
      <c r="J611" t="str">
        <f>INDEX('Products - Original'!$A$1:$G$49,MATCH(My_Combined_Table!$D611,'Products - Original'!$A$1:$A$49,0),MATCH(My_Combined_Table!$J$1,'Products - Original'!A$1:G$1,0))</f>
        <v>M</v>
      </c>
      <c r="K611">
        <f>INDEX('Products - Original'!$A$1:$G$49,MATCH(My_Combined_Table!$D611,'Products - Original'!$A$1:$A$49,0),MATCH(My_Combined_Table!K$1,'Products - Original'!A$1:G$1,0))</f>
        <v>0.2</v>
      </c>
      <c r="L611">
        <f>INDEX('Products - Original'!$A$1:$G$49,MATCH(My_Combined_Table!$D611,'Products - Original'!$A$1:$A$49,0),MATCH(My_Combined_Table!L$1,'Products - Original'!A$1:G$1,0))</f>
        <v>4.3650000000000002</v>
      </c>
      <c r="M611">
        <f t="shared" si="9"/>
        <v>26.19</v>
      </c>
      <c r="N611" t="str" cm="1">
        <f t="array" ref="N611">_xlfn.IFS(I611 = "Rob", "Robusta", I611 = "Exc", "Excelsa",I611= "Ara", "Arabica",I611="Lib", "Liberica")</f>
        <v>Liberica</v>
      </c>
      <c r="O611" t="str" cm="1">
        <f t="array" ref="O611">_xlfn.IFS(J611="M", "Medium",J611="L", "Light",J611="D","Dark")</f>
        <v>Medium</v>
      </c>
      <c r="P611" t="str">
        <f>_xlfn.XLOOKUP(C:C, Table1[[#All],[Customer ID]],Table1[[#All],[Loyalty Card]])</f>
        <v>Yes</v>
      </c>
    </row>
    <row r="612" spans="1:16" x14ac:dyDescent="0.3">
      <c r="A612" s="2" t="s">
        <v>3933</v>
      </c>
      <c r="B612" s="4">
        <v>43743</v>
      </c>
      <c r="C612" s="2" t="s">
        <v>3934</v>
      </c>
      <c r="D612" t="s">
        <v>6138</v>
      </c>
      <c r="E612" s="2">
        <v>4</v>
      </c>
      <c r="F612" s="2" t="str" cm="1">
        <f t="array" ref="F612">_xlfn.XLOOKUP(C612,'Customers - Original'!$A:$A,Table1[[#All],[Customer Name]])</f>
        <v>Angelia Cleyburn</v>
      </c>
      <c r="G612" s="2" t="str" cm="1">
        <f t="array" ref="G612">IF(_xlfn.XLOOKUP(C612,'Customers - Original'!$A:$A,Table1[[#All],[Email]]) = 0, "", _xlfn.XLOOKUP(C612,'Customers - Original'!$A:$A,Table1[[#All],[Email]]) )</f>
        <v>acleyburngy@lycos.com</v>
      </c>
      <c r="H612" s="2" t="str" cm="1">
        <f t="array" ref="H612">IF(_xlfn.XLOOKUP(C612,'Customers - Original'!$A:$A,Table1[[#All],[Country]]) = 0,"",_xlfn.XLOOKUP(C612,'Customers - Original'!$A:$A,Table1[[#All],[Country]]))</f>
        <v>United States</v>
      </c>
      <c r="I612" t="str">
        <f>_xlfn.XLOOKUP(D612,'Products - Original'!$A:$A,'Products - Original'!$B:$B)</f>
        <v>Rob</v>
      </c>
      <c r="J612" t="str">
        <f>INDEX('Products - Original'!$A$1:$G$49,MATCH(My_Combined_Table!$D612,'Products - Original'!$A$1:$A$49,0),MATCH(My_Combined_Table!$J$1,'Products - Original'!A$1:G$1,0))</f>
        <v>M</v>
      </c>
      <c r="K612">
        <f>INDEX('Products - Original'!$A$1:$G$49,MATCH(My_Combined_Table!$D612,'Products - Original'!$A$1:$A$49,0),MATCH(My_Combined_Table!K$1,'Products - Original'!A$1:G$1,0))</f>
        <v>1</v>
      </c>
      <c r="L612">
        <f>INDEX('Products - Original'!$A$1:$G$49,MATCH(My_Combined_Table!$D612,'Products - Original'!$A$1:$A$49,0),MATCH(My_Combined_Table!L$1,'Products - Original'!A$1:G$1,0))</f>
        <v>9.9499999999999993</v>
      </c>
      <c r="M612">
        <f t="shared" si="9"/>
        <v>39.799999999999997</v>
      </c>
      <c r="N612" t="str" cm="1">
        <f t="array" ref="N612">_xlfn.IFS(I612 = "Rob", "Robusta", I612 = "Exc", "Excelsa",I612= "Ara", "Arabica",I612="Lib", "Liberica")</f>
        <v>Robusta</v>
      </c>
      <c r="O612" t="str" cm="1">
        <f t="array" ref="O612">_xlfn.IFS(J612="M", "Medium",J612="L", "Light",J612="D","Dark")</f>
        <v>Medium</v>
      </c>
      <c r="P612" t="str">
        <f>_xlfn.XLOOKUP(C:C, Table1[[#All],[Customer ID]],Table1[[#All],[Loyalty Card]])</f>
        <v>No</v>
      </c>
    </row>
    <row r="613" spans="1:16" x14ac:dyDescent="0.3">
      <c r="A613" s="2" t="s">
        <v>3939</v>
      </c>
      <c r="B613" s="4">
        <v>43739</v>
      </c>
      <c r="C613" s="2" t="s">
        <v>3940</v>
      </c>
      <c r="D613" t="s">
        <v>6148</v>
      </c>
      <c r="E613" s="2">
        <v>2</v>
      </c>
      <c r="F613" s="2" t="str" cm="1">
        <f t="array" ref="F613">_xlfn.XLOOKUP(C613,'Customers - Original'!$A:$A,Table1[[#All],[Customer Name]])</f>
        <v>Temple Castiglione</v>
      </c>
      <c r="G613" s="2" t="str" cm="1">
        <f t="array" ref="G613">IF(_xlfn.XLOOKUP(C613,'Customers - Original'!$A:$A,Table1[[#All],[Email]]) = 0, "", _xlfn.XLOOKUP(C613,'Customers - Original'!$A:$A,Table1[[#All],[Email]]) )</f>
        <v>tcastiglionegz@xing.com</v>
      </c>
      <c r="H613" s="2" t="str" cm="1">
        <f t="array" ref="H613">IF(_xlfn.XLOOKUP(C613,'Customers - Original'!$A:$A,Table1[[#All],[Country]]) = 0,"",_xlfn.XLOOKUP(C613,'Customers - Original'!$A:$A,Table1[[#All],[Country]]))</f>
        <v>United States</v>
      </c>
      <c r="I613" t="str">
        <f>_xlfn.XLOOKUP(D613,'Products - Original'!$A:$A,'Products - Original'!$B:$B)</f>
        <v>Exc</v>
      </c>
      <c r="J613" t="str">
        <f>INDEX('Products - Original'!$A$1:$G$49,MATCH(My_Combined_Table!$D613,'Products - Original'!$A$1:$A$49,0),MATCH(My_Combined_Table!$J$1,'Products - Original'!A$1:G$1,0))</f>
        <v>L</v>
      </c>
      <c r="K613">
        <f>INDEX('Products - Original'!$A$1:$G$49,MATCH(My_Combined_Table!$D613,'Products - Original'!$A$1:$A$49,0),MATCH(My_Combined_Table!K$1,'Products - Original'!A$1:G$1,0))</f>
        <v>2.5</v>
      </c>
      <c r="L613">
        <f>INDEX('Products - Original'!$A$1:$G$49,MATCH(My_Combined_Table!$D613,'Products - Original'!$A$1:$A$49,0),MATCH(My_Combined_Table!L$1,'Products - Original'!A$1:G$1,0))</f>
        <v>34.154999999999994</v>
      </c>
      <c r="M613">
        <f t="shared" si="9"/>
        <v>68.309999999999988</v>
      </c>
      <c r="N613" t="str" cm="1">
        <f t="array" ref="N613">_xlfn.IFS(I613 = "Rob", "Robusta", I613 = "Exc", "Excelsa",I613= "Ara", "Arabica",I613="Lib", "Liberica")</f>
        <v>Excelsa</v>
      </c>
      <c r="O613" t="str" cm="1">
        <f t="array" ref="O613">_xlfn.IFS(J613="M", "Medium",J613="L", "Light",J613="D","Dark")</f>
        <v>Light</v>
      </c>
      <c r="P613" t="str">
        <f>_xlfn.XLOOKUP(C:C, Table1[[#All],[Customer ID]],Table1[[#All],[Loyalty Card]])</f>
        <v>No</v>
      </c>
    </row>
    <row r="614" spans="1:16" x14ac:dyDescent="0.3">
      <c r="A614" s="2" t="s">
        <v>3945</v>
      </c>
      <c r="B614" s="4">
        <v>43896</v>
      </c>
      <c r="C614" s="2" t="s">
        <v>3946</v>
      </c>
      <c r="D614" t="s">
        <v>6152</v>
      </c>
      <c r="E614" s="2">
        <v>4</v>
      </c>
      <c r="F614" s="2" t="str" cm="1">
        <f t="array" ref="F614">_xlfn.XLOOKUP(C614,'Customers - Original'!$A:$A,Table1[[#All],[Customer Name]])</f>
        <v>Betti Lacasa</v>
      </c>
      <c r="G614" s="2" t="str" cm="1">
        <f t="array" ref="G614">IF(_xlfn.XLOOKUP(C614,'Customers - Original'!$A:$A,Table1[[#All],[Email]]) = 0, "", _xlfn.XLOOKUP(C614,'Customers - Original'!$A:$A,Table1[[#All],[Email]]) )</f>
        <v/>
      </c>
      <c r="H614" s="2" t="str" cm="1">
        <f t="array" ref="H614">IF(_xlfn.XLOOKUP(C614,'Customers - Original'!$A:$A,Table1[[#All],[Country]]) = 0,"",_xlfn.XLOOKUP(C614,'Customers - Original'!$A:$A,Table1[[#All],[Country]]))</f>
        <v>Ireland</v>
      </c>
      <c r="I614" t="str">
        <f>_xlfn.XLOOKUP(D614,'Products - Original'!$A:$A,'Products - Original'!$B:$B)</f>
        <v>Ara</v>
      </c>
      <c r="J614" t="str">
        <f>INDEX('Products - Original'!$A$1:$G$49,MATCH(My_Combined_Table!$D614,'Products - Original'!$A$1:$A$49,0),MATCH(My_Combined_Table!$J$1,'Products - Original'!A$1:G$1,0))</f>
        <v>M</v>
      </c>
      <c r="K614">
        <f>INDEX('Products - Original'!$A$1:$G$49,MATCH(My_Combined_Table!$D614,'Products - Original'!$A$1:$A$49,0),MATCH(My_Combined_Table!K$1,'Products - Original'!A$1:G$1,0))</f>
        <v>0.2</v>
      </c>
      <c r="L614">
        <f>INDEX('Products - Original'!$A$1:$G$49,MATCH(My_Combined_Table!$D614,'Products - Original'!$A$1:$A$49,0),MATCH(My_Combined_Table!L$1,'Products - Original'!A$1:G$1,0))</f>
        <v>3.375</v>
      </c>
      <c r="M614">
        <f t="shared" si="9"/>
        <v>13.5</v>
      </c>
      <c r="N614" t="str" cm="1">
        <f t="array" ref="N614">_xlfn.IFS(I614 = "Rob", "Robusta", I614 = "Exc", "Excelsa",I614= "Ara", "Arabica",I614="Lib", "Liberica")</f>
        <v>Arabica</v>
      </c>
      <c r="O614" t="str" cm="1">
        <f t="array" ref="O614">_xlfn.IFS(J614="M", "Medium",J614="L", "Light",J614="D","Dark")</f>
        <v>Medium</v>
      </c>
      <c r="P614" t="str">
        <f>_xlfn.XLOOKUP(C:C, Table1[[#All],[Customer ID]],Table1[[#All],[Loyalty Card]])</f>
        <v>No</v>
      </c>
    </row>
    <row r="615" spans="1:16" x14ac:dyDescent="0.3">
      <c r="A615" s="2" t="s">
        <v>3950</v>
      </c>
      <c r="B615" s="4">
        <v>43761</v>
      </c>
      <c r="C615" s="2" t="s">
        <v>3951</v>
      </c>
      <c r="D615" t="s">
        <v>6146</v>
      </c>
      <c r="E615" s="2">
        <v>1</v>
      </c>
      <c r="F615" s="2" t="str" cm="1">
        <f t="array" ref="F615">_xlfn.XLOOKUP(C615,'Customers - Original'!$A:$A,Table1[[#All],[Customer Name]])</f>
        <v>Gunilla Lynch</v>
      </c>
      <c r="G615" s="2" t="str" cm="1">
        <f t="array" ref="G615">IF(_xlfn.XLOOKUP(C615,'Customers - Original'!$A:$A,Table1[[#All],[Email]]) = 0, "", _xlfn.XLOOKUP(C615,'Customers - Original'!$A:$A,Table1[[#All],[Email]]) )</f>
        <v/>
      </c>
      <c r="H615" s="2" t="str" cm="1">
        <f t="array" ref="H615">IF(_xlfn.XLOOKUP(C615,'Customers - Original'!$A:$A,Table1[[#All],[Country]]) = 0,"",_xlfn.XLOOKUP(C615,'Customers - Original'!$A:$A,Table1[[#All],[Country]]))</f>
        <v>United States</v>
      </c>
      <c r="I615" t="str">
        <f>_xlfn.XLOOKUP(D615,'Products - Original'!$A:$A,'Products - Original'!$B:$B)</f>
        <v>Rob</v>
      </c>
      <c r="J615" t="str">
        <f>INDEX('Products - Original'!$A$1:$G$49,MATCH(My_Combined_Table!$D615,'Products - Original'!$A$1:$A$49,0),MATCH(My_Combined_Table!$J$1,'Products - Original'!A$1:G$1,0))</f>
        <v>M</v>
      </c>
      <c r="K615">
        <f>INDEX('Products - Original'!$A$1:$G$49,MATCH(My_Combined_Table!$D615,'Products - Original'!$A$1:$A$49,0),MATCH(My_Combined_Table!K$1,'Products - Original'!A$1:G$1,0))</f>
        <v>0.5</v>
      </c>
      <c r="L615">
        <f>INDEX('Products - Original'!$A$1:$G$49,MATCH(My_Combined_Table!$D615,'Products - Original'!$A$1:$A$49,0),MATCH(My_Combined_Table!L$1,'Products - Original'!A$1:G$1,0))</f>
        <v>5.97</v>
      </c>
      <c r="M615">
        <f t="shared" si="9"/>
        <v>5.97</v>
      </c>
      <c r="N615" t="str" cm="1">
        <f t="array" ref="N615">_xlfn.IFS(I615 = "Rob", "Robusta", I615 = "Exc", "Excelsa",I615= "Ara", "Arabica",I615="Lib", "Liberica")</f>
        <v>Robusta</v>
      </c>
      <c r="O615" t="str" cm="1">
        <f t="array" ref="O615">_xlfn.IFS(J615="M", "Medium",J615="L", "Light",J615="D","Dark")</f>
        <v>Medium</v>
      </c>
      <c r="P615" t="str">
        <f>_xlfn.XLOOKUP(C:C, Table1[[#All],[Customer ID]],Table1[[#All],[Loyalty Card]])</f>
        <v>No</v>
      </c>
    </row>
    <row r="616" spans="1:16" x14ac:dyDescent="0.3">
      <c r="A616" s="2" t="s">
        <v>3955</v>
      </c>
      <c r="B616" s="4">
        <v>43944</v>
      </c>
      <c r="C616" s="2" t="s">
        <v>3840</v>
      </c>
      <c r="D616" t="s">
        <v>6146</v>
      </c>
      <c r="E616" s="2">
        <v>5</v>
      </c>
      <c r="F616" s="2" t="str" cm="1">
        <f t="array" ref="F616">_xlfn.XLOOKUP(C616,'Customers - Original'!$A:$A,Table1[[#All],[Customer Name]])</f>
        <v>Cody Verissimo</v>
      </c>
      <c r="G616" s="2" t="str" cm="1">
        <f t="array" ref="G616">IF(_xlfn.XLOOKUP(C616,'Customers - Original'!$A:$A,Table1[[#All],[Email]]) = 0, "", _xlfn.XLOOKUP(C616,'Customers - Original'!$A:$A,Table1[[#All],[Email]]) )</f>
        <v>cverissimogh@theglobeandmail.com</v>
      </c>
      <c r="H616" s="2" t="str" cm="1">
        <f t="array" ref="H616">IF(_xlfn.XLOOKUP(C616,'Customers - Original'!$A:$A,Table1[[#All],[Country]]) = 0,"",_xlfn.XLOOKUP(C616,'Customers - Original'!$A:$A,Table1[[#All],[Country]]))</f>
        <v>United Kingdom</v>
      </c>
      <c r="I616" t="str">
        <f>_xlfn.XLOOKUP(D616,'Products - Original'!$A:$A,'Products - Original'!$B:$B)</f>
        <v>Rob</v>
      </c>
      <c r="J616" t="str">
        <f>INDEX('Products - Original'!$A$1:$G$49,MATCH(My_Combined_Table!$D616,'Products - Original'!$A$1:$A$49,0),MATCH(My_Combined_Table!$J$1,'Products - Original'!A$1:G$1,0))</f>
        <v>M</v>
      </c>
      <c r="K616">
        <f>INDEX('Products - Original'!$A$1:$G$49,MATCH(My_Combined_Table!$D616,'Products - Original'!$A$1:$A$49,0),MATCH(My_Combined_Table!K$1,'Products - Original'!A$1:G$1,0))</f>
        <v>0.5</v>
      </c>
      <c r="L616">
        <f>INDEX('Products - Original'!$A$1:$G$49,MATCH(My_Combined_Table!$D616,'Products - Original'!$A$1:$A$49,0),MATCH(My_Combined_Table!L$1,'Products - Original'!A$1:G$1,0))</f>
        <v>5.97</v>
      </c>
      <c r="M616">
        <f t="shared" si="9"/>
        <v>29.849999999999998</v>
      </c>
      <c r="N616" t="str" cm="1">
        <f t="array" ref="N616">_xlfn.IFS(I616 = "Rob", "Robusta", I616 = "Exc", "Excelsa",I616= "Ara", "Arabica",I616="Lib", "Liberica")</f>
        <v>Robusta</v>
      </c>
      <c r="O616" t="str" cm="1">
        <f t="array" ref="O616">_xlfn.IFS(J616="M", "Medium",J616="L", "Light",J616="D","Dark")</f>
        <v>Medium</v>
      </c>
      <c r="P616" t="str">
        <f>_xlfn.XLOOKUP(C:C, Table1[[#All],[Customer ID]],Table1[[#All],[Loyalty Card]])</f>
        <v>Yes</v>
      </c>
    </row>
    <row r="617" spans="1:16" x14ac:dyDescent="0.3">
      <c r="A617" s="2" t="s">
        <v>3960</v>
      </c>
      <c r="B617" s="4">
        <v>44006</v>
      </c>
      <c r="C617" s="2" t="s">
        <v>3961</v>
      </c>
      <c r="D617" t="s">
        <v>6164</v>
      </c>
      <c r="E617" s="2">
        <v>2</v>
      </c>
      <c r="F617" s="2" t="str" cm="1">
        <f t="array" ref="F617">_xlfn.XLOOKUP(C617,'Customers - Original'!$A:$A,Table1[[#All],[Customer Name]])</f>
        <v>Shay Couronne</v>
      </c>
      <c r="G617" s="2" t="str" cm="1">
        <f t="array" ref="G617">IF(_xlfn.XLOOKUP(C617,'Customers - Original'!$A:$A,Table1[[#All],[Email]]) = 0, "", _xlfn.XLOOKUP(C617,'Customers - Original'!$A:$A,Table1[[#All],[Email]]) )</f>
        <v>scouronneh3@mozilla.org</v>
      </c>
      <c r="H617" s="2" t="str" cm="1">
        <f t="array" ref="H617">IF(_xlfn.XLOOKUP(C617,'Customers - Original'!$A:$A,Table1[[#All],[Country]]) = 0,"",_xlfn.XLOOKUP(C617,'Customers - Original'!$A:$A,Table1[[#All],[Country]]))</f>
        <v>United States</v>
      </c>
      <c r="I617" t="str">
        <f>_xlfn.XLOOKUP(D617,'Products - Original'!$A:$A,'Products - Original'!$B:$B)</f>
        <v>Lib</v>
      </c>
      <c r="J617" t="str">
        <f>INDEX('Products - Original'!$A$1:$G$49,MATCH(My_Combined_Table!$D617,'Products - Original'!$A$1:$A$49,0),MATCH(My_Combined_Table!$J$1,'Products - Original'!A$1:G$1,0))</f>
        <v>L</v>
      </c>
      <c r="K617">
        <f>INDEX('Products - Original'!$A$1:$G$49,MATCH(My_Combined_Table!$D617,'Products - Original'!$A$1:$A$49,0),MATCH(My_Combined_Table!K$1,'Products - Original'!A$1:G$1,0))</f>
        <v>2.5</v>
      </c>
      <c r="L617">
        <f>INDEX('Products - Original'!$A$1:$G$49,MATCH(My_Combined_Table!$D617,'Products - Original'!$A$1:$A$49,0),MATCH(My_Combined_Table!L$1,'Products - Original'!A$1:G$1,0))</f>
        <v>36.454999999999998</v>
      </c>
      <c r="M617">
        <f t="shared" si="9"/>
        <v>72.91</v>
      </c>
      <c r="N617" t="str" cm="1">
        <f t="array" ref="N617">_xlfn.IFS(I617 = "Rob", "Robusta", I617 = "Exc", "Excelsa",I617= "Ara", "Arabica",I617="Lib", "Liberica")</f>
        <v>Liberica</v>
      </c>
      <c r="O617" t="str" cm="1">
        <f t="array" ref="O617">_xlfn.IFS(J617="M", "Medium",J617="L", "Light",J617="D","Dark")</f>
        <v>Light</v>
      </c>
      <c r="P617" t="str">
        <f>_xlfn.XLOOKUP(C:C, Table1[[#All],[Customer ID]],Table1[[#All],[Loyalty Card]])</f>
        <v>Yes</v>
      </c>
    </row>
    <row r="618" spans="1:16" x14ac:dyDescent="0.3">
      <c r="A618" s="2" t="s">
        <v>3966</v>
      </c>
      <c r="B618" s="4">
        <v>44271</v>
      </c>
      <c r="C618" s="2" t="s">
        <v>3967</v>
      </c>
      <c r="D618" t="s">
        <v>6166</v>
      </c>
      <c r="E618" s="2">
        <v>4</v>
      </c>
      <c r="F618" s="2" t="str" cm="1">
        <f t="array" ref="F618">_xlfn.XLOOKUP(C618,'Customers - Original'!$A:$A,Table1[[#All],[Customer Name]])</f>
        <v>Linus Flippelli</v>
      </c>
      <c r="G618" s="2" t="str" cm="1">
        <f t="array" ref="G618">IF(_xlfn.XLOOKUP(C618,'Customers - Original'!$A:$A,Table1[[#All],[Email]]) = 0, "", _xlfn.XLOOKUP(C618,'Customers - Original'!$A:$A,Table1[[#All],[Email]]) )</f>
        <v>lflippellih4@github.io</v>
      </c>
      <c r="H618" s="2" t="str" cm="1">
        <f t="array" ref="H618">IF(_xlfn.XLOOKUP(C618,'Customers - Original'!$A:$A,Table1[[#All],[Country]]) = 0,"",_xlfn.XLOOKUP(C618,'Customers - Original'!$A:$A,Table1[[#All],[Country]]))</f>
        <v>United Kingdom</v>
      </c>
      <c r="I618" t="str">
        <f>_xlfn.XLOOKUP(D618,'Products - Original'!$A:$A,'Products - Original'!$B:$B)</f>
        <v>Exc</v>
      </c>
      <c r="J618" t="str">
        <f>INDEX('Products - Original'!$A$1:$G$49,MATCH(My_Combined_Table!$D618,'Products - Original'!$A$1:$A$49,0),MATCH(My_Combined_Table!$J$1,'Products - Original'!A$1:G$1,0))</f>
        <v>M</v>
      </c>
      <c r="K618">
        <f>INDEX('Products - Original'!$A$1:$G$49,MATCH(My_Combined_Table!$D618,'Products - Original'!$A$1:$A$49,0),MATCH(My_Combined_Table!K$1,'Products - Original'!A$1:G$1,0))</f>
        <v>2.5</v>
      </c>
      <c r="L618">
        <f>INDEX('Products - Original'!$A$1:$G$49,MATCH(My_Combined_Table!$D618,'Products - Original'!$A$1:$A$49,0),MATCH(My_Combined_Table!L$1,'Products - Original'!A$1:G$1,0))</f>
        <v>31.624999999999996</v>
      </c>
      <c r="M618">
        <f t="shared" si="9"/>
        <v>126.49999999999999</v>
      </c>
      <c r="N618" t="str" cm="1">
        <f t="array" ref="N618">_xlfn.IFS(I618 = "Rob", "Robusta", I618 = "Exc", "Excelsa",I618= "Ara", "Arabica",I618="Lib", "Liberica")</f>
        <v>Excelsa</v>
      </c>
      <c r="O618" t="str" cm="1">
        <f t="array" ref="O618">_xlfn.IFS(J618="M", "Medium",J618="L", "Light",J618="D","Dark")</f>
        <v>Medium</v>
      </c>
      <c r="P618" t="str">
        <f>_xlfn.XLOOKUP(C:C, Table1[[#All],[Customer ID]],Table1[[#All],[Loyalty Card]])</f>
        <v>No</v>
      </c>
    </row>
    <row r="619" spans="1:16" x14ac:dyDescent="0.3">
      <c r="A619" s="2" t="s">
        <v>3972</v>
      </c>
      <c r="B619" s="4">
        <v>43928</v>
      </c>
      <c r="C619" s="2" t="s">
        <v>3973</v>
      </c>
      <c r="D619" t="s">
        <v>6181</v>
      </c>
      <c r="E619" s="2">
        <v>1</v>
      </c>
      <c r="F619" s="2" t="str" cm="1">
        <f t="array" ref="F619">_xlfn.XLOOKUP(C619,'Customers - Original'!$A:$A,Table1[[#All],[Customer Name]])</f>
        <v>Rachelle Elizabeth</v>
      </c>
      <c r="G619" s="2" t="str" cm="1">
        <f t="array" ref="G619">IF(_xlfn.XLOOKUP(C619,'Customers - Original'!$A:$A,Table1[[#All],[Email]]) = 0, "", _xlfn.XLOOKUP(C619,'Customers - Original'!$A:$A,Table1[[#All],[Email]]) )</f>
        <v>relizabethh5@live.com</v>
      </c>
      <c r="H619" s="2" t="str" cm="1">
        <f t="array" ref="H619">IF(_xlfn.XLOOKUP(C619,'Customers - Original'!$A:$A,Table1[[#All],[Country]]) = 0,"",_xlfn.XLOOKUP(C619,'Customers - Original'!$A:$A,Table1[[#All],[Country]]))</f>
        <v>United States</v>
      </c>
      <c r="I619" t="str">
        <f>_xlfn.XLOOKUP(D619,'Products - Original'!$A:$A,'Products - Original'!$B:$B)</f>
        <v>Lib</v>
      </c>
      <c r="J619" t="str">
        <f>INDEX('Products - Original'!$A$1:$G$49,MATCH(My_Combined_Table!$D619,'Products - Original'!$A$1:$A$49,0),MATCH(My_Combined_Table!$J$1,'Products - Original'!A$1:G$1,0))</f>
        <v>M</v>
      </c>
      <c r="K619">
        <f>INDEX('Products - Original'!$A$1:$G$49,MATCH(My_Combined_Table!$D619,'Products - Original'!$A$1:$A$49,0),MATCH(My_Combined_Table!K$1,'Products - Original'!A$1:G$1,0))</f>
        <v>2.5</v>
      </c>
      <c r="L619">
        <f>INDEX('Products - Original'!$A$1:$G$49,MATCH(My_Combined_Table!$D619,'Products - Original'!$A$1:$A$49,0),MATCH(My_Combined_Table!L$1,'Products - Original'!A$1:G$1,0))</f>
        <v>33.464999999999996</v>
      </c>
      <c r="M619">
        <f t="shared" si="9"/>
        <v>33.464999999999996</v>
      </c>
      <c r="N619" t="str" cm="1">
        <f t="array" ref="N619">_xlfn.IFS(I619 = "Rob", "Robusta", I619 = "Exc", "Excelsa",I619= "Ara", "Arabica",I619="Lib", "Liberica")</f>
        <v>Liberica</v>
      </c>
      <c r="O619" t="str" cm="1">
        <f t="array" ref="O619">_xlfn.IFS(J619="M", "Medium",J619="L", "Light",J619="D","Dark")</f>
        <v>Medium</v>
      </c>
      <c r="P619" t="str">
        <f>_xlfn.XLOOKUP(C:C, Table1[[#All],[Customer ID]],Table1[[#All],[Loyalty Card]])</f>
        <v>No</v>
      </c>
    </row>
    <row r="620" spans="1:16" x14ac:dyDescent="0.3">
      <c r="A620" s="2" t="s">
        <v>3978</v>
      </c>
      <c r="B620" s="4">
        <v>44469</v>
      </c>
      <c r="C620" s="2" t="s">
        <v>3979</v>
      </c>
      <c r="D620" t="s">
        <v>6183</v>
      </c>
      <c r="E620" s="2">
        <v>6</v>
      </c>
      <c r="F620" s="2" t="str" cm="1">
        <f t="array" ref="F620">_xlfn.XLOOKUP(C620,'Customers - Original'!$A:$A,Table1[[#All],[Customer Name]])</f>
        <v>Innis Renhard</v>
      </c>
      <c r="G620" s="2" t="str" cm="1">
        <f t="array" ref="G620">IF(_xlfn.XLOOKUP(C620,'Customers - Original'!$A:$A,Table1[[#All],[Email]]) = 0, "", _xlfn.XLOOKUP(C620,'Customers - Original'!$A:$A,Table1[[#All],[Email]]) )</f>
        <v>irenhardh6@i2i.jp</v>
      </c>
      <c r="H620" s="2" t="str" cm="1">
        <f t="array" ref="H620">IF(_xlfn.XLOOKUP(C620,'Customers - Original'!$A:$A,Table1[[#All],[Country]]) = 0,"",_xlfn.XLOOKUP(C620,'Customers - Original'!$A:$A,Table1[[#All],[Country]]))</f>
        <v>United States</v>
      </c>
      <c r="I620" t="str">
        <f>_xlfn.XLOOKUP(D620,'Products - Original'!$A:$A,'Products - Original'!$B:$B)</f>
        <v>Exc</v>
      </c>
      <c r="J620" t="str">
        <f>INDEX('Products - Original'!$A$1:$G$49,MATCH(My_Combined_Table!$D620,'Products - Original'!$A$1:$A$49,0),MATCH(My_Combined_Table!$J$1,'Products - Original'!A$1:G$1,0))</f>
        <v>D</v>
      </c>
      <c r="K620">
        <f>INDEX('Products - Original'!$A$1:$G$49,MATCH(My_Combined_Table!$D620,'Products - Original'!$A$1:$A$49,0),MATCH(My_Combined_Table!K$1,'Products - Original'!A$1:G$1,0))</f>
        <v>1</v>
      </c>
      <c r="L620">
        <f>INDEX('Products - Original'!$A$1:$G$49,MATCH(My_Combined_Table!$D620,'Products - Original'!$A$1:$A$49,0),MATCH(My_Combined_Table!L$1,'Products - Original'!A$1:G$1,0))</f>
        <v>12.15</v>
      </c>
      <c r="M620">
        <f t="shared" si="9"/>
        <v>72.900000000000006</v>
      </c>
      <c r="N620" t="str" cm="1">
        <f t="array" ref="N620">_xlfn.IFS(I620 = "Rob", "Robusta", I620 = "Exc", "Excelsa",I620= "Ara", "Arabica",I620="Lib", "Liberica")</f>
        <v>Excelsa</v>
      </c>
      <c r="O620" t="str" cm="1">
        <f t="array" ref="O620">_xlfn.IFS(J620="M", "Medium",J620="L", "Light",J620="D","Dark")</f>
        <v>Dark</v>
      </c>
      <c r="P620" t="str">
        <f>_xlfn.XLOOKUP(C:C, Table1[[#All],[Customer ID]],Table1[[#All],[Loyalty Card]])</f>
        <v>Yes</v>
      </c>
    </row>
    <row r="621" spans="1:16" x14ac:dyDescent="0.3">
      <c r="A621" s="2" t="s">
        <v>3984</v>
      </c>
      <c r="B621" s="4">
        <v>44682</v>
      </c>
      <c r="C621" s="2" t="s">
        <v>3985</v>
      </c>
      <c r="D621" t="s">
        <v>6169</v>
      </c>
      <c r="E621" s="2">
        <v>2</v>
      </c>
      <c r="F621" s="2" t="str" cm="1">
        <f t="array" ref="F621">_xlfn.XLOOKUP(C621,'Customers - Original'!$A:$A,Table1[[#All],[Customer Name]])</f>
        <v>Winne Roche</v>
      </c>
      <c r="G621" s="2" t="str" cm="1">
        <f t="array" ref="G621">IF(_xlfn.XLOOKUP(C621,'Customers - Original'!$A:$A,Table1[[#All],[Email]]) = 0, "", _xlfn.XLOOKUP(C621,'Customers - Original'!$A:$A,Table1[[#All],[Email]]) )</f>
        <v>wrocheh7@xinhuanet.com</v>
      </c>
      <c r="H621" s="2" t="str" cm="1">
        <f t="array" ref="H621">IF(_xlfn.XLOOKUP(C621,'Customers - Original'!$A:$A,Table1[[#All],[Country]]) = 0,"",_xlfn.XLOOKUP(C621,'Customers - Original'!$A:$A,Table1[[#All],[Country]]))</f>
        <v>United States</v>
      </c>
      <c r="I621" t="str">
        <f>_xlfn.XLOOKUP(D621,'Products - Original'!$A:$A,'Products - Original'!$B:$B)</f>
        <v>Lib</v>
      </c>
      <c r="J621" t="str">
        <f>INDEX('Products - Original'!$A$1:$G$49,MATCH(My_Combined_Table!$D621,'Products - Original'!$A$1:$A$49,0),MATCH(My_Combined_Table!$J$1,'Products - Original'!A$1:G$1,0))</f>
        <v>D</v>
      </c>
      <c r="K621">
        <f>INDEX('Products - Original'!$A$1:$G$49,MATCH(My_Combined_Table!$D621,'Products - Original'!$A$1:$A$49,0),MATCH(My_Combined_Table!K$1,'Products - Original'!A$1:G$1,0))</f>
        <v>0.5</v>
      </c>
      <c r="L621">
        <f>INDEX('Products - Original'!$A$1:$G$49,MATCH(My_Combined_Table!$D621,'Products - Original'!$A$1:$A$49,0),MATCH(My_Combined_Table!L$1,'Products - Original'!A$1:G$1,0))</f>
        <v>7.77</v>
      </c>
      <c r="M621">
        <f t="shared" si="9"/>
        <v>15.54</v>
      </c>
      <c r="N621" t="str" cm="1">
        <f t="array" ref="N621">_xlfn.IFS(I621 = "Rob", "Robusta", I621 = "Exc", "Excelsa",I621= "Ara", "Arabica",I621="Lib", "Liberica")</f>
        <v>Liberica</v>
      </c>
      <c r="O621" t="str" cm="1">
        <f t="array" ref="O621">_xlfn.IFS(J621="M", "Medium",J621="L", "Light",J621="D","Dark")</f>
        <v>Dark</v>
      </c>
      <c r="P621" t="str">
        <f>_xlfn.XLOOKUP(C:C, Table1[[#All],[Customer ID]],Table1[[#All],[Loyalty Card]])</f>
        <v>Yes</v>
      </c>
    </row>
    <row r="622" spans="1:16" x14ac:dyDescent="0.3">
      <c r="A622" s="2" t="s">
        <v>3990</v>
      </c>
      <c r="B622" s="4">
        <v>44217</v>
      </c>
      <c r="C622" s="2" t="s">
        <v>4042</v>
      </c>
      <c r="D622" t="s">
        <v>6152</v>
      </c>
      <c r="E622" s="2">
        <v>6</v>
      </c>
      <c r="F622" s="2" t="str" cm="1">
        <f t="array" ref="F622">_xlfn.XLOOKUP(C622,'Customers - Original'!$A:$A,Table1[[#All],[Customer Name]])</f>
        <v>Linn Alaway</v>
      </c>
      <c r="G622" s="2" t="str" cm="1">
        <f t="array" ref="G622">IF(_xlfn.XLOOKUP(C622,'Customers - Original'!$A:$A,Table1[[#All],[Email]]) = 0, "", _xlfn.XLOOKUP(C622,'Customers - Original'!$A:$A,Table1[[#All],[Email]]) )</f>
        <v>lalawayhh@weather.com</v>
      </c>
      <c r="H622" s="2" t="str" cm="1">
        <f t="array" ref="H622">IF(_xlfn.XLOOKUP(C622,'Customers - Original'!$A:$A,Table1[[#All],[Country]]) = 0,"",_xlfn.XLOOKUP(C622,'Customers - Original'!$A:$A,Table1[[#All],[Country]]))</f>
        <v>United States</v>
      </c>
      <c r="I622" t="str">
        <f>_xlfn.XLOOKUP(D622,'Products - Original'!$A:$A,'Products - Original'!$B:$B)</f>
        <v>Ara</v>
      </c>
      <c r="J622" t="str">
        <f>INDEX('Products - Original'!$A$1:$G$49,MATCH(My_Combined_Table!$D622,'Products - Original'!$A$1:$A$49,0),MATCH(My_Combined_Table!$J$1,'Products - Original'!A$1:G$1,0))</f>
        <v>M</v>
      </c>
      <c r="K622">
        <f>INDEX('Products - Original'!$A$1:$G$49,MATCH(My_Combined_Table!$D622,'Products - Original'!$A$1:$A$49,0),MATCH(My_Combined_Table!K$1,'Products - Original'!A$1:G$1,0))</f>
        <v>0.2</v>
      </c>
      <c r="L622">
        <f>INDEX('Products - Original'!$A$1:$G$49,MATCH(My_Combined_Table!$D622,'Products - Original'!$A$1:$A$49,0),MATCH(My_Combined_Table!L$1,'Products - Original'!A$1:G$1,0))</f>
        <v>3.375</v>
      </c>
      <c r="M622">
        <f t="shared" si="9"/>
        <v>20.25</v>
      </c>
      <c r="N622" t="str" cm="1">
        <f t="array" ref="N622">_xlfn.IFS(I622 = "Rob", "Robusta", I622 = "Exc", "Excelsa",I622= "Ara", "Arabica",I622="Lib", "Liberica")</f>
        <v>Arabica</v>
      </c>
      <c r="O622" t="str" cm="1">
        <f t="array" ref="O622">_xlfn.IFS(J622="M", "Medium",J622="L", "Light",J622="D","Dark")</f>
        <v>Medium</v>
      </c>
      <c r="P622" t="str">
        <f>_xlfn.XLOOKUP(C:C, Table1[[#All],[Customer ID]],Table1[[#All],[Loyalty Card]])</f>
        <v>No</v>
      </c>
    </row>
    <row r="623" spans="1:16" x14ac:dyDescent="0.3">
      <c r="A623" s="2" t="s">
        <v>3996</v>
      </c>
      <c r="B623" s="4">
        <v>44006</v>
      </c>
      <c r="C623" s="2" t="s">
        <v>3997</v>
      </c>
      <c r="D623" t="s">
        <v>6140</v>
      </c>
      <c r="E623" s="2">
        <v>6</v>
      </c>
      <c r="F623" s="2" t="str" cm="1">
        <f t="array" ref="F623">_xlfn.XLOOKUP(C623,'Customers - Original'!$A:$A,Table1[[#All],[Customer Name]])</f>
        <v>Cordy Odgaard</v>
      </c>
      <c r="G623" s="2" t="str" cm="1">
        <f t="array" ref="G623">IF(_xlfn.XLOOKUP(C623,'Customers - Original'!$A:$A,Table1[[#All],[Email]]) = 0, "", _xlfn.XLOOKUP(C623,'Customers - Original'!$A:$A,Table1[[#All],[Email]]) )</f>
        <v>codgaardh9@nsw.gov.au</v>
      </c>
      <c r="H623" s="2" t="str" cm="1">
        <f t="array" ref="H623">IF(_xlfn.XLOOKUP(C623,'Customers - Original'!$A:$A,Table1[[#All],[Country]]) = 0,"",_xlfn.XLOOKUP(C623,'Customers - Original'!$A:$A,Table1[[#All],[Country]]))</f>
        <v>United States</v>
      </c>
      <c r="I623" t="str">
        <f>_xlfn.XLOOKUP(D623,'Products - Original'!$A:$A,'Products - Original'!$B:$B)</f>
        <v>Ara</v>
      </c>
      <c r="J623" t="str">
        <f>INDEX('Products - Original'!$A$1:$G$49,MATCH(My_Combined_Table!$D623,'Products - Original'!$A$1:$A$49,0),MATCH(My_Combined_Table!$J$1,'Products - Original'!A$1:G$1,0))</f>
        <v>L</v>
      </c>
      <c r="K623">
        <f>INDEX('Products - Original'!$A$1:$G$49,MATCH(My_Combined_Table!$D623,'Products - Original'!$A$1:$A$49,0),MATCH(My_Combined_Table!K$1,'Products - Original'!A$1:G$1,0))</f>
        <v>1</v>
      </c>
      <c r="L623">
        <f>INDEX('Products - Original'!$A$1:$G$49,MATCH(My_Combined_Table!$D623,'Products - Original'!$A$1:$A$49,0),MATCH(My_Combined_Table!L$1,'Products - Original'!A$1:G$1,0))</f>
        <v>12.95</v>
      </c>
      <c r="M623">
        <f t="shared" si="9"/>
        <v>77.699999999999989</v>
      </c>
      <c r="N623" t="str" cm="1">
        <f t="array" ref="N623">_xlfn.IFS(I623 = "Rob", "Robusta", I623 = "Exc", "Excelsa",I623= "Ara", "Arabica",I623="Lib", "Liberica")</f>
        <v>Arabica</v>
      </c>
      <c r="O623" t="str" cm="1">
        <f t="array" ref="O623">_xlfn.IFS(J623="M", "Medium",J623="L", "Light",J623="D","Dark")</f>
        <v>Light</v>
      </c>
      <c r="P623" t="str">
        <f>_xlfn.XLOOKUP(C:C, Table1[[#All],[Customer ID]],Table1[[#All],[Loyalty Card]])</f>
        <v>No</v>
      </c>
    </row>
    <row r="624" spans="1:16" x14ac:dyDescent="0.3">
      <c r="A624" s="2" t="s">
        <v>4002</v>
      </c>
      <c r="B624" s="4">
        <v>43527</v>
      </c>
      <c r="C624" s="2" t="s">
        <v>4003</v>
      </c>
      <c r="D624" t="s">
        <v>6181</v>
      </c>
      <c r="E624" s="2">
        <v>4</v>
      </c>
      <c r="F624" s="2" t="str" cm="1">
        <f t="array" ref="F624">_xlfn.XLOOKUP(C624,'Customers - Original'!$A:$A,Table1[[#All],[Customer Name]])</f>
        <v>Bertine Byrd</v>
      </c>
      <c r="G624" s="2" t="str" cm="1">
        <f t="array" ref="G624">IF(_xlfn.XLOOKUP(C624,'Customers - Original'!$A:$A,Table1[[#All],[Email]]) = 0, "", _xlfn.XLOOKUP(C624,'Customers - Original'!$A:$A,Table1[[#All],[Email]]) )</f>
        <v>bbyrdha@4shared.com</v>
      </c>
      <c r="H624" s="2" t="str" cm="1">
        <f t="array" ref="H624">IF(_xlfn.XLOOKUP(C624,'Customers - Original'!$A:$A,Table1[[#All],[Country]]) = 0,"",_xlfn.XLOOKUP(C624,'Customers - Original'!$A:$A,Table1[[#All],[Country]]))</f>
        <v>United States</v>
      </c>
      <c r="I624" t="str">
        <f>_xlfn.XLOOKUP(D624,'Products - Original'!$A:$A,'Products - Original'!$B:$B)</f>
        <v>Lib</v>
      </c>
      <c r="J624" t="str">
        <f>INDEX('Products - Original'!$A$1:$G$49,MATCH(My_Combined_Table!$D624,'Products - Original'!$A$1:$A$49,0),MATCH(My_Combined_Table!$J$1,'Products - Original'!A$1:G$1,0))</f>
        <v>M</v>
      </c>
      <c r="K624">
        <f>INDEX('Products - Original'!$A$1:$G$49,MATCH(My_Combined_Table!$D624,'Products - Original'!$A$1:$A$49,0),MATCH(My_Combined_Table!K$1,'Products - Original'!A$1:G$1,0))</f>
        <v>2.5</v>
      </c>
      <c r="L624">
        <f>INDEX('Products - Original'!$A$1:$G$49,MATCH(My_Combined_Table!$D624,'Products - Original'!$A$1:$A$49,0),MATCH(My_Combined_Table!L$1,'Products - Original'!A$1:G$1,0))</f>
        <v>33.464999999999996</v>
      </c>
      <c r="M624">
        <f t="shared" si="9"/>
        <v>133.85999999999999</v>
      </c>
      <c r="N624" t="str" cm="1">
        <f t="array" ref="N624">_xlfn.IFS(I624 = "Rob", "Robusta", I624 = "Exc", "Excelsa",I624= "Ara", "Arabica",I624="Lib", "Liberica")</f>
        <v>Liberica</v>
      </c>
      <c r="O624" t="str" cm="1">
        <f t="array" ref="O624">_xlfn.IFS(J624="M", "Medium",J624="L", "Light",J624="D","Dark")</f>
        <v>Medium</v>
      </c>
      <c r="P624" t="str">
        <f>_xlfn.XLOOKUP(C:C, Table1[[#All],[Customer ID]],Table1[[#All],[Loyalty Card]])</f>
        <v>No</v>
      </c>
    </row>
    <row r="625" spans="1:16" x14ac:dyDescent="0.3">
      <c r="A625" s="2" t="s">
        <v>4007</v>
      </c>
      <c r="B625" s="4">
        <v>44224</v>
      </c>
      <c r="C625" s="2" t="s">
        <v>4008</v>
      </c>
      <c r="D625" t="s">
        <v>6183</v>
      </c>
      <c r="E625" s="2">
        <v>1</v>
      </c>
      <c r="F625" s="2" t="str" cm="1">
        <f t="array" ref="F625">_xlfn.XLOOKUP(C625,'Customers - Original'!$A:$A,Table1[[#All],[Customer Name]])</f>
        <v>Nelie Garnson</v>
      </c>
      <c r="G625" s="2" t="str" cm="1">
        <f t="array" ref="G625">IF(_xlfn.XLOOKUP(C625,'Customers - Original'!$A:$A,Table1[[#All],[Email]]) = 0, "", _xlfn.XLOOKUP(C625,'Customers - Original'!$A:$A,Table1[[#All],[Email]]) )</f>
        <v/>
      </c>
      <c r="H625" s="2" t="str" cm="1">
        <f t="array" ref="H625">IF(_xlfn.XLOOKUP(C625,'Customers - Original'!$A:$A,Table1[[#All],[Country]]) = 0,"",_xlfn.XLOOKUP(C625,'Customers - Original'!$A:$A,Table1[[#All],[Country]]))</f>
        <v>United Kingdom</v>
      </c>
      <c r="I625" t="str">
        <f>_xlfn.XLOOKUP(D625,'Products - Original'!$A:$A,'Products - Original'!$B:$B)</f>
        <v>Exc</v>
      </c>
      <c r="J625" t="str">
        <f>INDEX('Products - Original'!$A$1:$G$49,MATCH(My_Combined_Table!$D625,'Products - Original'!$A$1:$A$49,0),MATCH(My_Combined_Table!$J$1,'Products - Original'!A$1:G$1,0))</f>
        <v>D</v>
      </c>
      <c r="K625">
        <f>INDEX('Products - Original'!$A$1:$G$49,MATCH(My_Combined_Table!$D625,'Products - Original'!$A$1:$A$49,0),MATCH(My_Combined_Table!K$1,'Products - Original'!A$1:G$1,0))</f>
        <v>1</v>
      </c>
      <c r="L625">
        <f>INDEX('Products - Original'!$A$1:$G$49,MATCH(My_Combined_Table!$D625,'Products - Original'!$A$1:$A$49,0),MATCH(My_Combined_Table!L$1,'Products - Original'!A$1:G$1,0))</f>
        <v>12.15</v>
      </c>
      <c r="M625">
        <f t="shared" si="9"/>
        <v>12.15</v>
      </c>
      <c r="N625" t="str" cm="1">
        <f t="array" ref="N625">_xlfn.IFS(I625 = "Rob", "Robusta", I625 = "Exc", "Excelsa",I625= "Ara", "Arabica",I625="Lib", "Liberica")</f>
        <v>Excelsa</v>
      </c>
      <c r="O625" t="str" cm="1">
        <f t="array" ref="O625">_xlfn.IFS(J625="M", "Medium",J625="L", "Light",J625="D","Dark")</f>
        <v>Dark</v>
      </c>
      <c r="P625" t="str">
        <f>_xlfn.XLOOKUP(C:C, Table1[[#All],[Customer ID]],Table1[[#All],[Loyalty Card]])</f>
        <v>No</v>
      </c>
    </row>
    <row r="626" spans="1:16" x14ac:dyDescent="0.3">
      <c r="A626" s="2" t="s">
        <v>4012</v>
      </c>
      <c r="B626" s="4">
        <v>44010</v>
      </c>
      <c r="C626" s="2" t="s">
        <v>4013</v>
      </c>
      <c r="D626" t="s">
        <v>6166</v>
      </c>
      <c r="E626" s="2">
        <v>2</v>
      </c>
      <c r="F626" s="2" t="str" cm="1">
        <f t="array" ref="F626">_xlfn.XLOOKUP(C626,'Customers - Original'!$A:$A,Table1[[#All],[Customer Name]])</f>
        <v>Dianne Chardin</v>
      </c>
      <c r="G626" s="2" t="str" cm="1">
        <f t="array" ref="G626">IF(_xlfn.XLOOKUP(C626,'Customers - Original'!$A:$A,Table1[[#All],[Email]]) = 0, "", _xlfn.XLOOKUP(C626,'Customers - Original'!$A:$A,Table1[[#All],[Email]]) )</f>
        <v>dchardinhc@nhs.uk</v>
      </c>
      <c r="H626" s="2" t="str" cm="1">
        <f t="array" ref="H626">IF(_xlfn.XLOOKUP(C626,'Customers - Original'!$A:$A,Table1[[#All],[Country]]) = 0,"",_xlfn.XLOOKUP(C626,'Customers - Original'!$A:$A,Table1[[#All],[Country]]))</f>
        <v>Ireland</v>
      </c>
      <c r="I626" t="str">
        <f>_xlfn.XLOOKUP(D626,'Products - Original'!$A:$A,'Products - Original'!$B:$B)</f>
        <v>Exc</v>
      </c>
      <c r="J626" t="str">
        <f>INDEX('Products - Original'!$A$1:$G$49,MATCH(My_Combined_Table!$D626,'Products - Original'!$A$1:$A$49,0),MATCH(My_Combined_Table!$J$1,'Products - Original'!A$1:G$1,0))</f>
        <v>M</v>
      </c>
      <c r="K626">
        <f>INDEX('Products - Original'!$A$1:$G$49,MATCH(My_Combined_Table!$D626,'Products - Original'!$A$1:$A$49,0),MATCH(My_Combined_Table!K$1,'Products - Original'!A$1:G$1,0))</f>
        <v>2.5</v>
      </c>
      <c r="L626">
        <f>INDEX('Products - Original'!$A$1:$G$49,MATCH(My_Combined_Table!$D626,'Products - Original'!$A$1:$A$49,0),MATCH(My_Combined_Table!L$1,'Products - Original'!A$1:G$1,0))</f>
        <v>31.624999999999996</v>
      </c>
      <c r="M626">
        <f t="shared" si="9"/>
        <v>63.249999999999993</v>
      </c>
      <c r="N626" t="str" cm="1">
        <f t="array" ref="N626">_xlfn.IFS(I626 = "Rob", "Robusta", I626 = "Exc", "Excelsa",I626= "Ara", "Arabica",I626="Lib", "Liberica")</f>
        <v>Excelsa</v>
      </c>
      <c r="O626" t="str" cm="1">
        <f t="array" ref="O626">_xlfn.IFS(J626="M", "Medium",J626="L", "Light",J626="D","Dark")</f>
        <v>Medium</v>
      </c>
      <c r="P626" t="str">
        <f>_xlfn.XLOOKUP(C:C, Table1[[#All],[Customer ID]],Table1[[#All],[Loyalty Card]])</f>
        <v>Yes</v>
      </c>
    </row>
    <row r="627" spans="1:16" x14ac:dyDescent="0.3">
      <c r="A627" s="2" t="s">
        <v>4017</v>
      </c>
      <c r="B627" s="4">
        <v>44017</v>
      </c>
      <c r="C627" s="2" t="s">
        <v>4018</v>
      </c>
      <c r="D627" t="s">
        <v>6173</v>
      </c>
      <c r="E627" s="2">
        <v>5</v>
      </c>
      <c r="F627" s="2" t="str" cm="1">
        <f t="array" ref="F627">_xlfn.XLOOKUP(C627,'Customers - Original'!$A:$A,Table1[[#All],[Customer Name]])</f>
        <v>Hailee Radbone</v>
      </c>
      <c r="G627" s="2" t="str" cm="1">
        <f t="array" ref="G627">IF(_xlfn.XLOOKUP(C627,'Customers - Original'!$A:$A,Table1[[#All],[Email]]) = 0, "", _xlfn.XLOOKUP(C627,'Customers - Original'!$A:$A,Table1[[#All],[Email]]) )</f>
        <v>hradbonehd@newsvine.com</v>
      </c>
      <c r="H627" s="2" t="str" cm="1">
        <f t="array" ref="H627">IF(_xlfn.XLOOKUP(C627,'Customers - Original'!$A:$A,Table1[[#All],[Country]]) = 0,"",_xlfn.XLOOKUP(C627,'Customers - Original'!$A:$A,Table1[[#All],[Country]]))</f>
        <v>United States</v>
      </c>
      <c r="I627" t="str">
        <f>_xlfn.XLOOKUP(D627,'Products - Original'!$A:$A,'Products - Original'!$B:$B)</f>
        <v>Rob</v>
      </c>
      <c r="J627" t="str">
        <f>INDEX('Products - Original'!$A$1:$G$49,MATCH(My_Combined_Table!$D627,'Products - Original'!$A$1:$A$49,0),MATCH(My_Combined_Table!$J$1,'Products - Original'!A$1:G$1,0))</f>
        <v>L</v>
      </c>
      <c r="K627">
        <f>INDEX('Products - Original'!$A$1:$G$49,MATCH(My_Combined_Table!$D627,'Products - Original'!$A$1:$A$49,0),MATCH(My_Combined_Table!K$1,'Products - Original'!A$1:G$1,0))</f>
        <v>0.5</v>
      </c>
      <c r="L627">
        <f>INDEX('Products - Original'!$A$1:$G$49,MATCH(My_Combined_Table!$D627,'Products - Original'!$A$1:$A$49,0),MATCH(My_Combined_Table!L$1,'Products - Original'!A$1:G$1,0))</f>
        <v>7.169999999999999</v>
      </c>
      <c r="M627">
        <f t="shared" si="9"/>
        <v>35.849999999999994</v>
      </c>
      <c r="N627" t="str" cm="1">
        <f t="array" ref="N627">_xlfn.IFS(I627 = "Rob", "Robusta", I627 = "Exc", "Excelsa",I627= "Ara", "Arabica",I627="Lib", "Liberica")</f>
        <v>Robusta</v>
      </c>
      <c r="O627" t="str" cm="1">
        <f t="array" ref="O627">_xlfn.IFS(J627="M", "Medium",J627="L", "Light",J627="D","Dark")</f>
        <v>Light</v>
      </c>
      <c r="P627" t="str">
        <f>_xlfn.XLOOKUP(C:C, Table1[[#All],[Customer ID]],Table1[[#All],[Loyalty Card]])</f>
        <v>No</v>
      </c>
    </row>
    <row r="628" spans="1:16" x14ac:dyDescent="0.3">
      <c r="A628" s="2" t="s">
        <v>4023</v>
      </c>
      <c r="B628" s="4">
        <v>43526</v>
      </c>
      <c r="C628" s="2" t="s">
        <v>4024</v>
      </c>
      <c r="D628" t="s">
        <v>6175</v>
      </c>
      <c r="E628" s="2">
        <v>3</v>
      </c>
      <c r="F628" s="2" t="str" cm="1">
        <f t="array" ref="F628">_xlfn.XLOOKUP(C628,'Customers - Original'!$A:$A,Table1[[#All],[Customer Name]])</f>
        <v>Wallis Bernth</v>
      </c>
      <c r="G628" s="2" t="str" cm="1">
        <f t="array" ref="G628">IF(_xlfn.XLOOKUP(C628,'Customers - Original'!$A:$A,Table1[[#All],[Email]]) = 0, "", _xlfn.XLOOKUP(C628,'Customers - Original'!$A:$A,Table1[[#All],[Email]]) )</f>
        <v>wbernthhe@miitbeian.gov.cn</v>
      </c>
      <c r="H628" s="2" t="str" cm="1">
        <f t="array" ref="H628">IF(_xlfn.XLOOKUP(C628,'Customers - Original'!$A:$A,Table1[[#All],[Country]]) = 0,"",_xlfn.XLOOKUP(C628,'Customers - Original'!$A:$A,Table1[[#All],[Country]]))</f>
        <v>United States</v>
      </c>
      <c r="I628" t="str">
        <f>_xlfn.XLOOKUP(D628,'Products - Original'!$A:$A,'Products - Original'!$B:$B)</f>
        <v>Ara</v>
      </c>
      <c r="J628" t="str">
        <f>INDEX('Products - Original'!$A$1:$G$49,MATCH(My_Combined_Table!$D628,'Products - Original'!$A$1:$A$49,0),MATCH(My_Combined_Table!$J$1,'Products - Original'!A$1:G$1,0))</f>
        <v>M</v>
      </c>
      <c r="K628">
        <f>INDEX('Products - Original'!$A$1:$G$49,MATCH(My_Combined_Table!$D628,'Products - Original'!$A$1:$A$49,0),MATCH(My_Combined_Table!K$1,'Products - Original'!A$1:G$1,0))</f>
        <v>2.5</v>
      </c>
      <c r="L628">
        <f>INDEX('Products - Original'!$A$1:$G$49,MATCH(My_Combined_Table!$D628,'Products - Original'!$A$1:$A$49,0),MATCH(My_Combined_Table!L$1,'Products - Original'!A$1:G$1,0))</f>
        <v>25.874999999999996</v>
      </c>
      <c r="M628">
        <f t="shared" si="9"/>
        <v>77.624999999999986</v>
      </c>
      <c r="N628" t="str" cm="1">
        <f t="array" ref="N628">_xlfn.IFS(I628 = "Rob", "Robusta", I628 = "Exc", "Excelsa",I628= "Ara", "Arabica",I628="Lib", "Liberica")</f>
        <v>Arabica</v>
      </c>
      <c r="O628" t="str" cm="1">
        <f t="array" ref="O628">_xlfn.IFS(J628="M", "Medium",J628="L", "Light",J628="D","Dark")</f>
        <v>Medium</v>
      </c>
      <c r="P628" t="str">
        <f>_xlfn.XLOOKUP(C:C, Table1[[#All],[Customer ID]],Table1[[#All],[Loyalty Card]])</f>
        <v>No</v>
      </c>
    </row>
    <row r="629" spans="1:16" x14ac:dyDescent="0.3">
      <c r="A629" s="2" t="s">
        <v>4029</v>
      </c>
      <c r="B629" s="4">
        <v>44682</v>
      </c>
      <c r="C629" s="2" t="s">
        <v>4030</v>
      </c>
      <c r="D629" t="s">
        <v>6166</v>
      </c>
      <c r="E629" s="2">
        <v>2</v>
      </c>
      <c r="F629" s="2" t="str" cm="1">
        <f t="array" ref="F629">_xlfn.XLOOKUP(C629,'Customers - Original'!$A:$A,Table1[[#All],[Customer Name]])</f>
        <v>Byron Acarson</v>
      </c>
      <c r="G629" s="2" t="str" cm="1">
        <f t="array" ref="G629">IF(_xlfn.XLOOKUP(C629,'Customers - Original'!$A:$A,Table1[[#All],[Email]]) = 0, "", _xlfn.XLOOKUP(C629,'Customers - Original'!$A:$A,Table1[[#All],[Email]]) )</f>
        <v>bacarsonhf@cnn.com</v>
      </c>
      <c r="H629" s="2" t="str" cm="1">
        <f t="array" ref="H629">IF(_xlfn.XLOOKUP(C629,'Customers - Original'!$A:$A,Table1[[#All],[Country]]) = 0,"",_xlfn.XLOOKUP(C629,'Customers - Original'!$A:$A,Table1[[#All],[Country]]))</f>
        <v>United States</v>
      </c>
      <c r="I629" t="str">
        <f>_xlfn.XLOOKUP(D629,'Products - Original'!$A:$A,'Products - Original'!$B:$B)</f>
        <v>Exc</v>
      </c>
      <c r="J629" t="str">
        <f>INDEX('Products - Original'!$A$1:$G$49,MATCH(My_Combined_Table!$D629,'Products - Original'!$A$1:$A$49,0),MATCH(My_Combined_Table!$J$1,'Products - Original'!A$1:G$1,0))</f>
        <v>M</v>
      </c>
      <c r="K629">
        <f>INDEX('Products - Original'!$A$1:$G$49,MATCH(My_Combined_Table!$D629,'Products - Original'!$A$1:$A$49,0),MATCH(My_Combined_Table!K$1,'Products - Original'!A$1:G$1,0))</f>
        <v>2.5</v>
      </c>
      <c r="L629">
        <f>INDEX('Products - Original'!$A$1:$G$49,MATCH(My_Combined_Table!$D629,'Products - Original'!$A$1:$A$49,0),MATCH(My_Combined_Table!L$1,'Products - Original'!A$1:G$1,0))</f>
        <v>31.624999999999996</v>
      </c>
      <c r="M629">
        <f t="shared" si="9"/>
        <v>63.249999999999993</v>
      </c>
      <c r="N629" t="str" cm="1">
        <f t="array" ref="N629">_xlfn.IFS(I629 = "Rob", "Robusta", I629 = "Exc", "Excelsa",I629= "Ara", "Arabica",I629="Lib", "Liberica")</f>
        <v>Excelsa</v>
      </c>
      <c r="O629" t="str" cm="1">
        <f t="array" ref="O629">_xlfn.IFS(J629="M", "Medium",J629="L", "Light",J629="D","Dark")</f>
        <v>Medium</v>
      </c>
      <c r="P629" t="str">
        <f>_xlfn.XLOOKUP(C:C, Table1[[#All],[Customer ID]],Table1[[#All],[Loyalty Card]])</f>
        <v>Yes</v>
      </c>
    </row>
    <row r="630" spans="1:16" x14ac:dyDescent="0.3">
      <c r="A630" s="2" t="s">
        <v>4035</v>
      </c>
      <c r="B630" s="4">
        <v>44680</v>
      </c>
      <c r="C630" s="2" t="s">
        <v>4036</v>
      </c>
      <c r="D630" t="s">
        <v>6184</v>
      </c>
      <c r="E630" s="2">
        <v>6</v>
      </c>
      <c r="F630" s="2" t="str" cm="1">
        <f t="array" ref="F630">_xlfn.XLOOKUP(C630,'Customers - Original'!$A:$A,Table1[[#All],[Customer Name]])</f>
        <v>Faunie Brigham</v>
      </c>
      <c r="G630" s="2" t="str" cm="1">
        <f t="array" ref="G630">IF(_xlfn.XLOOKUP(C630,'Customers - Original'!$A:$A,Table1[[#All],[Email]]) = 0, "", _xlfn.XLOOKUP(C630,'Customers - Original'!$A:$A,Table1[[#All],[Email]]) )</f>
        <v>fbrighamhg@blog.com</v>
      </c>
      <c r="H630" s="2" t="str" cm="1">
        <f t="array" ref="H630">IF(_xlfn.XLOOKUP(C630,'Customers - Original'!$A:$A,Table1[[#All],[Country]]) = 0,"",_xlfn.XLOOKUP(C630,'Customers - Original'!$A:$A,Table1[[#All],[Country]]))</f>
        <v>Ireland</v>
      </c>
      <c r="I630" t="str">
        <f>_xlfn.XLOOKUP(D630,'Products - Original'!$A:$A,'Products - Original'!$B:$B)</f>
        <v>Exc</v>
      </c>
      <c r="J630" t="str">
        <f>INDEX('Products - Original'!$A$1:$G$49,MATCH(My_Combined_Table!$D630,'Products - Original'!$A$1:$A$49,0),MATCH(My_Combined_Table!$J$1,'Products - Original'!A$1:G$1,0))</f>
        <v>L</v>
      </c>
      <c r="K630">
        <f>INDEX('Products - Original'!$A$1:$G$49,MATCH(My_Combined_Table!$D630,'Products - Original'!$A$1:$A$49,0),MATCH(My_Combined_Table!K$1,'Products - Original'!A$1:G$1,0))</f>
        <v>0.2</v>
      </c>
      <c r="L630">
        <f>INDEX('Products - Original'!$A$1:$G$49,MATCH(My_Combined_Table!$D630,'Products - Original'!$A$1:$A$49,0),MATCH(My_Combined_Table!L$1,'Products - Original'!A$1:G$1,0))</f>
        <v>4.4550000000000001</v>
      </c>
      <c r="M630">
        <f t="shared" si="9"/>
        <v>26.73</v>
      </c>
      <c r="N630" t="str" cm="1">
        <f t="array" ref="N630">_xlfn.IFS(I630 = "Rob", "Robusta", I630 = "Exc", "Excelsa",I630= "Ara", "Arabica",I630="Lib", "Liberica")</f>
        <v>Excelsa</v>
      </c>
      <c r="O630" t="str" cm="1">
        <f t="array" ref="O630">_xlfn.IFS(J630="M", "Medium",J630="L", "Light",J630="D","Dark")</f>
        <v>Light</v>
      </c>
      <c r="P630" t="str">
        <f>_xlfn.XLOOKUP(C:C, Table1[[#All],[Customer ID]],Table1[[#All],[Loyalty Card]])</f>
        <v>Yes</v>
      </c>
    </row>
    <row r="631" spans="1:16" x14ac:dyDescent="0.3">
      <c r="A631" s="2" t="s">
        <v>4035</v>
      </c>
      <c r="B631" s="4">
        <v>44680</v>
      </c>
      <c r="C631" s="2" t="s">
        <v>4036</v>
      </c>
      <c r="D631" t="s">
        <v>6169</v>
      </c>
      <c r="E631" s="2">
        <v>4</v>
      </c>
      <c r="F631" s="2" t="str" cm="1">
        <f t="array" ref="F631">_xlfn.XLOOKUP(C631,'Customers - Original'!$A:$A,Table1[[#All],[Customer Name]])</f>
        <v>Faunie Brigham</v>
      </c>
      <c r="G631" s="2" t="str" cm="1">
        <f t="array" ref="G631">IF(_xlfn.XLOOKUP(C631,'Customers - Original'!$A:$A,Table1[[#All],[Email]]) = 0, "", _xlfn.XLOOKUP(C631,'Customers - Original'!$A:$A,Table1[[#All],[Email]]) )</f>
        <v>fbrighamhg@blog.com</v>
      </c>
      <c r="H631" s="2" t="str" cm="1">
        <f t="array" ref="H631">IF(_xlfn.XLOOKUP(C631,'Customers - Original'!$A:$A,Table1[[#All],[Country]]) = 0,"",_xlfn.XLOOKUP(C631,'Customers - Original'!$A:$A,Table1[[#All],[Country]]))</f>
        <v>Ireland</v>
      </c>
      <c r="I631" t="str">
        <f>_xlfn.XLOOKUP(D631,'Products - Original'!$A:$A,'Products - Original'!$B:$B)</f>
        <v>Lib</v>
      </c>
      <c r="J631" t="str">
        <f>INDEX('Products - Original'!$A$1:$G$49,MATCH(My_Combined_Table!$D631,'Products - Original'!$A$1:$A$49,0),MATCH(My_Combined_Table!$J$1,'Products - Original'!A$1:G$1,0))</f>
        <v>D</v>
      </c>
      <c r="K631">
        <f>INDEX('Products - Original'!$A$1:$G$49,MATCH(My_Combined_Table!$D631,'Products - Original'!$A$1:$A$49,0),MATCH(My_Combined_Table!K$1,'Products - Original'!A$1:G$1,0))</f>
        <v>0.5</v>
      </c>
      <c r="L631">
        <f>INDEX('Products - Original'!$A$1:$G$49,MATCH(My_Combined_Table!$D631,'Products - Original'!$A$1:$A$49,0),MATCH(My_Combined_Table!L$1,'Products - Original'!A$1:G$1,0))</f>
        <v>7.77</v>
      </c>
      <c r="M631">
        <f t="shared" si="9"/>
        <v>31.08</v>
      </c>
      <c r="N631" t="str" cm="1">
        <f t="array" ref="N631">_xlfn.IFS(I631 = "Rob", "Robusta", I631 = "Exc", "Excelsa",I631= "Ara", "Arabica",I631="Lib", "Liberica")</f>
        <v>Liberica</v>
      </c>
      <c r="O631" t="str" cm="1">
        <f t="array" ref="O631">_xlfn.IFS(J631="M", "Medium",J631="L", "Light",J631="D","Dark")</f>
        <v>Dark</v>
      </c>
      <c r="P631" t="str">
        <f>_xlfn.XLOOKUP(C:C, Table1[[#All],[Customer ID]],Table1[[#All],[Loyalty Card]])</f>
        <v>Yes</v>
      </c>
    </row>
    <row r="632" spans="1:16" x14ac:dyDescent="0.3">
      <c r="A632" s="2" t="s">
        <v>4035</v>
      </c>
      <c r="B632" s="4">
        <v>44680</v>
      </c>
      <c r="C632" s="2" t="s">
        <v>4036</v>
      </c>
      <c r="D632" t="s">
        <v>6154</v>
      </c>
      <c r="E632" s="2">
        <v>1</v>
      </c>
      <c r="F632" s="2" t="str" cm="1">
        <f t="array" ref="F632">_xlfn.XLOOKUP(C632,'Customers - Original'!$A:$A,Table1[[#All],[Customer Name]])</f>
        <v>Faunie Brigham</v>
      </c>
      <c r="G632" s="2" t="str" cm="1">
        <f t="array" ref="G632">IF(_xlfn.XLOOKUP(C632,'Customers - Original'!$A:$A,Table1[[#All],[Email]]) = 0, "", _xlfn.XLOOKUP(C632,'Customers - Original'!$A:$A,Table1[[#All],[Email]]) )</f>
        <v>fbrighamhg@blog.com</v>
      </c>
      <c r="H632" s="2" t="str" cm="1">
        <f t="array" ref="H632">IF(_xlfn.XLOOKUP(C632,'Customers - Original'!$A:$A,Table1[[#All],[Country]]) = 0,"",_xlfn.XLOOKUP(C632,'Customers - Original'!$A:$A,Table1[[#All],[Country]]))</f>
        <v>Ireland</v>
      </c>
      <c r="I632" t="str">
        <f>_xlfn.XLOOKUP(D632,'Products - Original'!$A:$A,'Products - Original'!$B:$B)</f>
        <v>Ara</v>
      </c>
      <c r="J632" t="str">
        <f>INDEX('Products - Original'!$A$1:$G$49,MATCH(My_Combined_Table!$D632,'Products - Original'!$A$1:$A$49,0),MATCH(My_Combined_Table!$J$1,'Products - Original'!A$1:G$1,0))</f>
        <v>D</v>
      </c>
      <c r="K632">
        <f>INDEX('Products - Original'!$A$1:$G$49,MATCH(My_Combined_Table!$D632,'Products - Original'!$A$1:$A$49,0),MATCH(My_Combined_Table!K$1,'Products - Original'!A$1:G$1,0))</f>
        <v>0.2</v>
      </c>
      <c r="L632">
        <f>INDEX('Products - Original'!$A$1:$G$49,MATCH(My_Combined_Table!$D632,'Products - Original'!$A$1:$A$49,0),MATCH(My_Combined_Table!L$1,'Products - Original'!A$1:G$1,0))</f>
        <v>2.9849999999999999</v>
      </c>
      <c r="M632">
        <f t="shared" si="9"/>
        <v>2.9849999999999999</v>
      </c>
      <c r="N632" t="str" cm="1">
        <f t="array" ref="N632">_xlfn.IFS(I632 = "Rob", "Robusta", I632 = "Exc", "Excelsa",I632= "Ara", "Arabica",I632="Lib", "Liberica")</f>
        <v>Arabica</v>
      </c>
      <c r="O632" t="str" cm="1">
        <f t="array" ref="O632">_xlfn.IFS(J632="M", "Medium",J632="L", "Light",J632="D","Dark")</f>
        <v>Dark</v>
      </c>
      <c r="P632" t="str">
        <f>_xlfn.XLOOKUP(C:C, Table1[[#All],[Customer ID]],Table1[[#All],[Loyalty Card]])</f>
        <v>Yes</v>
      </c>
    </row>
    <row r="633" spans="1:16" x14ac:dyDescent="0.3">
      <c r="A633" s="2" t="s">
        <v>4035</v>
      </c>
      <c r="B633" s="4">
        <v>44680</v>
      </c>
      <c r="C633" s="2" t="s">
        <v>4036</v>
      </c>
      <c r="D633" t="s">
        <v>6149</v>
      </c>
      <c r="E633" s="2">
        <v>5</v>
      </c>
      <c r="F633" s="2" t="str" cm="1">
        <f t="array" ref="F633">_xlfn.XLOOKUP(C633,'Customers - Original'!$A:$A,Table1[[#All],[Customer Name]])</f>
        <v>Faunie Brigham</v>
      </c>
      <c r="G633" s="2" t="str" cm="1">
        <f t="array" ref="G633">IF(_xlfn.XLOOKUP(C633,'Customers - Original'!$A:$A,Table1[[#All],[Email]]) = 0, "", _xlfn.XLOOKUP(C633,'Customers - Original'!$A:$A,Table1[[#All],[Email]]) )</f>
        <v>fbrighamhg@blog.com</v>
      </c>
      <c r="H633" s="2" t="str" cm="1">
        <f t="array" ref="H633">IF(_xlfn.XLOOKUP(C633,'Customers - Original'!$A:$A,Table1[[#All],[Country]]) = 0,"",_xlfn.XLOOKUP(C633,'Customers - Original'!$A:$A,Table1[[#All],[Country]]))</f>
        <v>Ireland</v>
      </c>
      <c r="I633" t="str">
        <f>_xlfn.XLOOKUP(D633,'Products - Original'!$A:$A,'Products - Original'!$B:$B)</f>
        <v>Rob</v>
      </c>
      <c r="J633" t="str">
        <f>INDEX('Products - Original'!$A$1:$G$49,MATCH(My_Combined_Table!$D633,'Products - Original'!$A$1:$A$49,0),MATCH(My_Combined_Table!$J$1,'Products - Original'!A$1:G$1,0))</f>
        <v>D</v>
      </c>
      <c r="K633">
        <f>INDEX('Products - Original'!$A$1:$G$49,MATCH(My_Combined_Table!$D633,'Products - Original'!$A$1:$A$49,0),MATCH(My_Combined_Table!K$1,'Products - Original'!A$1:G$1,0))</f>
        <v>2.5</v>
      </c>
      <c r="L633">
        <f>INDEX('Products - Original'!$A$1:$G$49,MATCH(My_Combined_Table!$D633,'Products - Original'!$A$1:$A$49,0),MATCH(My_Combined_Table!L$1,'Products - Original'!A$1:G$1,0))</f>
        <v>20.584999999999997</v>
      </c>
      <c r="M633">
        <f t="shared" si="9"/>
        <v>102.92499999999998</v>
      </c>
      <c r="N633" t="str" cm="1">
        <f t="array" ref="N633">_xlfn.IFS(I633 = "Rob", "Robusta", I633 = "Exc", "Excelsa",I633= "Ara", "Arabica",I633="Lib", "Liberica")</f>
        <v>Robusta</v>
      </c>
      <c r="O633" t="str" cm="1">
        <f t="array" ref="O633">_xlfn.IFS(J633="M", "Medium",J633="L", "Light",J633="D","Dark")</f>
        <v>Dark</v>
      </c>
      <c r="P633" t="str">
        <f>_xlfn.XLOOKUP(C:C, Table1[[#All],[Customer ID]],Table1[[#All],[Loyalty Card]])</f>
        <v>Yes</v>
      </c>
    </row>
    <row r="634" spans="1:16" x14ac:dyDescent="0.3">
      <c r="A634" s="2" t="s">
        <v>4056</v>
      </c>
      <c r="B634" s="4">
        <v>44049</v>
      </c>
      <c r="C634" s="2" t="s">
        <v>4057</v>
      </c>
      <c r="D634" t="s">
        <v>6176</v>
      </c>
      <c r="E634" s="2">
        <v>4</v>
      </c>
      <c r="F634" s="2" t="str" cm="1">
        <f t="array" ref="F634">_xlfn.XLOOKUP(C634,'Customers - Original'!$A:$A,Table1[[#All],[Customer Name]])</f>
        <v>Marjorie Yoxen</v>
      </c>
      <c r="G634" s="2" t="str" cm="1">
        <f t="array" ref="G634">IF(_xlfn.XLOOKUP(C634,'Customers - Original'!$A:$A,Table1[[#All],[Email]]) = 0, "", _xlfn.XLOOKUP(C634,'Customers - Original'!$A:$A,Table1[[#All],[Email]]) )</f>
        <v>myoxenhk@google.com</v>
      </c>
      <c r="H634" s="2" t="str" cm="1">
        <f t="array" ref="H634">IF(_xlfn.XLOOKUP(C634,'Customers - Original'!$A:$A,Table1[[#All],[Country]]) = 0,"",_xlfn.XLOOKUP(C634,'Customers - Original'!$A:$A,Table1[[#All],[Country]]))</f>
        <v>United States</v>
      </c>
      <c r="I634" t="str">
        <f>_xlfn.XLOOKUP(D634,'Products - Original'!$A:$A,'Products - Original'!$B:$B)</f>
        <v>Exc</v>
      </c>
      <c r="J634" t="str">
        <f>INDEX('Products - Original'!$A$1:$G$49,MATCH(My_Combined_Table!$D634,'Products - Original'!$A$1:$A$49,0),MATCH(My_Combined_Table!$J$1,'Products - Original'!A$1:G$1,0))</f>
        <v>L</v>
      </c>
      <c r="K634">
        <f>INDEX('Products - Original'!$A$1:$G$49,MATCH(My_Combined_Table!$D634,'Products - Original'!$A$1:$A$49,0),MATCH(My_Combined_Table!K$1,'Products - Original'!A$1:G$1,0))</f>
        <v>0.5</v>
      </c>
      <c r="L634">
        <f>INDEX('Products - Original'!$A$1:$G$49,MATCH(My_Combined_Table!$D634,'Products - Original'!$A$1:$A$49,0),MATCH(My_Combined_Table!L$1,'Products - Original'!A$1:G$1,0))</f>
        <v>8.91</v>
      </c>
      <c r="M634">
        <f t="shared" si="9"/>
        <v>35.64</v>
      </c>
      <c r="N634" t="str" cm="1">
        <f t="array" ref="N634">_xlfn.IFS(I634 = "Rob", "Robusta", I634 = "Exc", "Excelsa",I634= "Ara", "Arabica",I634="Lib", "Liberica")</f>
        <v>Excelsa</v>
      </c>
      <c r="O634" t="str" cm="1">
        <f t="array" ref="O634">_xlfn.IFS(J634="M", "Medium",J634="L", "Light",J634="D","Dark")</f>
        <v>Light</v>
      </c>
      <c r="P634" t="str">
        <f>_xlfn.XLOOKUP(C:C, Table1[[#All],[Customer ID]],Table1[[#All],[Loyalty Card]])</f>
        <v>No</v>
      </c>
    </row>
    <row r="635" spans="1:16" x14ac:dyDescent="0.3">
      <c r="A635" s="2" t="s">
        <v>4062</v>
      </c>
      <c r="B635" s="4">
        <v>43820</v>
      </c>
      <c r="C635" s="2" t="s">
        <v>4063</v>
      </c>
      <c r="D635" t="s">
        <v>6179</v>
      </c>
      <c r="E635" s="2">
        <v>4</v>
      </c>
      <c r="F635" s="2" t="str" cm="1">
        <f t="array" ref="F635">_xlfn.XLOOKUP(C635,'Customers - Original'!$A:$A,Table1[[#All],[Customer Name]])</f>
        <v>Gaspar McGavin</v>
      </c>
      <c r="G635" s="2" t="str" cm="1">
        <f t="array" ref="G635">IF(_xlfn.XLOOKUP(C635,'Customers - Original'!$A:$A,Table1[[#All],[Email]]) = 0, "", _xlfn.XLOOKUP(C635,'Customers - Original'!$A:$A,Table1[[#All],[Email]]) )</f>
        <v>gmcgavinhl@histats.com</v>
      </c>
      <c r="H635" s="2" t="str" cm="1">
        <f t="array" ref="H635">IF(_xlfn.XLOOKUP(C635,'Customers - Original'!$A:$A,Table1[[#All],[Country]]) = 0,"",_xlfn.XLOOKUP(C635,'Customers - Original'!$A:$A,Table1[[#All],[Country]]))</f>
        <v>United States</v>
      </c>
      <c r="I635" t="str">
        <f>_xlfn.XLOOKUP(D635,'Products - Original'!$A:$A,'Products - Original'!$B:$B)</f>
        <v>Rob</v>
      </c>
      <c r="J635" t="str">
        <f>INDEX('Products - Original'!$A$1:$G$49,MATCH(My_Combined_Table!$D635,'Products - Original'!$A$1:$A$49,0),MATCH(My_Combined_Table!$J$1,'Products - Original'!A$1:G$1,0))</f>
        <v>L</v>
      </c>
      <c r="K635">
        <f>INDEX('Products - Original'!$A$1:$G$49,MATCH(My_Combined_Table!$D635,'Products - Original'!$A$1:$A$49,0),MATCH(My_Combined_Table!K$1,'Products - Original'!A$1:G$1,0))</f>
        <v>1</v>
      </c>
      <c r="L635">
        <f>INDEX('Products - Original'!$A$1:$G$49,MATCH(My_Combined_Table!$D635,'Products - Original'!$A$1:$A$49,0),MATCH(My_Combined_Table!L$1,'Products - Original'!A$1:G$1,0))</f>
        <v>11.95</v>
      </c>
      <c r="M635">
        <f t="shared" si="9"/>
        <v>47.8</v>
      </c>
      <c r="N635" t="str" cm="1">
        <f t="array" ref="N635">_xlfn.IFS(I635 = "Rob", "Robusta", I635 = "Exc", "Excelsa",I635= "Ara", "Arabica",I635="Lib", "Liberica")</f>
        <v>Robusta</v>
      </c>
      <c r="O635" t="str" cm="1">
        <f t="array" ref="O635">_xlfn.IFS(J635="M", "Medium",J635="L", "Light",J635="D","Dark")</f>
        <v>Light</v>
      </c>
      <c r="P635" t="str">
        <f>_xlfn.XLOOKUP(C:C, Table1[[#All],[Customer ID]],Table1[[#All],[Loyalty Card]])</f>
        <v>No</v>
      </c>
    </row>
    <row r="636" spans="1:16" x14ac:dyDescent="0.3">
      <c r="A636" s="2" t="s">
        <v>4068</v>
      </c>
      <c r="B636" s="4">
        <v>43940</v>
      </c>
      <c r="C636" s="2" t="s">
        <v>4069</v>
      </c>
      <c r="D636" t="s">
        <v>6162</v>
      </c>
      <c r="E636" s="2">
        <v>3</v>
      </c>
      <c r="F636" s="2" t="str" cm="1">
        <f t="array" ref="F636">_xlfn.XLOOKUP(C636,'Customers - Original'!$A:$A,Table1[[#All],[Customer Name]])</f>
        <v>Lindy Uttermare</v>
      </c>
      <c r="G636" s="2" t="str" cm="1">
        <f t="array" ref="G636">IF(_xlfn.XLOOKUP(C636,'Customers - Original'!$A:$A,Table1[[#All],[Email]]) = 0, "", _xlfn.XLOOKUP(C636,'Customers - Original'!$A:$A,Table1[[#All],[Email]]) )</f>
        <v>luttermarehm@engadget.com</v>
      </c>
      <c r="H636" s="2" t="str" cm="1">
        <f t="array" ref="H636">IF(_xlfn.XLOOKUP(C636,'Customers - Original'!$A:$A,Table1[[#All],[Country]]) = 0,"",_xlfn.XLOOKUP(C636,'Customers - Original'!$A:$A,Table1[[#All],[Country]]))</f>
        <v>United States</v>
      </c>
      <c r="I636" t="str">
        <f>_xlfn.XLOOKUP(D636,'Products - Original'!$A:$A,'Products - Original'!$B:$B)</f>
        <v>Lib</v>
      </c>
      <c r="J636" t="str">
        <f>INDEX('Products - Original'!$A$1:$G$49,MATCH(My_Combined_Table!$D636,'Products - Original'!$A$1:$A$49,0),MATCH(My_Combined_Table!$J$1,'Products - Original'!A$1:G$1,0))</f>
        <v>M</v>
      </c>
      <c r="K636">
        <f>INDEX('Products - Original'!$A$1:$G$49,MATCH(My_Combined_Table!$D636,'Products - Original'!$A$1:$A$49,0),MATCH(My_Combined_Table!K$1,'Products - Original'!A$1:G$1,0))</f>
        <v>1</v>
      </c>
      <c r="L636">
        <f>INDEX('Products - Original'!$A$1:$G$49,MATCH(My_Combined_Table!$D636,'Products - Original'!$A$1:$A$49,0),MATCH(My_Combined_Table!L$1,'Products - Original'!A$1:G$1,0))</f>
        <v>14.55</v>
      </c>
      <c r="M636">
        <f t="shared" si="9"/>
        <v>43.650000000000006</v>
      </c>
      <c r="N636" t="str" cm="1">
        <f t="array" ref="N636">_xlfn.IFS(I636 = "Rob", "Robusta", I636 = "Exc", "Excelsa",I636= "Ara", "Arabica",I636="Lib", "Liberica")</f>
        <v>Liberica</v>
      </c>
      <c r="O636" t="str" cm="1">
        <f t="array" ref="O636">_xlfn.IFS(J636="M", "Medium",J636="L", "Light",J636="D","Dark")</f>
        <v>Medium</v>
      </c>
      <c r="P636" t="str">
        <f>_xlfn.XLOOKUP(C:C, Table1[[#All],[Customer ID]],Table1[[#All],[Loyalty Card]])</f>
        <v>No</v>
      </c>
    </row>
    <row r="637" spans="1:16" x14ac:dyDescent="0.3">
      <c r="A637" s="2" t="s">
        <v>4074</v>
      </c>
      <c r="B637" s="4">
        <v>44578</v>
      </c>
      <c r="C637" s="2" t="s">
        <v>4075</v>
      </c>
      <c r="D637" t="s">
        <v>6176</v>
      </c>
      <c r="E637" s="2">
        <v>4</v>
      </c>
      <c r="F637" s="2" t="str" cm="1">
        <f t="array" ref="F637">_xlfn.XLOOKUP(C637,'Customers - Original'!$A:$A,Table1[[#All],[Customer Name]])</f>
        <v>Eal D'Ambrogio</v>
      </c>
      <c r="G637" s="2" t="str" cm="1">
        <f t="array" ref="G637">IF(_xlfn.XLOOKUP(C637,'Customers - Original'!$A:$A,Table1[[#All],[Email]]) = 0, "", _xlfn.XLOOKUP(C637,'Customers - Original'!$A:$A,Table1[[#All],[Email]]) )</f>
        <v>edambrogiohn@techcrunch.com</v>
      </c>
      <c r="H637" s="2" t="str" cm="1">
        <f t="array" ref="H637">IF(_xlfn.XLOOKUP(C637,'Customers - Original'!$A:$A,Table1[[#All],[Country]]) = 0,"",_xlfn.XLOOKUP(C637,'Customers - Original'!$A:$A,Table1[[#All],[Country]]))</f>
        <v>United States</v>
      </c>
      <c r="I637" t="str">
        <f>_xlfn.XLOOKUP(D637,'Products - Original'!$A:$A,'Products - Original'!$B:$B)</f>
        <v>Exc</v>
      </c>
      <c r="J637" t="str">
        <f>INDEX('Products - Original'!$A$1:$G$49,MATCH(My_Combined_Table!$D637,'Products - Original'!$A$1:$A$49,0),MATCH(My_Combined_Table!$J$1,'Products - Original'!A$1:G$1,0))</f>
        <v>L</v>
      </c>
      <c r="K637">
        <f>INDEX('Products - Original'!$A$1:$G$49,MATCH(My_Combined_Table!$D637,'Products - Original'!$A$1:$A$49,0),MATCH(My_Combined_Table!K$1,'Products - Original'!A$1:G$1,0))</f>
        <v>0.5</v>
      </c>
      <c r="L637">
        <f>INDEX('Products - Original'!$A$1:$G$49,MATCH(My_Combined_Table!$D637,'Products - Original'!$A$1:$A$49,0),MATCH(My_Combined_Table!L$1,'Products - Original'!A$1:G$1,0))</f>
        <v>8.91</v>
      </c>
      <c r="M637">
        <f t="shared" si="9"/>
        <v>35.64</v>
      </c>
      <c r="N637" t="str" cm="1">
        <f t="array" ref="N637">_xlfn.IFS(I637 = "Rob", "Robusta", I637 = "Exc", "Excelsa",I637= "Ara", "Arabica",I637="Lib", "Liberica")</f>
        <v>Excelsa</v>
      </c>
      <c r="O637" t="str" cm="1">
        <f t="array" ref="O637">_xlfn.IFS(J637="M", "Medium",J637="L", "Light",J637="D","Dark")</f>
        <v>Light</v>
      </c>
      <c r="P637" t="str">
        <f>_xlfn.XLOOKUP(C:C, Table1[[#All],[Customer ID]],Table1[[#All],[Loyalty Card]])</f>
        <v>Yes</v>
      </c>
    </row>
    <row r="638" spans="1:16" x14ac:dyDescent="0.3">
      <c r="A638" s="2" t="s">
        <v>4080</v>
      </c>
      <c r="B638" s="4">
        <v>43487</v>
      </c>
      <c r="C638" s="2" t="s">
        <v>4081</v>
      </c>
      <c r="D638" t="s">
        <v>6170</v>
      </c>
      <c r="E638" s="2">
        <v>6</v>
      </c>
      <c r="F638" s="2" t="str" cm="1">
        <f t="array" ref="F638">_xlfn.XLOOKUP(C638,'Customers - Original'!$A:$A,Table1[[#All],[Customer Name]])</f>
        <v>Carolee Winchcombe</v>
      </c>
      <c r="G638" s="2" t="str" cm="1">
        <f t="array" ref="G638">IF(_xlfn.XLOOKUP(C638,'Customers - Original'!$A:$A,Table1[[#All],[Email]]) = 0, "", _xlfn.XLOOKUP(C638,'Customers - Original'!$A:$A,Table1[[#All],[Email]]) )</f>
        <v>cwinchcombeho@jiathis.com</v>
      </c>
      <c r="H638" s="2" t="str" cm="1">
        <f t="array" ref="H638">IF(_xlfn.XLOOKUP(C638,'Customers - Original'!$A:$A,Table1[[#All],[Country]]) = 0,"",_xlfn.XLOOKUP(C638,'Customers - Original'!$A:$A,Table1[[#All],[Country]]))</f>
        <v>United States</v>
      </c>
      <c r="I638" t="str">
        <f>_xlfn.XLOOKUP(D638,'Products - Original'!$A:$A,'Products - Original'!$B:$B)</f>
        <v>Lib</v>
      </c>
      <c r="J638" t="str">
        <f>INDEX('Products - Original'!$A$1:$G$49,MATCH(My_Combined_Table!$D638,'Products - Original'!$A$1:$A$49,0),MATCH(My_Combined_Table!$J$1,'Products - Original'!A$1:G$1,0))</f>
        <v>L</v>
      </c>
      <c r="K638">
        <f>INDEX('Products - Original'!$A$1:$G$49,MATCH(My_Combined_Table!$D638,'Products - Original'!$A$1:$A$49,0),MATCH(My_Combined_Table!K$1,'Products - Original'!A$1:G$1,0))</f>
        <v>1</v>
      </c>
      <c r="L638">
        <f>INDEX('Products - Original'!$A$1:$G$49,MATCH(My_Combined_Table!$D638,'Products - Original'!$A$1:$A$49,0),MATCH(My_Combined_Table!L$1,'Products - Original'!A$1:G$1,0))</f>
        <v>15.85</v>
      </c>
      <c r="M638">
        <f t="shared" si="9"/>
        <v>95.1</v>
      </c>
      <c r="N638" t="str" cm="1">
        <f t="array" ref="N638">_xlfn.IFS(I638 = "Rob", "Robusta", I638 = "Exc", "Excelsa",I638= "Ara", "Arabica",I638="Lib", "Liberica")</f>
        <v>Liberica</v>
      </c>
      <c r="O638" t="str" cm="1">
        <f t="array" ref="O638">_xlfn.IFS(J638="M", "Medium",J638="L", "Light",J638="D","Dark")</f>
        <v>Light</v>
      </c>
      <c r="P638" t="str">
        <f>_xlfn.XLOOKUP(C:C, Table1[[#All],[Customer ID]],Table1[[#All],[Loyalty Card]])</f>
        <v>Yes</v>
      </c>
    </row>
    <row r="639" spans="1:16" x14ac:dyDescent="0.3">
      <c r="A639" s="2" t="s">
        <v>4086</v>
      </c>
      <c r="B639" s="4">
        <v>43889</v>
      </c>
      <c r="C639" s="2" t="s">
        <v>4087</v>
      </c>
      <c r="D639" t="s">
        <v>6166</v>
      </c>
      <c r="E639" s="2">
        <v>1</v>
      </c>
      <c r="F639" s="2" t="str" cm="1">
        <f t="array" ref="F639">_xlfn.XLOOKUP(C639,'Customers - Original'!$A:$A,Table1[[#All],[Customer Name]])</f>
        <v>Benedikta Paumier</v>
      </c>
      <c r="G639" s="2" t="str" cm="1">
        <f t="array" ref="G639">IF(_xlfn.XLOOKUP(C639,'Customers - Original'!$A:$A,Table1[[#All],[Email]]) = 0, "", _xlfn.XLOOKUP(C639,'Customers - Original'!$A:$A,Table1[[#All],[Email]]) )</f>
        <v>bpaumierhp@umn.edu</v>
      </c>
      <c r="H639" s="2" t="str" cm="1">
        <f t="array" ref="H639">IF(_xlfn.XLOOKUP(C639,'Customers - Original'!$A:$A,Table1[[#All],[Country]]) = 0,"",_xlfn.XLOOKUP(C639,'Customers - Original'!$A:$A,Table1[[#All],[Country]]))</f>
        <v>Ireland</v>
      </c>
      <c r="I639" t="str">
        <f>_xlfn.XLOOKUP(D639,'Products - Original'!$A:$A,'Products - Original'!$B:$B)</f>
        <v>Exc</v>
      </c>
      <c r="J639" t="str">
        <f>INDEX('Products - Original'!$A$1:$G$49,MATCH(My_Combined_Table!$D639,'Products - Original'!$A$1:$A$49,0),MATCH(My_Combined_Table!$J$1,'Products - Original'!A$1:G$1,0))</f>
        <v>M</v>
      </c>
      <c r="K639">
        <f>INDEX('Products - Original'!$A$1:$G$49,MATCH(My_Combined_Table!$D639,'Products - Original'!$A$1:$A$49,0),MATCH(My_Combined_Table!K$1,'Products - Original'!A$1:G$1,0))</f>
        <v>2.5</v>
      </c>
      <c r="L639">
        <f>INDEX('Products - Original'!$A$1:$G$49,MATCH(My_Combined_Table!$D639,'Products - Original'!$A$1:$A$49,0),MATCH(My_Combined_Table!L$1,'Products - Original'!A$1:G$1,0))</f>
        <v>31.624999999999996</v>
      </c>
      <c r="M639">
        <f t="shared" si="9"/>
        <v>31.624999999999996</v>
      </c>
      <c r="N639" t="str" cm="1">
        <f t="array" ref="N639">_xlfn.IFS(I639 = "Rob", "Robusta", I639 = "Exc", "Excelsa",I639= "Ara", "Arabica",I639="Lib", "Liberica")</f>
        <v>Excelsa</v>
      </c>
      <c r="O639" t="str" cm="1">
        <f t="array" ref="O639">_xlfn.IFS(J639="M", "Medium",J639="L", "Light",J639="D","Dark")</f>
        <v>Medium</v>
      </c>
      <c r="P639" t="str">
        <f>_xlfn.XLOOKUP(C:C, Table1[[#All],[Customer ID]],Table1[[#All],[Loyalty Card]])</f>
        <v>Yes</v>
      </c>
    </row>
    <row r="640" spans="1:16" x14ac:dyDescent="0.3">
      <c r="A640" s="2" t="s">
        <v>4093</v>
      </c>
      <c r="B640" s="4">
        <v>43684</v>
      </c>
      <c r="C640" s="2" t="s">
        <v>4094</v>
      </c>
      <c r="D640" t="s">
        <v>6175</v>
      </c>
      <c r="E640" s="2">
        <v>3</v>
      </c>
      <c r="F640" s="2" t="str" cm="1">
        <f t="array" ref="F640">_xlfn.XLOOKUP(C640,'Customers - Original'!$A:$A,Table1[[#All],[Customer Name]])</f>
        <v>Neville Piatto</v>
      </c>
      <c r="G640" s="2" t="str" cm="1">
        <f t="array" ref="G640">IF(_xlfn.XLOOKUP(C640,'Customers - Original'!$A:$A,Table1[[#All],[Email]]) = 0, "", _xlfn.XLOOKUP(C640,'Customers - Original'!$A:$A,Table1[[#All],[Email]]) )</f>
        <v/>
      </c>
      <c r="H640" s="2" t="str" cm="1">
        <f t="array" ref="H640">IF(_xlfn.XLOOKUP(C640,'Customers - Original'!$A:$A,Table1[[#All],[Country]]) = 0,"",_xlfn.XLOOKUP(C640,'Customers - Original'!$A:$A,Table1[[#All],[Country]]))</f>
        <v>Ireland</v>
      </c>
      <c r="I640" t="str">
        <f>_xlfn.XLOOKUP(D640,'Products - Original'!$A:$A,'Products - Original'!$B:$B)</f>
        <v>Ara</v>
      </c>
      <c r="J640" t="str">
        <f>INDEX('Products - Original'!$A$1:$G$49,MATCH(My_Combined_Table!$D640,'Products - Original'!$A$1:$A$49,0),MATCH(My_Combined_Table!$J$1,'Products - Original'!A$1:G$1,0))</f>
        <v>M</v>
      </c>
      <c r="K640">
        <f>INDEX('Products - Original'!$A$1:$G$49,MATCH(My_Combined_Table!$D640,'Products - Original'!$A$1:$A$49,0),MATCH(My_Combined_Table!K$1,'Products - Original'!A$1:G$1,0))</f>
        <v>2.5</v>
      </c>
      <c r="L640">
        <f>INDEX('Products - Original'!$A$1:$G$49,MATCH(My_Combined_Table!$D640,'Products - Original'!$A$1:$A$49,0),MATCH(My_Combined_Table!L$1,'Products - Original'!A$1:G$1,0))</f>
        <v>25.874999999999996</v>
      </c>
      <c r="M640">
        <f t="shared" si="9"/>
        <v>77.624999999999986</v>
      </c>
      <c r="N640" t="str" cm="1">
        <f t="array" ref="N640">_xlfn.IFS(I640 = "Rob", "Robusta", I640 = "Exc", "Excelsa",I640= "Ara", "Arabica",I640="Lib", "Liberica")</f>
        <v>Arabica</v>
      </c>
      <c r="O640" t="str" cm="1">
        <f t="array" ref="O640">_xlfn.IFS(J640="M", "Medium",J640="L", "Light",J640="D","Dark")</f>
        <v>Medium</v>
      </c>
      <c r="P640" t="str">
        <f>_xlfn.XLOOKUP(C:C, Table1[[#All],[Customer ID]],Table1[[#All],[Loyalty Card]])</f>
        <v>Yes</v>
      </c>
    </row>
    <row r="641" spans="1:16" x14ac:dyDescent="0.3">
      <c r="A641" s="2" t="s">
        <v>4098</v>
      </c>
      <c r="B641" s="4">
        <v>44331</v>
      </c>
      <c r="C641" s="2" t="s">
        <v>4099</v>
      </c>
      <c r="D641" t="s">
        <v>6150</v>
      </c>
      <c r="E641" s="2">
        <v>1</v>
      </c>
      <c r="F641" s="2" t="str" cm="1">
        <f t="array" ref="F641">_xlfn.XLOOKUP(C641,'Customers - Original'!$A:$A,Table1[[#All],[Customer Name]])</f>
        <v>Jeno Capey</v>
      </c>
      <c r="G641" s="2" t="str" cm="1">
        <f t="array" ref="G641">IF(_xlfn.XLOOKUP(C641,'Customers - Original'!$A:$A,Table1[[#All],[Email]]) = 0, "", _xlfn.XLOOKUP(C641,'Customers - Original'!$A:$A,Table1[[#All],[Email]]) )</f>
        <v>jcapeyhr@bravesites.com</v>
      </c>
      <c r="H641" s="2" t="str" cm="1">
        <f t="array" ref="H641">IF(_xlfn.XLOOKUP(C641,'Customers - Original'!$A:$A,Table1[[#All],[Country]]) = 0,"",_xlfn.XLOOKUP(C641,'Customers - Original'!$A:$A,Table1[[#All],[Country]]))</f>
        <v>United States</v>
      </c>
      <c r="I641" t="str">
        <f>_xlfn.XLOOKUP(D641,'Products - Original'!$A:$A,'Products - Original'!$B:$B)</f>
        <v>Lib</v>
      </c>
      <c r="J641" t="str">
        <f>INDEX('Products - Original'!$A$1:$G$49,MATCH(My_Combined_Table!$D641,'Products - Original'!$A$1:$A$49,0),MATCH(My_Combined_Table!$J$1,'Products - Original'!A$1:G$1,0))</f>
        <v>D</v>
      </c>
      <c r="K641">
        <f>INDEX('Products - Original'!$A$1:$G$49,MATCH(My_Combined_Table!$D641,'Products - Original'!$A$1:$A$49,0),MATCH(My_Combined_Table!K$1,'Products - Original'!A$1:G$1,0))</f>
        <v>0.2</v>
      </c>
      <c r="L641">
        <f>INDEX('Products - Original'!$A$1:$G$49,MATCH(My_Combined_Table!$D641,'Products - Original'!$A$1:$A$49,0),MATCH(My_Combined_Table!L$1,'Products - Original'!A$1:G$1,0))</f>
        <v>3.8849999999999998</v>
      </c>
      <c r="M641">
        <f t="shared" si="9"/>
        <v>3.8849999999999998</v>
      </c>
      <c r="N641" t="str" cm="1">
        <f t="array" ref="N641">_xlfn.IFS(I641 = "Rob", "Robusta", I641 = "Exc", "Excelsa",I641= "Ara", "Arabica",I641="Lib", "Liberica")</f>
        <v>Liberica</v>
      </c>
      <c r="O641" t="str" cm="1">
        <f t="array" ref="O641">_xlfn.IFS(J641="M", "Medium",J641="L", "Light",J641="D","Dark")</f>
        <v>Dark</v>
      </c>
      <c r="P641" t="str">
        <f>_xlfn.XLOOKUP(C:C, Table1[[#All],[Customer ID]],Table1[[#All],[Loyalty Card]])</f>
        <v>Yes</v>
      </c>
    </row>
    <row r="642" spans="1:16" x14ac:dyDescent="0.3">
      <c r="A642" s="2" t="s">
        <v>4104</v>
      </c>
      <c r="B642" s="4">
        <v>44547</v>
      </c>
      <c r="C642" s="2" t="s">
        <v>4152</v>
      </c>
      <c r="D642" t="s">
        <v>6142</v>
      </c>
      <c r="E642" s="2">
        <v>5</v>
      </c>
      <c r="F642" s="2" t="str" cm="1">
        <f t="array" ref="F642">_xlfn.XLOOKUP(C642,'Customers - Original'!$A:$A,Table1[[#All],[Customer Name]])</f>
        <v>Tuckie Mathonnet</v>
      </c>
      <c r="G642" s="2" t="str" cm="1">
        <f t="array" ref="G642">IF(_xlfn.XLOOKUP(C642,'Customers - Original'!$A:$A,Table1[[#All],[Email]]) = 0, "", _xlfn.XLOOKUP(C642,'Customers - Original'!$A:$A,Table1[[#All],[Email]]) )</f>
        <v>tmathonneti0@google.co.jp</v>
      </c>
      <c r="H642" s="2" t="str" cm="1">
        <f t="array" ref="H642">IF(_xlfn.XLOOKUP(C642,'Customers - Original'!$A:$A,Table1[[#All],[Country]]) = 0,"",_xlfn.XLOOKUP(C642,'Customers - Original'!$A:$A,Table1[[#All],[Country]]))</f>
        <v>United States</v>
      </c>
      <c r="I642" t="str">
        <f>_xlfn.XLOOKUP(D642,'Products - Original'!$A:$A,'Products - Original'!$B:$B)</f>
        <v>Rob</v>
      </c>
      <c r="J642" t="str">
        <f>INDEX('Products - Original'!$A$1:$G$49,MATCH(My_Combined_Table!$D642,'Products - Original'!$A$1:$A$49,0),MATCH(My_Combined_Table!$J$1,'Products - Original'!A$1:G$1,0))</f>
        <v>L</v>
      </c>
      <c r="K642">
        <f>INDEX('Products - Original'!$A$1:$G$49,MATCH(My_Combined_Table!$D642,'Products - Original'!$A$1:$A$49,0),MATCH(My_Combined_Table!K$1,'Products - Original'!A$1:G$1,0))</f>
        <v>2.5</v>
      </c>
      <c r="L642">
        <f>INDEX('Products - Original'!$A$1:$G$49,MATCH(My_Combined_Table!$D642,'Products - Original'!$A$1:$A$49,0),MATCH(My_Combined_Table!L$1,'Products - Original'!A$1:G$1,0))</f>
        <v>27.484999999999996</v>
      </c>
      <c r="M642">
        <f t="shared" si="9"/>
        <v>137.42499999999998</v>
      </c>
      <c r="N642" t="str" cm="1">
        <f t="array" ref="N642">_xlfn.IFS(I642 = "Rob", "Robusta", I642 = "Exc", "Excelsa",I642= "Ara", "Arabica",I642="Lib", "Liberica")</f>
        <v>Robusta</v>
      </c>
      <c r="O642" t="str" cm="1">
        <f t="array" ref="O642">_xlfn.IFS(J642="M", "Medium",J642="L", "Light",J642="D","Dark")</f>
        <v>Light</v>
      </c>
      <c r="P642" t="str">
        <f>_xlfn.XLOOKUP(C:C, Table1[[#All],[Customer ID]],Table1[[#All],[Loyalty Card]])</f>
        <v>No</v>
      </c>
    </row>
    <row r="643" spans="1:16" x14ac:dyDescent="0.3">
      <c r="A643" s="2" t="s">
        <v>4109</v>
      </c>
      <c r="B643" s="4">
        <v>44448</v>
      </c>
      <c r="C643" s="2" t="s">
        <v>4110</v>
      </c>
      <c r="D643" t="s">
        <v>6179</v>
      </c>
      <c r="E643" s="2">
        <v>3</v>
      </c>
      <c r="F643" s="2" t="str" cm="1">
        <f t="array" ref="F643">_xlfn.XLOOKUP(C643,'Customers - Original'!$A:$A,Table1[[#All],[Customer Name]])</f>
        <v>Yardley Basill</v>
      </c>
      <c r="G643" s="2" t="str" cm="1">
        <f t="array" ref="G643">IF(_xlfn.XLOOKUP(C643,'Customers - Original'!$A:$A,Table1[[#All],[Email]]) = 0, "", _xlfn.XLOOKUP(C643,'Customers - Original'!$A:$A,Table1[[#All],[Email]]) )</f>
        <v>ybasillht@theguardian.com</v>
      </c>
      <c r="H643" s="2" t="str" cm="1">
        <f t="array" ref="H643">IF(_xlfn.XLOOKUP(C643,'Customers - Original'!$A:$A,Table1[[#All],[Country]]) = 0,"",_xlfn.XLOOKUP(C643,'Customers - Original'!$A:$A,Table1[[#All],[Country]]))</f>
        <v>United States</v>
      </c>
      <c r="I643" t="str">
        <f>_xlfn.XLOOKUP(D643,'Products - Original'!$A:$A,'Products - Original'!$B:$B)</f>
        <v>Rob</v>
      </c>
      <c r="J643" t="str">
        <f>INDEX('Products - Original'!$A$1:$G$49,MATCH(My_Combined_Table!$D643,'Products - Original'!$A$1:$A$49,0),MATCH(My_Combined_Table!$J$1,'Products - Original'!A$1:G$1,0))</f>
        <v>L</v>
      </c>
      <c r="K643">
        <f>INDEX('Products - Original'!$A$1:$G$49,MATCH(My_Combined_Table!$D643,'Products - Original'!$A$1:$A$49,0),MATCH(My_Combined_Table!K$1,'Products - Original'!A$1:G$1,0))</f>
        <v>1</v>
      </c>
      <c r="L643">
        <f>INDEX('Products - Original'!$A$1:$G$49,MATCH(My_Combined_Table!$D643,'Products - Original'!$A$1:$A$49,0),MATCH(My_Combined_Table!L$1,'Products - Original'!A$1:G$1,0))</f>
        <v>11.95</v>
      </c>
      <c r="M643">
        <f t="shared" ref="M643:M706" si="10">L643*E643</f>
        <v>35.849999999999994</v>
      </c>
      <c r="N643" t="str" cm="1">
        <f t="array" ref="N643">_xlfn.IFS(I643 = "Rob", "Robusta", I643 = "Exc", "Excelsa",I643= "Ara", "Arabica",I643="Lib", "Liberica")</f>
        <v>Robusta</v>
      </c>
      <c r="O643" t="str" cm="1">
        <f t="array" ref="O643">_xlfn.IFS(J643="M", "Medium",J643="L", "Light",J643="D","Dark")</f>
        <v>Light</v>
      </c>
      <c r="P643" t="str">
        <f>_xlfn.XLOOKUP(C:C, Table1[[#All],[Customer ID]],Table1[[#All],[Loyalty Card]])</f>
        <v>Yes</v>
      </c>
    </row>
    <row r="644" spans="1:16" x14ac:dyDescent="0.3">
      <c r="A644" s="2" t="s">
        <v>4115</v>
      </c>
      <c r="B644" s="4">
        <v>43880</v>
      </c>
      <c r="C644" s="2" t="s">
        <v>4116</v>
      </c>
      <c r="D644" t="s">
        <v>6156</v>
      </c>
      <c r="E644" s="2">
        <v>2</v>
      </c>
      <c r="F644" s="2" t="str" cm="1">
        <f t="array" ref="F644">_xlfn.XLOOKUP(C644,'Customers - Original'!$A:$A,Table1[[#All],[Customer Name]])</f>
        <v>Maggy Baistow</v>
      </c>
      <c r="G644" s="2" t="str" cm="1">
        <f t="array" ref="G644">IF(_xlfn.XLOOKUP(C644,'Customers - Original'!$A:$A,Table1[[#All],[Email]]) = 0, "", _xlfn.XLOOKUP(C644,'Customers - Original'!$A:$A,Table1[[#All],[Email]]) )</f>
        <v>mbaistowhu@i2i.jp</v>
      </c>
      <c r="H644" s="2" t="str" cm="1">
        <f t="array" ref="H644">IF(_xlfn.XLOOKUP(C644,'Customers - Original'!$A:$A,Table1[[#All],[Country]]) = 0,"",_xlfn.XLOOKUP(C644,'Customers - Original'!$A:$A,Table1[[#All],[Country]]))</f>
        <v>United Kingdom</v>
      </c>
      <c r="I644" t="str">
        <f>_xlfn.XLOOKUP(D644,'Products - Original'!$A:$A,'Products - Original'!$B:$B)</f>
        <v>Exc</v>
      </c>
      <c r="J644" t="str">
        <f>INDEX('Products - Original'!$A$1:$G$49,MATCH(My_Combined_Table!$D644,'Products - Original'!$A$1:$A$49,0),MATCH(My_Combined_Table!$J$1,'Products - Original'!A$1:G$1,0))</f>
        <v>M</v>
      </c>
      <c r="K644">
        <f>INDEX('Products - Original'!$A$1:$G$49,MATCH(My_Combined_Table!$D644,'Products - Original'!$A$1:$A$49,0),MATCH(My_Combined_Table!K$1,'Products - Original'!A$1:G$1,0))</f>
        <v>0.2</v>
      </c>
      <c r="L644">
        <f>INDEX('Products - Original'!$A$1:$G$49,MATCH(My_Combined_Table!$D644,'Products - Original'!$A$1:$A$49,0),MATCH(My_Combined_Table!L$1,'Products - Original'!A$1:G$1,0))</f>
        <v>4.125</v>
      </c>
      <c r="M644">
        <f t="shared" si="10"/>
        <v>8.25</v>
      </c>
      <c r="N644" t="str" cm="1">
        <f t="array" ref="N644">_xlfn.IFS(I644 = "Rob", "Robusta", I644 = "Exc", "Excelsa",I644= "Ara", "Arabica",I644="Lib", "Liberica")</f>
        <v>Excelsa</v>
      </c>
      <c r="O644" t="str" cm="1">
        <f t="array" ref="O644">_xlfn.IFS(J644="M", "Medium",J644="L", "Light",J644="D","Dark")</f>
        <v>Medium</v>
      </c>
      <c r="P644" t="str">
        <f>_xlfn.XLOOKUP(C:C, Table1[[#All],[Customer ID]],Table1[[#All],[Loyalty Card]])</f>
        <v>Yes</v>
      </c>
    </row>
    <row r="645" spans="1:16" x14ac:dyDescent="0.3">
      <c r="A645" s="2" t="s">
        <v>4123</v>
      </c>
      <c r="B645" s="4">
        <v>44011</v>
      </c>
      <c r="C645" s="2" t="s">
        <v>4124</v>
      </c>
      <c r="D645" t="s">
        <v>6148</v>
      </c>
      <c r="E645" s="2">
        <v>3</v>
      </c>
      <c r="F645" s="2" t="str" cm="1">
        <f t="array" ref="F645">_xlfn.XLOOKUP(C645,'Customers - Original'!$A:$A,Table1[[#All],[Customer Name]])</f>
        <v>Courtney Pallant</v>
      </c>
      <c r="G645" s="2" t="str" cm="1">
        <f t="array" ref="G645">IF(_xlfn.XLOOKUP(C645,'Customers - Original'!$A:$A,Table1[[#All],[Email]]) = 0, "", _xlfn.XLOOKUP(C645,'Customers - Original'!$A:$A,Table1[[#All],[Email]]) )</f>
        <v>cpallanthv@typepad.com</v>
      </c>
      <c r="H645" s="2" t="str" cm="1">
        <f t="array" ref="H645">IF(_xlfn.XLOOKUP(C645,'Customers - Original'!$A:$A,Table1[[#All],[Country]]) = 0,"",_xlfn.XLOOKUP(C645,'Customers - Original'!$A:$A,Table1[[#All],[Country]]))</f>
        <v>United States</v>
      </c>
      <c r="I645" t="str">
        <f>_xlfn.XLOOKUP(D645,'Products - Original'!$A:$A,'Products - Original'!$B:$B)</f>
        <v>Exc</v>
      </c>
      <c r="J645" t="str">
        <f>INDEX('Products - Original'!$A$1:$G$49,MATCH(My_Combined_Table!$D645,'Products - Original'!$A$1:$A$49,0),MATCH(My_Combined_Table!$J$1,'Products - Original'!A$1:G$1,0))</f>
        <v>L</v>
      </c>
      <c r="K645">
        <f>INDEX('Products - Original'!$A$1:$G$49,MATCH(My_Combined_Table!$D645,'Products - Original'!$A$1:$A$49,0),MATCH(My_Combined_Table!K$1,'Products - Original'!A$1:G$1,0))</f>
        <v>2.5</v>
      </c>
      <c r="L645">
        <f>INDEX('Products - Original'!$A$1:$G$49,MATCH(My_Combined_Table!$D645,'Products - Original'!$A$1:$A$49,0),MATCH(My_Combined_Table!L$1,'Products - Original'!A$1:G$1,0))</f>
        <v>34.154999999999994</v>
      </c>
      <c r="M645">
        <f t="shared" si="10"/>
        <v>102.46499999999997</v>
      </c>
      <c r="N645" t="str" cm="1">
        <f t="array" ref="N645">_xlfn.IFS(I645 = "Rob", "Robusta", I645 = "Exc", "Excelsa",I645= "Ara", "Arabica",I645="Lib", "Liberica")</f>
        <v>Excelsa</v>
      </c>
      <c r="O645" t="str" cm="1">
        <f t="array" ref="O645">_xlfn.IFS(J645="M", "Medium",J645="L", "Light",J645="D","Dark")</f>
        <v>Light</v>
      </c>
      <c r="P645" t="str">
        <f>_xlfn.XLOOKUP(C:C, Table1[[#All],[Customer ID]],Table1[[#All],[Loyalty Card]])</f>
        <v>Yes</v>
      </c>
    </row>
    <row r="646" spans="1:16" x14ac:dyDescent="0.3">
      <c r="A646" s="2" t="s">
        <v>4128</v>
      </c>
      <c r="B646" s="4">
        <v>44694</v>
      </c>
      <c r="C646" s="2" t="s">
        <v>4129</v>
      </c>
      <c r="D646" t="s">
        <v>6149</v>
      </c>
      <c r="E646" s="2">
        <v>2</v>
      </c>
      <c r="F646" s="2" t="str" cm="1">
        <f t="array" ref="F646">_xlfn.XLOOKUP(C646,'Customers - Original'!$A:$A,Table1[[#All],[Customer Name]])</f>
        <v>Marne Mingey</v>
      </c>
      <c r="G646" s="2" t="str" cm="1">
        <f t="array" ref="G646">IF(_xlfn.XLOOKUP(C646,'Customers - Original'!$A:$A,Table1[[#All],[Email]]) = 0, "", _xlfn.XLOOKUP(C646,'Customers - Original'!$A:$A,Table1[[#All],[Email]]) )</f>
        <v/>
      </c>
      <c r="H646" s="2" t="str" cm="1">
        <f t="array" ref="H646">IF(_xlfn.XLOOKUP(C646,'Customers - Original'!$A:$A,Table1[[#All],[Country]]) = 0,"",_xlfn.XLOOKUP(C646,'Customers - Original'!$A:$A,Table1[[#All],[Country]]))</f>
        <v>United States</v>
      </c>
      <c r="I646" t="str">
        <f>_xlfn.XLOOKUP(D646,'Products - Original'!$A:$A,'Products - Original'!$B:$B)</f>
        <v>Rob</v>
      </c>
      <c r="J646" t="str">
        <f>INDEX('Products - Original'!$A$1:$G$49,MATCH(My_Combined_Table!$D646,'Products - Original'!$A$1:$A$49,0),MATCH(My_Combined_Table!$J$1,'Products - Original'!A$1:G$1,0))</f>
        <v>D</v>
      </c>
      <c r="K646">
        <f>INDEX('Products - Original'!$A$1:$G$49,MATCH(My_Combined_Table!$D646,'Products - Original'!$A$1:$A$49,0),MATCH(My_Combined_Table!K$1,'Products - Original'!A$1:G$1,0))</f>
        <v>2.5</v>
      </c>
      <c r="L646">
        <f>INDEX('Products - Original'!$A$1:$G$49,MATCH(My_Combined_Table!$D646,'Products - Original'!$A$1:$A$49,0),MATCH(My_Combined_Table!L$1,'Products - Original'!A$1:G$1,0))</f>
        <v>20.584999999999997</v>
      </c>
      <c r="M646">
        <f t="shared" si="10"/>
        <v>41.169999999999995</v>
      </c>
      <c r="N646" t="str" cm="1">
        <f t="array" ref="N646">_xlfn.IFS(I646 = "Rob", "Robusta", I646 = "Exc", "Excelsa",I646= "Ara", "Arabica",I646="Lib", "Liberica")</f>
        <v>Robusta</v>
      </c>
      <c r="O646" t="str" cm="1">
        <f t="array" ref="O646">_xlfn.IFS(J646="M", "Medium",J646="L", "Light",J646="D","Dark")</f>
        <v>Dark</v>
      </c>
      <c r="P646" t="str">
        <f>_xlfn.XLOOKUP(C:C, Table1[[#All],[Customer ID]],Table1[[#All],[Loyalty Card]])</f>
        <v>No</v>
      </c>
    </row>
    <row r="647" spans="1:16" x14ac:dyDescent="0.3">
      <c r="A647" s="2" t="s">
        <v>4133</v>
      </c>
      <c r="B647" s="4">
        <v>44106</v>
      </c>
      <c r="C647" s="2" t="s">
        <v>4134</v>
      </c>
      <c r="D647" t="s">
        <v>6168</v>
      </c>
      <c r="E647" s="2">
        <v>3</v>
      </c>
      <c r="F647" s="2" t="str" cm="1">
        <f t="array" ref="F647">_xlfn.XLOOKUP(C647,'Customers - Original'!$A:$A,Table1[[#All],[Customer Name]])</f>
        <v>Denny O' Ronan</v>
      </c>
      <c r="G647" s="2" t="str" cm="1">
        <f t="array" ref="G647">IF(_xlfn.XLOOKUP(C647,'Customers - Original'!$A:$A,Table1[[#All],[Email]]) = 0, "", _xlfn.XLOOKUP(C647,'Customers - Original'!$A:$A,Table1[[#All],[Email]]) )</f>
        <v>dohx@redcross.org</v>
      </c>
      <c r="H647" s="2" t="str" cm="1">
        <f t="array" ref="H647">IF(_xlfn.XLOOKUP(C647,'Customers - Original'!$A:$A,Table1[[#All],[Country]]) = 0,"",_xlfn.XLOOKUP(C647,'Customers - Original'!$A:$A,Table1[[#All],[Country]]))</f>
        <v>United States</v>
      </c>
      <c r="I647" t="str">
        <f>_xlfn.XLOOKUP(D647,'Products - Original'!$A:$A,'Products - Original'!$B:$B)</f>
        <v>Ara</v>
      </c>
      <c r="J647" t="str">
        <f>INDEX('Products - Original'!$A$1:$G$49,MATCH(My_Combined_Table!$D647,'Products - Original'!$A$1:$A$49,0),MATCH(My_Combined_Table!$J$1,'Products - Original'!A$1:G$1,0))</f>
        <v>D</v>
      </c>
      <c r="K647">
        <f>INDEX('Products - Original'!$A$1:$G$49,MATCH(My_Combined_Table!$D647,'Products - Original'!$A$1:$A$49,0),MATCH(My_Combined_Table!K$1,'Products - Original'!A$1:G$1,0))</f>
        <v>2.5</v>
      </c>
      <c r="L647">
        <f>INDEX('Products - Original'!$A$1:$G$49,MATCH(My_Combined_Table!$D647,'Products - Original'!$A$1:$A$49,0),MATCH(My_Combined_Table!L$1,'Products - Original'!A$1:G$1,0))</f>
        <v>22.884999999999998</v>
      </c>
      <c r="M647">
        <f t="shared" si="10"/>
        <v>68.655000000000001</v>
      </c>
      <c r="N647" t="str" cm="1">
        <f t="array" ref="N647">_xlfn.IFS(I647 = "Rob", "Robusta", I647 = "Exc", "Excelsa",I647= "Ara", "Arabica",I647="Lib", "Liberica")</f>
        <v>Arabica</v>
      </c>
      <c r="O647" t="str" cm="1">
        <f t="array" ref="O647">_xlfn.IFS(J647="M", "Medium",J647="L", "Light",J647="D","Dark")</f>
        <v>Dark</v>
      </c>
      <c r="P647" t="str">
        <f>_xlfn.XLOOKUP(C:C, Table1[[#All],[Customer ID]],Table1[[#All],[Loyalty Card]])</f>
        <v>Yes</v>
      </c>
    </row>
    <row r="648" spans="1:16" x14ac:dyDescent="0.3">
      <c r="A648" s="2" t="s">
        <v>4139</v>
      </c>
      <c r="B648" s="4">
        <v>44532</v>
      </c>
      <c r="C648" s="2" t="s">
        <v>4140</v>
      </c>
      <c r="D648" t="s">
        <v>6147</v>
      </c>
      <c r="E648" s="2">
        <v>1</v>
      </c>
      <c r="F648" s="2" t="str" cm="1">
        <f t="array" ref="F648">_xlfn.XLOOKUP(C648,'Customers - Original'!$A:$A,Table1[[#All],[Customer Name]])</f>
        <v>Dottie Rallin</v>
      </c>
      <c r="G648" s="2" t="str" cm="1">
        <f t="array" ref="G648">IF(_xlfn.XLOOKUP(C648,'Customers - Original'!$A:$A,Table1[[#All],[Email]]) = 0, "", _xlfn.XLOOKUP(C648,'Customers - Original'!$A:$A,Table1[[#All],[Email]]) )</f>
        <v>drallinhy@howstuffworks.com</v>
      </c>
      <c r="H648" s="2" t="str" cm="1">
        <f t="array" ref="H648">IF(_xlfn.XLOOKUP(C648,'Customers - Original'!$A:$A,Table1[[#All],[Country]]) = 0,"",_xlfn.XLOOKUP(C648,'Customers - Original'!$A:$A,Table1[[#All],[Country]]))</f>
        <v>United States</v>
      </c>
      <c r="I648" t="str">
        <f>_xlfn.XLOOKUP(D648,'Products - Original'!$A:$A,'Products - Original'!$B:$B)</f>
        <v>Ara</v>
      </c>
      <c r="J648" t="str">
        <f>INDEX('Products - Original'!$A$1:$G$49,MATCH(My_Combined_Table!$D648,'Products - Original'!$A$1:$A$49,0),MATCH(My_Combined_Table!$J$1,'Products - Original'!A$1:G$1,0))</f>
        <v>D</v>
      </c>
      <c r="K648">
        <f>INDEX('Products - Original'!$A$1:$G$49,MATCH(My_Combined_Table!$D648,'Products - Original'!$A$1:$A$49,0),MATCH(My_Combined_Table!K$1,'Products - Original'!A$1:G$1,0))</f>
        <v>1</v>
      </c>
      <c r="L648">
        <f>INDEX('Products - Original'!$A$1:$G$49,MATCH(My_Combined_Table!$D648,'Products - Original'!$A$1:$A$49,0),MATCH(My_Combined_Table!L$1,'Products - Original'!A$1:G$1,0))</f>
        <v>9.9499999999999993</v>
      </c>
      <c r="M648">
        <f t="shared" si="10"/>
        <v>9.9499999999999993</v>
      </c>
      <c r="N648" t="str" cm="1">
        <f t="array" ref="N648">_xlfn.IFS(I648 = "Rob", "Robusta", I648 = "Exc", "Excelsa",I648= "Ara", "Arabica",I648="Lib", "Liberica")</f>
        <v>Arabica</v>
      </c>
      <c r="O648" t="str" cm="1">
        <f t="array" ref="O648">_xlfn.IFS(J648="M", "Medium",J648="L", "Light",J648="D","Dark")</f>
        <v>Dark</v>
      </c>
      <c r="P648" t="str">
        <f>_xlfn.XLOOKUP(C:C, Table1[[#All],[Customer ID]],Table1[[#All],[Loyalty Card]])</f>
        <v>Yes</v>
      </c>
    </row>
    <row r="649" spans="1:16" x14ac:dyDescent="0.3">
      <c r="A649" s="2" t="s">
        <v>4145</v>
      </c>
      <c r="B649" s="4">
        <v>44502</v>
      </c>
      <c r="C649" s="2" t="s">
        <v>4146</v>
      </c>
      <c r="D649" t="s">
        <v>6161</v>
      </c>
      <c r="E649" s="2">
        <v>3</v>
      </c>
      <c r="F649" s="2" t="str" cm="1">
        <f t="array" ref="F649">_xlfn.XLOOKUP(C649,'Customers - Original'!$A:$A,Table1[[#All],[Customer Name]])</f>
        <v>Ardith Chill</v>
      </c>
      <c r="G649" s="2" t="str" cm="1">
        <f t="array" ref="G649">IF(_xlfn.XLOOKUP(C649,'Customers - Original'!$A:$A,Table1[[#All],[Email]]) = 0, "", _xlfn.XLOOKUP(C649,'Customers - Original'!$A:$A,Table1[[#All],[Email]]) )</f>
        <v>achillhz@epa.gov</v>
      </c>
      <c r="H649" s="2" t="str" cm="1">
        <f t="array" ref="H649">IF(_xlfn.XLOOKUP(C649,'Customers - Original'!$A:$A,Table1[[#All],[Country]]) = 0,"",_xlfn.XLOOKUP(C649,'Customers - Original'!$A:$A,Table1[[#All],[Country]]))</f>
        <v>United Kingdom</v>
      </c>
      <c r="I649" t="str">
        <f>_xlfn.XLOOKUP(D649,'Products - Original'!$A:$A,'Products - Original'!$B:$B)</f>
        <v>Lib</v>
      </c>
      <c r="J649" t="str">
        <f>INDEX('Products - Original'!$A$1:$G$49,MATCH(My_Combined_Table!$D649,'Products - Original'!$A$1:$A$49,0),MATCH(My_Combined_Table!$J$1,'Products - Original'!A$1:G$1,0))</f>
        <v>L</v>
      </c>
      <c r="K649">
        <f>INDEX('Products - Original'!$A$1:$G$49,MATCH(My_Combined_Table!$D649,'Products - Original'!$A$1:$A$49,0),MATCH(My_Combined_Table!K$1,'Products - Original'!A$1:G$1,0))</f>
        <v>0.5</v>
      </c>
      <c r="L649">
        <f>INDEX('Products - Original'!$A$1:$G$49,MATCH(My_Combined_Table!$D649,'Products - Original'!$A$1:$A$49,0),MATCH(My_Combined_Table!L$1,'Products - Original'!A$1:G$1,0))</f>
        <v>9.51</v>
      </c>
      <c r="M649">
        <f t="shared" si="10"/>
        <v>28.53</v>
      </c>
      <c r="N649" t="str" cm="1">
        <f t="array" ref="N649">_xlfn.IFS(I649 = "Rob", "Robusta", I649 = "Exc", "Excelsa",I649= "Ara", "Arabica",I649="Lib", "Liberica")</f>
        <v>Liberica</v>
      </c>
      <c r="O649" t="str" cm="1">
        <f t="array" ref="O649">_xlfn.IFS(J649="M", "Medium",J649="L", "Light",J649="D","Dark")</f>
        <v>Light</v>
      </c>
      <c r="P649" t="str">
        <f>_xlfn.XLOOKUP(C:C, Table1[[#All],[Customer ID]],Table1[[#All],[Loyalty Card]])</f>
        <v>Yes</v>
      </c>
    </row>
    <row r="650" spans="1:16" x14ac:dyDescent="0.3">
      <c r="A650" s="2" t="s">
        <v>4151</v>
      </c>
      <c r="B650" s="4">
        <v>43884</v>
      </c>
      <c r="C650" s="2" t="s">
        <v>4152</v>
      </c>
      <c r="D650" t="s">
        <v>6163</v>
      </c>
      <c r="E650" s="2">
        <v>6</v>
      </c>
      <c r="F650" s="2" t="str" cm="1">
        <f t="array" ref="F650">_xlfn.XLOOKUP(C650,'Customers - Original'!$A:$A,Table1[[#All],[Customer Name]])</f>
        <v>Tuckie Mathonnet</v>
      </c>
      <c r="G650" s="2" t="str" cm="1">
        <f t="array" ref="G650">IF(_xlfn.XLOOKUP(C650,'Customers - Original'!$A:$A,Table1[[#All],[Email]]) = 0, "", _xlfn.XLOOKUP(C650,'Customers - Original'!$A:$A,Table1[[#All],[Email]]) )</f>
        <v>tmathonneti0@google.co.jp</v>
      </c>
      <c r="H650" s="2" t="str" cm="1">
        <f t="array" ref="H650">IF(_xlfn.XLOOKUP(C650,'Customers - Original'!$A:$A,Table1[[#All],[Country]]) = 0,"",_xlfn.XLOOKUP(C650,'Customers - Original'!$A:$A,Table1[[#All],[Country]]))</f>
        <v>United States</v>
      </c>
      <c r="I650" t="str">
        <f>_xlfn.XLOOKUP(D650,'Products - Original'!$A:$A,'Products - Original'!$B:$B)</f>
        <v>Rob</v>
      </c>
      <c r="J650" t="str">
        <f>INDEX('Products - Original'!$A$1:$G$49,MATCH(My_Combined_Table!$D650,'Products - Original'!$A$1:$A$49,0),MATCH(My_Combined_Table!$J$1,'Products - Original'!A$1:G$1,0))</f>
        <v>D</v>
      </c>
      <c r="K650">
        <f>INDEX('Products - Original'!$A$1:$G$49,MATCH(My_Combined_Table!$D650,'Products - Original'!$A$1:$A$49,0),MATCH(My_Combined_Table!K$1,'Products - Original'!A$1:G$1,0))</f>
        <v>0.2</v>
      </c>
      <c r="L650">
        <f>INDEX('Products - Original'!$A$1:$G$49,MATCH(My_Combined_Table!$D650,'Products - Original'!$A$1:$A$49,0),MATCH(My_Combined_Table!L$1,'Products - Original'!A$1:G$1,0))</f>
        <v>2.6849999999999996</v>
      </c>
      <c r="M650">
        <f t="shared" si="10"/>
        <v>16.11</v>
      </c>
      <c r="N650" t="str" cm="1">
        <f t="array" ref="N650">_xlfn.IFS(I650 = "Rob", "Robusta", I650 = "Exc", "Excelsa",I650= "Ara", "Arabica",I650="Lib", "Liberica")</f>
        <v>Robusta</v>
      </c>
      <c r="O650" t="str" cm="1">
        <f t="array" ref="O650">_xlfn.IFS(J650="M", "Medium",J650="L", "Light",J650="D","Dark")</f>
        <v>Dark</v>
      </c>
      <c r="P650" t="str">
        <f>_xlfn.XLOOKUP(C:C, Table1[[#All],[Customer ID]],Table1[[#All],[Loyalty Card]])</f>
        <v>No</v>
      </c>
    </row>
    <row r="651" spans="1:16" x14ac:dyDescent="0.3">
      <c r="A651" s="2" t="s">
        <v>4157</v>
      </c>
      <c r="B651" s="4">
        <v>44015</v>
      </c>
      <c r="C651" s="2" t="s">
        <v>4158</v>
      </c>
      <c r="D651" t="s">
        <v>6170</v>
      </c>
      <c r="E651" s="2">
        <v>6</v>
      </c>
      <c r="F651" s="2" t="str" cm="1">
        <f t="array" ref="F651">_xlfn.XLOOKUP(C651,'Customers - Original'!$A:$A,Table1[[#All],[Customer Name]])</f>
        <v>Charmane Denys</v>
      </c>
      <c r="G651" s="2" t="str" cm="1">
        <f t="array" ref="G651">IF(_xlfn.XLOOKUP(C651,'Customers - Original'!$A:$A,Table1[[#All],[Email]]) = 0, "", _xlfn.XLOOKUP(C651,'Customers - Original'!$A:$A,Table1[[#All],[Email]]) )</f>
        <v>cdenysi1@is.gd</v>
      </c>
      <c r="H651" s="2" t="str" cm="1">
        <f t="array" ref="H651">IF(_xlfn.XLOOKUP(C651,'Customers - Original'!$A:$A,Table1[[#All],[Country]]) = 0,"",_xlfn.XLOOKUP(C651,'Customers - Original'!$A:$A,Table1[[#All],[Country]]))</f>
        <v>United Kingdom</v>
      </c>
      <c r="I651" t="str">
        <f>_xlfn.XLOOKUP(D651,'Products - Original'!$A:$A,'Products - Original'!$B:$B)</f>
        <v>Lib</v>
      </c>
      <c r="J651" t="str">
        <f>INDEX('Products - Original'!$A$1:$G$49,MATCH(My_Combined_Table!$D651,'Products - Original'!$A$1:$A$49,0),MATCH(My_Combined_Table!$J$1,'Products - Original'!A$1:G$1,0))</f>
        <v>L</v>
      </c>
      <c r="K651">
        <f>INDEX('Products - Original'!$A$1:$G$49,MATCH(My_Combined_Table!$D651,'Products - Original'!$A$1:$A$49,0),MATCH(My_Combined_Table!K$1,'Products - Original'!A$1:G$1,0))</f>
        <v>1</v>
      </c>
      <c r="L651">
        <f>INDEX('Products - Original'!$A$1:$G$49,MATCH(My_Combined_Table!$D651,'Products - Original'!$A$1:$A$49,0),MATCH(My_Combined_Table!L$1,'Products - Original'!A$1:G$1,0))</f>
        <v>15.85</v>
      </c>
      <c r="M651">
        <f t="shared" si="10"/>
        <v>95.1</v>
      </c>
      <c r="N651" t="str" cm="1">
        <f t="array" ref="N651">_xlfn.IFS(I651 = "Rob", "Robusta", I651 = "Exc", "Excelsa",I651= "Ara", "Arabica",I651="Lib", "Liberica")</f>
        <v>Liberica</v>
      </c>
      <c r="O651" t="str" cm="1">
        <f t="array" ref="O651">_xlfn.IFS(J651="M", "Medium",J651="L", "Light",J651="D","Dark")</f>
        <v>Light</v>
      </c>
      <c r="P651" t="str">
        <f>_xlfn.XLOOKUP(C:C, Table1[[#All],[Customer ID]],Table1[[#All],[Loyalty Card]])</f>
        <v>No</v>
      </c>
    </row>
    <row r="652" spans="1:16" x14ac:dyDescent="0.3">
      <c r="A652" s="2" t="s">
        <v>4163</v>
      </c>
      <c r="B652" s="4">
        <v>43507</v>
      </c>
      <c r="C652" s="2" t="s">
        <v>4164</v>
      </c>
      <c r="D652" t="s">
        <v>6172</v>
      </c>
      <c r="E652" s="2">
        <v>1</v>
      </c>
      <c r="F652" s="2" t="str" cm="1">
        <f t="array" ref="F652">_xlfn.XLOOKUP(C652,'Customers - Original'!$A:$A,Table1[[#All],[Customer Name]])</f>
        <v>Cecily Stebbings</v>
      </c>
      <c r="G652" s="2" t="str" cm="1">
        <f t="array" ref="G652">IF(_xlfn.XLOOKUP(C652,'Customers - Original'!$A:$A,Table1[[#All],[Email]]) = 0, "", _xlfn.XLOOKUP(C652,'Customers - Original'!$A:$A,Table1[[#All],[Email]]) )</f>
        <v>cstebbingsi2@drupal.org</v>
      </c>
      <c r="H652" s="2" t="str" cm="1">
        <f t="array" ref="H652">IF(_xlfn.XLOOKUP(C652,'Customers - Original'!$A:$A,Table1[[#All],[Country]]) = 0,"",_xlfn.XLOOKUP(C652,'Customers - Original'!$A:$A,Table1[[#All],[Country]]))</f>
        <v>United States</v>
      </c>
      <c r="I652" t="str">
        <f>_xlfn.XLOOKUP(D652,'Products - Original'!$A:$A,'Products - Original'!$B:$B)</f>
        <v>Rob</v>
      </c>
      <c r="J652" t="str">
        <f>INDEX('Products - Original'!$A$1:$G$49,MATCH(My_Combined_Table!$D652,'Products - Original'!$A$1:$A$49,0),MATCH(My_Combined_Table!$J$1,'Products - Original'!A$1:G$1,0))</f>
        <v>D</v>
      </c>
      <c r="K652">
        <f>INDEX('Products - Original'!$A$1:$G$49,MATCH(My_Combined_Table!$D652,'Products - Original'!$A$1:$A$49,0),MATCH(My_Combined_Table!K$1,'Products - Original'!A$1:G$1,0))</f>
        <v>0.5</v>
      </c>
      <c r="L652">
        <f>INDEX('Products - Original'!$A$1:$G$49,MATCH(My_Combined_Table!$D652,'Products - Original'!$A$1:$A$49,0),MATCH(My_Combined_Table!L$1,'Products - Original'!A$1:G$1,0))</f>
        <v>5.3699999999999992</v>
      </c>
      <c r="M652">
        <f t="shared" si="10"/>
        <v>5.3699999999999992</v>
      </c>
      <c r="N652" t="str" cm="1">
        <f t="array" ref="N652">_xlfn.IFS(I652 = "Rob", "Robusta", I652 = "Exc", "Excelsa",I652= "Ara", "Arabica",I652="Lib", "Liberica")</f>
        <v>Robusta</v>
      </c>
      <c r="O652" t="str" cm="1">
        <f t="array" ref="O652">_xlfn.IFS(J652="M", "Medium",J652="L", "Light",J652="D","Dark")</f>
        <v>Dark</v>
      </c>
      <c r="P652" t="str">
        <f>_xlfn.XLOOKUP(C:C, Table1[[#All],[Customer ID]],Table1[[#All],[Loyalty Card]])</f>
        <v>Yes</v>
      </c>
    </row>
    <row r="653" spans="1:16" x14ac:dyDescent="0.3">
      <c r="A653" s="2" t="s">
        <v>4169</v>
      </c>
      <c r="B653" s="4">
        <v>44084</v>
      </c>
      <c r="C653" s="2" t="s">
        <v>4170</v>
      </c>
      <c r="D653" t="s">
        <v>6179</v>
      </c>
      <c r="E653" s="2">
        <v>4</v>
      </c>
      <c r="F653" s="2" t="str" cm="1">
        <f t="array" ref="F653">_xlfn.XLOOKUP(C653,'Customers - Original'!$A:$A,Table1[[#All],[Customer Name]])</f>
        <v>Giana Tonnesen</v>
      </c>
      <c r="G653" s="2" t="str" cm="1">
        <f t="array" ref="G653">IF(_xlfn.XLOOKUP(C653,'Customers - Original'!$A:$A,Table1[[#All],[Email]]) = 0, "", _xlfn.XLOOKUP(C653,'Customers - Original'!$A:$A,Table1[[#All],[Email]]) )</f>
        <v/>
      </c>
      <c r="H653" s="2" t="str" cm="1">
        <f t="array" ref="H653">IF(_xlfn.XLOOKUP(C653,'Customers - Original'!$A:$A,Table1[[#All],[Country]]) = 0,"",_xlfn.XLOOKUP(C653,'Customers - Original'!$A:$A,Table1[[#All],[Country]]))</f>
        <v>United States</v>
      </c>
      <c r="I653" t="str">
        <f>_xlfn.XLOOKUP(D653,'Products - Original'!$A:$A,'Products - Original'!$B:$B)</f>
        <v>Rob</v>
      </c>
      <c r="J653" t="str">
        <f>INDEX('Products - Original'!$A$1:$G$49,MATCH(My_Combined_Table!$D653,'Products - Original'!$A$1:$A$49,0),MATCH(My_Combined_Table!$J$1,'Products - Original'!A$1:G$1,0))</f>
        <v>L</v>
      </c>
      <c r="K653">
        <f>INDEX('Products - Original'!$A$1:$G$49,MATCH(My_Combined_Table!$D653,'Products - Original'!$A$1:$A$49,0),MATCH(My_Combined_Table!K$1,'Products - Original'!A$1:G$1,0))</f>
        <v>1</v>
      </c>
      <c r="L653">
        <f>INDEX('Products - Original'!$A$1:$G$49,MATCH(My_Combined_Table!$D653,'Products - Original'!$A$1:$A$49,0),MATCH(My_Combined_Table!L$1,'Products - Original'!A$1:G$1,0))</f>
        <v>11.95</v>
      </c>
      <c r="M653">
        <f t="shared" si="10"/>
        <v>47.8</v>
      </c>
      <c r="N653" t="str" cm="1">
        <f t="array" ref="N653">_xlfn.IFS(I653 = "Rob", "Robusta", I653 = "Exc", "Excelsa",I653= "Ara", "Arabica",I653="Lib", "Liberica")</f>
        <v>Robusta</v>
      </c>
      <c r="O653" t="str" cm="1">
        <f t="array" ref="O653">_xlfn.IFS(J653="M", "Medium",J653="L", "Light",J653="D","Dark")</f>
        <v>Light</v>
      </c>
      <c r="P653" t="str">
        <f>_xlfn.XLOOKUP(C:C, Table1[[#All],[Customer ID]],Table1[[#All],[Loyalty Card]])</f>
        <v>No</v>
      </c>
    </row>
    <row r="654" spans="1:16" x14ac:dyDescent="0.3">
      <c r="A654" s="2" t="s">
        <v>4174</v>
      </c>
      <c r="B654" s="4">
        <v>43892</v>
      </c>
      <c r="C654" s="2" t="s">
        <v>4175</v>
      </c>
      <c r="D654" t="s">
        <v>6170</v>
      </c>
      <c r="E654" s="2">
        <v>4</v>
      </c>
      <c r="F654" s="2" t="str" cm="1">
        <f t="array" ref="F654">_xlfn.XLOOKUP(C654,'Customers - Original'!$A:$A,Table1[[#All],[Customer Name]])</f>
        <v>Rhetta Zywicki</v>
      </c>
      <c r="G654" s="2" t="str" cm="1">
        <f t="array" ref="G654">IF(_xlfn.XLOOKUP(C654,'Customers - Original'!$A:$A,Table1[[#All],[Email]]) = 0, "", _xlfn.XLOOKUP(C654,'Customers - Original'!$A:$A,Table1[[#All],[Email]]) )</f>
        <v>rzywickii4@ifeng.com</v>
      </c>
      <c r="H654" s="2" t="str" cm="1">
        <f t="array" ref="H654">IF(_xlfn.XLOOKUP(C654,'Customers - Original'!$A:$A,Table1[[#All],[Country]]) = 0,"",_xlfn.XLOOKUP(C654,'Customers - Original'!$A:$A,Table1[[#All],[Country]]))</f>
        <v>Ireland</v>
      </c>
      <c r="I654" t="str">
        <f>_xlfn.XLOOKUP(D654,'Products - Original'!$A:$A,'Products - Original'!$B:$B)</f>
        <v>Lib</v>
      </c>
      <c r="J654" t="str">
        <f>INDEX('Products - Original'!$A$1:$G$49,MATCH(My_Combined_Table!$D654,'Products - Original'!$A$1:$A$49,0),MATCH(My_Combined_Table!$J$1,'Products - Original'!A$1:G$1,0))</f>
        <v>L</v>
      </c>
      <c r="K654">
        <f>INDEX('Products - Original'!$A$1:$G$49,MATCH(My_Combined_Table!$D654,'Products - Original'!$A$1:$A$49,0),MATCH(My_Combined_Table!K$1,'Products - Original'!A$1:G$1,0))</f>
        <v>1</v>
      </c>
      <c r="L654">
        <f>INDEX('Products - Original'!$A$1:$G$49,MATCH(My_Combined_Table!$D654,'Products - Original'!$A$1:$A$49,0),MATCH(My_Combined_Table!L$1,'Products - Original'!A$1:G$1,0))</f>
        <v>15.85</v>
      </c>
      <c r="M654">
        <f t="shared" si="10"/>
        <v>63.4</v>
      </c>
      <c r="N654" t="str" cm="1">
        <f t="array" ref="N654">_xlfn.IFS(I654 = "Rob", "Robusta", I654 = "Exc", "Excelsa",I654= "Ara", "Arabica",I654="Lib", "Liberica")</f>
        <v>Liberica</v>
      </c>
      <c r="O654" t="str" cm="1">
        <f t="array" ref="O654">_xlfn.IFS(J654="M", "Medium",J654="L", "Light",J654="D","Dark")</f>
        <v>Light</v>
      </c>
      <c r="P654" t="str">
        <f>_xlfn.XLOOKUP(C:C, Table1[[#All],[Customer ID]],Table1[[#All],[Loyalty Card]])</f>
        <v>No</v>
      </c>
    </row>
    <row r="655" spans="1:16" x14ac:dyDescent="0.3">
      <c r="A655" s="2" t="s">
        <v>4179</v>
      </c>
      <c r="B655" s="4">
        <v>44375</v>
      </c>
      <c r="C655" s="2" t="s">
        <v>4180</v>
      </c>
      <c r="D655" t="s">
        <v>6175</v>
      </c>
      <c r="E655" s="2">
        <v>4</v>
      </c>
      <c r="F655" s="2" t="str" cm="1">
        <f t="array" ref="F655">_xlfn.XLOOKUP(C655,'Customers - Original'!$A:$A,Table1[[#All],[Customer Name]])</f>
        <v>Almeria Burgett</v>
      </c>
      <c r="G655" s="2" t="str" cm="1">
        <f t="array" ref="G655">IF(_xlfn.XLOOKUP(C655,'Customers - Original'!$A:$A,Table1[[#All],[Email]]) = 0, "", _xlfn.XLOOKUP(C655,'Customers - Original'!$A:$A,Table1[[#All],[Email]]) )</f>
        <v>aburgetti5@moonfruit.com</v>
      </c>
      <c r="H655" s="2" t="str" cm="1">
        <f t="array" ref="H655">IF(_xlfn.XLOOKUP(C655,'Customers - Original'!$A:$A,Table1[[#All],[Country]]) = 0,"",_xlfn.XLOOKUP(C655,'Customers - Original'!$A:$A,Table1[[#All],[Country]]))</f>
        <v>United States</v>
      </c>
      <c r="I655" t="str">
        <f>_xlfn.XLOOKUP(D655,'Products - Original'!$A:$A,'Products - Original'!$B:$B)</f>
        <v>Ara</v>
      </c>
      <c r="J655" t="str">
        <f>INDEX('Products - Original'!$A$1:$G$49,MATCH(My_Combined_Table!$D655,'Products - Original'!$A$1:$A$49,0),MATCH(My_Combined_Table!$J$1,'Products - Original'!A$1:G$1,0))</f>
        <v>M</v>
      </c>
      <c r="K655">
        <f>INDEX('Products - Original'!$A$1:$G$49,MATCH(My_Combined_Table!$D655,'Products - Original'!$A$1:$A$49,0),MATCH(My_Combined_Table!K$1,'Products - Original'!A$1:G$1,0))</f>
        <v>2.5</v>
      </c>
      <c r="L655">
        <f>INDEX('Products - Original'!$A$1:$G$49,MATCH(My_Combined_Table!$D655,'Products - Original'!$A$1:$A$49,0),MATCH(My_Combined_Table!L$1,'Products - Original'!A$1:G$1,0))</f>
        <v>25.874999999999996</v>
      </c>
      <c r="M655">
        <f t="shared" si="10"/>
        <v>103.49999999999999</v>
      </c>
      <c r="N655" t="str" cm="1">
        <f t="array" ref="N655">_xlfn.IFS(I655 = "Rob", "Robusta", I655 = "Exc", "Excelsa",I655= "Ara", "Arabica",I655="Lib", "Liberica")</f>
        <v>Arabica</v>
      </c>
      <c r="O655" t="str" cm="1">
        <f t="array" ref="O655">_xlfn.IFS(J655="M", "Medium",J655="L", "Light",J655="D","Dark")</f>
        <v>Medium</v>
      </c>
      <c r="P655" t="str">
        <f>_xlfn.XLOOKUP(C:C, Table1[[#All],[Customer ID]],Table1[[#All],[Loyalty Card]])</f>
        <v>No</v>
      </c>
    </row>
    <row r="656" spans="1:16" x14ac:dyDescent="0.3">
      <c r="A656" s="2" t="s">
        <v>4185</v>
      </c>
      <c r="B656" s="4">
        <v>43476</v>
      </c>
      <c r="C656" s="2" t="s">
        <v>4186</v>
      </c>
      <c r="D656" t="s">
        <v>6168</v>
      </c>
      <c r="E656" s="2">
        <v>3</v>
      </c>
      <c r="F656" s="2" t="str" cm="1">
        <f t="array" ref="F656">_xlfn.XLOOKUP(C656,'Customers - Original'!$A:$A,Table1[[#All],[Customer Name]])</f>
        <v>Marvin Malloy</v>
      </c>
      <c r="G656" s="2" t="str" cm="1">
        <f t="array" ref="G656">IF(_xlfn.XLOOKUP(C656,'Customers - Original'!$A:$A,Table1[[#All],[Email]]) = 0, "", _xlfn.XLOOKUP(C656,'Customers - Original'!$A:$A,Table1[[#All],[Email]]) )</f>
        <v>mmalloyi6@seattletimes.com</v>
      </c>
      <c r="H656" s="2" t="str" cm="1">
        <f t="array" ref="H656">IF(_xlfn.XLOOKUP(C656,'Customers - Original'!$A:$A,Table1[[#All],[Country]]) = 0,"",_xlfn.XLOOKUP(C656,'Customers - Original'!$A:$A,Table1[[#All],[Country]]))</f>
        <v>United States</v>
      </c>
      <c r="I656" t="str">
        <f>_xlfn.XLOOKUP(D656,'Products - Original'!$A:$A,'Products - Original'!$B:$B)</f>
        <v>Ara</v>
      </c>
      <c r="J656" t="str">
        <f>INDEX('Products - Original'!$A$1:$G$49,MATCH(My_Combined_Table!$D656,'Products - Original'!$A$1:$A$49,0),MATCH(My_Combined_Table!$J$1,'Products - Original'!A$1:G$1,0))</f>
        <v>D</v>
      </c>
      <c r="K656">
        <f>INDEX('Products - Original'!$A$1:$G$49,MATCH(My_Combined_Table!$D656,'Products - Original'!$A$1:$A$49,0),MATCH(My_Combined_Table!K$1,'Products - Original'!A$1:G$1,0))</f>
        <v>2.5</v>
      </c>
      <c r="L656">
        <f>INDEX('Products - Original'!$A$1:$G$49,MATCH(My_Combined_Table!$D656,'Products - Original'!$A$1:$A$49,0),MATCH(My_Combined_Table!L$1,'Products - Original'!A$1:G$1,0))</f>
        <v>22.884999999999998</v>
      </c>
      <c r="M656">
        <f t="shared" si="10"/>
        <v>68.655000000000001</v>
      </c>
      <c r="N656" t="str" cm="1">
        <f t="array" ref="N656">_xlfn.IFS(I656 = "Rob", "Robusta", I656 = "Exc", "Excelsa",I656= "Ara", "Arabica",I656="Lib", "Liberica")</f>
        <v>Arabica</v>
      </c>
      <c r="O656" t="str" cm="1">
        <f t="array" ref="O656">_xlfn.IFS(J656="M", "Medium",J656="L", "Light",J656="D","Dark")</f>
        <v>Dark</v>
      </c>
      <c r="P656" t="str">
        <f>_xlfn.XLOOKUP(C:C, Table1[[#All],[Customer ID]],Table1[[#All],[Loyalty Card]])</f>
        <v>No</v>
      </c>
    </row>
    <row r="657" spans="1:16" x14ac:dyDescent="0.3">
      <c r="A657" s="2" t="s">
        <v>4191</v>
      </c>
      <c r="B657" s="4">
        <v>43728</v>
      </c>
      <c r="C657" s="2" t="s">
        <v>4192</v>
      </c>
      <c r="D657" t="s">
        <v>6151</v>
      </c>
      <c r="E657" s="2">
        <v>2</v>
      </c>
      <c r="F657" s="2" t="str" cm="1">
        <f t="array" ref="F657">_xlfn.XLOOKUP(C657,'Customers - Original'!$A:$A,Table1[[#All],[Customer Name]])</f>
        <v>Maxim McParland</v>
      </c>
      <c r="G657" s="2" t="str" cm="1">
        <f t="array" ref="G657">IF(_xlfn.XLOOKUP(C657,'Customers - Original'!$A:$A,Table1[[#All],[Email]]) = 0, "", _xlfn.XLOOKUP(C657,'Customers - Original'!$A:$A,Table1[[#All],[Email]]) )</f>
        <v>mmcparlandi7@w3.org</v>
      </c>
      <c r="H657" s="2" t="str" cm="1">
        <f t="array" ref="H657">IF(_xlfn.XLOOKUP(C657,'Customers - Original'!$A:$A,Table1[[#All],[Country]]) = 0,"",_xlfn.XLOOKUP(C657,'Customers - Original'!$A:$A,Table1[[#All],[Country]]))</f>
        <v>United States</v>
      </c>
      <c r="I657" t="str">
        <f>_xlfn.XLOOKUP(D657,'Products - Original'!$A:$A,'Products - Original'!$B:$B)</f>
        <v>Rob</v>
      </c>
      <c r="J657" t="str">
        <f>INDEX('Products - Original'!$A$1:$G$49,MATCH(My_Combined_Table!$D657,'Products - Original'!$A$1:$A$49,0),MATCH(My_Combined_Table!$J$1,'Products - Original'!A$1:G$1,0))</f>
        <v>M</v>
      </c>
      <c r="K657">
        <f>INDEX('Products - Original'!$A$1:$G$49,MATCH(My_Combined_Table!$D657,'Products - Original'!$A$1:$A$49,0),MATCH(My_Combined_Table!K$1,'Products - Original'!A$1:G$1,0))</f>
        <v>2.5</v>
      </c>
      <c r="L657">
        <f>INDEX('Products - Original'!$A$1:$G$49,MATCH(My_Combined_Table!$D657,'Products - Original'!$A$1:$A$49,0),MATCH(My_Combined_Table!L$1,'Products - Original'!A$1:G$1,0))</f>
        <v>22.884999999999998</v>
      </c>
      <c r="M657">
        <f t="shared" si="10"/>
        <v>45.769999999999996</v>
      </c>
      <c r="N657" t="str" cm="1">
        <f t="array" ref="N657">_xlfn.IFS(I657 = "Rob", "Robusta", I657 = "Exc", "Excelsa",I657= "Ara", "Arabica",I657="Lib", "Liberica")</f>
        <v>Robusta</v>
      </c>
      <c r="O657" t="str" cm="1">
        <f t="array" ref="O657">_xlfn.IFS(J657="M", "Medium",J657="L", "Light",J657="D","Dark")</f>
        <v>Medium</v>
      </c>
      <c r="P657" t="str">
        <f>_xlfn.XLOOKUP(C:C, Table1[[#All],[Customer ID]],Table1[[#All],[Loyalty Card]])</f>
        <v>Yes</v>
      </c>
    </row>
    <row r="658" spans="1:16" x14ac:dyDescent="0.3">
      <c r="A658" s="2" t="s">
        <v>4196</v>
      </c>
      <c r="B658" s="4">
        <v>44485</v>
      </c>
      <c r="C658" s="2" t="s">
        <v>4197</v>
      </c>
      <c r="D658" t="s">
        <v>6143</v>
      </c>
      <c r="E658" s="2">
        <v>4</v>
      </c>
      <c r="F658" s="2" t="str" cm="1">
        <f t="array" ref="F658">_xlfn.XLOOKUP(C658,'Customers - Original'!$A:$A,Table1[[#All],[Customer Name]])</f>
        <v>Sylas Jennaroy</v>
      </c>
      <c r="G658" s="2" t="str" cm="1">
        <f t="array" ref="G658">IF(_xlfn.XLOOKUP(C658,'Customers - Original'!$A:$A,Table1[[#All],[Email]]) = 0, "", _xlfn.XLOOKUP(C658,'Customers - Original'!$A:$A,Table1[[#All],[Email]]) )</f>
        <v>sjennaroyi8@purevolume.com</v>
      </c>
      <c r="H658" s="2" t="str" cm="1">
        <f t="array" ref="H658">IF(_xlfn.XLOOKUP(C658,'Customers - Original'!$A:$A,Table1[[#All],[Country]]) = 0,"",_xlfn.XLOOKUP(C658,'Customers - Original'!$A:$A,Table1[[#All],[Country]]))</f>
        <v>United States</v>
      </c>
      <c r="I658" t="str">
        <f>_xlfn.XLOOKUP(D658,'Products - Original'!$A:$A,'Products - Original'!$B:$B)</f>
        <v>Lib</v>
      </c>
      <c r="J658" t="str">
        <f>INDEX('Products - Original'!$A$1:$G$49,MATCH(My_Combined_Table!$D658,'Products - Original'!$A$1:$A$49,0),MATCH(My_Combined_Table!$J$1,'Products - Original'!A$1:G$1,0))</f>
        <v>D</v>
      </c>
      <c r="K658">
        <f>INDEX('Products - Original'!$A$1:$G$49,MATCH(My_Combined_Table!$D658,'Products - Original'!$A$1:$A$49,0),MATCH(My_Combined_Table!K$1,'Products - Original'!A$1:G$1,0))</f>
        <v>1</v>
      </c>
      <c r="L658">
        <f>INDEX('Products - Original'!$A$1:$G$49,MATCH(My_Combined_Table!$D658,'Products - Original'!$A$1:$A$49,0),MATCH(My_Combined_Table!L$1,'Products - Original'!A$1:G$1,0))</f>
        <v>12.95</v>
      </c>
      <c r="M658">
        <f t="shared" si="10"/>
        <v>51.8</v>
      </c>
      <c r="N658" t="str" cm="1">
        <f t="array" ref="N658">_xlfn.IFS(I658 = "Rob", "Robusta", I658 = "Exc", "Excelsa",I658= "Ara", "Arabica",I658="Lib", "Liberica")</f>
        <v>Liberica</v>
      </c>
      <c r="O658" t="str" cm="1">
        <f t="array" ref="O658">_xlfn.IFS(J658="M", "Medium",J658="L", "Light",J658="D","Dark")</f>
        <v>Dark</v>
      </c>
      <c r="P658" t="str">
        <f>_xlfn.XLOOKUP(C:C, Table1[[#All],[Customer ID]],Table1[[#All],[Loyalty Card]])</f>
        <v>No</v>
      </c>
    </row>
    <row r="659" spans="1:16" x14ac:dyDescent="0.3">
      <c r="A659" s="2" t="s">
        <v>4201</v>
      </c>
      <c r="B659" s="4">
        <v>43831</v>
      </c>
      <c r="C659" s="2" t="s">
        <v>4202</v>
      </c>
      <c r="D659" t="s">
        <v>6157</v>
      </c>
      <c r="E659" s="2">
        <v>2</v>
      </c>
      <c r="F659" s="2" t="str" cm="1">
        <f t="array" ref="F659">_xlfn.XLOOKUP(C659,'Customers - Original'!$A:$A,Table1[[#All],[Customer Name]])</f>
        <v>Wren Place</v>
      </c>
      <c r="G659" s="2" t="str" cm="1">
        <f t="array" ref="G659">IF(_xlfn.XLOOKUP(C659,'Customers - Original'!$A:$A,Table1[[#All],[Email]]) = 0, "", _xlfn.XLOOKUP(C659,'Customers - Original'!$A:$A,Table1[[#All],[Email]]) )</f>
        <v>wplacei9@wsj.com</v>
      </c>
      <c r="H659" s="2" t="str" cm="1">
        <f t="array" ref="H659">IF(_xlfn.XLOOKUP(C659,'Customers - Original'!$A:$A,Table1[[#All],[Country]]) = 0,"",_xlfn.XLOOKUP(C659,'Customers - Original'!$A:$A,Table1[[#All],[Country]]))</f>
        <v>United States</v>
      </c>
      <c r="I659" t="str">
        <f>_xlfn.XLOOKUP(D659,'Products - Original'!$A:$A,'Products - Original'!$B:$B)</f>
        <v>Ara</v>
      </c>
      <c r="J659" t="str">
        <f>INDEX('Products - Original'!$A$1:$G$49,MATCH(My_Combined_Table!$D659,'Products - Original'!$A$1:$A$49,0),MATCH(My_Combined_Table!$J$1,'Products - Original'!A$1:G$1,0))</f>
        <v>M</v>
      </c>
      <c r="K659">
        <f>INDEX('Products - Original'!$A$1:$G$49,MATCH(My_Combined_Table!$D659,'Products - Original'!$A$1:$A$49,0),MATCH(My_Combined_Table!K$1,'Products - Original'!A$1:G$1,0))</f>
        <v>0.5</v>
      </c>
      <c r="L659">
        <f>INDEX('Products - Original'!$A$1:$G$49,MATCH(My_Combined_Table!$D659,'Products - Original'!$A$1:$A$49,0),MATCH(My_Combined_Table!L$1,'Products - Original'!A$1:G$1,0))</f>
        <v>6.75</v>
      </c>
      <c r="M659">
        <f t="shared" si="10"/>
        <v>13.5</v>
      </c>
      <c r="N659" t="str" cm="1">
        <f t="array" ref="N659">_xlfn.IFS(I659 = "Rob", "Robusta", I659 = "Exc", "Excelsa",I659= "Ara", "Arabica",I659="Lib", "Liberica")</f>
        <v>Arabica</v>
      </c>
      <c r="O659" t="str" cm="1">
        <f t="array" ref="O659">_xlfn.IFS(J659="M", "Medium",J659="L", "Light",J659="D","Dark")</f>
        <v>Medium</v>
      </c>
      <c r="P659" t="str">
        <f>_xlfn.XLOOKUP(C:C, Table1[[#All],[Customer ID]],Table1[[#All],[Loyalty Card]])</f>
        <v>Yes</v>
      </c>
    </row>
    <row r="660" spans="1:16" x14ac:dyDescent="0.3">
      <c r="A660" s="2" t="s">
        <v>4207</v>
      </c>
      <c r="B660" s="4">
        <v>44630</v>
      </c>
      <c r="C660" s="2" t="s">
        <v>4263</v>
      </c>
      <c r="D660" t="s">
        <v>6139</v>
      </c>
      <c r="E660" s="2">
        <v>3</v>
      </c>
      <c r="F660" s="2" t="str" cm="1">
        <f t="array" ref="F660">_xlfn.XLOOKUP(C660,'Customers - Original'!$A:$A,Table1[[#All],[Customer Name]])</f>
        <v>Janella Millett</v>
      </c>
      <c r="G660" s="2" t="str" cm="1">
        <f t="array" ref="G660">IF(_xlfn.XLOOKUP(C660,'Customers - Original'!$A:$A,Table1[[#All],[Email]]) = 0, "", _xlfn.XLOOKUP(C660,'Customers - Original'!$A:$A,Table1[[#All],[Email]]) )</f>
        <v>jmillettik@addtoany.com</v>
      </c>
      <c r="H660" s="2" t="str" cm="1">
        <f t="array" ref="H660">IF(_xlfn.XLOOKUP(C660,'Customers - Original'!$A:$A,Table1[[#All],[Country]]) = 0,"",_xlfn.XLOOKUP(C660,'Customers - Original'!$A:$A,Table1[[#All],[Country]]))</f>
        <v>United States</v>
      </c>
      <c r="I660" t="str">
        <f>_xlfn.XLOOKUP(D660,'Products - Original'!$A:$A,'Products - Original'!$B:$B)</f>
        <v>Exc</v>
      </c>
      <c r="J660" t="str">
        <f>INDEX('Products - Original'!$A$1:$G$49,MATCH(My_Combined_Table!$D660,'Products - Original'!$A$1:$A$49,0),MATCH(My_Combined_Table!$J$1,'Products - Original'!A$1:G$1,0))</f>
        <v>M</v>
      </c>
      <c r="K660">
        <f>INDEX('Products - Original'!$A$1:$G$49,MATCH(My_Combined_Table!$D660,'Products - Original'!$A$1:$A$49,0),MATCH(My_Combined_Table!K$1,'Products - Original'!A$1:G$1,0))</f>
        <v>0.5</v>
      </c>
      <c r="L660">
        <f>INDEX('Products - Original'!$A$1:$G$49,MATCH(My_Combined_Table!$D660,'Products - Original'!$A$1:$A$49,0),MATCH(My_Combined_Table!L$1,'Products - Original'!A$1:G$1,0))</f>
        <v>8.25</v>
      </c>
      <c r="M660">
        <f t="shared" si="10"/>
        <v>24.75</v>
      </c>
      <c r="N660" t="str" cm="1">
        <f t="array" ref="N660">_xlfn.IFS(I660 = "Rob", "Robusta", I660 = "Exc", "Excelsa",I660= "Ara", "Arabica",I660="Lib", "Liberica")</f>
        <v>Excelsa</v>
      </c>
      <c r="O660" t="str" cm="1">
        <f t="array" ref="O660">_xlfn.IFS(J660="M", "Medium",J660="L", "Light",J660="D","Dark")</f>
        <v>Medium</v>
      </c>
      <c r="P660" t="str">
        <f>_xlfn.XLOOKUP(C:C, Table1[[#All],[Customer ID]],Table1[[#All],[Loyalty Card]])</f>
        <v>Yes</v>
      </c>
    </row>
    <row r="661" spans="1:16" x14ac:dyDescent="0.3">
      <c r="A661" s="2" t="s">
        <v>4211</v>
      </c>
      <c r="B661" s="4">
        <v>44693</v>
      </c>
      <c r="C661" s="2" t="s">
        <v>4212</v>
      </c>
      <c r="D661" t="s">
        <v>6168</v>
      </c>
      <c r="E661" s="2">
        <v>2</v>
      </c>
      <c r="F661" s="2" t="str" cm="1">
        <f t="array" ref="F661">_xlfn.XLOOKUP(C661,'Customers - Original'!$A:$A,Table1[[#All],[Customer Name]])</f>
        <v>Dollie Gadsden</v>
      </c>
      <c r="G661" s="2" t="str" cm="1">
        <f t="array" ref="G661">IF(_xlfn.XLOOKUP(C661,'Customers - Original'!$A:$A,Table1[[#All],[Email]]) = 0, "", _xlfn.XLOOKUP(C661,'Customers - Original'!$A:$A,Table1[[#All],[Email]]) )</f>
        <v>dgadsdenib@google.com.hk</v>
      </c>
      <c r="H661" s="2" t="str" cm="1">
        <f t="array" ref="H661">IF(_xlfn.XLOOKUP(C661,'Customers - Original'!$A:$A,Table1[[#All],[Country]]) = 0,"",_xlfn.XLOOKUP(C661,'Customers - Original'!$A:$A,Table1[[#All],[Country]]))</f>
        <v>Ireland</v>
      </c>
      <c r="I661" t="str">
        <f>_xlfn.XLOOKUP(D661,'Products - Original'!$A:$A,'Products - Original'!$B:$B)</f>
        <v>Ara</v>
      </c>
      <c r="J661" t="str">
        <f>INDEX('Products - Original'!$A$1:$G$49,MATCH(My_Combined_Table!$D661,'Products - Original'!$A$1:$A$49,0),MATCH(My_Combined_Table!$J$1,'Products - Original'!A$1:G$1,0))</f>
        <v>D</v>
      </c>
      <c r="K661">
        <f>INDEX('Products - Original'!$A$1:$G$49,MATCH(My_Combined_Table!$D661,'Products - Original'!$A$1:$A$49,0),MATCH(My_Combined_Table!K$1,'Products - Original'!A$1:G$1,0))</f>
        <v>2.5</v>
      </c>
      <c r="L661">
        <f>INDEX('Products - Original'!$A$1:$G$49,MATCH(My_Combined_Table!$D661,'Products - Original'!$A$1:$A$49,0),MATCH(My_Combined_Table!L$1,'Products - Original'!A$1:G$1,0))</f>
        <v>22.884999999999998</v>
      </c>
      <c r="M661">
        <f t="shared" si="10"/>
        <v>45.769999999999996</v>
      </c>
      <c r="N661" t="str" cm="1">
        <f t="array" ref="N661">_xlfn.IFS(I661 = "Rob", "Robusta", I661 = "Exc", "Excelsa",I661= "Ara", "Arabica",I661="Lib", "Liberica")</f>
        <v>Arabica</v>
      </c>
      <c r="O661" t="str" cm="1">
        <f t="array" ref="O661">_xlfn.IFS(J661="M", "Medium",J661="L", "Light",J661="D","Dark")</f>
        <v>Dark</v>
      </c>
      <c r="P661" t="str">
        <f>_xlfn.XLOOKUP(C:C, Table1[[#All],[Customer ID]],Table1[[#All],[Loyalty Card]])</f>
        <v>Yes</v>
      </c>
    </row>
    <row r="662" spans="1:16" x14ac:dyDescent="0.3">
      <c r="A662" s="2" t="s">
        <v>4217</v>
      </c>
      <c r="B662" s="4">
        <v>44084</v>
      </c>
      <c r="C662" s="2" t="s">
        <v>4218</v>
      </c>
      <c r="D662" t="s">
        <v>6176</v>
      </c>
      <c r="E662" s="2">
        <v>6</v>
      </c>
      <c r="F662" s="2" t="str" cm="1">
        <f t="array" ref="F662">_xlfn.XLOOKUP(C662,'Customers - Original'!$A:$A,Table1[[#All],[Customer Name]])</f>
        <v>Val Wakelin</v>
      </c>
      <c r="G662" s="2" t="str" cm="1">
        <f t="array" ref="G662">IF(_xlfn.XLOOKUP(C662,'Customers - Original'!$A:$A,Table1[[#All],[Email]]) = 0, "", _xlfn.XLOOKUP(C662,'Customers - Original'!$A:$A,Table1[[#All],[Email]]) )</f>
        <v>vwakelinic@unesco.org</v>
      </c>
      <c r="H662" s="2" t="str" cm="1">
        <f t="array" ref="H662">IF(_xlfn.XLOOKUP(C662,'Customers - Original'!$A:$A,Table1[[#All],[Country]]) = 0,"",_xlfn.XLOOKUP(C662,'Customers - Original'!$A:$A,Table1[[#All],[Country]]))</f>
        <v>United States</v>
      </c>
      <c r="I662" t="str">
        <f>_xlfn.XLOOKUP(D662,'Products - Original'!$A:$A,'Products - Original'!$B:$B)</f>
        <v>Exc</v>
      </c>
      <c r="J662" t="str">
        <f>INDEX('Products - Original'!$A$1:$G$49,MATCH(My_Combined_Table!$D662,'Products - Original'!$A$1:$A$49,0),MATCH(My_Combined_Table!$J$1,'Products - Original'!A$1:G$1,0))</f>
        <v>L</v>
      </c>
      <c r="K662">
        <f>INDEX('Products - Original'!$A$1:$G$49,MATCH(My_Combined_Table!$D662,'Products - Original'!$A$1:$A$49,0),MATCH(My_Combined_Table!K$1,'Products - Original'!A$1:G$1,0))</f>
        <v>0.5</v>
      </c>
      <c r="L662">
        <f>INDEX('Products - Original'!$A$1:$G$49,MATCH(My_Combined_Table!$D662,'Products - Original'!$A$1:$A$49,0),MATCH(My_Combined_Table!L$1,'Products - Original'!A$1:G$1,0))</f>
        <v>8.91</v>
      </c>
      <c r="M662">
        <f t="shared" si="10"/>
        <v>53.46</v>
      </c>
      <c r="N662" t="str" cm="1">
        <f t="array" ref="N662">_xlfn.IFS(I662 = "Rob", "Robusta", I662 = "Exc", "Excelsa",I662= "Ara", "Arabica",I662="Lib", "Liberica")</f>
        <v>Excelsa</v>
      </c>
      <c r="O662" t="str" cm="1">
        <f t="array" ref="O662">_xlfn.IFS(J662="M", "Medium",J662="L", "Light",J662="D","Dark")</f>
        <v>Light</v>
      </c>
      <c r="P662" t="str">
        <f>_xlfn.XLOOKUP(C:C, Table1[[#All],[Customer ID]],Table1[[#All],[Loyalty Card]])</f>
        <v>No</v>
      </c>
    </row>
    <row r="663" spans="1:16" x14ac:dyDescent="0.3">
      <c r="A663" s="2" t="s">
        <v>4223</v>
      </c>
      <c r="B663" s="4">
        <v>44485</v>
      </c>
      <c r="C663" s="2" t="s">
        <v>4224</v>
      </c>
      <c r="D663" t="s">
        <v>6152</v>
      </c>
      <c r="E663" s="2">
        <v>6</v>
      </c>
      <c r="F663" s="2" t="str" cm="1">
        <f t="array" ref="F663">_xlfn.XLOOKUP(C663,'Customers - Original'!$A:$A,Table1[[#All],[Customer Name]])</f>
        <v>Annie Campsall</v>
      </c>
      <c r="G663" s="2" t="str" cm="1">
        <f t="array" ref="G663">IF(_xlfn.XLOOKUP(C663,'Customers - Original'!$A:$A,Table1[[#All],[Email]]) = 0, "", _xlfn.XLOOKUP(C663,'Customers - Original'!$A:$A,Table1[[#All],[Email]]) )</f>
        <v>acampsallid@zimbio.com</v>
      </c>
      <c r="H663" s="2" t="str" cm="1">
        <f t="array" ref="H663">IF(_xlfn.XLOOKUP(C663,'Customers - Original'!$A:$A,Table1[[#All],[Country]]) = 0,"",_xlfn.XLOOKUP(C663,'Customers - Original'!$A:$A,Table1[[#All],[Country]]))</f>
        <v>United States</v>
      </c>
      <c r="I663" t="str">
        <f>_xlfn.XLOOKUP(D663,'Products - Original'!$A:$A,'Products - Original'!$B:$B)</f>
        <v>Ara</v>
      </c>
      <c r="J663" t="str">
        <f>INDEX('Products - Original'!$A$1:$G$49,MATCH(My_Combined_Table!$D663,'Products - Original'!$A$1:$A$49,0),MATCH(My_Combined_Table!$J$1,'Products - Original'!A$1:G$1,0))</f>
        <v>M</v>
      </c>
      <c r="K663">
        <f>INDEX('Products - Original'!$A$1:$G$49,MATCH(My_Combined_Table!$D663,'Products - Original'!$A$1:$A$49,0),MATCH(My_Combined_Table!K$1,'Products - Original'!A$1:G$1,0))</f>
        <v>0.2</v>
      </c>
      <c r="L663">
        <f>INDEX('Products - Original'!$A$1:$G$49,MATCH(My_Combined_Table!$D663,'Products - Original'!$A$1:$A$49,0),MATCH(My_Combined_Table!L$1,'Products - Original'!A$1:G$1,0))</f>
        <v>3.375</v>
      </c>
      <c r="M663">
        <f t="shared" si="10"/>
        <v>20.25</v>
      </c>
      <c r="N663" t="str" cm="1">
        <f t="array" ref="N663">_xlfn.IFS(I663 = "Rob", "Robusta", I663 = "Exc", "Excelsa",I663= "Ara", "Arabica",I663="Lib", "Liberica")</f>
        <v>Arabica</v>
      </c>
      <c r="O663" t="str" cm="1">
        <f t="array" ref="O663">_xlfn.IFS(J663="M", "Medium",J663="L", "Light",J663="D","Dark")</f>
        <v>Medium</v>
      </c>
      <c r="P663" t="str">
        <f>_xlfn.XLOOKUP(C:C, Table1[[#All],[Customer ID]],Table1[[#All],[Loyalty Card]])</f>
        <v>Yes</v>
      </c>
    </row>
    <row r="664" spans="1:16" x14ac:dyDescent="0.3">
      <c r="A664" s="2" t="s">
        <v>4229</v>
      </c>
      <c r="B664" s="4">
        <v>44364</v>
      </c>
      <c r="C664" s="2" t="s">
        <v>4230</v>
      </c>
      <c r="D664" t="s">
        <v>6165</v>
      </c>
      <c r="E664" s="2">
        <v>5</v>
      </c>
      <c r="F664" s="2" t="str" cm="1">
        <f t="array" ref="F664">_xlfn.XLOOKUP(C664,'Customers - Original'!$A:$A,Table1[[#All],[Customer Name]])</f>
        <v>Shermy Moseby</v>
      </c>
      <c r="G664" s="2" t="str" cm="1">
        <f t="array" ref="G664">IF(_xlfn.XLOOKUP(C664,'Customers - Original'!$A:$A,Table1[[#All],[Email]]) = 0, "", _xlfn.XLOOKUP(C664,'Customers - Original'!$A:$A,Table1[[#All],[Email]]) )</f>
        <v>smosebyie@stanford.edu</v>
      </c>
      <c r="H664" s="2" t="str" cm="1">
        <f t="array" ref="H664">IF(_xlfn.XLOOKUP(C664,'Customers - Original'!$A:$A,Table1[[#All],[Country]]) = 0,"",_xlfn.XLOOKUP(C664,'Customers - Original'!$A:$A,Table1[[#All],[Country]]))</f>
        <v>United States</v>
      </c>
      <c r="I664" t="str">
        <f>_xlfn.XLOOKUP(D664,'Products - Original'!$A:$A,'Products - Original'!$B:$B)</f>
        <v>Lib</v>
      </c>
      <c r="J664" t="str">
        <f>INDEX('Products - Original'!$A$1:$G$49,MATCH(My_Combined_Table!$D664,'Products - Original'!$A$1:$A$49,0),MATCH(My_Combined_Table!$J$1,'Products - Original'!A$1:G$1,0))</f>
        <v>D</v>
      </c>
      <c r="K664">
        <f>INDEX('Products - Original'!$A$1:$G$49,MATCH(My_Combined_Table!$D664,'Products - Original'!$A$1:$A$49,0),MATCH(My_Combined_Table!K$1,'Products - Original'!A$1:G$1,0))</f>
        <v>2.5</v>
      </c>
      <c r="L664">
        <f>INDEX('Products - Original'!$A$1:$G$49,MATCH(My_Combined_Table!$D664,'Products - Original'!$A$1:$A$49,0),MATCH(My_Combined_Table!L$1,'Products - Original'!A$1:G$1,0))</f>
        <v>29.784999999999997</v>
      </c>
      <c r="M664">
        <f t="shared" si="10"/>
        <v>148.92499999999998</v>
      </c>
      <c r="N664" t="str" cm="1">
        <f t="array" ref="N664">_xlfn.IFS(I664 = "Rob", "Robusta", I664 = "Exc", "Excelsa",I664= "Ara", "Arabica",I664="Lib", "Liberica")</f>
        <v>Liberica</v>
      </c>
      <c r="O664" t="str" cm="1">
        <f t="array" ref="O664">_xlfn.IFS(J664="M", "Medium",J664="L", "Light",J664="D","Dark")</f>
        <v>Dark</v>
      </c>
      <c r="P664" t="str">
        <f>_xlfn.XLOOKUP(C:C, Table1[[#All],[Customer ID]],Table1[[#All],[Loyalty Card]])</f>
        <v>No</v>
      </c>
    </row>
    <row r="665" spans="1:16" x14ac:dyDescent="0.3">
      <c r="A665" s="2" t="s">
        <v>4234</v>
      </c>
      <c r="B665" s="4">
        <v>43554</v>
      </c>
      <c r="C665" s="2" t="s">
        <v>4235</v>
      </c>
      <c r="D665" t="s">
        <v>6155</v>
      </c>
      <c r="E665" s="2">
        <v>6</v>
      </c>
      <c r="F665" s="2" t="str" cm="1">
        <f t="array" ref="F665">_xlfn.XLOOKUP(C665,'Customers - Original'!$A:$A,Table1[[#All],[Customer Name]])</f>
        <v>Corrie Wass</v>
      </c>
      <c r="G665" s="2" t="str" cm="1">
        <f t="array" ref="G665">IF(_xlfn.XLOOKUP(C665,'Customers - Original'!$A:$A,Table1[[#All],[Email]]) = 0, "", _xlfn.XLOOKUP(C665,'Customers - Original'!$A:$A,Table1[[#All],[Email]]) )</f>
        <v>cwassif@prweb.com</v>
      </c>
      <c r="H665" s="2" t="str" cm="1">
        <f t="array" ref="H665">IF(_xlfn.XLOOKUP(C665,'Customers - Original'!$A:$A,Table1[[#All],[Country]]) = 0,"",_xlfn.XLOOKUP(C665,'Customers - Original'!$A:$A,Table1[[#All],[Country]]))</f>
        <v>United States</v>
      </c>
      <c r="I665" t="str">
        <f>_xlfn.XLOOKUP(D665,'Products - Original'!$A:$A,'Products - Original'!$B:$B)</f>
        <v>Ara</v>
      </c>
      <c r="J665" t="str">
        <f>INDEX('Products - Original'!$A$1:$G$49,MATCH(My_Combined_Table!$D665,'Products - Original'!$A$1:$A$49,0),MATCH(My_Combined_Table!$J$1,'Products - Original'!A$1:G$1,0))</f>
        <v>M</v>
      </c>
      <c r="K665">
        <f>INDEX('Products - Original'!$A$1:$G$49,MATCH(My_Combined_Table!$D665,'Products - Original'!$A$1:$A$49,0),MATCH(My_Combined_Table!K$1,'Products - Original'!A$1:G$1,0))</f>
        <v>1</v>
      </c>
      <c r="L665">
        <f>INDEX('Products - Original'!$A$1:$G$49,MATCH(My_Combined_Table!$D665,'Products - Original'!$A$1:$A$49,0),MATCH(My_Combined_Table!L$1,'Products - Original'!A$1:G$1,0))</f>
        <v>11.25</v>
      </c>
      <c r="M665">
        <f t="shared" si="10"/>
        <v>67.5</v>
      </c>
      <c r="N665" t="str" cm="1">
        <f t="array" ref="N665">_xlfn.IFS(I665 = "Rob", "Robusta", I665 = "Exc", "Excelsa",I665= "Ara", "Arabica",I665="Lib", "Liberica")</f>
        <v>Arabica</v>
      </c>
      <c r="O665" t="str" cm="1">
        <f t="array" ref="O665">_xlfn.IFS(J665="M", "Medium",J665="L", "Light",J665="D","Dark")</f>
        <v>Medium</v>
      </c>
      <c r="P665" t="str">
        <f>_xlfn.XLOOKUP(C:C, Table1[[#All],[Customer ID]],Table1[[#All],[Loyalty Card]])</f>
        <v>No</v>
      </c>
    </row>
    <row r="666" spans="1:16" x14ac:dyDescent="0.3">
      <c r="A666" s="2" t="s">
        <v>4239</v>
      </c>
      <c r="B666" s="4">
        <v>44549</v>
      </c>
      <c r="C666" s="2" t="s">
        <v>4240</v>
      </c>
      <c r="D666" t="s">
        <v>6183</v>
      </c>
      <c r="E666" s="2">
        <v>6</v>
      </c>
      <c r="F666" s="2" t="str" cm="1">
        <f t="array" ref="F666">_xlfn.XLOOKUP(C666,'Customers - Original'!$A:$A,Table1[[#All],[Customer Name]])</f>
        <v>Ira Sjostrom</v>
      </c>
      <c r="G666" s="2" t="str" cm="1">
        <f t="array" ref="G666">IF(_xlfn.XLOOKUP(C666,'Customers - Original'!$A:$A,Table1[[#All],[Email]]) = 0, "", _xlfn.XLOOKUP(C666,'Customers - Original'!$A:$A,Table1[[#All],[Email]]) )</f>
        <v>isjostromig@pbs.org</v>
      </c>
      <c r="H666" s="2" t="str" cm="1">
        <f t="array" ref="H666">IF(_xlfn.XLOOKUP(C666,'Customers - Original'!$A:$A,Table1[[#All],[Country]]) = 0,"",_xlfn.XLOOKUP(C666,'Customers - Original'!$A:$A,Table1[[#All],[Country]]))</f>
        <v>United States</v>
      </c>
      <c r="I666" t="str">
        <f>_xlfn.XLOOKUP(D666,'Products - Original'!$A:$A,'Products - Original'!$B:$B)</f>
        <v>Exc</v>
      </c>
      <c r="J666" t="str">
        <f>INDEX('Products - Original'!$A$1:$G$49,MATCH(My_Combined_Table!$D666,'Products - Original'!$A$1:$A$49,0),MATCH(My_Combined_Table!$J$1,'Products - Original'!A$1:G$1,0))</f>
        <v>D</v>
      </c>
      <c r="K666">
        <f>INDEX('Products - Original'!$A$1:$G$49,MATCH(My_Combined_Table!$D666,'Products - Original'!$A$1:$A$49,0),MATCH(My_Combined_Table!K$1,'Products - Original'!A$1:G$1,0))</f>
        <v>1</v>
      </c>
      <c r="L666">
        <f>INDEX('Products - Original'!$A$1:$G$49,MATCH(My_Combined_Table!$D666,'Products - Original'!$A$1:$A$49,0),MATCH(My_Combined_Table!L$1,'Products - Original'!A$1:G$1,0))</f>
        <v>12.15</v>
      </c>
      <c r="M666">
        <f t="shared" si="10"/>
        <v>72.900000000000006</v>
      </c>
      <c r="N666" t="str" cm="1">
        <f t="array" ref="N666">_xlfn.IFS(I666 = "Rob", "Robusta", I666 = "Exc", "Excelsa",I666= "Ara", "Arabica",I666="Lib", "Liberica")</f>
        <v>Excelsa</v>
      </c>
      <c r="O666" t="str" cm="1">
        <f t="array" ref="O666">_xlfn.IFS(J666="M", "Medium",J666="L", "Light",J666="D","Dark")</f>
        <v>Dark</v>
      </c>
      <c r="P666" t="str">
        <f>_xlfn.XLOOKUP(C:C, Table1[[#All],[Customer ID]],Table1[[#All],[Loyalty Card]])</f>
        <v>No</v>
      </c>
    </row>
    <row r="667" spans="1:16" x14ac:dyDescent="0.3">
      <c r="A667" s="2" t="s">
        <v>4239</v>
      </c>
      <c r="B667" s="4">
        <v>44549</v>
      </c>
      <c r="C667" s="2" t="s">
        <v>4240</v>
      </c>
      <c r="D667" t="s">
        <v>6150</v>
      </c>
      <c r="E667" s="2">
        <v>2</v>
      </c>
      <c r="F667" s="2" t="str" cm="1">
        <f t="array" ref="F667">_xlfn.XLOOKUP(C667,'Customers - Original'!$A:$A,Table1[[#All],[Customer Name]])</f>
        <v>Ira Sjostrom</v>
      </c>
      <c r="G667" s="2" t="str" cm="1">
        <f t="array" ref="G667">IF(_xlfn.XLOOKUP(C667,'Customers - Original'!$A:$A,Table1[[#All],[Email]]) = 0, "", _xlfn.XLOOKUP(C667,'Customers - Original'!$A:$A,Table1[[#All],[Email]]) )</f>
        <v>isjostromig@pbs.org</v>
      </c>
      <c r="H667" s="2" t="str" cm="1">
        <f t="array" ref="H667">IF(_xlfn.XLOOKUP(C667,'Customers - Original'!$A:$A,Table1[[#All],[Country]]) = 0,"",_xlfn.XLOOKUP(C667,'Customers - Original'!$A:$A,Table1[[#All],[Country]]))</f>
        <v>United States</v>
      </c>
      <c r="I667" t="str">
        <f>_xlfn.XLOOKUP(D667,'Products - Original'!$A:$A,'Products - Original'!$B:$B)</f>
        <v>Lib</v>
      </c>
      <c r="J667" t="str">
        <f>INDEX('Products - Original'!$A$1:$G$49,MATCH(My_Combined_Table!$D667,'Products - Original'!$A$1:$A$49,0),MATCH(My_Combined_Table!$J$1,'Products - Original'!A$1:G$1,0))</f>
        <v>D</v>
      </c>
      <c r="K667">
        <f>INDEX('Products - Original'!$A$1:$G$49,MATCH(My_Combined_Table!$D667,'Products - Original'!$A$1:$A$49,0),MATCH(My_Combined_Table!K$1,'Products - Original'!A$1:G$1,0))</f>
        <v>0.2</v>
      </c>
      <c r="L667">
        <f>INDEX('Products - Original'!$A$1:$G$49,MATCH(My_Combined_Table!$D667,'Products - Original'!$A$1:$A$49,0),MATCH(My_Combined_Table!L$1,'Products - Original'!A$1:G$1,0))</f>
        <v>3.8849999999999998</v>
      </c>
      <c r="M667">
        <f t="shared" si="10"/>
        <v>7.77</v>
      </c>
      <c r="N667" t="str" cm="1">
        <f t="array" ref="N667">_xlfn.IFS(I667 = "Rob", "Robusta", I667 = "Exc", "Excelsa",I667= "Ara", "Arabica",I667="Lib", "Liberica")</f>
        <v>Liberica</v>
      </c>
      <c r="O667" t="str" cm="1">
        <f t="array" ref="O667">_xlfn.IFS(J667="M", "Medium",J667="L", "Light",J667="D","Dark")</f>
        <v>Dark</v>
      </c>
      <c r="P667" t="str">
        <f>_xlfn.XLOOKUP(C:C, Table1[[#All],[Customer ID]],Table1[[#All],[Loyalty Card]])</f>
        <v>No</v>
      </c>
    </row>
    <row r="668" spans="1:16" x14ac:dyDescent="0.3">
      <c r="A668" s="2" t="s">
        <v>4250</v>
      </c>
      <c r="B668" s="4">
        <v>43987</v>
      </c>
      <c r="C668" s="2" t="s">
        <v>4251</v>
      </c>
      <c r="D668" t="s">
        <v>6168</v>
      </c>
      <c r="E668" s="2">
        <v>4</v>
      </c>
      <c r="F668" s="2" t="str" cm="1">
        <f t="array" ref="F668">_xlfn.XLOOKUP(C668,'Customers - Original'!$A:$A,Table1[[#All],[Customer Name]])</f>
        <v>Jermaine Branchett</v>
      </c>
      <c r="G668" s="2" t="str" cm="1">
        <f t="array" ref="G668">IF(_xlfn.XLOOKUP(C668,'Customers - Original'!$A:$A,Table1[[#All],[Email]]) = 0, "", _xlfn.XLOOKUP(C668,'Customers - Original'!$A:$A,Table1[[#All],[Email]]) )</f>
        <v>jbranchettii@bravesites.com</v>
      </c>
      <c r="H668" s="2" t="str" cm="1">
        <f t="array" ref="H668">IF(_xlfn.XLOOKUP(C668,'Customers - Original'!$A:$A,Table1[[#All],[Country]]) = 0,"",_xlfn.XLOOKUP(C668,'Customers - Original'!$A:$A,Table1[[#All],[Country]]))</f>
        <v>United States</v>
      </c>
      <c r="I668" t="str">
        <f>_xlfn.XLOOKUP(D668,'Products - Original'!$A:$A,'Products - Original'!$B:$B)</f>
        <v>Ara</v>
      </c>
      <c r="J668" t="str">
        <f>INDEX('Products - Original'!$A$1:$G$49,MATCH(My_Combined_Table!$D668,'Products - Original'!$A$1:$A$49,0),MATCH(My_Combined_Table!$J$1,'Products - Original'!A$1:G$1,0))</f>
        <v>D</v>
      </c>
      <c r="K668">
        <f>INDEX('Products - Original'!$A$1:$G$49,MATCH(My_Combined_Table!$D668,'Products - Original'!$A$1:$A$49,0),MATCH(My_Combined_Table!K$1,'Products - Original'!A$1:G$1,0))</f>
        <v>2.5</v>
      </c>
      <c r="L668">
        <f>INDEX('Products - Original'!$A$1:$G$49,MATCH(My_Combined_Table!$D668,'Products - Original'!$A$1:$A$49,0),MATCH(My_Combined_Table!L$1,'Products - Original'!A$1:G$1,0))</f>
        <v>22.884999999999998</v>
      </c>
      <c r="M668">
        <f t="shared" si="10"/>
        <v>91.539999999999992</v>
      </c>
      <c r="N668" t="str" cm="1">
        <f t="array" ref="N668">_xlfn.IFS(I668 = "Rob", "Robusta", I668 = "Exc", "Excelsa",I668= "Ara", "Arabica",I668="Lib", "Liberica")</f>
        <v>Arabica</v>
      </c>
      <c r="O668" t="str" cm="1">
        <f t="array" ref="O668">_xlfn.IFS(J668="M", "Medium",J668="L", "Light",J668="D","Dark")</f>
        <v>Dark</v>
      </c>
      <c r="P668" t="str">
        <f>_xlfn.XLOOKUP(C:C, Table1[[#All],[Customer ID]],Table1[[#All],[Loyalty Card]])</f>
        <v>No</v>
      </c>
    </row>
    <row r="669" spans="1:16" x14ac:dyDescent="0.3">
      <c r="A669" s="2" t="s">
        <v>4256</v>
      </c>
      <c r="B669" s="4">
        <v>44451</v>
      </c>
      <c r="C669" s="2" t="s">
        <v>4257</v>
      </c>
      <c r="D669" t="s">
        <v>6147</v>
      </c>
      <c r="E669" s="2">
        <v>6</v>
      </c>
      <c r="F669" s="2" t="str" cm="1">
        <f t="array" ref="F669">_xlfn.XLOOKUP(C669,'Customers - Original'!$A:$A,Table1[[#All],[Customer Name]])</f>
        <v>Nissie Rudland</v>
      </c>
      <c r="G669" s="2" t="str" cm="1">
        <f t="array" ref="G669">IF(_xlfn.XLOOKUP(C669,'Customers - Original'!$A:$A,Table1[[#All],[Email]]) = 0, "", _xlfn.XLOOKUP(C669,'Customers - Original'!$A:$A,Table1[[#All],[Email]]) )</f>
        <v>nrudlandij@blogs.com</v>
      </c>
      <c r="H669" s="2" t="str" cm="1">
        <f t="array" ref="H669">IF(_xlfn.XLOOKUP(C669,'Customers - Original'!$A:$A,Table1[[#All],[Country]]) = 0,"",_xlfn.XLOOKUP(C669,'Customers - Original'!$A:$A,Table1[[#All],[Country]]))</f>
        <v>Ireland</v>
      </c>
      <c r="I669" t="str">
        <f>_xlfn.XLOOKUP(D669,'Products - Original'!$A:$A,'Products - Original'!$B:$B)</f>
        <v>Ara</v>
      </c>
      <c r="J669" t="str">
        <f>INDEX('Products - Original'!$A$1:$G$49,MATCH(My_Combined_Table!$D669,'Products - Original'!$A$1:$A$49,0),MATCH(My_Combined_Table!$J$1,'Products - Original'!A$1:G$1,0))</f>
        <v>D</v>
      </c>
      <c r="K669">
        <f>INDEX('Products - Original'!$A$1:$G$49,MATCH(My_Combined_Table!$D669,'Products - Original'!$A$1:$A$49,0),MATCH(My_Combined_Table!K$1,'Products - Original'!A$1:G$1,0))</f>
        <v>1</v>
      </c>
      <c r="L669">
        <f>INDEX('Products - Original'!$A$1:$G$49,MATCH(My_Combined_Table!$D669,'Products - Original'!$A$1:$A$49,0),MATCH(My_Combined_Table!L$1,'Products - Original'!A$1:G$1,0))</f>
        <v>9.9499999999999993</v>
      </c>
      <c r="M669">
        <f t="shared" si="10"/>
        <v>59.699999999999996</v>
      </c>
      <c r="N669" t="str" cm="1">
        <f t="array" ref="N669">_xlfn.IFS(I669 = "Rob", "Robusta", I669 = "Exc", "Excelsa",I669= "Ara", "Arabica",I669="Lib", "Liberica")</f>
        <v>Arabica</v>
      </c>
      <c r="O669" t="str" cm="1">
        <f t="array" ref="O669">_xlfn.IFS(J669="M", "Medium",J669="L", "Light",J669="D","Dark")</f>
        <v>Dark</v>
      </c>
      <c r="P669" t="str">
        <f>_xlfn.XLOOKUP(C:C, Table1[[#All],[Customer ID]],Table1[[#All],[Loyalty Card]])</f>
        <v>No</v>
      </c>
    </row>
    <row r="670" spans="1:16" x14ac:dyDescent="0.3">
      <c r="A670" s="2" t="s">
        <v>4262</v>
      </c>
      <c r="B670" s="4">
        <v>44636</v>
      </c>
      <c r="C670" s="2" t="s">
        <v>4263</v>
      </c>
      <c r="D670" t="s">
        <v>6142</v>
      </c>
      <c r="E670" s="2">
        <v>5</v>
      </c>
      <c r="F670" s="2" t="str" cm="1">
        <f t="array" ref="F670">_xlfn.XLOOKUP(C670,'Customers - Original'!$A:$A,Table1[[#All],[Customer Name]])</f>
        <v>Janella Millett</v>
      </c>
      <c r="G670" s="2" t="str" cm="1">
        <f t="array" ref="G670">IF(_xlfn.XLOOKUP(C670,'Customers - Original'!$A:$A,Table1[[#All],[Email]]) = 0, "", _xlfn.XLOOKUP(C670,'Customers - Original'!$A:$A,Table1[[#All],[Email]]) )</f>
        <v>jmillettik@addtoany.com</v>
      </c>
      <c r="H670" s="2" t="str" cm="1">
        <f t="array" ref="H670">IF(_xlfn.XLOOKUP(C670,'Customers - Original'!$A:$A,Table1[[#All],[Country]]) = 0,"",_xlfn.XLOOKUP(C670,'Customers - Original'!$A:$A,Table1[[#All],[Country]]))</f>
        <v>United States</v>
      </c>
      <c r="I670" t="str">
        <f>_xlfn.XLOOKUP(D670,'Products - Original'!$A:$A,'Products - Original'!$B:$B)</f>
        <v>Rob</v>
      </c>
      <c r="J670" t="str">
        <f>INDEX('Products - Original'!$A$1:$G$49,MATCH(My_Combined_Table!$D670,'Products - Original'!$A$1:$A$49,0),MATCH(My_Combined_Table!$J$1,'Products - Original'!A$1:G$1,0))</f>
        <v>L</v>
      </c>
      <c r="K670">
        <f>INDEX('Products - Original'!$A$1:$G$49,MATCH(My_Combined_Table!$D670,'Products - Original'!$A$1:$A$49,0),MATCH(My_Combined_Table!K$1,'Products - Original'!A$1:G$1,0))</f>
        <v>2.5</v>
      </c>
      <c r="L670">
        <f>INDEX('Products - Original'!$A$1:$G$49,MATCH(My_Combined_Table!$D670,'Products - Original'!$A$1:$A$49,0),MATCH(My_Combined_Table!L$1,'Products - Original'!A$1:G$1,0))</f>
        <v>27.484999999999996</v>
      </c>
      <c r="M670">
        <f t="shared" si="10"/>
        <v>137.42499999999998</v>
      </c>
      <c r="N670" t="str" cm="1">
        <f t="array" ref="N670">_xlfn.IFS(I670 = "Rob", "Robusta", I670 = "Exc", "Excelsa",I670= "Ara", "Arabica",I670="Lib", "Liberica")</f>
        <v>Robusta</v>
      </c>
      <c r="O670" t="str" cm="1">
        <f t="array" ref="O670">_xlfn.IFS(J670="M", "Medium",J670="L", "Light",J670="D","Dark")</f>
        <v>Light</v>
      </c>
      <c r="P670" t="str">
        <f>_xlfn.XLOOKUP(C:C, Table1[[#All],[Customer ID]],Table1[[#All],[Loyalty Card]])</f>
        <v>Yes</v>
      </c>
    </row>
    <row r="671" spans="1:16" x14ac:dyDescent="0.3">
      <c r="A671" s="2" t="s">
        <v>4268</v>
      </c>
      <c r="B671" s="4">
        <v>44551</v>
      </c>
      <c r="C671" s="2" t="s">
        <v>4269</v>
      </c>
      <c r="D671" t="s">
        <v>6181</v>
      </c>
      <c r="E671" s="2">
        <v>2</v>
      </c>
      <c r="F671" s="2" t="str" cm="1">
        <f t="array" ref="F671">_xlfn.XLOOKUP(C671,'Customers - Original'!$A:$A,Table1[[#All],[Customer Name]])</f>
        <v>Ferdie Tourry</v>
      </c>
      <c r="G671" s="2" t="str" cm="1">
        <f t="array" ref="G671">IF(_xlfn.XLOOKUP(C671,'Customers - Original'!$A:$A,Table1[[#All],[Email]]) = 0, "", _xlfn.XLOOKUP(C671,'Customers - Original'!$A:$A,Table1[[#All],[Email]]) )</f>
        <v>ftourryil@google.de</v>
      </c>
      <c r="H671" s="2" t="str" cm="1">
        <f t="array" ref="H671">IF(_xlfn.XLOOKUP(C671,'Customers - Original'!$A:$A,Table1[[#All],[Country]]) = 0,"",_xlfn.XLOOKUP(C671,'Customers - Original'!$A:$A,Table1[[#All],[Country]]))</f>
        <v>United States</v>
      </c>
      <c r="I671" t="str">
        <f>_xlfn.XLOOKUP(D671,'Products - Original'!$A:$A,'Products - Original'!$B:$B)</f>
        <v>Lib</v>
      </c>
      <c r="J671" t="str">
        <f>INDEX('Products - Original'!$A$1:$G$49,MATCH(My_Combined_Table!$D671,'Products - Original'!$A$1:$A$49,0),MATCH(My_Combined_Table!$J$1,'Products - Original'!A$1:G$1,0))</f>
        <v>M</v>
      </c>
      <c r="K671">
        <f>INDEX('Products - Original'!$A$1:$G$49,MATCH(My_Combined_Table!$D671,'Products - Original'!$A$1:$A$49,0),MATCH(My_Combined_Table!K$1,'Products - Original'!A$1:G$1,0))</f>
        <v>2.5</v>
      </c>
      <c r="L671">
        <f>INDEX('Products - Original'!$A$1:$G$49,MATCH(My_Combined_Table!$D671,'Products - Original'!$A$1:$A$49,0),MATCH(My_Combined_Table!L$1,'Products - Original'!A$1:G$1,0))</f>
        <v>33.464999999999996</v>
      </c>
      <c r="M671">
        <f t="shared" si="10"/>
        <v>66.929999999999993</v>
      </c>
      <c r="N671" t="str" cm="1">
        <f t="array" ref="N671">_xlfn.IFS(I671 = "Rob", "Robusta", I671 = "Exc", "Excelsa",I671= "Ara", "Arabica",I671="Lib", "Liberica")</f>
        <v>Liberica</v>
      </c>
      <c r="O671" t="str" cm="1">
        <f t="array" ref="O671">_xlfn.IFS(J671="M", "Medium",J671="L", "Light",J671="D","Dark")</f>
        <v>Medium</v>
      </c>
      <c r="P671" t="str">
        <f>_xlfn.XLOOKUP(C:C, Table1[[#All],[Customer ID]],Table1[[#All],[Loyalty Card]])</f>
        <v>No</v>
      </c>
    </row>
    <row r="672" spans="1:16" x14ac:dyDescent="0.3">
      <c r="A672" s="2" t="s">
        <v>4274</v>
      </c>
      <c r="B672" s="4">
        <v>43606</v>
      </c>
      <c r="C672" s="2" t="s">
        <v>4275</v>
      </c>
      <c r="D672" t="s">
        <v>6159</v>
      </c>
      <c r="E672" s="2">
        <v>3</v>
      </c>
      <c r="F672" s="2" t="str" cm="1">
        <f t="array" ref="F672">_xlfn.XLOOKUP(C672,'Customers - Original'!$A:$A,Table1[[#All],[Customer Name]])</f>
        <v>Cecil Weatherall</v>
      </c>
      <c r="G672" s="2" t="str" cm="1">
        <f t="array" ref="G672">IF(_xlfn.XLOOKUP(C672,'Customers - Original'!$A:$A,Table1[[#All],[Email]]) = 0, "", _xlfn.XLOOKUP(C672,'Customers - Original'!$A:$A,Table1[[#All],[Email]]) )</f>
        <v>cweatherallim@toplist.cz</v>
      </c>
      <c r="H672" s="2" t="str" cm="1">
        <f t="array" ref="H672">IF(_xlfn.XLOOKUP(C672,'Customers - Original'!$A:$A,Table1[[#All],[Country]]) = 0,"",_xlfn.XLOOKUP(C672,'Customers - Original'!$A:$A,Table1[[#All],[Country]]))</f>
        <v>United States</v>
      </c>
      <c r="I672" t="str">
        <f>_xlfn.XLOOKUP(D672,'Products - Original'!$A:$A,'Products - Original'!$B:$B)</f>
        <v>Lib</v>
      </c>
      <c r="J672" t="str">
        <f>INDEX('Products - Original'!$A$1:$G$49,MATCH(My_Combined_Table!$D672,'Products - Original'!$A$1:$A$49,0),MATCH(My_Combined_Table!$J$1,'Products - Original'!A$1:G$1,0))</f>
        <v>M</v>
      </c>
      <c r="K672">
        <f>INDEX('Products - Original'!$A$1:$G$49,MATCH(My_Combined_Table!$D672,'Products - Original'!$A$1:$A$49,0),MATCH(My_Combined_Table!K$1,'Products - Original'!A$1:G$1,0))</f>
        <v>0.2</v>
      </c>
      <c r="L672">
        <f>INDEX('Products - Original'!$A$1:$G$49,MATCH(My_Combined_Table!$D672,'Products - Original'!$A$1:$A$49,0),MATCH(My_Combined_Table!L$1,'Products - Original'!A$1:G$1,0))</f>
        <v>4.3650000000000002</v>
      </c>
      <c r="M672">
        <f t="shared" si="10"/>
        <v>13.095000000000001</v>
      </c>
      <c r="N672" t="str" cm="1">
        <f t="array" ref="N672">_xlfn.IFS(I672 = "Rob", "Robusta", I672 = "Exc", "Excelsa",I672= "Ara", "Arabica",I672="Lib", "Liberica")</f>
        <v>Liberica</v>
      </c>
      <c r="O672" t="str" cm="1">
        <f t="array" ref="O672">_xlfn.IFS(J672="M", "Medium",J672="L", "Light",J672="D","Dark")</f>
        <v>Medium</v>
      </c>
      <c r="P672" t="str">
        <f>_xlfn.XLOOKUP(C:C, Table1[[#All],[Customer ID]],Table1[[#All],[Loyalty Card]])</f>
        <v>Yes</v>
      </c>
    </row>
    <row r="673" spans="1:16" x14ac:dyDescent="0.3">
      <c r="A673" s="2" t="s">
        <v>4280</v>
      </c>
      <c r="B673" s="4">
        <v>44495</v>
      </c>
      <c r="C673" s="2" t="s">
        <v>4281</v>
      </c>
      <c r="D673" t="s">
        <v>6179</v>
      </c>
      <c r="E673" s="2">
        <v>5</v>
      </c>
      <c r="F673" s="2" t="str" cm="1">
        <f t="array" ref="F673">_xlfn.XLOOKUP(C673,'Customers - Original'!$A:$A,Table1[[#All],[Customer Name]])</f>
        <v>Gale Heindrick</v>
      </c>
      <c r="G673" s="2" t="str" cm="1">
        <f t="array" ref="G673">IF(_xlfn.XLOOKUP(C673,'Customers - Original'!$A:$A,Table1[[#All],[Email]]) = 0, "", _xlfn.XLOOKUP(C673,'Customers - Original'!$A:$A,Table1[[#All],[Email]]) )</f>
        <v>gheindrickin@usda.gov</v>
      </c>
      <c r="H673" s="2" t="str" cm="1">
        <f t="array" ref="H673">IF(_xlfn.XLOOKUP(C673,'Customers - Original'!$A:$A,Table1[[#All],[Country]]) = 0,"",_xlfn.XLOOKUP(C673,'Customers - Original'!$A:$A,Table1[[#All],[Country]]))</f>
        <v>United States</v>
      </c>
      <c r="I673" t="str">
        <f>_xlfn.XLOOKUP(D673,'Products - Original'!$A:$A,'Products - Original'!$B:$B)</f>
        <v>Rob</v>
      </c>
      <c r="J673" t="str">
        <f>INDEX('Products - Original'!$A$1:$G$49,MATCH(My_Combined_Table!$D673,'Products - Original'!$A$1:$A$49,0),MATCH(My_Combined_Table!$J$1,'Products - Original'!A$1:G$1,0))</f>
        <v>L</v>
      </c>
      <c r="K673">
        <f>INDEX('Products - Original'!$A$1:$G$49,MATCH(My_Combined_Table!$D673,'Products - Original'!$A$1:$A$49,0),MATCH(My_Combined_Table!K$1,'Products - Original'!A$1:G$1,0))</f>
        <v>1</v>
      </c>
      <c r="L673">
        <f>INDEX('Products - Original'!$A$1:$G$49,MATCH(My_Combined_Table!$D673,'Products - Original'!$A$1:$A$49,0),MATCH(My_Combined_Table!L$1,'Products - Original'!A$1:G$1,0))</f>
        <v>11.95</v>
      </c>
      <c r="M673">
        <f t="shared" si="10"/>
        <v>59.75</v>
      </c>
      <c r="N673" t="str" cm="1">
        <f t="array" ref="N673">_xlfn.IFS(I673 = "Rob", "Robusta", I673 = "Exc", "Excelsa",I673= "Ara", "Arabica",I673="Lib", "Liberica")</f>
        <v>Robusta</v>
      </c>
      <c r="O673" t="str" cm="1">
        <f t="array" ref="O673">_xlfn.IFS(J673="M", "Medium",J673="L", "Light",J673="D","Dark")</f>
        <v>Light</v>
      </c>
      <c r="P673" t="str">
        <f>_xlfn.XLOOKUP(C:C, Table1[[#All],[Customer ID]],Table1[[#All],[Loyalty Card]])</f>
        <v>No</v>
      </c>
    </row>
    <row r="674" spans="1:16" x14ac:dyDescent="0.3">
      <c r="A674" s="2" t="s">
        <v>4286</v>
      </c>
      <c r="B674" s="4">
        <v>43916</v>
      </c>
      <c r="C674" s="2" t="s">
        <v>4287</v>
      </c>
      <c r="D674" t="s">
        <v>6160</v>
      </c>
      <c r="E674" s="2">
        <v>5</v>
      </c>
      <c r="F674" s="2" t="str" cm="1">
        <f t="array" ref="F674">_xlfn.XLOOKUP(C674,'Customers - Original'!$A:$A,Table1[[#All],[Customer Name]])</f>
        <v>Layne Imason</v>
      </c>
      <c r="G674" s="2" t="str" cm="1">
        <f t="array" ref="G674">IF(_xlfn.XLOOKUP(C674,'Customers - Original'!$A:$A,Table1[[#All],[Email]]) = 0, "", _xlfn.XLOOKUP(C674,'Customers - Original'!$A:$A,Table1[[#All],[Email]]) )</f>
        <v>limasonio@discuz.net</v>
      </c>
      <c r="H674" s="2" t="str" cm="1">
        <f t="array" ref="H674">IF(_xlfn.XLOOKUP(C674,'Customers - Original'!$A:$A,Table1[[#All],[Country]]) = 0,"",_xlfn.XLOOKUP(C674,'Customers - Original'!$A:$A,Table1[[#All],[Country]]))</f>
        <v>United States</v>
      </c>
      <c r="I674" t="str">
        <f>_xlfn.XLOOKUP(D674,'Products - Original'!$A:$A,'Products - Original'!$B:$B)</f>
        <v>Lib</v>
      </c>
      <c r="J674" t="str">
        <f>INDEX('Products - Original'!$A$1:$G$49,MATCH(My_Combined_Table!$D674,'Products - Original'!$A$1:$A$49,0),MATCH(My_Combined_Table!$J$1,'Products - Original'!A$1:G$1,0))</f>
        <v>M</v>
      </c>
      <c r="K674">
        <f>INDEX('Products - Original'!$A$1:$G$49,MATCH(My_Combined_Table!$D674,'Products - Original'!$A$1:$A$49,0),MATCH(My_Combined_Table!K$1,'Products - Original'!A$1:G$1,0))</f>
        <v>0.5</v>
      </c>
      <c r="L674">
        <f>INDEX('Products - Original'!$A$1:$G$49,MATCH(My_Combined_Table!$D674,'Products - Original'!$A$1:$A$49,0),MATCH(My_Combined_Table!L$1,'Products - Original'!A$1:G$1,0))</f>
        <v>8.73</v>
      </c>
      <c r="M674">
        <f t="shared" si="10"/>
        <v>43.650000000000006</v>
      </c>
      <c r="N674" t="str" cm="1">
        <f t="array" ref="N674">_xlfn.IFS(I674 = "Rob", "Robusta", I674 = "Exc", "Excelsa",I674= "Ara", "Arabica",I674="Lib", "Liberica")</f>
        <v>Liberica</v>
      </c>
      <c r="O674" t="str" cm="1">
        <f t="array" ref="O674">_xlfn.IFS(J674="M", "Medium",J674="L", "Light",J674="D","Dark")</f>
        <v>Medium</v>
      </c>
      <c r="P674" t="str">
        <f>_xlfn.XLOOKUP(C:C, Table1[[#All],[Customer ID]],Table1[[#All],[Loyalty Card]])</f>
        <v>Yes</v>
      </c>
    </row>
    <row r="675" spans="1:16" x14ac:dyDescent="0.3">
      <c r="A675" s="2" t="s">
        <v>4291</v>
      </c>
      <c r="B675" s="4">
        <v>44118</v>
      </c>
      <c r="C675" s="2" t="s">
        <v>4292</v>
      </c>
      <c r="D675" t="s">
        <v>6141</v>
      </c>
      <c r="E675" s="2">
        <v>6</v>
      </c>
      <c r="F675" s="2" t="str" cm="1">
        <f t="array" ref="F675">_xlfn.XLOOKUP(C675,'Customers - Original'!$A:$A,Table1[[#All],[Customer Name]])</f>
        <v>Hazel Saill</v>
      </c>
      <c r="G675" s="2" t="str" cm="1">
        <f t="array" ref="G675">IF(_xlfn.XLOOKUP(C675,'Customers - Original'!$A:$A,Table1[[#All],[Email]]) = 0, "", _xlfn.XLOOKUP(C675,'Customers - Original'!$A:$A,Table1[[#All],[Email]]) )</f>
        <v>hsaillip@odnoklassniki.ru</v>
      </c>
      <c r="H675" s="2" t="str" cm="1">
        <f t="array" ref="H675">IF(_xlfn.XLOOKUP(C675,'Customers - Original'!$A:$A,Table1[[#All],[Country]]) = 0,"",_xlfn.XLOOKUP(C675,'Customers - Original'!$A:$A,Table1[[#All],[Country]]))</f>
        <v>United States</v>
      </c>
      <c r="I675" t="str">
        <f>_xlfn.XLOOKUP(D675,'Products - Original'!$A:$A,'Products - Original'!$B:$B)</f>
        <v>Exc</v>
      </c>
      <c r="J675" t="str">
        <f>INDEX('Products - Original'!$A$1:$G$49,MATCH(My_Combined_Table!$D675,'Products - Original'!$A$1:$A$49,0),MATCH(My_Combined_Table!$J$1,'Products - Original'!A$1:G$1,0))</f>
        <v>M</v>
      </c>
      <c r="K675">
        <f>INDEX('Products - Original'!$A$1:$G$49,MATCH(My_Combined_Table!$D675,'Products - Original'!$A$1:$A$49,0),MATCH(My_Combined_Table!K$1,'Products - Original'!A$1:G$1,0))</f>
        <v>1</v>
      </c>
      <c r="L675">
        <f>INDEX('Products - Original'!$A$1:$G$49,MATCH(My_Combined_Table!$D675,'Products - Original'!$A$1:$A$49,0),MATCH(My_Combined_Table!L$1,'Products - Original'!A$1:G$1,0))</f>
        <v>13.75</v>
      </c>
      <c r="M675">
        <f t="shared" si="10"/>
        <v>82.5</v>
      </c>
      <c r="N675" t="str" cm="1">
        <f t="array" ref="N675">_xlfn.IFS(I675 = "Rob", "Robusta", I675 = "Exc", "Excelsa",I675= "Ara", "Arabica",I675="Lib", "Liberica")</f>
        <v>Excelsa</v>
      </c>
      <c r="O675" t="str" cm="1">
        <f t="array" ref="O675">_xlfn.IFS(J675="M", "Medium",J675="L", "Light",J675="D","Dark")</f>
        <v>Medium</v>
      </c>
      <c r="P675" t="str">
        <f>_xlfn.XLOOKUP(C:C, Table1[[#All],[Customer ID]],Table1[[#All],[Loyalty Card]])</f>
        <v>Yes</v>
      </c>
    </row>
    <row r="676" spans="1:16" x14ac:dyDescent="0.3">
      <c r="A676" s="2" t="s">
        <v>4297</v>
      </c>
      <c r="B676" s="4">
        <v>44543</v>
      </c>
      <c r="C676" s="2" t="s">
        <v>4298</v>
      </c>
      <c r="D676" t="s">
        <v>6182</v>
      </c>
      <c r="E676" s="2">
        <v>6</v>
      </c>
      <c r="F676" s="2" t="str" cm="1">
        <f t="array" ref="F676">_xlfn.XLOOKUP(C676,'Customers - Original'!$A:$A,Table1[[#All],[Customer Name]])</f>
        <v>Hermann Larvor</v>
      </c>
      <c r="G676" s="2" t="str" cm="1">
        <f t="array" ref="G676">IF(_xlfn.XLOOKUP(C676,'Customers - Original'!$A:$A,Table1[[#All],[Email]]) = 0, "", _xlfn.XLOOKUP(C676,'Customers - Original'!$A:$A,Table1[[#All],[Email]]) )</f>
        <v>hlarvoriq@last.fm</v>
      </c>
      <c r="H676" s="2" t="str" cm="1">
        <f t="array" ref="H676">IF(_xlfn.XLOOKUP(C676,'Customers - Original'!$A:$A,Table1[[#All],[Country]]) = 0,"",_xlfn.XLOOKUP(C676,'Customers - Original'!$A:$A,Table1[[#All],[Country]]))</f>
        <v>United States</v>
      </c>
      <c r="I676" t="str">
        <f>_xlfn.XLOOKUP(D676,'Products - Original'!$A:$A,'Products - Original'!$B:$B)</f>
        <v>Ara</v>
      </c>
      <c r="J676" t="str">
        <f>INDEX('Products - Original'!$A$1:$G$49,MATCH(My_Combined_Table!$D676,'Products - Original'!$A$1:$A$49,0),MATCH(My_Combined_Table!$J$1,'Products - Original'!A$1:G$1,0))</f>
        <v>L</v>
      </c>
      <c r="K676">
        <f>INDEX('Products - Original'!$A$1:$G$49,MATCH(My_Combined_Table!$D676,'Products - Original'!$A$1:$A$49,0),MATCH(My_Combined_Table!K$1,'Products - Original'!A$1:G$1,0))</f>
        <v>2.5</v>
      </c>
      <c r="L676">
        <f>INDEX('Products - Original'!$A$1:$G$49,MATCH(My_Combined_Table!$D676,'Products - Original'!$A$1:$A$49,0),MATCH(My_Combined_Table!L$1,'Products - Original'!A$1:G$1,0))</f>
        <v>29.784999999999997</v>
      </c>
      <c r="M676">
        <f t="shared" si="10"/>
        <v>178.70999999999998</v>
      </c>
      <c r="N676" t="str" cm="1">
        <f t="array" ref="N676">_xlfn.IFS(I676 = "Rob", "Robusta", I676 = "Exc", "Excelsa",I676= "Ara", "Arabica",I676="Lib", "Liberica")</f>
        <v>Arabica</v>
      </c>
      <c r="O676" t="str" cm="1">
        <f t="array" ref="O676">_xlfn.IFS(J676="M", "Medium",J676="L", "Light",J676="D","Dark")</f>
        <v>Light</v>
      </c>
      <c r="P676" t="str">
        <f>_xlfn.XLOOKUP(C:C, Table1[[#All],[Customer ID]],Table1[[#All],[Loyalty Card]])</f>
        <v>Yes</v>
      </c>
    </row>
    <row r="677" spans="1:16" x14ac:dyDescent="0.3">
      <c r="A677" s="2" t="s">
        <v>4303</v>
      </c>
      <c r="B677" s="4">
        <v>44263</v>
      </c>
      <c r="C677" s="2" t="s">
        <v>4304</v>
      </c>
      <c r="D677" t="s">
        <v>6165</v>
      </c>
      <c r="E677" s="2">
        <v>4</v>
      </c>
      <c r="F677" s="2" t="str" cm="1">
        <f t="array" ref="F677">_xlfn.XLOOKUP(C677,'Customers - Original'!$A:$A,Table1[[#All],[Customer Name]])</f>
        <v>Terri Lyford</v>
      </c>
      <c r="G677" s="2" t="str" cm="1">
        <f t="array" ref="G677">IF(_xlfn.XLOOKUP(C677,'Customers - Original'!$A:$A,Table1[[#All],[Email]]) = 0, "", _xlfn.XLOOKUP(C677,'Customers - Original'!$A:$A,Table1[[#All],[Email]]) )</f>
        <v/>
      </c>
      <c r="H677" s="2" t="str" cm="1">
        <f t="array" ref="H677">IF(_xlfn.XLOOKUP(C677,'Customers - Original'!$A:$A,Table1[[#All],[Country]]) = 0,"",_xlfn.XLOOKUP(C677,'Customers - Original'!$A:$A,Table1[[#All],[Country]]))</f>
        <v>United States</v>
      </c>
      <c r="I677" t="str">
        <f>_xlfn.XLOOKUP(D677,'Products - Original'!$A:$A,'Products - Original'!$B:$B)</f>
        <v>Lib</v>
      </c>
      <c r="J677" t="str">
        <f>INDEX('Products - Original'!$A$1:$G$49,MATCH(My_Combined_Table!$D677,'Products - Original'!$A$1:$A$49,0),MATCH(My_Combined_Table!$J$1,'Products - Original'!A$1:G$1,0))</f>
        <v>D</v>
      </c>
      <c r="K677">
        <f>INDEX('Products - Original'!$A$1:$G$49,MATCH(My_Combined_Table!$D677,'Products - Original'!$A$1:$A$49,0),MATCH(My_Combined_Table!K$1,'Products - Original'!A$1:G$1,0))</f>
        <v>2.5</v>
      </c>
      <c r="L677">
        <f>INDEX('Products - Original'!$A$1:$G$49,MATCH(My_Combined_Table!$D677,'Products - Original'!$A$1:$A$49,0),MATCH(My_Combined_Table!L$1,'Products - Original'!A$1:G$1,0))</f>
        <v>29.784999999999997</v>
      </c>
      <c r="M677">
        <f t="shared" si="10"/>
        <v>119.13999999999999</v>
      </c>
      <c r="N677" t="str" cm="1">
        <f t="array" ref="N677">_xlfn.IFS(I677 = "Rob", "Robusta", I677 = "Exc", "Excelsa",I677= "Ara", "Arabica",I677="Lib", "Liberica")</f>
        <v>Liberica</v>
      </c>
      <c r="O677" t="str" cm="1">
        <f t="array" ref="O677">_xlfn.IFS(J677="M", "Medium",J677="L", "Light",J677="D","Dark")</f>
        <v>Dark</v>
      </c>
      <c r="P677" t="str">
        <f>_xlfn.XLOOKUP(C:C, Table1[[#All],[Customer ID]],Table1[[#All],[Loyalty Card]])</f>
        <v>Yes</v>
      </c>
    </row>
    <row r="678" spans="1:16" x14ac:dyDescent="0.3">
      <c r="A678" s="2" t="s">
        <v>4308</v>
      </c>
      <c r="B678" s="4">
        <v>44217</v>
      </c>
      <c r="C678" s="2" t="s">
        <v>4309</v>
      </c>
      <c r="D678" t="s">
        <v>6161</v>
      </c>
      <c r="E678" s="2">
        <v>5</v>
      </c>
      <c r="F678" s="2" t="str" cm="1">
        <f t="array" ref="F678">_xlfn.XLOOKUP(C678,'Customers - Original'!$A:$A,Table1[[#All],[Customer Name]])</f>
        <v>Gabey Cogan</v>
      </c>
      <c r="G678" s="2" t="str" cm="1">
        <f t="array" ref="G678">IF(_xlfn.XLOOKUP(C678,'Customers - Original'!$A:$A,Table1[[#All],[Email]]) = 0, "", _xlfn.XLOOKUP(C678,'Customers - Original'!$A:$A,Table1[[#All],[Email]]) )</f>
        <v/>
      </c>
      <c r="H678" s="2" t="str" cm="1">
        <f t="array" ref="H678">IF(_xlfn.XLOOKUP(C678,'Customers - Original'!$A:$A,Table1[[#All],[Country]]) = 0,"",_xlfn.XLOOKUP(C678,'Customers - Original'!$A:$A,Table1[[#All],[Country]]))</f>
        <v>United States</v>
      </c>
      <c r="I678" t="str">
        <f>_xlfn.XLOOKUP(D678,'Products - Original'!$A:$A,'Products - Original'!$B:$B)</f>
        <v>Lib</v>
      </c>
      <c r="J678" t="str">
        <f>INDEX('Products - Original'!$A$1:$G$49,MATCH(My_Combined_Table!$D678,'Products - Original'!$A$1:$A$49,0),MATCH(My_Combined_Table!$J$1,'Products - Original'!A$1:G$1,0))</f>
        <v>L</v>
      </c>
      <c r="K678">
        <f>INDEX('Products - Original'!$A$1:$G$49,MATCH(My_Combined_Table!$D678,'Products - Original'!$A$1:$A$49,0),MATCH(My_Combined_Table!K$1,'Products - Original'!A$1:G$1,0))</f>
        <v>0.5</v>
      </c>
      <c r="L678">
        <f>INDEX('Products - Original'!$A$1:$G$49,MATCH(My_Combined_Table!$D678,'Products - Original'!$A$1:$A$49,0),MATCH(My_Combined_Table!L$1,'Products - Original'!A$1:G$1,0))</f>
        <v>9.51</v>
      </c>
      <c r="M678">
        <f t="shared" si="10"/>
        <v>47.55</v>
      </c>
      <c r="N678" t="str" cm="1">
        <f t="array" ref="N678">_xlfn.IFS(I678 = "Rob", "Robusta", I678 = "Exc", "Excelsa",I678= "Ara", "Arabica",I678="Lib", "Liberica")</f>
        <v>Liberica</v>
      </c>
      <c r="O678" t="str" cm="1">
        <f t="array" ref="O678">_xlfn.IFS(J678="M", "Medium",J678="L", "Light",J678="D","Dark")</f>
        <v>Light</v>
      </c>
      <c r="P678" t="str">
        <f>_xlfn.XLOOKUP(C:C, Table1[[#All],[Customer ID]],Table1[[#All],[Loyalty Card]])</f>
        <v>No</v>
      </c>
    </row>
    <row r="679" spans="1:16" x14ac:dyDescent="0.3">
      <c r="A679" s="2" t="s">
        <v>4313</v>
      </c>
      <c r="B679" s="4">
        <v>44206</v>
      </c>
      <c r="C679" s="2" t="s">
        <v>4314</v>
      </c>
      <c r="D679" t="s">
        <v>6160</v>
      </c>
      <c r="E679" s="2">
        <v>5</v>
      </c>
      <c r="F679" s="2" t="str" cm="1">
        <f t="array" ref="F679">_xlfn.XLOOKUP(C679,'Customers - Original'!$A:$A,Table1[[#All],[Customer Name]])</f>
        <v>Charin Penwarden</v>
      </c>
      <c r="G679" s="2" t="str" cm="1">
        <f t="array" ref="G679">IF(_xlfn.XLOOKUP(C679,'Customers - Original'!$A:$A,Table1[[#All],[Email]]) = 0, "", _xlfn.XLOOKUP(C679,'Customers - Original'!$A:$A,Table1[[#All],[Email]]) )</f>
        <v>cpenwardenit@mlb.com</v>
      </c>
      <c r="H679" s="2" t="str" cm="1">
        <f t="array" ref="H679">IF(_xlfn.XLOOKUP(C679,'Customers - Original'!$A:$A,Table1[[#All],[Country]]) = 0,"",_xlfn.XLOOKUP(C679,'Customers - Original'!$A:$A,Table1[[#All],[Country]]))</f>
        <v>Ireland</v>
      </c>
      <c r="I679" t="str">
        <f>_xlfn.XLOOKUP(D679,'Products - Original'!$A:$A,'Products - Original'!$B:$B)</f>
        <v>Lib</v>
      </c>
      <c r="J679" t="str">
        <f>INDEX('Products - Original'!$A$1:$G$49,MATCH(My_Combined_Table!$D679,'Products - Original'!$A$1:$A$49,0),MATCH(My_Combined_Table!$J$1,'Products - Original'!A$1:G$1,0))</f>
        <v>M</v>
      </c>
      <c r="K679">
        <f>INDEX('Products - Original'!$A$1:$G$49,MATCH(My_Combined_Table!$D679,'Products - Original'!$A$1:$A$49,0),MATCH(My_Combined_Table!K$1,'Products - Original'!A$1:G$1,0))</f>
        <v>0.5</v>
      </c>
      <c r="L679">
        <f>INDEX('Products - Original'!$A$1:$G$49,MATCH(My_Combined_Table!$D679,'Products - Original'!$A$1:$A$49,0),MATCH(My_Combined_Table!L$1,'Products - Original'!A$1:G$1,0))</f>
        <v>8.73</v>
      </c>
      <c r="M679">
        <f t="shared" si="10"/>
        <v>43.650000000000006</v>
      </c>
      <c r="N679" t="str" cm="1">
        <f t="array" ref="N679">_xlfn.IFS(I679 = "Rob", "Robusta", I679 = "Exc", "Excelsa",I679= "Ara", "Arabica",I679="Lib", "Liberica")</f>
        <v>Liberica</v>
      </c>
      <c r="O679" t="str" cm="1">
        <f t="array" ref="O679">_xlfn.IFS(J679="M", "Medium",J679="L", "Light",J679="D","Dark")</f>
        <v>Medium</v>
      </c>
      <c r="P679" t="str">
        <f>_xlfn.XLOOKUP(C:C, Table1[[#All],[Customer ID]],Table1[[#All],[Loyalty Card]])</f>
        <v>No</v>
      </c>
    </row>
    <row r="680" spans="1:16" x14ac:dyDescent="0.3">
      <c r="A680" s="2" t="s">
        <v>4319</v>
      </c>
      <c r="B680" s="4">
        <v>44281</v>
      </c>
      <c r="C680" s="2" t="s">
        <v>4320</v>
      </c>
      <c r="D680" t="s">
        <v>6182</v>
      </c>
      <c r="E680" s="2">
        <v>6</v>
      </c>
      <c r="F680" s="2" t="str" cm="1">
        <f t="array" ref="F680">_xlfn.XLOOKUP(C680,'Customers - Original'!$A:$A,Table1[[#All],[Customer Name]])</f>
        <v>Milty Middis</v>
      </c>
      <c r="G680" s="2" t="str" cm="1">
        <f t="array" ref="G680">IF(_xlfn.XLOOKUP(C680,'Customers - Original'!$A:$A,Table1[[#All],[Email]]) = 0, "", _xlfn.XLOOKUP(C680,'Customers - Original'!$A:$A,Table1[[#All],[Email]]) )</f>
        <v>mmiddisiu@dmoz.org</v>
      </c>
      <c r="H680" s="2" t="str" cm="1">
        <f t="array" ref="H680">IF(_xlfn.XLOOKUP(C680,'Customers - Original'!$A:$A,Table1[[#All],[Country]]) = 0,"",_xlfn.XLOOKUP(C680,'Customers - Original'!$A:$A,Table1[[#All],[Country]]))</f>
        <v>United States</v>
      </c>
      <c r="I680" t="str">
        <f>_xlfn.XLOOKUP(D680,'Products - Original'!$A:$A,'Products - Original'!$B:$B)</f>
        <v>Ara</v>
      </c>
      <c r="J680" t="str">
        <f>INDEX('Products - Original'!$A$1:$G$49,MATCH(My_Combined_Table!$D680,'Products - Original'!$A$1:$A$49,0),MATCH(My_Combined_Table!$J$1,'Products - Original'!A$1:G$1,0))</f>
        <v>L</v>
      </c>
      <c r="K680">
        <f>INDEX('Products - Original'!$A$1:$G$49,MATCH(My_Combined_Table!$D680,'Products - Original'!$A$1:$A$49,0),MATCH(My_Combined_Table!K$1,'Products - Original'!A$1:G$1,0))</f>
        <v>2.5</v>
      </c>
      <c r="L680">
        <f>INDEX('Products - Original'!$A$1:$G$49,MATCH(My_Combined_Table!$D680,'Products - Original'!$A$1:$A$49,0),MATCH(My_Combined_Table!L$1,'Products - Original'!A$1:G$1,0))</f>
        <v>29.784999999999997</v>
      </c>
      <c r="M680">
        <f t="shared" si="10"/>
        <v>178.70999999999998</v>
      </c>
      <c r="N680" t="str" cm="1">
        <f t="array" ref="N680">_xlfn.IFS(I680 = "Rob", "Robusta", I680 = "Exc", "Excelsa",I680= "Ara", "Arabica",I680="Lib", "Liberica")</f>
        <v>Arabica</v>
      </c>
      <c r="O680" t="str" cm="1">
        <f t="array" ref="O680">_xlfn.IFS(J680="M", "Medium",J680="L", "Light",J680="D","Dark")</f>
        <v>Light</v>
      </c>
      <c r="P680" t="str">
        <f>_xlfn.XLOOKUP(C:C, Table1[[#All],[Customer ID]],Table1[[#All],[Loyalty Card]])</f>
        <v>Yes</v>
      </c>
    </row>
    <row r="681" spans="1:16" x14ac:dyDescent="0.3">
      <c r="A681" s="2" t="s">
        <v>4325</v>
      </c>
      <c r="B681" s="4">
        <v>44645</v>
      </c>
      <c r="C681" s="2" t="s">
        <v>4326</v>
      </c>
      <c r="D681" t="s">
        <v>6142</v>
      </c>
      <c r="E681" s="2">
        <v>1</v>
      </c>
      <c r="F681" s="2" t="str" cm="1">
        <f t="array" ref="F681">_xlfn.XLOOKUP(C681,'Customers - Original'!$A:$A,Table1[[#All],[Customer Name]])</f>
        <v>Adrianne Vairow</v>
      </c>
      <c r="G681" s="2" t="str" cm="1">
        <f t="array" ref="G681">IF(_xlfn.XLOOKUP(C681,'Customers - Original'!$A:$A,Table1[[#All],[Email]]) = 0, "", _xlfn.XLOOKUP(C681,'Customers - Original'!$A:$A,Table1[[#All],[Email]]) )</f>
        <v>avairowiv@studiopress.com</v>
      </c>
      <c r="H681" s="2" t="str" cm="1">
        <f t="array" ref="H681">IF(_xlfn.XLOOKUP(C681,'Customers - Original'!$A:$A,Table1[[#All],[Country]]) = 0,"",_xlfn.XLOOKUP(C681,'Customers - Original'!$A:$A,Table1[[#All],[Country]]))</f>
        <v>United Kingdom</v>
      </c>
      <c r="I681" t="str">
        <f>_xlfn.XLOOKUP(D681,'Products - Original'!$A:$A,'Products - Original'!$B:$B)</f>
        <v>Rob</v>
      </c>
      <c r="J681" t="str">
        <f>INDEX('Products - Original'!$A$1:$G$49,MATCH(My_Combined_Table!$D681,'Products - Original'!$A$1:$A$49,0),MATCH(My_Combined_Table!$J$1,'Products - Original'!A$1:G$1,0))</f>
        <v>L</v>
      </c>
      <c r="K681">
        <f>INDEX('Products - Original'!$A$1:$G$49,MATCH(My_Combined_Table!$D681,'Products - Original'!$A$1:$A$49,0),MATCH(My_Combined_Table!K$1,'Products - Original'!A$1:G$1,0))</f>
        <v>2.5</v>
      </c>
      <c r="L681">
        <f>INDEX('Products - Original'!$A$1:$G$49,MATCH(My_Combined_Table!$D681,'Products - Original'!$A$1:$A$49,0),MATCH(My_Combined_Table!L$1,'Products - Original'!A$1:G$1,0))</f>
        <v>27.484999999999996</v>
      </c>
      <c r="M681">
        <f t="shared" si="10"/>
        <v>27.484999999999996</v>
      </c>
      <c r="N681" t="str" cm="1">
        <f t="array" ref="N681">_xlfn.IFS(I681 = "Rob", "Robusta", I681 = "Exc", "Excelsa",I681= "Ara", "Arabica",I681="Lib", "Liberica")</f>
        <v>Robusta</v>
      </c>
      <c r="O681" t="str" cm="1">
        <f t="array" ref="O681">_xlfn.IFS(J681="M", "Medium",J681="L", "Light",J681="D","Dark")</f>
        <v>Light</v>
      </c>
      <c r="P681" t="str">
        <f>_xlfn.XLOOKUP(C:C, Table1[[#All],[Customer ID]],Table1[[#All],[Loyalty Card]])</f>
        <v>No</v>
      </c>
    </row>
    <row r="682" spans="1:16" x14ac:dyDescent="0.3">
      <c r="A682" s="2" t="s">
        <v>4331</v>
      </c>
      <c r="B682" s="4">
        <v>44399</v>
      </c>
      <c r="C682" s="2" t="s">
        <v>4332</v>
      </c>
      <c r="D682" t="s">
        <v>6155</v>
      </c>
      <c r="E682" s="2">
        <v>5</v>
      </c>
      <c r="F682" s="2" t="str" cm="1">
        <f t="array" ref="F682">_xlfn.XLOOKUP(C682,'Customers - Original'!$A:$A,Table1[[#All],[Customer Name]])</f>
        <v>Anjanette Goldie</v>
      </c>
      <c r="G682" s="2" t="str" cm="1">
        <f t="array" ref="G682">IF(_xlfn.XLOOKUP(C682,'Customers - Original'!$A:$A,Table1[[#All],[Email]]) = 0, "", _xlfn.XLOOKUP(C682,'Customers - Original'!$A:$A,Table1[[#All],[Email]]) )</f>
        <v>agoldieiw@goo.gl</v>
      </c>
      <c r="H682" s="2" t="str" cm="1">
        <f t="array" ref="H682">IF(_xlfn.XLOOKUP(C682,'Customers - Original'!$A:$A,Table1[[#All],[Country]]) = 0,"",_xlfn.XLOOKUP(C682,'Customers - Original'!$A:$A,Table1[[#All],[Country]]))</f>
        <v>United States</v>
      </c>
      <c r="I682" t="str">
        <f>_xlfn.XLOOKUP(D682,'Products - Original'!$A:$A,'Products - Original'!$B:$B)</f>
        <v>Ara</v>
      </c>
      <c r="J682" t="str">
        <f>INDEX('Products - Original'!$A$1:$G$49,MATCH(My_Combined_Table!$D682,'Products - Original'!$A$1:$A$49,0),MATCH(My_Combined_Table!$J$1,'Products - Original'!A$1:G$1,0))</f>
        <v>M</v>
      </c>
      <c r="K682">
        <f>INDEX('Products - Original'!$A$1:$G$49,MATCH(My_Combined_Table!$D682,'Products - Original'!$A$1:$A$49,0),MATCH(My_Combined_Table!K$1,'Products - Original'!A$1:G$1,0))</f>
        <v>1</v>
      </c>
      <c r="L682">
        <f>INDEX('Products - Original'!$A$1:$G$49,MATCH(My_Combined_Table!$D682,'Products - Original'!$A$1:$A$49,0),MATCH(My_Combined_Table!L$1,'Products - Original'!A$1:G$1,0))</f>
        <v>11.25</v>
      </c>
      <c r="M682">
        <f t="shared" si="10"/>
        <v>56.25</v>
      </c>
      <c r="N682" t="str" cm="1">
        <f t="array" ref="N682">_xlfn.IFS(I682 = "Rob", "Robusta", I682 = "Exc", "Excelsa",I682= "Ara", "Arabica",I682="Lib", "Liberica")</f>
        <v>Arabica</v>
      </c>
      <c r="O682" t="str" cm="1">
        <f t="array" ref="O682">_xlfn.IFS(J682="M", "Medium",J682="L", "Light",J682="D","Dark")</f>
        <v>Medium</v>
      </c>
      <c r="P682" t="str">
        <f>_xlfn.XLOOKUP(C:C, Table1[[#All],[Customer ID]],Table1[[#All],[Loyalty Card]])</f>
        <v>No</v>
      </c>
    </row>
    <row r="683" spans="1:16" x14ac:dyDescent="0.3">
      <c r="A683" s="2" t="s">
        <v>4336</v>
      </c>
      <c r="B683" s="4">
        <v>44080</v>
      </c>
      <c r="C683" s="2" t="s">
        <v>4337</v>
      </c>
      <c r="D683" t="s">
        <v>6145</v>
      </c>
      <c r="E683" s="2">
        <v>2</v>
      </c>
      <c r="F683" s="2" t="str" cm="1">
        <f t="array" ref="F683">_xlfn.XLOOKUP(C683,'Customers - Original'!$A:$A,Table1[[#All],[Customer Name]])</f>
        <v>Nicky Ayris</v>
      </c>
      <c r="G683" s="2" t="str" cm="1">
        <f t="array" ref="G683">IF(_xlfn.XLOOKUP(C683,'Customers - Original'!$A:$A,Table1[[#All],[Email]]) = 0, "", _xlfn.XLOOKUP(C683,'Customers - Original'!$A:$A,Table1[[#All],[Email]]) )</f>
        <v>nayrisix@t-online.de</v>
      </c>
      <c r="H683" s="2" t="str" cm="1">
        <f t="array" ref="H683">IF(_xlfn.XLOOKUP(C683,'Customers - Original'!$A:$A,Table1[[#All],[Country]]) = 0,"",_xlfn.XLOOKUP(C683,'Customers - Original'!$A:$A,Table1[[#All],[Country]]))</f>
        <v>United Kingdom</v>
      </c>
      <c r="I683" t="str">
        <f>_xlfn.XLOOKUP(D683,'Products - Original'!$A:$A,'Products - Original'!$B:$B)</f>
        <v>Lib</v>
      </c>
      <c r="J683" t="str">
        <f>INDEX('Products - Original'!$A$1:$G$49,MATCH(My_Combined_Table!$D683,'Products - Original'!$A$1:$A$49,0),MATCH(My_Combined_Table!$J$1,'Products - Original'!A$1:G$1,0))</f>
        <v>L</v>
      </c>
      <c r="K683">
        <f>INDEX('Products - Original'!$A$1:$G$49,MATCH(My_Combined_Table!$D683,'Products - Original'!$A$1:$A$49,0),MATCH(My_Combined_Table!K$1,'Products - Original'!A$1:G$1,0))</f>
        <v>0.2</v>
      </c>
      <c r="L683">
        <f>INDEX('Products - Original'!$A$1:$G$49,MATCH(My_Combined_Table!$D683,'Products - Original'!$A$1:$A$49,0),MATCH(My_Combined_Table!L$1,'Products - Original'!A$1:G$1,0))</f>
        <v>4.7549999999999999</v>
      </c>
      <c r="M683">
        <f t="shared" si="10"/>
        <v>9.51</v>
      </c>
      <c r="N683" t="str" cm="1">
        <f t="array" ref="N683">_xlfn.IFS(I683 = "Rob", "Robusta", I683 = "Exc", "Excelsa",I683= "Ara", "Arabica",I683="Lib", "Liberica")</f>
        <v>Liberica</v>
      </c>
      <c r="O683" t="str" cm="1">
        <f t="array" ref="O683">_xlfn.IFS(J683="M", "Medium",J683="L", "Light",J683="D","Dark")</f>
        <v>Light</v>
      </c>
      <c r="P683" t="str">
        <f>_xlfn.XLOOKUP(C:C, Table1[[#All],[Customer ID]],Table1[[#All],[Loyalty Card]])</f>
        <v>Yes</v>
      </c>
    </row>
    <row r="684" spans="1:16" x14ac:dyDescent="0.3">
      <c r="A684" s="2" t="s">
        <v>4342</v>
      </c>
      <c r="B684" s="4">
        <v>43827</v>
      </c>
      <c r="C684" s="2" t="s">
        <v>4343</v>
      </c>
      <c r="D684" t="s">
        <v>6156</v>
      </c>
      <c r="E684" s="2">
        <v>2</v>
      </c>
      <c r="F684" s="2" t="str" cm="1">
        <f t="array" ref="F684">_xlfn.XLOOKUP(C684,'Customers - Original'!$A:$A,Table1[[#All],[Customer Name]])</f>
        <v>Laryssa Benediktovich</v>
      </c>
      <c r="G684" s="2" t="str" cm="1">
        <f t="array" ref="G684">IF(_xlfn.XLOOKUP(C684,'Customers - Original'!$A:$A,Table1[[#All],[Email]]) = 0, "", _xlfn.XLOOKUP(C684,'Customers - Original'!$A:$A,Table1[[#All],[Email]]) )</f>
        <v>lbenediktovichiy@wunderground.com</v>
      </c>
      <c r="H684" s="2" t="str" cm="1">
        <f t="array" ref="H684">IF(_xlfn.XLOOKUP(C684,'Customers - Original'!$A:$A,Table1[[#All],[Country]]) = 0,"",_xlfn.XLOOKUP(C684,'Customers - Original'!$A:$A,Table1[[#All],[Country]]))</f>
        <v>United States</v>
      </c>
      <c r="I684" t="str">
        <f>_xlfn.XLOOKUP(D684,'Products - Original'!$A:$A,'Products - Original'!$B:$B)</f>
        <v>Exc</v>
      </c>
      <c r="J684" t="str">
        <f>INDEX('Products - Original'!$A$1:$G$49,MATCH(My_Combined_Table!$D684,'Products - Original'!$A$1:$A$49,0),MATCH(My_Combined_Table!$J$1,'Products - Original'!A$1:G$1,0))</f>
        <v>M</v>
      </c>
      <c r="K684">
        <f>INDEX('Products - Original'!$A$1:$G$49,MATCH(My_Combined_Table!$D684,'Products - Original'!$A$1:$A$49,0),MATCH(My_Combined_Table!K$1,'Products - Original'!A$1:G$1,0))</f>
        <v>0.2</v>
      </c>
      <c r="L684">
        <f>INDEX('Products - Original'!$A$1:$G$49,MATCH(My_Combined_Table!$D684,'Products - Original'!$A$1:$A$49,0),MATCH(My_Combined_Table!L$1,'Products - Original'!A$1:G$1,0))</f>
        <v>4.125</v>
      </c>
      <c r="M684">
        <f t="shared" si="10"/>
        <v>8.25</v>
      </c>
      <c r="N684" t="str" cm="1">
        <f t="array" ref="N684">_xlfn.IFS(I684 = "Rob", "Robusta", I684 = "Exc", "Excelsa",I684= "Ara", "Arabica",I684="Lib", "Liberica")</f>
        <v>Excelsa</v>
      </c>
      <c r="O684" t="str" cm="1">
        <f t="array" ref="O684">_xlfn.IFS(J684="M", "Medium",J684="L", "Light",J684="D","Dark")</f>
        <v>Medium</v>
      </c>
      <c r="P684" t="str">
        <f>_xlfn.XLOOKUP(C:C, Table1[[#All],[Customer ID]],Table1[[#All],[Loyalty Card]])</f>
        <v>Yes</v>
      </c>
    </row>
    <row r="685" spans="1:16" x14ac:dyDescent="0.3">
      <c r="A685" s="2" t="s">
        <v>4348</v>
      </c>
      <c r="B685" s="4">
        <v>43941</v>
      </c>
      <c r="C685" s="2" t="s">
        <v>4349</v>
      </c>
      <c r="D685" t="s">
        <v>6169</v>
      </c>
      <c r="E685" s="2">
        <v>6</v>
      </c>
      <c r="F685" s="2" t="str" cm="1">
        <f t="array" ref="F685">_xlfn.XLOOKUP(C685,'Customers - Original'!$A:$A,Table1[[#All],[Customer Name]])</f>
        <v>Theo Jacobovitz</v>
      </c>
      <c r="G685" s="2" t="str" cm="1">
        <f t="array" ref="G685">IF(_xlfn.XLOOKUP(C685,'Customers - Original'!$A:$A,Table1[[#All],[Email]]) = 0, "", _xlfn.XLOOKUP(C685,'Customers - Original'!$A:$A,Table1[[#All],[Email]]) )</f>
        <v>tjacobovitziz@cbc.ca</v>
      </c>
      <c r="H685" s="2" t="str" cm="1">
        <f t="array" ref="H685">IF(_xlfn.XLOOKUP(C685,'Customers - Original'!$A:$A,Table1[[#All],[Country]]) = 0,"",_xlfn.XLOOKUP(C685,'Customers - Original'!$A:$A,Table1[[#All],[Country]]))</f>
        <v>United States</v>
      </c>
      <c r="I685" t="str">
        <f>_xlfn.XLOOKUP(D685,'Products - Original'!$A:$A,'Products - Original'!$B:$B)</f>
        <v>Lib</v>
      </c>
      <c r="J685" t="str">
        <f>INDEX('Products - Original'!$A$1:$G$49,MATCH(My_Combined_Table!$D685,'Products - Original'!$A$1:$A$49,0),MATCH(My_Combined_Table!$J$1,'Products - Original'!A$1:G$1,0))</f>
        <v>D</v>
      </c>
      <c r="K685">
        <f>INDEX('Products - Original'!$A$1:$G$49,MATCH(My_Combined_Table!$D685,'Products - Original'!$A$1:$A$49,0),MATCH(My_Combined_Table!K$1,'Products - Original'!A$1:G$1,0))</f>
        <v>0.5</v>
      </c>
      <c r="L685">
        <f>INDEX('Products - Original'!$A$1:$G$49,MATCH(My_Combined_Table!$D685,'Products - Original'!$A$1:$A$49,0),MATCH(My_Combined_Table!L$1,'Products - Original'!A$1:G$1,0))</f>
        <v>7.77</v>
      </c>
      <c r="M685">
        <f t="shared" si="10"/>
        <v>46.62</v>
      </c>
      <c r="N685" t="str" cm="1">
        <f t="array" ref="N685">_xlfn.IFS(I685 = "Rob", "Robusta", I685 = "Exc", "Excelsa",I685= "Ara", "Arabica",I685="Lib", "Liberica")</f>
        <v>Liberica</v>
      </c>
      <c r="O685" t="str" cm="1">
        <f t="array" ref="O685">_xlfn.IFS(J685="M", "Medium",J685="L", "Light",J685="D","Dark")</f>
        <v>Dark</v>
      </c>
      <c r="P685" t="str">
        <f>_xlfn.XLOOKUP(C:C, Table1[[#All],[Customer ID]],Table1[[#All],[Loyalty Card]])</f>
        <v>No</v>
      </c>
    </row>
    <row r="686" spans="1:16" x14ac:dyDescent="0.3">
      <c r="A686" s="2" t="s">
        <v>4354</v>
      </c>
      <c r="B686" s="4">
        <v>43517</v>
      </c>
      <c r="C686" s="2" t="s">
        <v>4355</v>
      </c>
      <c r="D686" t="s">
        <v>6179</v>
      </c>
      <c r="E686" s="2">
        <v>6</v>
      </c>
      <c r="F686" s="2" t="str" cm="1">
        <f t="array" ref="F686">_xlfn.XLOOKUP(C686,'Customers - Original'!$A:$A,Table1[[#All],[Customer Name]])</f>
        <v>Becca Ableson</v>
      </c>
      <c r="G686" s="2" t="str" cm="1">
        <f t="array" ref="G686">IF(_xlfn.XLOOKUP(C686,'Customers - Original'!$A:$A,Table1[[#All],[Email]]) = 0, "", _xlfn.XLOOKUP(C686,'Customers - Original'!$A:$A,Table1[[#All],[Email]]) )</f>
        <v/>
      </c>
      <c r="H686" s="2" t="str" cm="1">
        <f t="array" ref="H686">IF(_xlfn.XLOOKUP(C686,'Customers - Original'!$A:$A,Table1[[#All],[Country]]) = 0,"",_xlfn.XLOOKUP(C686,'Customers - Original'!$A:$A,Table1[[#All],[Country]]))</f>
        <v>United States</v>
      </c>
      <c r="I686" t="str">
        <f>_xlfn.XLOOKUP(D686,'Products - Original'!$A:$A,'Products - Original'!$B:$B)</f>
        <v>Rob</v>
      </c>
      <c r="J686" t="str">
        <f>INDEX('Products - Original'!$A$1:$G$49,MATCH(My_Combined_Table!$D686,'Products - Original'!$A$1:$A$49,0),MATCH(My_Combined_Table!$J$1,'Products - Original'!A$1:G$1,0))</f>
        <v>L</v>
      </c>
      <c r="K686">
        <f>INDEX('Products - Original'!$A$1:$G$49,MATCH(My_Combined_Table!$D686,'Products - Original'!$A$1:$A$49,0),MATCH(My_Combined_Table!K$1,'Products - Original'!A$1:G$1,0))</f>
        <v>1</v>
      </c>
      <c r="L686">
        <f>INDEX('Products - Original'!$A$1:$G$49,MATCH(My_Combined_Table!$D686,'Products - Original'!$A$1:$A$49,0),MATCH(My_Combined_Table!L$1,'Products - Original'!A$1:G$1,0))</f>
        <v>11.95</v>
      </c>
      <c r="M686">
        <f t="shared" si="10"/>
        <v>71.699999999999989</v>
      </c>
      <c r="N686" t="str" cm="1">
        <f t="array" ref="N686">_xlfn.IFS(I686 = "Rob", "Robusta", I686 = "Exc", "Excelsa",I686= "Ara", "Arabica",I686="Lib", "Liberica")</f>
        <v>Robusta</v>
      </c>
      <c r="O686" t="str" cm="1">
        <f t="array" ref="O686">_xlfn.IFS(J686="M", "Medium",J686="L", "Light",J686="D","Dark")</f>
        <v>Light</v>
      </c>
      <c r="P686" t="str">
        <f>_xlfn.XLOOKUP(C:C, Table1[[#All],[Customer ID]],Table1[[#All],[Loyalty Card]])</f>
        <v>No</v>
      </c>
    </row>
    <row r="687" spans="1:16" x14ac:dyDescent="0.3">
      <c r="A687" s="2" t="s">
        <v>4359</v>
      </c>
      <c r="B687" s="4">
        <v>44637</v>
      </c>
      <c r="C687" s="2" t="s">
        <v>4360</v>
      </c>
      <c r="D687" t="s">
        <v>6164</v>
      </c>
      <c r="E687" s="2">
        <v>2</v>
      </c>
      <c r="F687" s="2" t="str" cm="1">
        <f t="array" ref="F687">_xlfn.XLOOKUP(C687,'Customers - Original'!$A:$A,Table1[[#All],[Customer Name]])</f>
        <v>Jeno Druitt</v>
      </c>
      <c r="G687" s="2" t="str" cm="1">
        <f t="array" ref="G687">IF(_xlfn.XLOOKUP(C687,'Customers - Original'!$A:$A,Table1[[#All],[Email]]) = 0, "", _xlfn.XLOOKUP(C687,'Customers - Original'!$A:$A,Table1[[#All],[Email]]) )</f>
        <v>jdruittj1@feedburner.com</v>
      </c>
      <c r="H687" s="2" t="str" cm="1">
        <f t="array" ref="H687">IF(_xlfn.XLOOKUP(C687,'Customers - Original'!$A:$A,Table1[[#All],[Country]]) = 0,"",_xlfn.XLOOKUP(C687,'Customers - Original'!$A:$A,Table1[[#All],[Country]]))</f>
        <v>United States</v>
      </c>
      <c r="I687" t="str">
        <f>_xlfn.XLOOKUP(D687,'Products - Original'!$A:$A,'Products - Original'!$B:$B)</f>
        <v>Lib</v>
      </c>
      <c r="J687" t="str">
        <f>INDEX('Products - Original'!$A$1:$G$49,MATCH(My_Combined_Table!$D687,'Products - Original'!$A$1:$A$49,0),MATCH(My_Combined_Table!$J$1,'Products - Original'!A$1:G$1,0))</f>
        <v>L</v>
      </c>
      <c r="K687">
        <f>INDEX('Products - Original'!$A$1:$G$49,MATCH(My_Combined_Table!$D687,'Products - Original'!$A$1:$A$49,0),MATCH(My_Combined_Table!K$1,'Products - Original'!A$1:G$1,0))</f>
        <v>2.5</v>
      </c>
      <c r="L687">
        <f>INDEX('Products - Original'!$A$1:$G$49,MATCH(My_Combined_Table!$D687,'Products - Original'!$A$1:$A$49,0),MATCH(My_Combined_Table!L$1,'Products - Original'!A$1:G$1,0))</f>
        <v>36.454999999999998</v>
      </c>
      <c r="M687">
        <f t="shared" si="10"/>
        <v>72.91</v>
      </c>
      <c r="N687" t="str" cm="1">
        <f t="array" ref="N687">_xlfn.IFS(I687 = "Rob", "Robusta", I687 = "Exc", "Excelsa",I687= "Ara", "Arabica",I687="Lib", "Liberica")</f>
        <v>Liberica</v>
      </c>
      <c r="O687" t="str" cm="1">
        <f t="array" ref="O687">_xlfn.IFS(J687="M", "Medium",J687="L", "Light",J687="D","Dark")</f>
        <v>Light</v>
      </c>
      <c r="P687" t="str">
        <f>_xlfn.XLOOKUP(C:C, Table1[[#All],[Customer ID]],Table1[[#All],[Loyalty Card]])</f>
        <v>Yes</v>
      </c>
    </row>
    <row r="688" spans="1:16" x14ac:dyDescent="0.3">
      <c r="A688" s="2" t="s">
        <v>4365</v>
      </c>
      <c r="B688" s="4">
        <v>44330</v>
      </c>
      <c r="C688" s="2" t="s">
        <v>4366</v>
      </c>
      <c r="D688" t="s">
        <v>6163</v>
      </c>
      <c r="E688" s="2">
        <v>3</v>
      </c>
      <c r="F688" s="2" t="str" cm="1">
        <f t="array" ref="F688">_xlfn.XLOOKUP(C688,'Customers - Original'!$A:$A,Table1[[#All],[Customer Name]])</f>
        <v>Deonne Shortall</v>
      </c>
      <c r="G688" s="2" t="str" cm="1">
        <f t="array" ref="G688">IF(_xlfn.XLOOKUP(C688,'Customers - Original'!$A:$A,Table1[[#All],[Email]]) = 0, "", _xlfn.XLOOKUP(C688,'Customers - Original'!$A:$A,Table1[[#All],[Email]]) )</f>
        <v>dshortallj2@wikipedia.org</v>
      </c>
      <c r="H688" s="2" t="str" cm="1">
        <f t="array" ref="H688">IF(_xlfn.XLOOKUP(C688,'Customers - Original'!$A:$A,Table1[[#All],[Country]]) = 0,"",_xlfn.XLOOKUP(C688,'Customers - Original'!$A:$A,Table1[[#All],[Country]]))</f>
        <v>United States</v>
      </c>
      <c r="I688" t="str">
        <f>_xlfn.XLOOKUP(D688,'Products - Original'!$A:$A,'Products - Original'!$B:$B)</f>
        <v>Rob</v>
      </c>
      <c r="J688" t="str">
        <f>INDEX('Products - Original'!$A$1:$G$49,MATCH(My_Combined_Table!$D688,'Products - Original'!$A$1:$A$49,0),MATCH(My_Combined_Table!$J$1,'Products - Original'!A$1:G$1,0))</f>
        <v>D</v>
      </c>
      <c r="K688">
        <f>INDEX('Products - Original'!$A$1:$G$49,MATCH(My_Combined_Table!$D688,'Products - Original'!$A$1:$A$49,0),MATCH(My_Combined_Table!K$1,'Products - Original'!A$1:G$1,0))</f>
        <v>0.2</v>
      </c>
      <c r="L688">
        <f>INDEX('Products - Original'!$A$1:$G$49,MATCH(My_Combined_Table!$D688,'Products - Original'!$A$1:$A$49,0),MATCH(My_Combined_Table!L$1,'Products - Original'!A$1:G$1,0))</f>
        <v>2.6849999999999996</v>
      </c>
      <c r="M688">
        <f t="shared" si="10"/>
        <v>8.0549999999999997</v>
      </c>
      <c r="N688" t="str" cm="1">
        <f t="array" ref="N688">_xlfn.IFS(I688 = "Rob", "Robusta", I688 = "Exc", "Excelsa",I688= "Ara", "Arabica",I688="Lib", "Liberica")</f>
        <v>Robusta</v>
      </c>
      <c r="O688" t="str" cm="1">
        <f t="array" ref="O688">_xlfn.IFS(J688="M", "Medium",J688="L", "Light",J688="D","Dark")</f>
        <v>Dark</v>
      </c>
      <c r="P688" t="str">
        <f>_xlfn.XLOOKUP(C:C, Table1[[#All],[Customer ID]],Table1[[#All],[Loyalty Card]])</f>
        <v>Yes</v>
      </c>
    </row>
    <row r="689" spans="1:16" x14ac:dyDescent="0.3">
      <c r="A689" s="2" t="s">
        <v>4371</v>
      </c>
      <c r="B689" s="4">
        <v>43471</v>
      </c>
      <c r="C689" s="2" t="s">
        <v>4372</v>
      </c>
      <c r="D689" t="s">
        <v>6139</v>
      </c>
      <c r="E689" s="2">
        <v>2</v>
      </c>
      <c r="F689" s="2" t="str" cm="1">
        <f t="array" ref="F689">_xlfn.XLOOKUP(C689,'Customers - Original'!$A:$A,Table1[[#All],[Customer Name]])</f>
        <v>Wilton Cottier</v>
      </c>
      <c r="G689" s="2" t="str" cm="1">
        <f t="array" ref="G689">IF(_xlfn.XLOOKUP(C689,'Customers - Original'!$A:$A,Table1[[#All],[Email]]) = 0, "", _xlfn.XLOOKUP(C689,'Customers - Original'!$A:$A,Table1[[#All],[Email]]) )</f>
        <v>wcottierj3@cafepress.com</v>
      </c>
      <c r="H689" s="2" t="str" cm="1">
        <f t="array" ref="H689">IF(_xlfn.XLOOKUP(C689,'Customers - Original'!$A:$A,Table1[[#All],[Country]]) = 0,"",_xlfn.XLOOKUP(C689,'Customers - Original'!$A:$A,Table1[[#All],[Country]]))</f>
        <v>United States</v>
      </c>
      <c r="I689" t="str">
        <f>_xlfn.XLOOKUP(D689,'Products - Original'!$A:$A,'Products - Original'!$B:$B)</f>
        <v>Exc</v>
      </c>
      <c r="J689" t="str">
        <f>INDEX('Products - Original'!$A$1:$G$49,MATCH(My_Combined_Table!$D689,'Products - Original'!$A$1:$A$49,0),MATCH(My_Combined_Table!$J$1,'Products - Original'!A$1:G$1,0))</f>
        <v>M</v>
      </c>
      <c r="K689">
        <f>INDEX('Products - Original'!$A$1:$G$49,MATCH(My_Combined_Table!$D689,'Products - Original'!$A$1:$A$49,0),MATCH(My_Combined_Table!K$1,'Products - Original'!A$1:G$1,0))</f>
        <v>0.5</v>
      </c>
      <c r="L689">
        <f>INDEX('Products - Original'!$A$1:$G$49,MATCH(My_Combined_Table!$D689,'Products - Original'!$A$1:$A$49,0),MATCH(My_Combined_Table!L$1,'Products - Original'!A$1:G$1,0))</f>
        <v>8.25</v>
      </c>
      <c r="M689">
        <f t="shared" si="10"/>
        <v>16.5</v>
      </c>
      <c r="N689" t="str" cm="1">
        <f t="array" ref="N689">_xlfn.IFS(I689 = "Rob", "Robusta", I689 = "Exc", "Excelsa",I689= "Ara", "Arabica",I689="Lib", "Liberica")</f>
        <v>Excelsa</v>
      </c>
      <c r="O689" t="str" cm="1">
        <f t="array" ref="O689">_xlfn.IFS(J689="M", "Medium",J689="L", "Light",J689="D","Dark")</f>
        <v>Medium</v>
      </c>
      <c r="P689" t="str">
        <f>_xlfn.XLOOKUP(C:C, Table1[[#All],[Customer ID]],Table1[[#All],[Loyalty Card]])</f>
        <v>No</v>
      </c>
    </row>
    <row r="690" spans="1:16" x14ac:dyDescent="0.3">
      <c r="A690" s="2" t="s">
        <v>4377</v>
      </c>
      <c r="B690" s="4">
        <v>43579</v>
      </c>
      <c r="C690" s="2" t="s">
        <v>4378</v>
      </c>
      <c r="D690" t="s">
        <v>6140</v>
      </c>
      <c r="E690" s="2">
        <v>5</v>
      </c>
      <c r="F690" s="2" t="str" cm="1">
        <f t="array" ref="F690">_xlfn.XLOOKUP(C690,'Customers - Original'!$A:$A,Table1[[#All],[Customer Name]])</f>
        <v>Kevan Grinsted</v>
      </c>
      <c r="G690" s="2" t="str" cm="1">
        <f t="array" ref="G690">IF(_xlfn.XLOOKUP(C690,'Customers - Original'!$A:$A,Table1[[#All],[Email]]) = 0, "", _xlfn.XLOOKUP(C690,'Customers - Original'!$A:$A,Table1[[#All],[Email]]) )</f>
        <v>kgrinstedj4@google.com.br</v>
      </c>
      <c r="H690" s="2" t="str" cm="1">
        <f t="array" ref="H690">IF(_xlfn.XLOOKUP(C690,'Customers - Original'!$A:$A,Table1[[#All],[Country]]) = 0,"",_xlfn.XLOOKUP(C690,'Customers - Original'!$A:$A,Table1[[#All],[Country]]))</f>
        <v>Ireland</v>
      </c>
      <c r="I690" t="str">
        <f>_xlfn.XLOOKUP(D690,'Products - Original'!$A:$A,'Products - Original'!$B:$B)</f>
        <v>Ara</v>
      </c>
      <c r="J690" t="str">
        <f>INDEX('Products - Original'!$A$1:$G$49,MATCH(My_Combined_Table!$D690,'Products - Original'!$A$1:$A$49,0),MATCH(My_Combined_Table!$J$1,'Products - Original'!A$1:G$1,0))</f>
        <v>L</v>
      </c>
      <c r="K690">
        <f>INDEX('Products - Original'!$A$1:$G$49,MATCH(My_Combined_Table!$D690,'Products - Original'!$A$1:$A$49,0),MATCH(My_Combined_Table!K$1,'Products - Original'!A$1:G$1,0))</f>
        <v>1</v>
      </c>
      <c r="L690">
        <f>INDEX('Products - Original'!$A$1:$G$49,MATCH(My_Combined_Table!$D690,'Products - Original'!$A$1:$A$49,0),MATCH(My_Combined_Table!L$1,'Products - Original'!A$1:G$1,0))</f>
        <v>12.95</v>
      </c>
      <c r="M690">
        <f t="shared" si="10"/>
        <v>64.75</v>
      </c>
      <c r="N690" t="str" cm="1">
        <f t="array" ref="N690">_xlfn.IFS(I690 = "Rob", "Robusta", I690 = "Exc", "Excelsa",I690= "Ara", "Arabica",I690="Lib", "Liberica")</f>
        <v>Arabica</v>
      </c>
      <c r="O690" t="str" cm="1">
        <f t="array" ref="O690">_xlfn.IFS(J690="M", "Medium",J690="L", "Light",J690="D","Dark")</f>
        <v>Light</v>
      </c>
      <c r="P690" t="str">
        <f>_xlfn.XLOOKUP(C:C, Table1[[#All],[Customer ID]],Table1[[#All],[Loyalty Card]])</f>
        <v>No</v>
      </c>
    </row>
    <row r="691" spans="1:16" x14ac:dyDescent="0.3">
      <c r="A691" s="2" t="s">
        <v>4383</v>
      </c>
      <c r="B691" s="4">
        <v>44346</v>
      </c>
      <c r="C691" s="2" t="s">
        <v>4384</v>
      </c>
      <c r="D691" t="s">
        <v>6157</v>
      </c>
      <c r="E691" s="2">
        <v>5</v>
      </c>
      <c r="F691" s="2" t="str" cm="1">
        <f t="array" ref="F691">_xlfn.XLOOKUP(C691,'Customers - Original'!$A:$A,Table1[[#All],[Customer Name]])</f>
        <v>Dionne Skyner</v>
      </c>
      <c r="G691" s="2" t="str" cm="1">
        <f t="array" ref="G691">IF(_xlfn.XLOOKUP(C691,'Customers - Original'!$A:$A,Table1[[#All],[Email]]) = 0, "", _xlfn.XLOOKUP(C691,'Customers - Original'!$A:$A,Table1[[#All],[Email]]) )</f>
        <v>dskynerj5@hubpages.com</v>
      </c>
      <c r="H691" s="2" t="str" cm="1">
        <f t="array" ref="H691">IF(_xlfn.XLOOKUP(C691,'Customers - Original'!$A:$A,Table1[[#All],[Country]]) = 0,"",_xlfn.XLOOKUP(C691,'Customers - Original'!$A:$A,Table1[[#All],[Country]]))</f>
        <v>United States</v>
      </c>
      <c r="I691" t="str">
        <f>_xlfn.XLOOKUP(D691,'Products - Original'!$A:$A,'Products - Original'!$B:$B)</f>
        <v>Ara</v>
      </c>
      <c r="J691" t="str">
        <f>INDEX('Products - Original'!$A$1:$G$49,MATCH(My_Combined_Table!$D691,'Products - Original'!$A$1:$A$49,0),MATCH(My_Combined_Table!$J$1,'Products - Original'!A$1:G$1,0))</f>
        <v>M</v>
      </c>
      <c r="K691">
        <f>INDEX('Products - Original'!$A$1:$G$49,MATCH(My_Combined_Table!$D691,'Products - Original'!$A$1:$A$49,0),MATCH(My_Combined_Table!K$1,'Products - Original'!A$1:G$1,0))</f>
        <v>0.5</v>
      </c>
      <c r="L691">
        <f>INDEX('Products - Original'!$A$1:$G$49,MATCH(My_Combined_Table!$D691,'Products - Original'!$A$1:$A$49,0),MATCH(My_Combined_Table!L$1,'Products - Original'!A$1:G$1,0))</f>
        <v>6.75</v>
      </c>
      <c r="M691">
        <f t="shared" si="10"/>
        <v>33.75</v>
      </c>
      <c r="N691" t="str" cm="1">
        <f t="array" ref="N691">_xlfn.IFS(I691 = "Rob", "Robusta", I691 = "Exc", "Excelsa",I691= "Ara", "Arabica",I691="Lib", "Liberica")</f>
        <v>Arabica</v>
      </c>
      <c r="O691" t="str" cm="1">
        <f t="array" ref="O691">_xlfn.IFS(J691="M", "Medium",J691="L", "Light",J691="D","Dark")</f>
        <v>Medium</v>
      </c>
      <c r="P691" t="str">
        <f>_xlfn.XLOOKUP(C:C, Table1[[#All],[Customer ID]],Table1[[#All],[Loyalty Card]])</f>
        <v>No</v>
      </c>
    </row>
    <row r="692" spans="1:16" x14ac:dyDescent="0.3">
      <c r="A692" s="2" t="s">
        <v>4389</v>
      </c>
      <c r="B692" s="4">
        <v>44754</v>
      </c>
      <c r="C692" s="2" t="s">
        <v>4390</v>
      </c>
      <c r="D692" t="s">
        <v>6165</v>
      </c>
      <c r="E692" s="2">
        <v>6</v>
      </c>
      <c r="F692" s="2" t="str" cm="1">
        <f t="array" ref="F692">_xlfn.XLOOKUP(C692,'Customers - Original'!$A:$A,Table1[[#All],[Customer Name]])</f>
        <v>Francesco Dressel</v>
      </c>
      <c r="G692" s="2" t="str" cm="1">
        <f t="array" ref="G692">IF(_xlfn.XLOOKUP(C692,'Customers - Original'!$A:$A,Table1[[#All],[Email]]) = 0, "", _xlfn.XLOOKUP(C692,'Customers - Original'!$A:$A,Table1[[#All],[Email]]) )</f>
        <v/>
      </c>
      <c r="H692" s="2" t="str" cm="1">
        <f t="array" ref="H692">IF(_xlfn.XLOOKUP(C692,'Customers - Original'!$A:$A,Table1[[#All],[Country]]) = 0,"",_xlfn.XLOOKUP(C692,'Customers - Original'!$A:$A,Table1[[#All],[Country]]))</f>
        <v>United States</v>
      </c>
      <c r="I692" t="str">
        <f>_xlfn.XLOOKUP(D692,'Products - Original'!$A:$A,'Products - Original'!$B:$B)</f>
        <v>Lib</v>
      </c>
      <c r="J692" t="str">
        <f>INDEX('Products - Original'!$A$1:$G$49,MATCH(My_Combined_Table!$D692,'Products - Original'!$A$1:$A$49,0),MATCH(My_Combined_Table!$J$1,'Products - Original'!A$1:G$1,0))</f>
        <v>D</v>
      </c>
      <c r="K692">
        <f>INDEX('Products - Original'!$A$1:$G$49,MATCH(My_Combined_Table!$D692,'Products - Original'!$A$1:$A$49,0),MATCH(My_Combined_Table!K$1,'Products - Original'!A$1:G$1,0))</f>
        <v>2.5</v>
      </c>
      <c r="L692">
        <f>INDEX('Products - Original'!$A$1:$G$49,MATCH(My_Combined_Table!$D692,'Products - Original'!$A$1:$A$49,0),MATCH(My_Combined_Table!L$1,'Products - Original'!A$1:G$1,0))</f>
        <v>29.784999999999997</v>
      </c>
      <c r="M692">
        <f t="shared" si="10"/>
        <v>178.70999999999998</v>
      </c>
      <c r="N692" t="str" cm="1">
        <f t="array" ref="N692">_xlfn.IFS(I692 = "Rob", "Robusta", I692 = "Exc", "Excelsa",I692= "Ara", "Arabica",I692="Lib", "Liberica")</f>
        <v>Liberica</v>
      </c>
      <c r="O692" t="str" cm="1">
        <f t="array" ref="O692">_xlfn.IFS(J692="M", "Medium",J692="L", "Light",J692="D","Dark")</f>
        <v>Dark</v>
      </c>
      <c r="P692" t="str">
        <f>_xlfn.XLOOKUP(C:C, Table1[[#All],[Customer ID]],Table1[[#All],[Loyalty Card]])</f>
        <v>No</v>
      </c>
    </row>
    <row r="693" spans="1:16" x14ac:dyDescent="0.3">
      <c r="A693" s="2" t="s">
        <v>4393</v>
      </c>
      <c r="B693" s="4">
        <v>44227</v>
      </c>
      <c r="C693" s="2" t="s">
        <v>4434</v>
      </c>
      <c r="D693" t="s">
        <v>6155</v>
      </c>
      <c r="E693" s="2">
        <v>2</v>
      </c>
      <c r="F693" s="2" t="str" cm="1">
        <f t="array" ref="F693">_xlfn.XLOOKUP(C693,'Customers - Original'!$A:$A,Table1[[#All],[Customer Name]])</f>
        <v>Jimmy Dymoke</v>
      </c>
      <c r="G693" s="2" t="str" cm="1">
        <f t="array" ref="G693">IF(_xlfn.XLOOKUP(C693,'Customers - Original'!$A:$A,Table1[[#All],[Email]]) = 0, "", _xlfn.XLOOKUP(C693,'Customers - Original'!$A:$A,Table1[[#All],[Email]]) )</f>
        <v>jdymokeje@prnewswire.com</v>
      </c>
      <c r="H693" s="2" t="str" cm="1">
        <f t="array" ref="H693">IF(_xlfn.XLOOKUP(C693,'Customers - Original'!$A:$A,Table1[[#All],[Country]]) = 0,"",_xlfn.XLOOKUP(C693,'Customers - Original'!$A:$A,Table1[[#All],[Country]]))</f>
        <v>Ireland</v>
      </c>
      <c r="I693" t="str">
        <f>_xlfn.XLOOKUP(D693,'Products - Original'!$A:$A,'Products - Original'!$B:$B)</f>
        <v>Ara</v>
      </c>
      <c r="J693" t="str">
        <f>INDEX('Products - Original'!$A$1:$G$49,MATCH(My_Combined_Table!$D693,'Products - Original'!$A$1:$A$49,0),MATCH(My_Combined_Table!$J$1,'Products - Original'!A$1:G$1,0))</f>
        <v>M</v>
      </c>
      <c r="K693">
        <f>INDEX('Products - Original'!$A$1:$G$49,MATCH(My_Combined_Table!$D693,'Products - Original'!$A$1:$A$49,0),MATCH(My_Combined_Table!K$1,'Products - Original'!A$1:G$1,0))</f>
        <v>1</v>
      </c>
      <c r="L693">
        <f>INDEX('Products - Original'!$A$1:$G$49,MATCH(My_Combined_Table!$D693,'Products - Original'!$A$1:$A$49,0),MATCH(My_Combined_Table!L$1,'Products - Original'!A$1:G$1,0))</f>
        <v>11.25</v>
      </c>
      <c r="M693">
        <f t="shared" si="10"/>
        <v>22.5</v>
      </c>
      <c r="N693" t="str" cm="1">
        <f t="array" ref="N693">_xlfn.IFS(I693 = "Rob", "Robusta", I693 = "Exc", "Excelsa",I693= "Ara", "Arabica",I693="Lib", "Liberica")</f>
        <v>Arabica</v>
      </c>
      <c r="O693" t="str" cm="1">
        <f t="array" ref="O693">_xlfn.IFS(J693="M", "Medium",J693="L", "Light",J693="D","Dark")</f>
        <v>Medium</v>
      </c>
      <c r="P693" t="str">
        <f>_xlfn.XLOOKUP(C:C, Table1[[#All],[Customer ID]],Table1[[#All],[Loyalty Card]])</f>
        <v>No</v>
      </c>
    </row>
    <row r="694" spans="1:16" x14ac:dyDescent="0.3">
      <c r="A694" s="2" t="s">
        <v>4399</v>
      </c>
      <c r="B694" s="4">
        <v>43720</v>
      </c>
      <c r="C694" s="2" t="s">
        <v>4400</v>
      </c>
      <c r="D694" t="s">
        <v>6143</v>
      </c>
      <c r="E694" s="2">
        <v>1</v>
      </c>
      <c r="F694" s="2" t="str" cm="1">
        <f t="array" ref="F694">_xlfn.XLOOKUP(C694,'Customers - Original'!$A:$A,Table1[[#All],[Customer Name]])</f>
        <v>Ambrosio Weinmann</v>
      </c>
      <c r="G694" s="2" t="str" cm="1">
        <f t="array" ref="G694">IF(_xlfn.XLOOKUP(C694,'Customers - Original'!$A:$A,Table1[[#All],[Email]]) = 0, "", _xlfn.XLOOKUP(C694,'Customers - Original'!$A:$A,Table1[[#All],[Email]]) )</f>
        <v>aweinmannj8@shinystat.com</v>
      </c>
      <c r="H694" s="2" t="str" cm="1">
        <f t="array" ref="H694">IF(_xlfn.XLOOKUP(C694,'Customers - Original'!$A:$A,Table1[[#All],[Country]]) = 0,"",_xlfn.XLOOKUP(C694,'Customers - Original'!$A:$A,Table1[[#All],[Country]]))</f>
        <v>United States</v>
      </c>
      <c r="I694" t="str">
        <f>_xlfn.XLOOKUP(D694,'Products - Original'!$A:$A,'Products - Original'!$B:$B)</f>
        <v>Lib</v>
      </c>
      <c r="J694" t="str">
        <f>INDEX('Products - Original'!$A$1:$G$49,MATCH(My_Combined_Table!$D694,'Products - Original'!$A$1:$A$49,0),MATCH(My_Combined_Table!$J$1,'Products - Original'!A$1:G$1,0))</f>
        <v>D</v>
      </c>
      <c r="K694">
        <f>INDEX('Products - Original'!$A$1:$G$49,MATCH(My_Combined_Table!$D694,'Products - Original'!$A$1:$A$49,0),MATCH(My_Combined_Table!K$1,'Products - Original'!A$1:G$1,0))</f>
        <v>1</v>
      </c>
      <c r="L694">
        <f>INDEX('Products - Original'!$A$1:$G$49,MATCH(My_Combined_Table!$D694,'Products - Original'!$A$1:$A$49,0),MATCH(My_Combined_Table!L$1,'Products - Original'!A$1:G$1,0))</f>
        <v>12.95</v>
      </c>
      <c r="M694">
        <f t="shared" si="10"/>
        <v>12.95</v>
      </c>
      <c r="N694" t="str" cm="1">
        <f t="array" ref="N694">_xlfn.IFS(I694 = "Rob", "Robusta", I694 = "Exc", "Excelsa",I694= "Ara", "Arabica",I694="Lib", "Liberica")</f>
        <v>Liberica</v>
      </c>
      <c r="O694" t="str" cm="1">
        <f t="array" ref="O694">_xlfn.IFS(J694="M", "Medium",J694="L", "Light",J694="D","Dark")</f>
        <v>Dark</v>
      </c>
      <c r="P694" t="str">
        <f>_xlfn.XLOOKUP(C:C, Table1[[#All],[Customer ID]],Table1[[#All],[Loyalty Card]])</f>
        <v>No</v>
      </c>
    </row>
    <row r="695" spans="1:16" x14ac:dyDescent="0.3">
      <c r="A695" s="2" t="s">
        <v>4405</v>
      </c>
      <c r="B695" s="4">
        <v>44012</v>
      </c>
      <c r="C695" s="2" t="s">
        <v>4406</v>
      </c>
      <c r="D695" t="s">
        <v>6175</v>
      </c>
      <c r="E695" s="2">
        <v>2</v>
      </c>
      <c r="F695" s="2" t="str" cm="1">
        <f t="array" ref="F695">_xlfn.XLOOKUP(C695,'Customers - Original'!$A:$A,Table1[[#All],[Customer Name]])</f>
        <v>Elden Andriessen</v>
      </c>
      <c r="G695" s="2" t="str" cm="1">
        <f t="array" ref="G695">IF(_xlfn.XLOOKUP(C695,'Customers - Original'!$A:$A,Table1[[#All],[Email]]) = 0, "", _xlfn.XLOOKUP(C695,'Customers - Original'!$A:$A,Table1[[#All],[Email]]) )</f>
        <v>eandriessenj9@europa.eu</v>
      </c>
      <c r="H695" s="2" t="str" cm="1">
        <f t="array" ref="H695">IF(_xlfn.XLOOKUP(C695,'Customers - Original'!$A:$A,Table1[[#All],[Country]]) = 0,"",_xlfn.XLOOKUP(C695,'Customers - Original'!$A:$A,Table1[[#All],[Country]]))</f>
        <v>United States</v>
      </c>
      <c r="I695" t="str">
        <f>_xlfn.XLOOKUP(D695,'Products - Original'!$A:$A,'Products - Original'!$B:$B)</f>
        <v>Ara</v>
      </c>
      <c r="J695" t="str">
        <f>INDEX('Products - Original'!$A$1:$G$49,MATCH(My_Combined_Table!$D695,'Products - Original'!$A$1:$A$49,0),MATCH(My_Combined_Table!$J$1,'Products - Original'!A$1:G$1,0))</f>
        <v>M</v>
      </c>
      <c r="K695">
        <f>INDEX('Products - Original'!$A$1:$G$49,MATCH(My_Combined_Table!$D695,'Products - Original'!$A$1:$A$49,0),MATCH(My_Combined_Table!K$1,'Products - Original'!A$1:G$1,0))</f>
        <v>2.5</v>
      </c>
      <c r="L695">
        <f>INDEX('Products - Original'!$A$1:$G$49,MATCH(My_Combined_Table!$D695,'Products - Original'!$A$1:$A$49,0),MATCH(My_Combined_Table!L$1,'Products - Original'!A$1:G$1,0))</f>
        <v>25.874999999999996</v>
      </c>
      <c r="M695">
        <f t="shared" si="10"/>
        <v>51.749999999999993</v>
      </c>
      <c r="N695" t="str" cm="1">
        <f t="array" ref="N695">_xlfn.IFS(I695 = "Rob", "Robusta", I695 = "Exc", "Excelsa",I695= "Ara", "Arabica",I695="Lib", "Liberica")</f>
        <v>Arabica</v>
      </c>
      <c r="O695" t="str" cm="1">
        <f t="array" ref="O695">_xlfn.IFS(J695="M", "Medium",J695="L", "Light",J695="D","Dark")</f>
        <v>Medium</v>
      </c>
      <c r="P695" t="str">
        <f>_xlfn.XLOOKUP(C:C, Table1[[#All],[Customer ID]],Table1[[#All],[Loyalty Card]])</f>
        <v>Yes</v>
      </c>
    </row>
    <row r="696" spans="1:16" x14ac:dyDescent="0.3">
      <c r="A696" s="2" t="s">
        <v>4411</v>
      </c>
      <c r="B696" s="4">
        <v>43915</v>
      </c>
      <c r="C696" s="2" t="s">
        <v>4412</v>
      </c>
      <c r="D696" t="s">
        <v>6144</v>
      </c>
      <c r="E696" s="2">
        <v>5</v>
      </c>
      <c r="F696" s="2" t="str" cm="1">
        <f t="array" ref="F696">_xlfn.XLOOKUP(C696,'Customers - Original'!$A:$A,Table1[[#All],[Customer Name]])</f>
        <v>Roxie Deaconson</v>
      </c>
      <c r="G696" s="2" t="str" cm="1">
        <f t="array" ref="G696">IF(_xlfn.XLOOKUP(C696,'Customers - Original'!$A:$A,Table1[[#All],[Email]]) = 0, "", _xlfn.XLOOKUP(C696,'Customers - Original'!$A:$A,Table1[[#All],[Email]]) )</f>
        <v>rdeaconsonja@archive.org</v>
      </c>
      <c r="H696" s="2" t="str" cm="1">
        <f t="array" ref="H696">IF(_xlfn.XLOOKUP(C696,'Customers - Original'!$A:$A,Table1[[#All],[Country]]) = 0,"",_xlfn.XLOOKUP(C696,'Customers - Original'!$A:$A,Table1[[#All],[Country]]))</f>
        <v>United States</v>
      </c>
      <c r="I696" t="str">
        <f>_xlfn.XLOOKUP(D696,'Products - Original'!$A:$A,'Products - Original'!$B:$B)</f>
        <v>Exc</v>
      </c>
      <c r="J696" t="str">
        <f>INDEX('Products - Original'!$A$1:$G$49,MATCH(My_Combined_Table!$D696,'Products - Original'!$A$1:$A$49,0),MATCH(My_Combined_Table!$J$1,'Products - Original'!A$1:G$1,0))</f>
        <v>D</v>
      </c>
      <c r="K696">
        <f>INDEX('Products - Original'!$A$1:$G$49,MATCH(My_Combined_Table!$D696,'Products - Original'!$A$1:$A$49,0),MATCH(My_Combined_Table!K$1,'Products - Original'!A$1:G$1,0))</f>
        <v>0.5</v>
      </c>
      <c r="L696">
        <f>INDEX('Products - Original'!$A$1:$G$49,MATCH(My_Combined_Table!$D696,'Products - Original'!$A$1:$A$49,0),MATCH(My_Combined_Table!L$1,'Products - Original'!A$1:G$1,0))</f>
        <v>7.29</v>
      </c>
      <c r="M696">
        <f t="shared" si="10"/>
        <v>36.450000000000003</v>
      </c>
      <c r="N696" t="str" cm="1">
        <f t="array" ref="N696">_xlfn.IFS(I696 = "Rob", "Robusta", I696 = "Exc", "Excelsa",I696= "Ara", "Arabica",I696="Lib", "Liberica")</f>
        <v>Excelsa</v>
      </c>
      <c r="O696" t="str" cm="1">
        <f t="array" ref="O696">_xlfn.IFS(J696="M", "Medium",J696="L", "Light",J696="D","Dark")</f>
        <v>Dark</v>
      </c>
      <c r="P696" t="str">
        <f>_xlfn.XLOOKUP(C:C, Table1[[#All],[Customer ID]],Table1[[#All],[Loyalty Card]])</f>
        <v>No</v>
      </c>
    </row>
    <row r="697" spans="1:16" x14ac:dyDescent="0.3">
      <c r="A697" s="2" t="s">
        <v>4417</v>
      </c>
      <c r="B697" s="4">
        <v>44300</v>
      </c>
      <c r="C697" s="2" t="s">
        <v>4418</v>
      </c>
      <c r="D697" t="s">
        <v>6164</v>
      </c>
      <c r="E697" s="2">
        <v>5</v>
      </c>
      <c r="F697" s="2" t="str" cm="1">
        <f t="array" ref="F697">_xlfn.XLOOKUP(C697,'Customers - Original'!$A:$A,Table1[[#All],[Customer Name]])</f>
        <v>Davida Caro</v>
      </c>
      <c r="G697" s="2" t="str" cm="1">
        <f t="array" ref="G697">IF(_xlfn.XLOOKUP(C697,'Customers - Original'!$A:$A,Table1[[#All],[Email]]) = 0, "", _xlfn.XLOOKUP(C697,'Customers - Original'!$A:$A,Table1[[#All],[Email]]) )</f>
        <v>dcarojb@twitter.com</v>
      </c>
      <c r="H697" s="2" t="str" cm="1">
        <f t="array" ref="H697">IF(_xlfn.XLOOKUP(C697,'Customers - Original'!$A:$A,Table1[[#All],[Country]]) = 0,"",_xlfn.XLOOKUP(C697,'Customers - Original'!$A:$A,Table1[[#All],[Country]]))</f>
        <v>United States</v>
      </c>
      <c r="I697" t="str">
        <f>_xlfn.XLOOKUP(D697,'Products - Original'!$A:$A,'Products - Original'!$B:$B)</f>
        <v>Lib</v>
      </c>
      <c r="J697" t="str">
        <f>INDEX('Products - Original'!$A$1:$G$49,MATCH(My_Combined_Table!$D697,'Products - Original'!$A$1:$A$49,0),MATCH(My_Combined_Table!$J$1,'Products - Original'!A$1:G$1,0))</f>
        <v>L</v>
      </c>
      <c r="K697">
        <f>INDEX('Products - Original'!$A$1:$G$49,MATCH(My_Combined_Table!$D697,'Products - Original'!$A$1:$A$49,0),MATCH(My_Combined_Table!K$1,'Products - Original'!A$1:G$1,0))</f>
        <v>2.5</v>
      </c>
      <c r="L697">
        <f>INDEX('Products - Original'!$A$1:$G$49,MATCH(My_Combined_Table!$D697,'Products - Original'!$A$1:$A$49,0),MATCH(My_Combined_Table!L$1,'Products - Original'!A$1:G$1,0))</f>
        <v>36.454999999999998</v>
      </c>
      <c r="M697">
        <f t="shared" si="10"/>
        <v>182.27499999999998</v>
      </c>
      <c r="N697" t="str" cm="1">
        <f t="array" ref="N697">_xlfn.IFS(I697 = "Rob", "Robusta", I697 = "Exc", "Excelsa",I697= "Ara", "Arabica",I697="Lib", "Liberica")</f>
        <v>Liberica</v>
      </c>
      <c r="O697" t="str" cm="1">
        <f t="array" ref="O697">_xlfn.IFS(J697="M", "Medium",J697="L", "Light",J697="D","Dark")</f>
        <v>Light</v>
      </c>
      <c r="P697" t="str">
        <f>_xlfn.XLOOKUP(C:C, Table1[[#All],[Customer ID]],Table1[[#All],[Loyalty Card]])</f>
        <v>Yes</v>
      </c>
    </row>
    <row r="698" spans="1:16" x14ac:dyDescent="0.3">
      <c r="A698" s="2" t="s">
        <v>4423</v>
      </c>
      <c r="B698" s="4">
        <v>43693</v>
      </c>
      <c r="C698" s="2" t="s">
        <v>4424</v>
      </c>
      <c r="D698" t="s">
        <v>6169</v>
      </c>
      <c r="E698" s="2">
        <v>4</v>
      </c>
      <c r="F698" s="2" t="str" cm="1">
        <f t="array" ref="F698">_xlfn.XLOOKUP(C698,'Customers - Original'!$A:$A,Table1[[#All],[Customer Name]])</f>
        <v>Johna Bluck</v>
      </c>
      <c r="G698" s="2" t="str" cm="1">
        <f t="array" ref="G698">IF(_xlfn.XLOOKUP(C698,'Customers - Original'!$A:$A,Table1[[#All],[Email]]) = 0, "", _xlfn.XLOOKUP(C698,'Customers - Original'!$A:$A,Table1[[#All],[Email]]) )</f>
        <v>jbluckjc@imageshack.us</v>
      </c>
      <c r="H698" s="2" t="str" cm="1">
        <f t="array" ref="H698">IF(_xlfn.XLOOKUP(C698,'Customers - Original'!$A:$A,Table1[[#All],[Country]]) = 0,"",_xlfn.XLOOKUP(C698,'Customers - Original'!$A:$A,Table1[[#All],[Country]]))</f>
        <v>United States</v>
      </c>
      <c r="I698" t="str">
        <f>_xlfn.XLOOKUP(D698,'Products - Original'!$A:$A,'Products - Original'!$B:$B)</f>
        <v>Lib</v>
      </c>
      <c r="J698" t="str">
        <f>INDEX('Products - Original'!$A$1:$G$49,MATCH(My_Combined_Table!$D698,'Products - Original'!$A$1:$A$49,0),MATCH(My_Combined_Table!$J$1,'Products - Original'!A$1:G$1,0))</f>
        <v>D</v>
      </c>
      <c r="K698">
        <f>INDEX('Products - Original'!$A$1:$G$49,MATCH(My_Combined_Table!$D698,'Products - Original'!$A$1:$A$49,0),MATCH(My_Combined_Table!K$1,'Products - Original'!A$1:G$1,0))</f>
        <v>0.5</v>
      </c>
      <c r="L698">
        <f>INDEX('Products - Original'!$A$1:$G$49,MATCH(My_Combined_Table!$D698,'Products - Original'!$A$1:$A$49,0),MATCH(My_Combined_Table!L$1,'Products - Original'!A$1:G$1,0))</f>
        <v>7.77</v>
      </c>
      <c r="M698">
        <f t="shared" si="10"/>
        <v>31.08</v>
      </c>
      <c r="N698" t="str" cm="1">
        <f t="array" ref="N698">_xlfn.IFS(I698 = "Rob", "Robusta", I698 = "Exc", "Excelsa",I698= "Ara", "Arabica",I698="Lib", "Liberica")</f>
        <v>Liberica</v>
      </c>
      <c r="O698" t="str" cm="1">
        <f t="array" ref="O698">_xlfn.IFS(J698="M", "Medium",J698="L", "Light",J698="D","Dark")</f>
        <v>Dark</v>
      </c>
      <c r="P698" t="str">
        <f>_xlfn.XLOOKUP(C:C, Table1[[#All],[Customer ID]],Table1[[#All],[Loyalty Card]])</f>
        <v>No</v>
      </c>
    </row>
    <row r="699" spans="1:16" x14ac:dyDescent="0.3">
      <c r="A699" s="2" t="s">
        <v>4429</v>
      </c>
      <c r="B699" s="4">
        <v>44547</v>
      </c>
      <c r="C699" s="2" t="s">
        <v>4430</v>
      </c>
      <c r="D699" t="s">
        <v>6157</v>
      </c>
      <c r="E699" s="2">
        <v>3</v>
      </c>
      <c r="F699" s="2" t="str" cm="1">
        <f t="array" ref="F699">_xlfn.XLOOKUP(C699,'Customers - Original'!$A:$A,Table1[[#All],[Customer Name]])</f>
        <v>Myrle Dearden</v>
      </c>
      <c r="G699" s="2" t="str" cm="1">
        <f t="array" ref="G699">IF(_xlfn.XLOOKUP(C699,'Customers - Original'!$A:$A,Table1[[#All],[Email]]) = 0, "", _xlfn.XLOOKUP(C699,'Customers - Original'!$A:$A,Table1[[#All],[Email]]) )</f>
        <v/>
      </c>
      <c r="H699" s="2" t="str" cm="1">
        <f t="array" ref="H699">IF(_xlfn.XLOOKUP(C699,'Customers - Original'!$A:$A,Table1[[#All],[Country]]) = 0,"",_xlfn.XLOOKUP(C699,'Customers - Original'!$A:$A,Table1[[#All],[Country]]))</f>
        <v>Ireland</v>
      </c>
      <c r="I699" t="str">
        <f>_xlfn.XLOOKUP(D699,'Products - Original'!$A:$A,'Products - Original'!$B:$B)</f>
        <v>Ara</v>
      </c>
      <c r="J699" t="str">
        <f>INDEX('Products - Original'!$A$1:$G$49,MATCH(My_Combined_Table!$D699,'Products - Original'!$A$1:$A$49,0),MATCH(My_Combined_Table!$J$1,'Products - Original'!A$1:G$1,0))</f>
        <v>M</v>
      </c>
      <c r="K699">
        <f>INDEX('Products - Original'!$A$1:$G$49,MATCH(My_Combined_Table!$D699,'Products - Original'!$A$1:$A$49,0),MATCH(My_Combined_Table!K$1,'Products - Original'!A$1:G$1,0))</f>
        <v>0.5</v>
      </c>
      <c r="L699">
        <f>INDEX('Products - Original'!$A$1:$G$49,MATCH(My_Combined_Table!$D699,'Products - Original'!$A$1:$A$49,0),MATCH(My_Combined_Table!L$1,'Products - Original'!A$1:G$1,0))</f>
        <v>6.75</v>
      </c>
      <c r="M699">
        <f t="shared" si="10"/>
        <v>20.25</v>
      </c>
      <c r="N699" t="str" cm="1">
        <f t="array" ref="N699">_xlfn.IFS(I699 = "Rob", "Robusta", I699 = "Exc", "Excelsa",I699= "Ara", "Arabica",I699="Lib", "Liberica")</f>
        <v>Arabica</v>
      </c>
      <c r="O699" t="str" cm="1">
        <f t="array" ref="O699">_xlfn.IFS(J699="M", "Medium",J699="L", "Light",J699="D","Dark")</f>
        <v>Medium</v>
      </c>
      <c r="P699" t="str">
        <f>_xlfn.XLOOKUP(C:C, Table1[[#All],[Customer ID]],Table1[[#All],[Loyalty Card]])</f>
        <v>No</v>
      </c>
    </row>
    <row r="700" spans="1:16" x14ac:dyDescent="0.3">
      <c r="A700" s="2" t="s">
        <v>4433</v>
      </c>
      <c r="B700" s="4">
        <v>43830</v>
      </c>
      <c r="C700" s="2" t="s">
        <v>4434</v>
      </c>
      <c r="D700" t="s">
        <v>6143</v>
      </c>
      <c r="E700" s="2">
        <v>2</v>
      </c>
      <c r="F700" s="2" t="str" cm="1">
        <f t="array" ref="F700">_xlfn.XLOOKUP(C700,'Customers - Original'!$A:$A,Table1[[#All],[Customer Name]])</f>
        <v>Jimmy Dymoke</v>
      </c>
      <c r="G700" s="2" t="str" cm="1">
        <f t="array" ref="G700">IF(_xlfn.XLOOKUP(C700,'Customers - Original'!$A:$A,Table1[[#All],[Email]]) = 0, "", _xlfn.XLOOKUP(C700,'Customers - Original'!$A:$A,Table1[[#All],[Email]]) )</f>
        <v>jdymokeje@prnewswire.com</v>
      </c>
      <c r="H700" s="2" t="str" cm="1">
        <f t="array" ref="H700">IF(_xlfn.XLOOKUP(C700,'Customers - Original'!$A:$A,Table1[[#All],[Country]]) = 0,"",_xlfn.XLOOKUP(C700,'Customers - Original'!$A:$A,Table1[[#All],[Country]]))</f>
        <v>Ireland</v>
      </c>
      <c r="I700" t="str">
        <f>_xlfn.XLOOKUP(D700,'Products - Original'!$A:$A,'Products - Original'!$B:$B)</f>
        <v>Lib</v>
      </c>
      <c r="J700" t="str">
        <f>INDEX('Products - Original'!$A$1:$G$49,MATCH(My_Combined_Table!$D700,'Products - Original'!$A$1:$A$49,0),MATCH(My_Combined_Table!$J$1,'Products - Original'!A$1:G$1,0))</f>
        <v>D</v>
      </c>
      <c r="K700">
        <f>INDEX('Products - Original'!$A$1:$G$49,MATCH(My_Combined_Table!$D700,'Products - Original'!$A$1:$A$49,0),MATCH(My_Combined_Table!K$1,'Products - Original'!A$1:G$1,0))</f>
        <v>1</v>
      </c>
      <c r="L700">
        <f>INDEX('Products - Original'!$A$1:$G$49,MATCH(My_Combined_Table!$D700,'Products - Original'!$A$1:$A$49,0),MATCH(My_Combined_Table!L$1,'Products - Original'!A$1:G$1,0))</f>
        <v>12.95</v>
      </c>
      <c r="M700">
        <f t="shared" si="10"/>
        <v>25.9</v>
      </c>
      <c r="N700" t="str" cm="1">
        <f t="array" ref="N700">_xlfn.IFS(I700 = "Rob", "Robusta", I700 = "Exc", "Excelsa",I700= "Ara", "Arabica",I700="Lib", "Liberica")</f>
        <v>Liberica</v>
      </c>
      <c r="O700" t="str" cm="1">
        <f t="array" ref="O700">_xlfn.IFS(J700="M", "Medium",J700="L", "Light",J700="D","Dark")</f>
        <v>Dark</v>
      </c>
      <c r="P700" t="str">
        <f>_xlfn.XLOOKUP(C:C, Table1[[#All],[Customer ID]],Table1[[#All],[Loyalty Card]])</f>
        <v>No</v>
      </c>
    </row>
    <row r="701" spans="1:16" x14ac:dyDescent="0.3">
      <c r="A701" s="2" t="s">
        <v>4439</v>
      </c>
      <c r="B701" s="4">
        <v>44298</v>
      </c>
      <c r="C701" s="2" t="s">
        <v>4440</v>
      </c>
      <c r="D701" t="s">
        <v>6158</v>
      </c>
      <c r="E701" s="2">
        <v>4</v>
      </c>
      <c r="F701" s="2" t="str" cm="1">
        <f t="array" ref="F701">_xlfn.XLOOKUP(C701,'Customers - Original'!$A:$A,Table1[[#All],[Customer Name]])</f>
        <v>Orland Tadman</v>
      </c>
      <c r="G701" s="2" t="str" cm="1">
        <f t="array" ref="G701">IF(_xlfn.XLOOKUP(C701,'Customers - Original'!$A:$A,Table1[[#All],[Email]]) = 0, "", _xlfn.XLOOKUP(C701,'Customers - Original'!$A:$A,Table1[[#All],[Email]]) )</f>
        <v>otadmanjf@ft.com</v>
      </c>
      <c r="H701" s="2" t="str" cm="1">
        <f t="array" ref="H701">IF(_xlfn.XLOOKUP(C701,'Customers - Original'!$A:$A,Table1[[#All],[Country]]) = 0,"",_xlfn.XLOOKUP(C701,'Customers - Original'!$A:$A,Table1[[#All],[Country]]))</f>
        <v>United States</v>
      </c>
      <c r="I701" t="str">
        <f>_xlfn.XLOOKUP(D701,'Products - Original'!$A:$A,'Products - Original'!$B:$B)</f>
        <v>Ara</v>
      </c>
      <c r="J701" t="str">
        <f>INDEX('Products - Original'!$A$1:$G$49,MATCH(My_Combined_Table!$D701,'Products - Original'!$A$1:$A$49,0),MATCH(My_Combined_Table!$J$1,'Products - Original'!A$1:G$1,0))</f>
        <v>D</v>
      </c>
      <c r="K701">
        <f>INDEX('Products - Original'!$A$1:$G$49,MATCH(My_Combined_Table!$D701,'Products - Original'!$A$1:$A$49,0),MATCH(My_Combined_Table!K$1,'Products - Original'!A$1:G$1,0))</f>
        <v>0.5</v>
      </c>
      <c r="L701">
        <f>INDEX('Products - Original'!$A$1:$G$49,MATCH(My_Combined_Table!$D701,'Products - Original'!$A$1:$A$49,0),MATCH(My_Combined_Table!L$1,'Products - Original'!A$1:G$1,0))</f>
        <v>5.97</v>
      </c>
      <c r="M701">
        <f t="shared" si="10"/>
        <v>23.88</v>
      </c>
      <c r="N701" t="str" cm="1">
        <f t="array" ref="N701">_xlfn.IFS(I701 = "Rob", "Robusta", I701 = "Exc", "Excelsa",I701= "Ara", "Arabica",I701="Lib", "Liberica")</f>
        <v>Arabica</v>
      </c>
      <c r="O701" t="str" cm="1">
        <f t="array" ref="O701">_xlfn.IFS(J701="M", "Medium",J701="L", "Light",J701="D","Dark")</f>
        <v>Dark</v>
      </c>
      <c r="P701" t="str">
        <f>_xlfn.XLOOKUP(C:C, Table1[[#All],[Customer ID]],Table1[[#All],[Loyalty Card]])</f>
        <v>Yes</v>
      </c>
    </row>
    <row r="702" spans="1:16" x14ac:dyDescent="0.3">
      <c r="A702" s="2" t="s">
        <v>4445</v>
      </c>
      <c r="B702" s="4">
        <v>43736</v>
      </c>
      <c r="C702" s="2" t="s">
        <v>4446</v>
      </c>
      <c r="D702" t="s">
        <v>6161</v>
      </c>
      <c r="E702" s="2">
        <v>2</v>
      </c>
      <c r="F702" s="2" t="str" cm="1">
        <f t="array" ref="F702">_xlfn.XLOOKUP(C702,'Customers - Original'!$A:$A,Table1[[#All],[Customer Name]])</f>
        <v>Barrett Gudde</v>
      </c>
      <c r="G702" s="2" t="str" cm="1">
        <f t="array" ref="G702">IF(_xlfn.XLOOKUP(C702,'Customers - Original'!$A:$A,Table1[[#All],[Email]]) = 0, "", _xlfn.XLOOKUP(C702,'Customers - Original'!$A:$A,Table1[[#All],[Email]]) )</f>
        <v>bguddejg@dailymotion.com</v>
      </c>
      <c r="H702" s="2" t="str" cm="1">
        <f t="array" ref="H702">IF(_xlfn.XLOOKUP(C702,'Customers - Original'!$A:$A,Table1[[#All],[Country]]) = 0,"",_xlfn.XLOOKUP(C702,'Customers - Original'!$A:$A,Table1[[#All],[Country]]))</f>
        <v>United States</v>
      </c>
      <c r="I702" t="str">
        <f>_xlfn.XLOOKUP(D702,'Products - Original'!$A:$A,'Products - Original'!$B:$B)</f>
        <v>Lib</v>
      </c>
      <c r="J702" t="str">
        <f>INDEX('Products - Original'!$A$1:$G$49,MATCH(My_Combined_Table!$D702,'Products - Original'!$A$1:$A$49,0),MATCH(My_Combined_Table!$J$1,'Products - Original'!A$1:G$1,0))</f>
        <v>L</v>
      </c>
      <c r="K702">
        <f>INDEX('Products - Original'!$A$1:$G$49,MATCH(My_Combined_Table!$D702,'Products - Original'!$A$1:$A$49,0),MATCH(My_Combined_Table!K$1,'Products - Original'!A$1:G$1,0))</f>
        <v>0.5</v>
      </c>
      <c r="L702">
        <f>INDEX('Products - Original'!$A$1:$G$49,MATCH(My_Combined_Table!$D702,'Products - Original'!$A$1:$A$49,0),MATCH(My_Combined_Table!L$1,'Products - Original'!A$1:G$1,0))</f>
        <v>9.51</v>
      </c>
      <c r="M702">
        <f t="shared" si="10"/>
        <v>19.02</v>
      </c>
      <c r="N702" t="str" cm="1">
        <f t="array" ref="N702">_xlfn.IFS(I702 = "Rob", "Robusta", I702 = "Exc", "Excelsa",I702= "Ara", "Arabica",I702="Lib", "Liberica")</f>
        <v>Liberica</v>
      </c>
      <c r="O702" t="str" cm="1">
        <f t="array" ref="O702">_xlfn.IFS(J702="M", "Medium",J702="L", "Light",J702="D","Dark")</f>
        <v>Light</v>
      </c>
      <c r="P702" t="str">
        <f>_xlfn.XLOOKUP(C:C, Table1[[#All],[Customer ID]],Table1[[#All],[Loyalty Card]])</f>
        <v>No</v>
      </c>
    </row>
    <row r="703" spans="1:16" x14ac:dyDescent="0.3">
      <c r="A703" s="2" t="s">
        <v>4450</v>
      </c>
      <c r="B703" s="4">
        <v>44727</v>
      </c>
      <c r="C703" s="2" t="s">
        <v>4451</v>
      </c>
      <c r="D703" t="s">
        <v>6158</v>
      </c>
      <c r="E703" s="2">
        <v>5</v>
      </c>
      <c r="F703" s="2" t="str" cm="1">
        <f t="array" ref="F703">_xlfn.XLOOKUP(C703,'Customers - Original'!$A:$A,Table1[[#All],[Customer Name]])</f>
        <v>Nathan Sictornes</v>
      </c>
      <c r="G703" s="2" t="str" cm="1">
        <f t="array" ref="G703">IF(_xlfn.XLOOKUP(C703,'Customers - Original'!$A:$A,Table1[[#All],[Email]]) = 0, "", _xlfn.XLOOKUP(C703,'Customers - Original'!$A:$A,Table1[[#All],[Email]]) )</f>
        <v>nsictornesjh@buzzfeed.com</v>
      </c>
      <c r="H703" s="2" t="str" cm="1">
        <f t="array" ref="H703">IF(_xlfn.XLOOKUP(C703,'Customers - Original'!$A:$A,Table1[[#All],[Country]]) = 0,"",_xlfn.XLOOKUP(C703,'Customers - Original'!$A:$A,Table1[[#All],[Country]]))</f>
        <v>Ireland</v>
      </c>
      <c r="I703" t="str">
        <f>_xlfn.XLOOKUP(D703,'Products - Original'!$A:$A,'Products - Original'!$B:$B)</f>
        <v>Ara</v>
      </c>
      <c r="J703" t="str">
        <f>INDEX('Products - Original'!$A$1:$G$49,MATCH(My_Combined_Table!$D703,'Products - Original'!$A$1:$A$49,0),MATCH(My_Combined_Table!$J$1,'Products - Original'!A$1:G$1,0))</f>
        <v>D</v>
      </c>
      <c r="K703">
        <f>INDEX('Products - Original'!$A$1:$G$49,MATCH(My_Combined_Table!$D703,'Products - Original'!$A$1:$A$49,0),MATCH(My_Combined_Table!K$1,'Products - Original'!A$1:G$1,0))</f>
        <v>0.5</v>
      </c>
      <c r="L703">
        <f>INDEX('Products - Original'!$A$1:$G$49,MATCH(My_Combined_Table!$D703,'Products - Original'!$A$1:$A$49,0),MATCH(My_Combined_Table!L$1,'Products - Original'!A$1:G$1,0))</f>
        <v>5.97</v>
      </c>
      <c r="M703">
        <f t="shared" si="10"/>
        <v>29.849999999999998</v>
      </c>
      <c r="N703" t="str" cm="1">
        <f t="array" ref="N703">_xlfn.IFS(I703 = "Rob", "Robusta", I703 = "Exc", "Excelsa",I703= "Ara", "Arabica",I703="Lib", "Liberica")</f>
        <v>Arabica</v>
      </c>
      <c r="O703" t="str" cm="1">
        <f t="array" ref="O703">_xlfn.IFS(J703="M", "Medium",J703="L", "Light",J703="D","Dark")</f>
        <v>Dark</v>
      </c>
      <c r="P703" t="str">
        <f>_xlfn.XLOOKUP(C:C, Table1[[#All],[Customer ID]],Table1[[#All],[Loyalty Card]])</f>
        <v>Yes</v>
      </c>
    </row>
    <row r="704" spans="1:16" x14ac:dyDescent="0.3">
      <c r="A704" s="2" t="s">
        <v>4456</v>
      </c>
      <c r="B704" s="4">
        <v>43661</v>
      </c>
      <c r="C704" s="2" t="s">
        <v>4457</v>
      </c>
      <c r="D704" t="s">
        <v>6180</v>
      </c>
      <c r="E704" s="2">
        <v>1</v>
      </c>
      <c r="F704" s="2" t="str" cm="1">
        <f t="array" ref="F704">_xlfn.XLOOKUP(C704,'Customers - Original'!$A:$A,Table1[[#All],[Customer Name]])</f>
        <v>Vivyan Dunning</v>
      </c>
      <c r="G704" s="2" t="str" cm="1">
        <f t="array" ref="G704">IF(_xlfn.XLOOKUP(C704,'Customers - Original'!$A:$A,Table1[[#All],[Email]]) = 0, "", _xlfn.XLOOKUP(C704,'Customers - Original'!$A:$A,Table1[[#All],[Email]]) )</f>
        <v>vdunningji@independent.co.uk</v>
      </c>
      <c r="H704" s="2" t="str" cm="1">
        <f t="array" ref="H704">IF(_xlfn.XLOOKUP(C704,'Customers - Original'!$A:$A,Table1[[#All],[Country]]) = 0,"",_xlfn.XLOOKUP(C704,'Customers - Original'!$A:$A,Table1[[#All],[Country]]))</f>
        <v>United States</v>
      </c>
      <c r="I704" t="str">
        <f>_xlfn.XLOOKUP(D704,'Products - Original'!$A:$A,'Products - Original'!$B:$B)</f>
        <v>Ara</v>
      </c>
      <c r="J704" t="str">
        <f>INDEX('Products - Original'!$A$1:$G$49,MATCH(My_Combined_Table!$D704,'Products - Original'!$A$1:$A$49,0),MATCH(My_Combined_Table!$J$1,'Products - Original'!A$1:G$1,0))</f>
        <v>L</v>
      </c>
      <c r="K704">
        <f>INDEX('Products - Original'!$A$1:$G$49,MATCH(My_Combined_Table!$D704,'Products - Original'!$A$1:$A$49,0),MATCH(My_Combined_Table!K$1,'Products - Original'!A$1:G$1,0))</f>
        <v>0.5</v>
      </c>
      <c r="L704">
        <f>INDEX('Products - Original'!$A$1:$G$49,MATCH(My_Combined_Table!$D704,'Products - Original'!$A$1:$A$49,0),MATCH(My_Combined_Table!L$1,'Products - Original'!A$1:G$1,0))</f>
        <v>7.77</v>
      </c>
      <c r="M704">
        <f t="shared" si="10"/>
        <v>7.77</v>
      </c>
      <c r="N704" t="str" cm="1">
        <f t="array" ref="N704">_xlfn.IFS(I704 = "Rob", "Robusta", I704 = "Exc", "Excelsa",I704= "Ara", "Arabica",I704="Lib", "Liberica")</f>
        <v>Arabica</v>
      </c>
      <c r="O704" t="str" cm="1">
        <f t="array" ref="O704">_xlfn.IFS(J704="M", "Medium",J704="L", "Light",J704="D","Dark")</f>
        <v>Light</v>
      </c>
      <c r="P704" t="str">
        <f>_xlfn.XLOOKUP(C:C, Table1[[#All],[Customer ID]],Table1[[#All],[Loyalty Card]])</f>
        <v>Yes</v>
      </c>
    </row>
    <row r="705" spans="1:16" x14ac:dyDescent="0.3">
      <c r="A705" s="2" t="s">
        <v>4461</v>
      </c>
      <c r="B705" s="4">
        <v>43506</v>
      </c>
      <c r="C705" s="2" t="s">
        <v>4462</v>
      </c>
      <c r="D705" t="s">
        <v>6165</v>
      </c>
      <c r="E705" s="2">
        <v>4</v>
      </c>
      <c r="F705" s="2" t="str" cm="1">
        <f t="array" ref="F705">_xlfn.XLOOKUP(C705,'Customers - Original'!$A:$A,Table1[[#All],[Customer Name]])</f>
        <v>Doralin Baison</v>
      </c>
      <c r="G705" s="2" t="str" cm="1">
        <f t="array" ref="G705">IF(_xlfn.XLOOKUP(C705,'Customers - Original'!$A:$A,Table1[[#All],[Email]]) = 0, "", _xlfn.XLOOKUP(C705,'Customers - Original'!$A:$A,Table1[[#All],[Email]]) )</f>
        <v/>
      </c>
      <c r="H705" s="2" t="str" cm="1">
        <f t="array" ref="H705">IF(_xlfn.XLOOKUP(C705,'Customers - Original'!$A:$A,Table1[[#All],[Country]]) = 0,"",_xlfn.XLOOKUP(C705,'Customers - Original'!$A:$A,Table1[[#All],[Country]]))</f>
        <v>Ireland</v>
      </c>
      <c r="I705" t="str">
        <f>_xlfn.XLOOKUP(D705,'Products - Original'!$A:$A,'Products - Original'!$B:$B)</f>
        <v>Lib</v>
      </c>
      <c r="J705" t="str">
        <f>INDEX('Products - Original'!$A$1:$G$49,MATCH(My_Combined_Table!$D705,'Products - Original'!$A$1:$A$49,0),MATCH(My_Combined_Table!$J$1,'Products - Original'!A$1:G$1,0))</f>
        <v>D</v>
      </c>
      <c r="K705">
        <f>INDEX('Products - Original'!$A$1:$G$49,MATCH(My_Combined_Table!$D705,'Products - Original'!$A$1:$A$49,0),MATCH(My_Combined_Table!K$1,'Products - Original'!A$1:G$1,0))</f>
        <v>2.5</v>
      </c>
      <c r="L705">
        <f>INDEX('Products - Original'!$A$1:$G$49,MATCH(My_Combined_Table!$D705,'Products - Original'!$A$1:$A$49,0),MATCH(My_Combined_Table!L$1,'Products - Original'!A$1:G$1,0))</f>
        <v>29.784999999999997</v>
      </c>
      <c r="M705">
        <f t="shared" si="10"/>
        <v>119.13999999999999</v>
      </c>
      <c r="N705" t="str" cm="1">
        <f t="array" ref="N705">_xlfn.IFS(I705 = "Rob", "Robusta", I705 = "Exc", "Excelsa",I705= "Ara", "Arabica",I705="Lib", "Liberica")</f>
        <v>Liberica</v>
      </c>
      <c r="O705" t="str" cm="1">
        <f t="array" ref="O705">_xlfn.IFS(J705="M", "Medium",J705="L", "Light",J705="D","Dark")</f>
        <v>Dark</v>
      </c>
      <c r="P705" t="str">
        <f>_xlfn.XLOOKUP(C:C, Table1[[#All],[Customer ID]],Table1[[#All],[Loyalty Card]])</f>
        <v>Yes</v>
      </c>
    </row>
    <row r="706" spans="1:16" x14ac:dyDescent="0.3">
      <c r="A706" s="2" t="s">
        <v>4466</v>
      </c>
      <c r="B706" s="4">
        <v>44716</v>
      </c>
      <c r="C706" s="2" t="s">
        <v>4467</v>
      </c>
      <c r="D706" t="s">
        <v>6153</v>
      </c>
      <c r="E706" s="2">
        <v>6</v>
      </c>
      <c r="F706" s="2" t="str" cm="1">
        <f t="array" ref="F706">_xlfn.XLOOKUP(C706,'Customers - Original'!$A:$A,Table1[[#All],[Customer Name]])</f>
        <v>Josefina Ferens</v>
      </c>
      <c r="G706" s="2" t="str" cm="1">
        <f t="array" ref="G706">IF(_xlfn.XLOOKUP(C706,'Customers - Original'!$A:$A,Table1[[#All],[Email]]) = 0, "", _xlfn.XLOOKUP(C706,'Customers - Original'!$A:$A,Table1[[#All],[Email]]) )</f>
        <v/>
      </c>
      <c r="H706" s="2" t="str" cm="1">
        <f t="array" ref="H706">IF(_xlfn.XLOOKUP(C706,'Customers - Original'!$A:$A,Table1[[#All],[Country]]) = 0,"",_xlfn.XLOOKUP(C706,'Customers - Original'!$A:$A,Table1[[#All],[Country]]))</f>
        <v>United States</v>
      </c>
      <c r="I706" t="str">
        <f>_xlfn.XLOOKUP(D706,'Products - Original'!$A:$A,'Products - Original'!$B:$B)</f>
        <v>Exc</v>
      </c>
      <c r="J706" t="str">
        <f>INDEX('Products - Original'!$A$1:$G$49,MATCH(My_Combined_Table!$D706,'Products - Original'!$A$1:$A$49,0),MATCH(My_Combined_Table!$J$1,'Products - Original'!A$1:G$1,0))</f>
        <v>D</v>
      </c>
      <c r="K706">
        <f>INDEX('Products - Original'!$A$1:$G$49,MATCH(My_Combined_Table!$D706,'Products - Original'!$A$1:$A$49,0),MATCH(My_Combined_Table!K$1,'Products - Original'!A$1:G$1,0))</f>
        <v>0.2</v>
      </c>
      <c r="L706">
        <f>INDEX('Products - Original'!$A$1:$G$49,MATCH(My_Combined_Table!$D706,'Products - Original'!$A$1:$A$49,0),MATCH(My_Combined_Table!L$1,'Products - Original'!A$1:G$1,0))</f>
        <v>3.645</v>
      </c>
      <c r="M706">
        <f t="shared" si="10"/>
        <v>21.87</v>
      </c>
      <c r="N706" t="str" cm="1">
        <f t="array" ref="N706">_xlfn.IFS(I706 = "Rob", "Robusta", I706 = "Exc", "Excelsa",I706= "Ara", "Arabica",I706="Lib", "Liberica")</f>
        <v>Excelsa</v>
      </c>
      <c r="O706" t="str" cm="1">
        <f t="array" ref="O706">_xlfn.IFS(J706="M", "Medium",J706="L", "Light",J706="D","Dark")</f>
        <v>Dark</v>
      </c>
      <c r="P706" t="str">
        <f>_xlfn.XLOOKUP(C:C, Table1[[#All],[Customer ID]],Table1[[#All],[Loyalty Card]])</f>
        <v>Yes</v>
      </c>
    </row>
    <row r="707" spans="1:16" x14ac:dyDescent="0.3">
      <c r="A707" s="2" t="s">
        <v>4471</v>
      </c>
      <c r="B707" s="4">
        <v>44114</v>
      </c>
      <c r="C707" s="2" t="s">
        <v>4472</v>
      </c>
      <c r="D707" t="s">
        <v>6176</v>
      </c>
      <c r="E707" s="2">
        <v>2</v>
      </c>
      <c r="F707" s="2" t="str" cm="1">
        <f t="array" ref="F707">_xlfn.XLOOKUP(C707,'Customers - Original'!$A:$A,Table1[[#All],[Customer Name]])</f>
        <v>Shelley Gehring</v>
      </c>
      <c r="G707" s="2" t="str" cm="1">
        <f t="array" ref="G707">IF(_xlfn.XLOOKUP(C707,'Customers - Original'!$A:$A,Table1[[#All],[Email]]) = 0, "", _xlfn.XLOOKUP(C707,'Customers - Original'!$A:$A,Table1[[#All],[Email]]) )</f>
        <v>sgehringjl@gnu.org</v>
      </c>
      <c r="H707" s="2" t="str" cm="1">
        <f t="array" ref="H707">IF(_xlfn.XLOOKUP(C707,'Customers - Original'!$A:$A,Table1[[#All],[Country]]) = 0,"",_xlfn.XLOOKUP(C707,'Customers - Original'!$A:$A,Table1[[#All],[Country]]))</f>
        <v>United States</v>
      </c>
      <c r="I707" t="str">
        <f>_xlfn.XLOOKUP(D707,'Products - Original'!$A:$A,'Products - Original'!$B:$B)</f>
        <v>Exc</v>
      </c>
      <c r="J707" t="str">
        <f>INDEX('Products - Original'!$A$1:$G$49,MATCH(My_Combined_Table!$D707,'Products - Original'!$A$1:$A$49,0),MATCH(My_Combined_Table!$J$1,'Products - Original'!A$1:G$1,0))</f>
        <v>L</v>
      </c>
      <c r="K707">
        <f>INDEX('Products - Original'!$A$1:$G$49,MATCH(My_Combined_Table!$D707,'Products - Original'!$A$1:$A$49,0),MATCH(My_Combined_Table!K$1,'Products - Original'!A$1:G$1,0))</f>
        <v>0.5</v>
      </c>
      <c r="L707">
        <f>INDEX('Products - Original'!$A$1:$G$49,MATCH(My_Combined_Table!$D707,'Products - Original'!$A$1:$A$49,0),MATCH(My_Combined_Table!L$1,'Products - Original'!A$1:G$1,0))</f>
        <v>8.91</v>
      </c>
      <c r="M707">
        <f t="shared" ref="M707:M770" si="11">L707*E707</f>
        <v>17.82</v>
      </c>
      <c r="N707" t="str" cm="1">
        <f t="array" ref="N707">_xlfn.IFS(I707 = "Rob", "Robusta", I707 = "Exc", "Excelsa",I707= "Ara", "Arabica",I707="Lib", "Liberica")</f>
        <v>Excelsa</v>
      </c>
      <c r="O707" t="str" cm="1">
        <f t="array" ref="O707">_xlfn.IFS(J707="M", "Medium",J707="L", "Light",J707="D","Dark")</f>
        <v>Light</v>
      </c>
      <c r="P707" t="str">
        <f>_xlfn.XLOOKUP(C:C, Table1[[#All],[Customer ID]],Table1[[#All],[Loyalty Card]])</f>
        <v>No</v>
      </c>
    </row>
    <row r="708" spans="1:16" x14ac:dyDescent="0.3">
      <c r="A708" s="2" t="s">
        <v>4477</v>
      </c>
      <c r="B708" s="4">
        <v>44353</v>
      </c>
      <c r="C708" s="2" t="s">
        <v>4478</v>
      </c>
      <c r="D708" t="s">
        <v>6156</v>
      </c>
      <c r="E708" s="2">
        <v>3</v>
      </c>
      <c r="F708" s="2" t="str" cm="1">
        <f t="array" ref="F708">_xlfn.XLOOKUP(C708,'Customers - Original'!$A:$A,Table1[[#All],[Customer Name]])</f>
        <v>Barrie Fallowes</v>
      </c>
      <c r="G708" s="2" t="str" cm="1">
        <f t="array" ref="G708">IF(_xlfn.XLOOKUP(C708,'Customers - Original'!$A:$A,Table1[[#All],[Email]]) = 0, "", _xlfn.XLOOKUP(C708,'Customers - Original'!$A:$A,Table1[[#All],[Email]]) )</f>
        <v>bfallowesjm@purevolume.com</v>
      </c>
      <c r="H708" s="2" t="str" cm="1">
        <f t="array" ref="H708">IF(_xlfn.XLOOKUP(C708,'Customers - Original'!$A:$A,Table1[[#All],[Country]]) = 0,"",_xlfn.XLOOKUP(C708,'Customers - Original'!$A:$A,Table1[[#All],[Country]]))</f>
        <v>United States</v>
      </c>
      <c r="I708" t="str">
        <f>_xlfn.XLOOKUP(D708,'Products - Original'!$A:$A,'Products - Original'!$B:$B)</f>
        <v>Exc</v>
      </c>
      <c r="J708" t="str">
        <f>INDEX('Products - Original'!$A$1:$G$49,MATCH(My_Combined_Table!$D708,'Products - Original'!$A$1:$A$49,0),MATCH(My_Combined_Table!$J$1,'Products - Original'!A$1:G$1,0))</f>
        <v>M</v>
      </c>
      <c r="K708">
        <f>INDEX('Products - Original'!$A$1:$G$49,MATCH(My_Combined_Table!$D708,'Products - Original'!$A$1:$A$49,0),MATCH(My_Combined_Table!K$1,'Products - Original'!A$1:G$1,0))</f>
        <v>0.2</v>
      </c>
      <c r="L708">
        <f>INDEX('Products - Original'!$A$1:$G$49,MATCH(My_Combined_Table!$D708,'Products - Original'!$A$1:$A$49,0),MATCH(My_Combined_Table!L$1,'Products - Original'!A$1:G$1,0))</f>
        <v>4.125</v>
      </c>
      <c r="M708">
        <f t="shared" si="11"/>
        <v>12.375</v>
      </c>
      <c r="N708" t="str" cm="1">
        <f t="array" ref="N708">_xlfn.IFS(I708 = "Rob", "Robusta", I708 = "Exc", "Excelsa",I708= "Ara", "Arabica",I708="Lib", "Liberica")</f>
        <v>Excelsa</v>
      </c>
      <c r="O708" t="str" cm="1">
        <f t="array" ref="O708">_xlfn.IFS(J708="M", "Medium",J708="L", "Light",J708="D","Dark")</f>
        <v>Medium</v>
      </c>
      <c r="P708" t="str">
        <f>_xlfn.XLOOKUP(C:C, Table1[[#All],[Customer ID]],Table1[[#All],[Loyalty Card]])</f>
        <v>No</v>
      </c>
    </row>
    <row r="709" spans="1:16" x14ac:dyDescent="0.3">
      <c r="A709" s="2" t="s">
        <v>4483</v>
      </c>
      <c r="B709" s="4">
        <v>43540</v>
      </c>
      <c r="C709" s="2" t="s">
        <v>4484</v>
      </c>
      <c r="D709" t="s">
        <v>6143</v>
      </c>
      <c r="E709" s="2">
        <v>2</v>
      </c>
      <c r="F709" s="2" t="str" cm="1">
        <f t="array" ref="F709">_xlfn.XLOOKUP(C709,'Customers - Original'!$A:$A,Table1[[#All],[Customer Name]])</f>
        <v>Nicolas Aiton</v>
      </c>
      <c r="G709" s="2" t="str" cm="1">
        <f t="array" ref="G709">IF(_xlfn.XLOOKUP(C709,'Customers - Original'!$A:$A,Table1[[#All],[Email]]) = 0, "", _xlfn.XLOOKUP(C709,'Customers - Original'!$A:$A,Table1[[#All],[Email]]) )</f>
        <v/>
      </c>
      <c r="H709" s="2" t="str" cm="1">
        <f t="array" ref="H709">IF(_xlfn.XLOOKUP(C709,'Customers - Original'!$A:$A,Table1[[#All],[Country]]) = 0,"",_xlfn.XLOOKUP(C709,'Customers - Original'!$A:$A,Table1[[#All],[Country]]))</f>
        <v>Ireland</v>
      </c>
      <c r="I709" t="str">
        <f>_xlfn.XLOOKUP(D709,'Products - Original'!$A:$A,'Products - Original'!$B:$B)</f>
        <v>Lib</v>
      </c>
      <c r="J709" t="str">
        <f>INDEX('Products - Original'!$A$1:$G$49,MATCH(My_Combined_Table!$D709,'Products - Original'!$A$1:$A$49,0),MATCH(My_Combined_Table!$J$1,'Products - Original'!A$1:G$1,0))</f>
        <v>D</v>
      </c>
      <c r="K709">
        <f>INDEX('Products - Original'!$A$1:$G$49,MATCH(My_Combined_Table!$D709,'Products - Original'!$A$1:$A$49,0),MATCH(My_Combined_Table!K$1,'Products - Original'!A$1:G$1,0))</f>
        <v>1</v>
      </c>
      <c r="L709">
        <f>INDEX('Products - Original'!$A$1:$G$49,MATCH(My_Combined_Table!$D709,'Products - Original'!$A$1:$A$49,0),MATCH(My_Combined_Table!L$1,'Products - Original'!A$1:G$1,0))</f>
        <v>12.95</v>
      </c>
      <c r="M709">
        <f t="shared" si="11"/>
        <v>25.9</v>
      </c>
      <c r="N709" t="str" cm="1">
        <f t="array" ref="N709">_xlfn.IFS(I709 = "Rob", "Robusta", I709 = "Exc", "Excelsa",I709= "Ara", "Arabica",I709="Lib", "Liberica")</f>
        <v>Liberica</v>
      </c>
      <c r="O709" t="str" cm="1">
        <f t="array" ref="O709">_xlfn.IFS(J709="M", "Medium",J709="L", "Light",J709="D","Dark")</f>
        <v>Dark</v>
      </c>
      <c r="P709" t="str">
        <f>_xlfn.XLOOKUP(C:C, Table1[[#All],[Customer ID]],Table1[[#All],[Loyalty Card]])</f>
        <v>No</v>
      </c>
    </row>
    <row r="710" spans="1:16" x14ac:dyDescent="0.3">
      <c r="A710" s="2" t="s">
        <v>4488</v>
      </c>
      <c r="B710" s="4">
        <v>43804</v>
      </c>
      <c r="C710" s="2" t="s">
        <v>4489</v>
      </c>
      <c r="D710" t="s">
        <v>6157</v>
      </c>
      <c r="E710" s="2">
        <v>2</v>
      </c>
      <c r="F710" s="2" t="str" cm="1">
        <f t="array" ref="F710">_xlfn.XLOOKUP(C710,'Customers - Original'!$A:$A,Table1[[#All],[Customer Name]])</f>
        <v>Shelli De Banke</v>
      </c>
      <c r="G710" s="2" t="str" cm="1">
        <f t="array" ref="G710">IF(_xlfn.XLOOKUP(C710,'Customers - Original'!$A:$A,Table1[[#All],[Email]]) = 0, "", _xlfn.XLOOKUP(C710,'Customers - Original'!$A:$A,Table1[[#All],[Email]]) )</f>
        <v>sdejo@newsvine.com</v>
      </c>
      <c r="H710" s="2" t="str" cm="1">
        <f t="array" ref="H710">IF(_xlfn.XLOOKUP(C710,'Customers - Original'!$A:$A,Table1[[#All],[Country]]) = 0,"",_xlfn.XLOOKUP(C710,'Customers - Original'!$A:$A,Table1[[#All],[Country]]))</f>
        <v>United States</v>
      </c>
      <c r="I710" t="str">
        <f>_xlfn.XLOOKUP(D710,'Products - Original'!$A:$A,'Products - Original'!$B:$B)</f>
        <v>Ara</v>
      </c>
      <c r="J710" t="str">
        <f>INDEX('Products - Original'!$A$1:$G$49,MATCH(My_Combined_Table!$D710,'Products - Original'!$A$1:$A$49,0),MATCH(My_Combined_Table!$J$1,'Products - Original'!A$1:G$1,0))</f>
        <v>M</v>
      </c>
      <c r="K710">
        <f>INDEX('Products - Original'!$A$1:$G$49,MATCH(My_Combined_Table!$D710,'Products - Original'!$A$1:$A$49,0),MATCH(My_Combined_Table!K$1,'Products - Original'!A$1:G$1,0))</f>
        <v>0.5</v>
      </c>
      <c r="L710">
        <f>INDEX('Products - Original'!$A$1:$G$49,MATCH(My_Combined_Table!$D710,'Products - Original'!$A$1:$A$49,0),MATCH(My_Combined_Table!L$1,'Products - Original'!A$1:G$1,0))</f>
        <v>6.75</v>
      </c>
      <c r="M710">
        <f t="shared" si="11"/>
        <v>13.5</v>
      </c>
      <c r="N710" t="str" cm="1">
        <f t="array" ref="N710">_xlfn.IFS(I710 = "Rob", "Robusta", I710 = "Exc", "Excelsa",I710= "Ara", "Arabica",I710="Lib", "Liberica")</f>
        <v>Arabica</v>
      </c>
      <c r="O710" t="str" cm="1">
        <f t="array" ref="O710">_xlfn.IFS(J710="M", "Medium",J710="L", "Light",J710="D","Dark")</f>
        <v>Medium</v>
      </c>
      <c r="P710" t="str">
        <f>_xlfn.XLOOKUP(C:C, Table1[[#All],[Customer ID]],Table1[[#All],[Loyalty Card]])</f>
        <v>Yes</v>
      </c>
    </row>
    <row r="711" spans="1:16" x14ac:dyDescent="0.3">
      <c r="A711" s="2" t="s">
        <v>4494</v>
      </c>
      <c r="B711" s="4">
        <v>43485</v>
      </c>
      <c r="C711" s="2" t="s">
        <v>4495</v>
      </c>
      <c r="D711" t="s">
        <v>6176</v>
      </c>
      <c r="E711" s="2">
        <v>2</v>
      </c>
      <c r="F711" s="2" t="str" cm="1">
        <f t="array" ref="F711">_xlfn.XLOOKUP(C711,'Customers - Original'!$A:$A,Table1[[#All],[Customer Name]])</f>
        <v>Lyell Murch</v>
      </c>
      <c r="G711" s="2" t="str" cm="1">
        <f t="array" ref="G711">IF(_xlfn.XLOOKUP(C711,'Customers - Original'!$A:$A,Table1[[#All],[Email]]) = 0, "", _xlfn.XLOOKUP(C711,'Customers - Original'!$A:$A,Table1[[#All],[Email]]) )</f>
        <v/>
      </c>
      <c r="H711" s="2" t="str" cm="1">
        <f t="array" ref="H711">IF(_xlfn.XLOOKUP(C711,'Customers - Original'!$A:$A,Table1[[#All],[Country]]) = 0,"",_xlfn.XLOOKUP(C711,'Customers - Original'!$A:$A,Table1[[#All],[Country]]))</f>
        <v>United States</v>
      </c>
      <c r="I711" t="str">
        <f>_xlfn.XLOOKUP(D711,'Products - Original'!$A:$A,'Products - Original'!$B:$B)</f>
        <v>Exc</v>
      </c>
      <c r="J711" t="str">
        <f>INDEX('Products - Original'!$A$1:$G$49,MATCH(My_Combined_Table!$D711,'Products - Original'!$A$1:$A$49,0),MATCH(My_Combined_Table!$J$1,'Products - Original'!A$1:G$1,0))</f>
        <v>L</v>
      </c>
      <c r="K711">
        <f>INDEX('Products - Original'!$A$1:$G$49,MATCH(My_Combined_Table!$D711,'Products - Original'!$A$1:$A$49,0),MATCH(My_Combined_Table!K$1,'Products - Original'!A$1:G$1,0))</f>
        <v>0.5</v>
      </c>
      <c r="L711">
        <f>INDEX('Products - Original'!$A$1:$G$49,MATCH(My_Combined_Table!$D711,'Products - Original'!$A$1:$A$49,0),MATCH(My_Combined_Table!L$1,'Products - Original'!A$1:G$1,0))</f>
        <v>8.91</v>
      </c>
      <c r="M711">
        <f t="shared" si="11"/>
        <v>17.82</v>
      </c>
      <c r="N711" t="str" cm="1">
        <f t="array" ref="N711">_xlfn.IFS(I711 = "Rob", "Robusta", I711 = "Exc", "Excelsa",I711= "Ara", "Arabica",I711="Lib", "Liberica")</f>
        <v>Excelsa</v>
      </c>
      <c r="O711" t="str" cm="1">
        <f t="array" ref="O711">_xlfn.IFS(J711="M", "Medium",J711="L", "Light",J711="D","Dark")</f>
        <v>Light</v>
      </c>
      <c r="P711" t="str">
        <f>_xlfn.XLOOKUP(C:C, Table1[[#All],[Customer ID]],Table1[[#All],[Loyalty Card]])</f>
        <v>Yes</v>
      </c>
    </row>
    <row r="712" spans="1:16" x14ac:dyDescent="0.3">
      <c r="A712" s="2" t="s">
        <v>4499</v>
      </c>
      <c r="B712" s="4">
        <v>44655</v>
      </c>
      <c r="C712" s="2" t="s">
        <v>4500</v>
      </c>
      <c r="D712" t="s">
        <v>6139</v>
      </c>
      <c r="E712" s="2">
        <v>3</v>
      </c>
      <c r="F712" s="2" t="str" cm="1">
        <f t="array" ref="F712">_xlfn.XLOOKUP(C712,'Customers - Original'!$A:$A,Table1[[#All],[Customer Name]])</f>
        <v>Stearne Count</v>
      </c>
      <c r="G712" s="2" t="str" cm="1">
        <f t="array" ref="G712">IF(_xlfn.XLOOKUP(C712,'Customers - Original'!$A:$A,Table1[[#All],[Email]]) = 0, "", _xlfn.XLOOKUP(C712,'Customers - Original'!$A:$A,Table1[[#All],[Email]]) )</f>
        <v>scountjq@nba.com</v>
      </c>
      <c r="H712" s="2" t="str" cm="1">
        <f t="array" ref="H712">IF(_xlfn.XLOOKUP(C712,'Customers - Original'!$A:$A,Table1[[#All],[Country]]) = 0,"",_xlfn.XLOOKUP(C712,'Customers - Original'!$A:$A,Table1[[#All],[Country]]))</f>
        <v>United States</v>
      </c>
      <c r="I712" t="str">
        <f>_xlfn.XLOOKUP(D712,'Products - Original'!$A:$A,'Products - Original'!$B:$B)</f>
        <v>Exc</v>
      </c>
      <c r="J712" t="str">
        <f>INDEX('Products - Original'!$A$1:$G$49,MATCH(My_Combined_Table!$D712,'Products - Original'!$A$1:$A$49,0),MATCH(My_Combined_Table!$J$1,'Products - Original'!A$1:G$1,0))</f>
        <v>M</v>
      </c>
      <c r="K712">
        <f>INDEX('Products - Original'!$A$1:$G$49,MATCH(My_Combined_Table!$D712,'Products - Original'!$A$1:$A$49,0),MATCH(My_Combined_Table!K$1,'Products - Original'!A$1:G$1,0))</f>
        <v>0.5</v>
      </c>
      <c r="L712">
        <f>INDEX('Products - Original'!$A$1:$G$49,MATCH(My_Combined_Table!$D712,'Products - Original'!$A$1:$A$49,0),MATCH(My_Combined_Table!L$1,'Products - Original'!A$1:G$1,0))</f>
        <v>8.25</v>
      </c>
      <c r="M712">
        <f t="shared" si="11"/>
        <v>24.75</v>
      </c>
      <c r="N712" t="str" cm="1">
        <f t="array" ref="N712">_xlfn.IFS(I712 = "Rob", "Robusta", I712 = "Exc", "Excelsa",I712= "Ara", "Arabica",I712="Lib", "Liberica")</f>
        <v>Excelsa</v>
      </c>
      <c r="O712" t="str" cm="1">
        <f t="array" ref="O712">_xlfn.IFS(J712="M", "Medium",J712="L", "Light",J712="D","Dark")</f>
        <v>Medium</v>
      </c>
      <c r="P712" t="str">
        <f>_xlfn.XLOOKUP(C:C, Table1[[#All],[Customer ID]],Table1[[#All],[Loyalty Card]])</f>
        <v>No</v>
      </c>
    </row>
    <row r="713" spans="1:16" x14ac:dyDescent="0.3">
      <c r="A713" s="2" t="s">
        <v>4505</v>
      </c>
      <c r="B713" s="4">
        <v>44600</v>
      </c>
      <c r="C713" s="2" t="s">
        <v>4506</v>
      </c>
      <c r="D713" t="s">
        <v>6174</v>
      </c>
      <c r="E713" s="2">
        <v>6</v>
      </c>
      <c r="F713" s="2" t="str" cm="1">
        <f t="array" ref="F713">_xlfn.XLOOKUP(C713,'Customers - Original'!$A:$A,Table1[[#All],[Customer Name]])</f>
        <v>Selia Ragles</v>
      </c>
      <c r="G713" s="2" t="str" cm="1">
        <f t="array" ref="G713">IF(_xlfn.XLOOKUP(C713,'Customers - Original'!$A:$A,Table1[[#All],[Email]]) = 0, "", _xlfn.XLOOKUP(C713,'Customers - Original'!$A:$A,Table1[[#All],[Email]]) )</f>
        <v>sraglesjr@blogtalkradio.com</v>
      </c>
      <c r="H713" s="2" t="str" cm="1">
        <f t="array" ref="H713">IF(_xlfn.XLOOKUP(C713,'Customers - Original'!$A:$A,Table1[[#All],[Country]]) = 0,"",_xlfn.XLOOKUP(C713,'Customers - Original'!$A:$A,Table1[[#All],[Country]]))</f>
        <v>United States</v>
      </c>
      <c r="I713" t="str">
        <f>_xlfn.XLOOKUP(D713,'Products - Original'!$A:$A,'Products - Original'!$B:$B)</f>
        <v>Rob</v>
      </c>
      <c r="J713" t="str">
        <f>INDEX('Products - Original'!$A$1:$G$49,MATCH(My_Combined_Table!$D713,'Products - Original'!$A$1:$A$49,0),MATCH(My_Combined_Table!$J$1,'Products - Original'!A$1:G$1,0))</f>
        <v>M</v>
      </c>
      <c r="K713">
        <f>INDEX('Products - Original'!$A$1:$G$49,MATCH(My_Combined_Table!$D713,'Products - Original'!$A$1:$A$49,0),MATCH(My_Combined_Table!K$1,'Products - Original'!A$1:G$1,0))</f>
        <v>0.2</v>
      </c>
      <c r="L713">
        <f>INDEX('Products - Original'!$A$1:$G$49,MATCH(My_Combined_Table!$D713,'Products - Original'!$A$1:$A$49,0),MATCH(My_Combined_Table!L$1,'Products - Original'!A$1:G$1,0))</f>
        <v>2.9849999999999999</v>
      </c>
      <c r="M713">
        <f t="shared" si="11"/>
        <v>17.91</v>
      </c>
      <c r="N713" t="str" cm="1">
        <f t="array" ref="N713">_xlfn.IFS(I713 = "Rob", "Robusta", I713 = "Exc", "Excelsa",I713= "Ara", "Arabica",I713="Lib", "Liberica")</f>
        <v>Robusta</v>
      </c>
      <c r="O713" t="str" cm="1">
        <f t="array" ref="O713">_xlfn.IFS(J713="M", "Medium",J713="L", "Light",J713="D","Dark")</f>
        <v>Medium</v>
      </c>
      <c r="P713" t="str">
        <f>_xlfn.XLOOKUP(C:C, Table1[[#All],[Customer ID]],Table1[[#All],[Loyalty Card]])</f>
        <v>No</v>
      </c>
    </row>
    <row r="714" spans="1:16" x14ac:dyDescent="0.3">
      <c r="A714" s="2" t="s">
        <v>4512</v>
      </c>
      <c r="B714" s="4">
        <v>43646</v>
      </c>
      <c r="C714" s="2" t="s">
        <v>4513</v>
      </c>
      <c r="D714" t="s">
        <v>6139</v>
      </c>
      <c r="E714" s="2">
        <v>2</v>
      </c>
      <c r="F714" s="2" t="str" cm="1">
        <f t="array" ref="F714">_xlfn.XLOOKUP(C714,'Customers - Original'!$A:$A,Table1[[#All],[Customer Name]])</f>
        <v>Silas Deehan</v>
      </c>
      <c r="G714" s="2" t="str" cm="1">
        <f t="array" ref="G714">IF(_xlfn.XLOOKUP(C714,'Customers - Original'!$A:$A,Table1[[#All],[Email]]) = 0, "", _xlfn.XLOOKUP(C714,'Customers - Original'!$A:$A,Table1[[#All],[Email]]) )</f>
        <v/>
      </c>
      <c r="H714" s="2" t="str" cm="1">
        <f t="array" ref="H714">IF(_xlfn.XLOOKUP(C714,'Customers - Original'!$A:$A,Table1[[#All],[Country]]) = 0,"",_xlfn.XLOOKUP(C714,'Customers - Original'!$A:$A,Table1[[#All],[Country]]))</f>
        <v>United Kingdom</v>
      </c>
      <c r="I714" t="str">
        <f>_xlfn.XLOOKUP(D714,'Products - Original'!$A:$A,'Products - Original'!$B:$B)</f>
        <v>Exc</v>
      </c>
      <c r="J714" t="str">
        <f>INDEX('Products - Original'!$A$1:$G$49,MATCH(My_Combined_Table!$D714,'Products - Original'!$A$1:$A$49,0),MATCH(My_Combined_Table!$J$1,'Products - Original'!A$1:G$1,0))</f>
        <v>M</v>
      </c>
      <c r="K714">
        <f>INDEX('Products - Original'!$A$1:$G$49,MATCH(My_Combined_Table!$D714,'Products - Original'!$A$1:$A$49,0),MATCH(My_Combined_Table!K$1,'Products - Original'!A$1:G$1,0))</f>
        <v>0.5</v>
      </c>
      <c r="L714">
        <f>INDEX('Products - Original'!$A$1:$G$49,MATCH(My_Combined_Table!$D714,'Products - Original'!$A$1:$A$49,0),MATCH(My_Combined_Table!L$1,'Products - Original'!A$1:G$1,0))</f>
        <v>8.25</v>
      </c>
      <c r="M714">
        <f t="shared" si="11"/>
        <v>16.5</v>
      </c>
      <c r="N714" t="str" cm="1">
        <f t="array" ref="N714">_xlfn.IFS(I714 = "Rob", "Robusta", I714 = "Exc", "Excelsa",I714= "Ara", "Arabica",I714="Lib", "Liberica")</f>
        <v>Excelsa</v>
      </c>
      <c r="O714" t="str" cm="1">
        <f t="array" ref="O714">_xlfn.IFS(J714="M", "Medium",J714="L", "Light",J714="D","Dark")</f>
        <v>Medium</v>
      </c>
      <c r="P714" t="str">
        <f>_xlfn.XLOOKUP(C:C, Table1[[#All],[Customer ID]],Table1[[#All],[Loyalty Card]])</f>
        <v>No</v>
      </c>
    </row>
    <row r="715" spans="1:16" x14ac:dyDescent="0.3">
      <c r="A715" s="2" t="s">
        <v>4516</v>
      </c>
      <c r="B715" s="4">
        <v>43960</v>
      </c>
      <c r="C715" s="2" t="s">
        <v>4517</v>
      </c>
      <c r="D715" t="s">
        <v>6174</v>
      </c>
      <c r="E715" s="2">
        <v>1</v>
      </c>
      <c r="F715" s="2" t="str" cm="1">
        <f t="array" ref="F715">_xlfn.XLOOKUP(C715,'Customers - Original'!$A:$A,Table1[[#All],[Customer Name]])</f>
        <v>Sacha Bruun</v>
      </c>
      <c r="G715" s="2" t="str" cm="1">
        <f t="array" ref="G715">IF(_xlfn.XLOOKUP(C715,'Customers - Original'!$A:$A,Table1[[#All],[Email]]) = 0, "", _xlfn.XLOOKUP(C715,'Customers - Original'!$A:$A,Table1[[#All],[Email]]) )</f>
        <v>sbruunjt@blogtalkradio.com</v>
      </c>
      <c r="H715" s="2" t="str" cm="1">
        <f t="array" ref="H715">IF(_xlfn.XLOOKUP(C715,'Customers - Original'!$A:$A,Table1[[#All],[Country]]) = 0,"",_xlfn.XLOOKUP(C715,'Customers - Original'!$A:$A,Table1[[#All],[Country]]))</f>
        <v>United States</v>
      </c>
      <c r="I715" t="str">
        <f>_xlfn.XLOOKUP(D715,'Products - Original'!$A:$A,'Products - Original'!$B:$B)</f>
        <v>Rob</v>
      </c>
      <c r="J715" t="str">
        <f>INDEX('Products - Original'!$A$1:$G$49,MATCH(My_Combined_Table!$D715,'Products - Original'!$A$1:$A$49,0),MATCH(My_Combined_Table!$J$1,'Products - Original'!A$1:G$1,0))</f>
        <v>M</v>
      </c>
      <c r="K715">
        <f>INDEX('Products - Original'!$A$1:$G$49,MATCH(My_Combined_Table!$D715,'Products - Original'!$A$1:$A$49,0),MATCH(My_Combined_Table!K$1,'Products - Original'!A$1:G$1,0))</f>
        <v>0.2</v>
      </c>
      <c r="L715">
        <f>INDEX('Products - Original'!$A$1:$G$49,MATCH(My_Combined_Table!$D715,'Products - Original'!$A$1:$A$49,0),MATCH(My_Combined_Table!L$1,'Products - Original'!A$1:G$1,0))</f>
        <v>2.9849999999999999</v>
      </c>
      <c r="M715">
        <f t="shared" si="11"/>
        <v>2.9849999999999999</v>
      </c>
      <c r="N715" t="str" cm="1">
        <f t="array" ref="N715">_xlfn.IFS(I715 = "Rob", "Robusta", I715 = "Exc", "Excelsa",I715= "Ara", "Arabica",I715="Lib", "Liberica")</f>
        <v>Robusta</v>
      </c>
      <c r="O715" t="str" cm="1">
        <f t="array" ref="O715">_xlfn.IFS(J715="M", "Medium",J715="L", "Light",J715="D","Dark")</f>
        <v>Medium</v>
      </c>
      <c r="P715" t="str">
        <f>_xlfn.XLOOKUP(C:C, Table1[[#All],[Customer ID]],Table1[[#All],[Loyalty Card]])</f>
        <v>No</v>
      </c>
    </row>
    <row r="716" spans="1:16" x14ac:dyDescent="0.3">
      <c r="A716" s="2" t="s">
        <v>4522</v>
      </c>
      <c r="B716" s="4">
        <v>44358</v>
      </c>
      <c r="C716" s="2" t="s">
        <v>4523</v>
      </c>
      <c r="D716" t="s">
        <v>6153</v>
      </c>
      <c r="E716" s="2">
        <v>4</v>
      </c>
      <c r="F716" s="2" t="str" cm="1">
        <f t="array" ref="F716">_xlfn.XLOOKUP(C716,'Customers - Original'!$A:$A,Table1[[#All],[Customer Name]])</f>
        <v>Alon Pllu</v>
      </c>
      <c r="G716" s="2" t="str" cm="1">
        <f t="array" ref="G716">IF(_xlfn.XLOOKUP(C716,'Customers - Original'!$A:$A,Table1[[#All],[Email]]) = 0, "", _xlfn.XLOOKUP(C716,'Customers - Original'!$A:$A,Table1[[#All],[Email]]) )</f>
        <v>aplluju@dagondesign.com</v>
      </c>
      <c r="H716" s="2" t="str" cm="1">
        <f t="array" ref="H716">IF(_xlfn.XLOOKUP(C716,'Customers - Original'!$A:$A,Table1[[#All],[Country]]) = 0,"",_xlfn.XLOOKUP(C716,'Customers - Original'!$A:$A,Table1[[#All],[Country]]))</f>
        <v>Ireland</v>
      </c>
      <c r="I716" t="str">
        <f>_xlfn.XLOOKUP(D716,'Products - Original'!$A:$A,'Products - Original'!$B:$B)</f>
        <v>Exc</v>
      </c>
      <c r="J716" t="str">
        <f>INDEX('Products - Original'!$A$1:$G$49,MATCH(My_Combined_Table!$D716,'Products - Original'!$A$1:$A$49,0),MATCH(My_Combined_Table!$J$1,'Products - Original'!A$1:G$1,0))</f>
        <v>D</v>
      </c>
      <c r="K716">
        <f>INDEX('Products - Original'!$A$1:$G$49,MATCH(My_Combined_Table!$D716,'Products - Original'!$A$1:$A$49,0),MATCH(My_Combined_Table!K$1,'Products - Original'!A$1:G$1,0))</f>
        <v>0.2</v>
      </c>
      <c r="L716">
        <f>INDEX('Products - Original'!$A$1:$G$49,MATCH(My_Combined_Table!$D716,'Products - Original'!$A$1:$A$49,0),MATCH(My_Combined_Table!L$1,'Products - Original'!A$1:G$1,0))</f>
        <v>3.645</v>
      </c>
      <c r="M716">
        <f t="shared" si="11"/>
        <v>14.58</v>
      </c>
      <c r="N716" t="str" cm="1">
        <f t="array" ref="N716">_xlfn.IFS(I716 = "Rob", "Robusta", I716 = "Exc", "Excelsa",I716= "Ara", "Arabica",I716="Lib", "Liberica")</f>
        <v>Excelsa</v>
      </c>
      <c r="O716" t="str" cm="1">
        <f t="array" ref="O716">_xlfn.IFS(J716="M", "Medium",J716="L", "Light",J716="D","Dark")</f>
        <v>Dark</v>
      </c>
      <c r="P716" t="str">
        <f>_xlfn.XLOOKUP(C:C, Table1[[#All],[Customer ID]],Table1[[#All],[Loyalty Card]])</f>
        <v>Yes</v>
      </c>
    </row>
    <row r="717" spans="1:16" x14ac:dyDescent="0.3">
      <c r="A717" s="2" t="s">
        <v>4528</v>
      </c>
      <c r="B717" s="4">
        <v>44504</v>
      </c>
      <c r="C717" s="2" t="s">
        <v>4529</v>
      </c>
      <c r="D717" t="s">
        <v>6171</v>
      </c>
      <c r="E717" s="2">
        <v>6</v>
      </c>
      <c r="F717" s="2" t="str" cm="1">
        <f t="array" ref="F717">_xlfn.XLOOKUP(C717,'Customers - Original'!$A:$A,Table1[[#All],[Customer Name]])</f>
        <v>Gilberto Cornier</v>
      </c>
      <c r="G717" s="2" t="str" cm="1">
        <f t="array" ref="G717">IF(_xlfn.XLOOKUP(C717,'Customers - Original'!$A:$A,Table1[[#All],[Email]]) = 0, "", _xlfn.XLOOKUP(C717,'Customers - Original'!$A:$A,Table1[[#All],[Email]]) )</f>
        <v>gcornierjv@techcrunch.com</v>
      </c>
      <c r="H717" s="2" t="str" cm="1">
        <f t="array" ref="H717">IF(_xlfn.XLOOKUP(C717,'Customers - Original'!$A:$A,Table1[[#All],[Country]]) = 0,"",_xlfn.XLOOKUP(C717,'Customers - Original'!$A:$A,Table1[[#All],[Country]]))</f>
        <v>United States</v>
      </c>
      <c r="I717" t="str">
        <f>_xlfn.XLOOKUP(D717,'Products - Original'!$A:$A,'Products - Original'!$B:$B)</f>
        <v>Exc</v>
      </c>
      <c r="J717" t="str">
        <f>INDEX('Products - Original'!$A$1:$G$49,MATCH(My_Combined_Table!$D717,'Products - Original'!$A$1:$A$49,0),MATCH(My_Combined_Table!$J$1,'Products - Original'!A$1:G$1,0))</f>
        <v>L</v>
      </c>
      <c r="K717">
        <f>INDEX('Products - Original'!$A$1:$G$49,MATCH(My_Combined_Table!$D717,'Products - Original'!$A$1:$A$49,0),MATCH(My_Combined_Table!K$1,'Products - Original'!A$1:G$1,0))</f>
        <v>1</v>
      </c>
      <c r="L717">
        <f>INDEX('Products - Original'!$A$1:$G$49,MATCH(My_Combined_Table!$D717,'Products - Original'!$A$1:$A$49,0),MATCH(My_Combined_Table!L$1,'Products - Original'!A$1:G$1,0))</f>
        <v>14.85</v>
      </c>
      <c r="M717">
        <f t="shared" si="11"/>
        <v>89.1</v>
      </c>
      <c r="N717" t="str" cm="1">
        <f t="array" ref="N717">_xlfn.IFS(I717 = "Rob", "Robusta", I717 = "Exc", "Excelsa",I717= "Ara", "Arabica",I717="Lib", "Liberica")</f>
        <v>Excelsa</v>
      </c>
      <c r="O717" t="str" cm="1">
        <f t="array" ref="O717">_xlfn.IFS(J717="M", "Medium",J717="L", "Light",J717="D","Dark")</f>
        <v>Light</v>
      </c>
      <c r="P717" t="str">
        <f>_xlfn.XLOOKUP(C:C, Table1[[#All],[Customer ID]],Table1[[#All],[Loyalty Card]])</f>
        <v>No</v>
      </c>
    </row>
    <row r="718" spans="1:16" x14ac:dyDescent="0.3">
      <c r="A718" s="2" t="s">
        <v>4533</v>
      </c>
      <c r="B718" s="4">
        <v>44612</v>
      </c>
      <c r="C718" s="2" t="s">
        <v>4434</v>
      </c>
      <c r="D718" t="s">
        <v>6179</v>
      </c>
      <c r="E718" s="2">
        <v>3</v>
      </c>
      <c r="F718" s="2" t="str" cm="1">
        <f t="array" ref="F718">_xlfn.XLOOKUP(C718,'Customers - Original'!$A:$A,Table1[[#All],[Customer Name]])</f>
        <v>Jimmy Dymoke</v>
      </c>
      <c r="G718" s="2" t="str" cm="1">
        <f t="array" ref="G718">IF(_xlfn.XLOOKUP(C718,'Customers - Original'!$A:$A,Table1[[#All],[Email]]) = 0, "", _xlfn.XLOOKUP(C718,'Customers - Original'!$A:$A,Table1[[#All],[Email]]) )</f>
        <v>jdymokeje@prnewswire.com</v>
      </c>
      <c r="H718" s="2" t="str" cm="1">
        <f t="array" ref="H718">IF(_xlfn.XLOOKUP(C718,'Customers - Original'!$A:$A,Table1[[#All],[Country]]) = 0,"",_xlfn.XLOOKUP(C718,'Customers - Original'!$A:$A,Table1[[#All],[Country]]))</f>
        <v>Ireland</v>
      </c>
      <c r="I718" t="str">
        <f>_xlfn.XLOOKUP(D718,'Products - Original'!$A:$A,'Products - Original'!$B:$B)</f>
        <v>Rob</v>
      </c>
      <c r="J718" t="str">
        <f>INDEX('Products - Original'!$A$1:$G$49,MATCH(My_Combined_Table!$D718,'Products - Original'!$A$1:$A$49,0),MATCH(My_Combined_Table!$J$1,'Products - Original'!A$1:G$1,0))</f>
        <v>L</v>
      </c>
      <c r="K718">
        <f>INDEX('Products - Original'!$A$1:$G$49,MATCH(My_Combined_Table!$D718,'Products - Original'!$A$1:$A$49,0),MATCH(My_Combined_Table!K$1,'Products - Original'!A$1:G$1,0))</f>
        <v>1</v>
      </c>
      <c r="L718">
        <f>INDEX('Products - Original'!$A$1:$G$49,MATCH(My_Combined_Table!$D718,'Products - Original'!$A$1:$A$49,0),MATCH(My_Combined_Table!L$1,'Products - Original'!A$1:G$1,0))</f>
        <v>11.95</v>
      </c>
      <c r="M718">
        <f t="shared" si="11"/>
        <v>35.849999999999994</v>
      </c>
      <c r="N718" t="str" cm="1">
        <f t="array" ref="N718">_xlfn.IFS(I718 = "Rob", "Robusta", I718 = "Exc", "Excelsa",I718= "Ara", "Arabica",I718="Lib", "Liberica")</f>
        <v>Robusta</v>
      </c>
      <c r="O718" t="str" cm="1">
        <f t="array" ref="O718">_xlfn.IFS(J718="M", "Medium",J718="L", "Light",J718="D","Dark")</f>
        <v>Light</v>
      </c>
      <c r="P718" t="str">
        <f>_xlfn.XLOOKUP(C:C, Table1[[#All],[Customer ID]],Table1[[#All],[Loyalty Card]])</f>
        <v>No</v>
      </c>
    </row>
    <row r="719" spans="1:16" x14ac:dyDescent="0.3">
      <c r="A719" s="2" t="s">
        <v>4539</v>
      </c>
      <c r="B719" s="4">
        <v>43649</v>
      </c>
      <c r="C719" s="2" t="s">
        <v>4540</v>
      </c>
      <c r="D719" t="s">
        <v>6168</v>
      </c>
      <c r="E719" s="2">
        <v>3</v>
      </c>
      <c r="F719" s="2" t="str" cm="1">
        <f t="array" ref="F719">_xlfn.XLOOKUP(C719,'Customers - Original'!$A:$A,Table1[[#All],[Customer Name]])</f>
        <v>Willabella Harvison</v>
      </c>
      <c r="G719" s="2" t="str" cm="1">
        <f t="array" ref="G719">IF(_xlfn.XLOOKUP(C719,'Customers - Original'!$A:$A,Table1[[#All],[Email]]) = 0, "", _xlfn.XLOOKUP(C719,'Customers - Original'!$A:$A,Table1[[#All],[Email]]) )</f>
        <v>wharvisonjx@gizmodo.com</v>
      </c>
      <c r="H719" s="2" t="str" cm="1">
        <f t="array" ref="H719">IF(_xlfn.XLOOKUP(C719,'Customers - Original'!$A:$A,Table1[[#All],[Country]]) = 0,"",_xlfn.XLOOKUP(C719,'Customers - Original'!$A:$A,Table1[[#All],[Country]]))</f>
        <v>United States</v>
      </c>
      <c r="I719" t="str">
        <f>_xlfn.XLOOKUP(D719,'Products - Original'!$A:$A,'Products - Original'!$B:$B)</f>
        <v>Ara</v>
      </c>
      <c r="J719" t="str">
        <f>INDEX('Products - Original'!$A$1:$G$49,MATCH(My_Combined_Table!$D719,'Products - Original'!$A$1:$A$49,0),MATCH(My_Combined_Table!$J$1,'Products - Original'!A$1:G$1,0))</f>
        <v>D</v>
      </c>
      <c r="K719">
        <f>INDEX('Products - Original'!$A$1:$G$49,MATCH(My_Combined_Table!$D719,'Products - Original'!$A$1:$A$49,0),MATCH(My_Combined_Table!K$1,'Products - Original'!A$1:G$1,0))</f>
        <v>2.5</v>
      </c>
      <c r="L719">
        <f>INDEX('Products - Original'!$A$1:$G$49,MATCH(My_Combined_Table!$D719,'Products - Original'!$A$1:$A$49,0),MATCH(My_Combined_Table!L$1,'Products - Original'!A$1:G$1,0))</f>
        <v>22.884999999999998</v>
      </c>
      <c r="M719">
        <f t="shared" si="11"/>
        <v>68.655000000000001</v>
      </c>
      <c r="N719" t="str" cm="1">
        <f t="array" ref="N719">_xlfn.IFS(I719 = "Rob", "Robusta", I719 = "Exc", "Excelsa",I719= "Ara", "Arabica",I719="Lib", "Liberica")</f>
        <v>Arabica</v>
      </c>
      <c r="O719" t="str" cm="1">
        <f t="array" ref="O719">_xlfn.IFS(J719="M", "Medium",J719="L", "Light",J719="D","Dark")</f>
        <v>Dark</v>
      </c>
      <c r="P719" t="str">
        <f>_xlfn.XLOOKUP(C:C, Table1[[#All],[Customer ID]],Table1[[#All],[Loyalty Card]])</f>
        <v>No</v>
      </c>
    </row>
    <row r="720" spans="1:16" x14ac:dyDescent="0.3">
      <c r="A720" s="2" t="s">
        <v>4545</v>
      </c>
      <c r="B720" s="4">
        <v>44348</v>
      </c>
      <c r="C720" s="2" t="s">
        <v>4546</v>
      </c>
      <c r="D720" t="s">
        <v>6143</v>
      </c>
      <c r="E720" s="2">
        <v>3</v>
      </c>
      <c r="F720" s="2" t="str" cm="1">
        <f t="array" ref="F720">_xlfn.XLOOKUP(C720,'Customers - Original'!$A:$A,Table1[[#All],[Customer Name]])</f>
        <v>Darice Heaford</v>
      </c>
      <c r="G720" s="2" t="str" cm="1">
        <f t="array" ref="G720">IF(_xlfn.XLOOKUP(C720,'Customers - Original'!$A:$A,Table1[[#All],[Email]]) = 0, "", _xlfn.XLOOKUP(C720,'Customers - Original'!$A:$A,Table1[[#All],[Email]]) )</f>
        <v>dheafordjy@twitpic.com</v>
      </c>
      <c r="H720" s="2" t="str" cm="1">
        <f t="array" ref="H720">IF(_xlfn.XLOOKUP(C720,'Customers - Original'!$A:$A,Table1[[#All],[Country]]) = 0,"",_xlfn.XLOOKUP(C720,'Customers - Original'!$A:$A,Table1[[#All],[Country]]))</f>
        <v>United States</v>
      </c>
      <c r="I720" t="str">
        <f>_xlfn.XLOOKUP(D720,'Products - Original'!$A:$A,'Products - Original'!$B:$B)</f>
        <v>Lib</v>
      </c>
      <c r="J720" t="str">
        <f>INDEX('Products - Original'!$A$1:$G$49,MATCH(My_Combined_Table!$D720,'Products - Original'!$A$1:$A$49,0),MATCH(My_Combined_Table!$J$1,'Products - Original'!A$1:G$1,0))</f>
        <v>D</v>
      </c>
      <c r="K720">
        <f>INDEX('Products - Original'!$A$1:$G$49,MATCH(My_Combined_Table!$D720,'Products - Original'!$A$1:$A$49,0),MATCH(My_Combined_Table!K$1,'Products - Original'!A$1:G$1,0))</f>
        <v>1</v>
      </c>
      <c r="L720">
        <f>INDEX('Products - Original'!$A$1:$G$49,MATCH(My_Combined_Table!$D720,'Products - Original'!$A$1:$A$49,0),MATCH(My_Combined_Table!L$1,'Products - Original'!A$1:G$1,0))</f>
        <v>12.95</v>
      </c>
      <c r="M720">
        <f t="shared" si="11"/>
        <v>38.849999999999994</v>
      </c>
      <c r="N720" t="str" cm="1">
        <f t="array" ref="N720">_xlfn.IFS(I720 = "Rob", "Robusta", I720 = "Exc", "Excelsa",I720= "Ara", "Arabica",I720="Lib", "Liberica")</f>
        <v>Liberica</v>
      </c>
      <c r="O720" t="str" cm="1">
        <f t="array" ref="O720">_xlfn.IFS(J720="M", "Medium",J720="L", "Light",J720="D","Dark")</f>
        <v>Dark</v>
      </c>
      <c r="P720" t="str">
        <f>_xlfn.XLOOKUP(C:C, Table1[[#All],[Customer ID]],Table1[[#All],[Loyalty Card]])</f>
        <v>No</v>
      </c>
    </row>
    <row r="721" spans="1:16" x14ac:dyDescent="0.3">
      <c r="A721" s="2" t="s">
        <v>4551</v>
      </c>
      <c r="B721" s="4">
        <v>44150</v>
      </c>
      <c r="C721" s="2" t="s">
        <v>4552</v>
      </c>
      <c r="D721" t="s">
        <v>6170</v>
      </c>
      <c r="E721" s="2">
        <v>5</v>
      </c>
      <c r="F721" s="2" t="str" cm="1">
        <f t="array" ref="F721">_xlfn.XLOOKUP(C721,'Customers - Original'!$A:$A,Table1[[#All],[Customer Name]])</f>
        <v>Granger Fantham</v>
      </c>
      <c r="G721" s="2" t="str" cm="1">
        <f t="array" ref="G721">IF(_xlfn.XLOOKUP(C721,'Customers - Original'!$A:$A,Table1[[#All],[Email]]) = 0, "", _xlfn.XLOOKUP(C721,'Customers - Original'!$A:$A,Table1[[#All],[Email]]) )</f>
        <v>gfanthamjz@hexun.com</v>
      </c>
      <c r="H721" s="2" t="str" cm="1">
        <f t="array" ref="H721">IF(_xlfn.XLOOKUP(C721,'Customers - Original'!$A:$A,Table1[[#All],[Country]]) = 0,"",_xlfn.XLOOKUP(C721,'Customers - Original'!$A:$A,Table1[[#All],[Country]]))</f>
        <v>United States</v>
      </c>
      <c r="I721" t="str">
        <f>_xlfn.XLOOKUP(D721,'Products - Original'!$A:$A,'Products - Original'!$B:$B)</f>
        <v>Lib</v>
      </c>
      <c r="J721" t="str">
        <f>INDEX('Products - Original'!$A$1:$G$49,MATCH(My_Combined_Table!$D721,'Products - Original'!$A$1:$A$49,0),MATCH(My_Combined_Table!$J$1,'Products - Original'!A$1:G$1,0))</f>
        <v>L</v>
      </c>
      <c r="K721">
        <f>INDEX('Products - Original'!$A$1:$G$49,MATCH(My_Combined_Table!$D721,'Products - Original'!$A$1:$A$49,0),MATCH(My_Combined_Table!K$1,'Products - Original'!A$1:G$1,0))</f>
        <v>1</v>
      </c>
      <c r="L721">
        <f>INDEX('Products - Original'!$A$1:$G$49,MATCH(My_Combined_Table!$D721,'Products - Original'!$A$1:$A$49,0),MATCH(My_Combined_Table!L$1,'Products - Original'!A$1:G$1,0))</f>
        <v>15.85</v>
      </c>
      <c r="M721">
        <f t="shared" si="11"/>
        <v>79.25</v>
      </c>
      <c r="N721" t="str" cm="1">
        <f t="array" ref="N721">_xlfn.IFS(I721 = "Rob", "Robusta", I721 = "Exc", "Excelsa",I721= "Ara", "Arabica",I721="Lib", "Liberica")</f>
        <v>Liberica</v>
      </c>
      <c r="O721" t="str" cm="1">
        <f t="array" ref="O721">_xlfn.IFS(J721="M", "Medium",J721="L", "Light",J721="D","Dark")</f>
        <v>Light</v>
      </c>
      <c r="P721" t="str">
        <f>_xlfn.XLOOKUP(C:C, Table1[[#All],[Customer ID]],Table1[[#All],[Loyalty Card]])</f>
        <v>Yes</v>
      </c>
    </row>
    <row r="722" spans="1:16" x14ac:dyDescent="0.3">
      <c r="A722" s="2" t="s">
        <v>4557</v>
      </c>
      <c r="B722" s="4">
        <v>44215</v>
      </c>
      <c r="C722" s="2" t="s">
        <v>4558</v>
      </c>
      <c r="D722" t="s">
        <v>6144</v>
      </c>
      <c r="E722" s="2">
        <v>5</v>
      </c>
      <c r="F722" s="2" t="str" cm="1">
        <f t="array" ref="F722">_xlfn.XLOOKUP(C722,'Customers - Original'!$A:$A,Table1[[#All],[Customer Name]])</f>
        <v>Reynolds Crookshanks</v>
      </c>
      <c r="G722" s="2" t="str" cm="1">
        <f t="array" ref="G722">IF(_xlfn.XLOOKUP(C722,'Customers - Original'!$A:$A,Table1[[#All],[Email]]) = 0, "", _xlfn.XLOOKUP(C722,'Customers - Original'!$A:$A,Table1[[#All],[Email]]) )</f>
        <v>rcrookshanksk0@unc.edu</v>
      </c>
      <c r="H722" s="2" t="str" cm="1">
        <f t="array" ref="H722">IF(_xlfn.XLOOKUP(C722,'Customers - Original'!$A:$A,Table1[[#All],[Country]]) = 0,"",_xlfn.XLOOKUP(C722,'Customers - Original'!$A:$A,Table1[[#All],[Country]]))</f>
        <v>United States</v>
      </c>
      <c r="I722" t="str">
        <f>_xlfn.XLOOKUP(D722,'Products - Original'!$A:$A,'Products - Original'!$B:$B)</f>
        <v>Exc</v>
      </c>
      <c r="J722" t="str">
        <f>INDEX('Products - Original'!$A$1:$G$49,MATCH(My_Combined_Table!$D722,'Products - Original'!$A$1:$A$49,0),MATCH(My_Combined_Table!$J$1,'Products - Original'!A$1:G$1,0))</f>
        <v>D</v>
      </c>
      <c r="K722">
        <f>INDEX('Products - Original'!$A$1:$G$49,MATCH(My_Combined_Table!$D722,'Products - Original'!$A$1:$A$49,0),MATCH(My_Combined_Table!K$1,'Products - Original'!A$1:G$1,0))</f>
        <v>0.5</v>
      </c>
      <c r="L722">
        <f>INDEX('Products - Original'!$A$1:$G$49,MATCH(My_Combined_Table!$D722,'Products - Original'!$A$1:$A$49,0),MATCH(My_Combined_Table!L$1,'Products - Original'!A$1:G$1,0))</f>
        <v>7.29</v>
      </c>
      <c r="M722">
        <f t="shared" si="11"/>
        <v>36.450000000000003</v>
      </c>
      <c r="N722" t="str" cm="1">
        <f t="array" ref="N722">_xlfn.IFS(I722 = "Rob", "Robusta", I722 = "Exc", "Excelsa",I722= "Ara", "Arabica",I722="Lib", "Liberica")</f>
        <v>Excelsa</v>
      </c>
      <c r="O722" t="str" cm="1">
        <f t="array" ref="O722">_xlfn.IFS(J722="M", "Medium",J722="L", "Light",J722="D","Dark")</f>
        <v>Dark</v>
      </c>
      <c r="P722" t="str">
        <f>_xlfn.XLOOKUP(C:C, Table1[[#All],[Customer ID]],Table1[[#All],[Loyalty Card]])</f>
        <v>Yes</v>
      </c>
    </row>
    <row r="723" spans="1:16" x14ac:dyDescent="0.3">
      <c r="A723" s="2" t="s">
        <v>4563</v>
      </c>
      <c r="B723" s="4">
        <v>44479</v>
      </c>
      <c r="C723" s="2" t="s">
        <v>4564</v>
      </c>
      <c r="D723" t="s">
        <v>6174</v>
      </c>
      <c r="E723" s="2">
        <v>3</v>
      </c>
      <c r="F723" s="2" t="str" cm="1">
        <f t="array" ref="F723">_xlfn.XLOOKUP(C723,'Customers - Original'!$A:$A,Table1[[#All],[Customer Name]])</f>
        <v>Niels Leake</v>
      </c>
      <c r="G723" s="2" t="str" cm="1">
        <f t="array" ref="G723">IF(_xlfn.XLOOKUP(C723,'Customers - Original'!$A:$A,Table1[[#All],[Email]]) = 0, "", _xlfn.XLOOKUP(C723,'Customers - Original'!$A:$A,Table1[[#All],[Email]]) )</f>
        <v>nleakek1@cmu.edu</v>
      </c>
      <c r="H723" s="2" t="str" cm="1">
        <f t="array" ref="H723">IF(_xlfn.XLOOKUP(C723,'Customers - Original'!$A:$A,Table1[[#All],[Country]]) = 0,"",_xlfn.XLOOKUP(C723,'Customers - Original'!$A:$A,Table1[[#All],[Country]]))</f>
        <v>United States</v>
      </c>
      <c r="I723" t="str">
        <f>_xlfn.XLOOKUP(D723,'Products - Original'!$A:$A,'Products - Original'!$B:$B)</f>
        <v>Rob</v>
      </c>
      <c r="J723" t="str">
        <f>INDEX('Products - Original'!$A$1:$G$49,MATCH(My_Combined_Table!$D723,'Products - Original'!$A$1:$A$49,0),MATCH(My_Combined_Table!$J$1,'Products - Original'!A$1:G$1,0))</f>
        <v>M</v>
      </c>
      <c r="K723">
        <f>INDEX('Products - Original'!$A$1:$G$49,MATCH(My_Combined_Table!$D723,'Products - Original'!$A$1:$A$49,0),MATCH(My_Combined_Table!K$1,'Products - Original'!A$1:G$1,0))</f>
        <v>0.2</v>
      </c>
      <c r="L723">
        <f>INDEX('Products - Original'!$A$1:$G$49,MATCH(My_Combined_Table!$D723,'Products - Original'!$A$1:$A$49,0),MATCH(My_Combined_Table!L$1,'Products - Original'!A$1:G$1,0))</f>
        <v>2.9849999999999999</v>
      </c>
      <c r="M723">
        <f t="shared" si="11"/>
        <v>8.9550000000000001</v>
      </c>
      <c r="N723" t="str" cm="1">
        <f t="array" ref="N723">_xlfn.IFS(I723 = "Rob", "Robusta", I723 = "Exc", "Excelsa",I723= "Ara", "Arabica",I723="Lib", "Liberica")</f>
        <v>Robusta</v>
      </c>
      <c r="O723" t="str" cm="1">
        <f t="array" ref="O723">_xlfn.IFS(J723="M", "Medium",J723="L", "Light",J723="D","Dark")</f>
        <v>Medium</v>
      </c>
      <c r="P723" t="str">
        <f>_xlfn.XLOOKUP(C:C, Table1[[#All],[Customer ID]],Table1[[#All],[Loyalty Card]])</f>
        <v>Yes</v>
      </c>
    </row>
    <row r="724" spans="1:16" x14ac:dyDescent="0.3">
      <c r="A724" s="2" t="s">
        <v>4569</v>
      </c>
      <c r="B724" s="4">
        <v>44620</v>
      </c>
      <c r="C724" s="2" t="s">
        <v>4570</v>
      </c>
      <c r="D724" t="s">
        <v>6183</v>
      </c>
      <c r="E724" s="2">
        <v>2</v>
      </c>
      <c r="F724" s="2" t="str" cm="1">
        <f t="array" ref="F724">_xlfn.XLOOKUP(C724,'Customers - Original'!$A:$A,Table1[[#All],[Customer Name]])</f>
        <v>Hetti Measures</v>
      </c>
      <c r="G724" s="2" t="str" cm="1">
        <f t="array" ref="G724">IF(_xlfn.XLOOKUP(C724,'Customers - Original'!$A:$A,Table1[[#All],[Email]]) = 0, "", _xlfn.XLOOKUP(C724,'Customers - Original'!$A:$A,Table1[[#All],[Email]]) )</f>
        <v/>
      </c>
      <c r="H724" s="2" t="str" cm="1">
        <f t="array" ref="H724">IF(_xlfn.XLOOKUP(C724,'Customers - Original'!$A:$A,Table1[[#All],[Country]]) = 0,"",_xlfn.XLOOKUP(C724,'Customers - Original'!$A:$A,Table1[[#All],[Country]]))</f>
        <v>United States</v>
      </c>
      <c r="I724" t="str">
        <f>_xlfn.XLOOKUP(D724,'Products - Original'!$A:$A,'Products - Original'!$B:$B)</f>
        <v>Exc</v>
      </c>
      <c r="J724" t="str">
        <f>INDEX('Products - Original'!$A$1:$G$49,MATCH(My_Combined_Table!$D724,'Products - Original'!$A$1:$A$49,0),MATCH(My_Combined_Table!$J$1,'Products - Original'!A$1:G$1,0))</f>
        <v>D</v>
      </c>
      <c r="K724">
        <f>INDEX('Products - Original'!$A$1:$G$49,MATCH(My_Combined_Table!$D724,'Products - Original'!$A$1:$A$49,0),MATCH(My_Combined_Table!K$1,'Products - Original'!A$1:G$1,0))</f>
        <v>1</v>
      </c>
      <c r="L724">
        <f>INDEX('Products - Original'!$A$1:$G$49,MATCH(My_Combined_Table!$D724,'Products - Original'!$A$1:$A$49,0),MATCH(My_Combined_Table!L$1,'Products - Original'!A$1:G$1,0))</f>
        <v>12.15</v>
      </c>
      <c r="M724">
        <f t="shared" si="11"/>
        <v>24.3</v>
      </c>
      <c r="N724" t="str" cm="1">
        <f t="array" ref="N724">_xlfn.IFS(I724 = "Rob", "Robusta", I724 = "Exc", "Excelsa",I724= "Ara", "Arabica",I724="Lib", "Liberica")</f>
        <v>Excelsa</v>
      </c>
      <c r="O724" t="str" cm="1">
        <f t="array" ref="O724">_xlfn.IFS(J724="M", "Medium",J724="L", "Light",J724="D","Dark")</f>
        <v>Dark</v>
      </c>
      <c r="P724" t="str">
        <f>_xlfn.XLOOKUP(C:C, Table1[[#All],[Customer ID]],Table1[[#All],[Loyalty Card]])</f>
        <v>No</v>
      </c>
    </row>
    <row r="725" spans="1:16" x14ac:dyDescent="0.3">
      <c r="A725" s="2" t="s">
        <v>4574</v>
      </c>
      <c r="B725" s="4">
        <v>44470</v>
      </c>
      <c r="C725" s="2" t="s">
        <v>4575</v>
      </c>
      <c r="D725" t="s">
        <v>6166</v>
      </c>
      <c r="E725" s="2">
        <v>2</v>
      </c>
      <c r="F725" s="2" t="str" cm="1">
        <f t="array" ref="F725">_xlfn.XLOOKUP(C725,'Customers - Original'!$A:$A,Table1[[#All],[Customer Name]])</f>
        <v>Gay Eilhersen</v>
      </c>
      <c r="G725" s="2" t="str" cm="1">
        <f t="array" ref="G725">IF(_xlfn.XLOOKUP(C725,'Customers - Original'!$A:$A,Table1[[#All],[Email]]) = 0, "", _xlfn.XLOOKUP(C725,'Customers - Original'!$A:$A,Table1[[#All],[Email]]) )</f>
        <v>geilhersenk3@networksolutions.com</v>
      </c>
      <c r="H725" s="2" t="str" cm="1">
        <f t="array" ref="H725">IF(_xlfn.XLOOKUP(C725,'Customers - Original'!$A:$A,Table1[[#All],[Country]]) = 0,"",_xlfn.XLOOKUP(C725,'Customers - Original'!$A:$A,Table1[[#All],[Country]]))</f>
        <v>United States</v>
      </c>
      <c r="I725" t="str">
        <f>_xlfn.XLOOKUP(D725,'Products - Original'!$A:$A,'Products - Original'!$B:$B)</f>
        <v>Exc</v>
      </c>
      <c r="J725" t="str">
        <f>INDEX('Products - Original'!$A$1:$G$49,MATCH(My_Combined_Table!$D725,'Products - Original'!$A$1:$A$49,0),MATCH(My_Combined_Table!$J$1,'Products - Original'!A$1:G$1,0))</f>
        <v>M</v>
      </c>
      <c r="K725">
        <f>INDEX('Products - Original'!$A$1:$G$49,MATCH(My_Combined_Table!$D725,'Products - Original'!$A$1:$A$49,0),MATCH(My_Combined_Table!K$1,'Products - Original'!A$1:G$1,0))</f>
        <v>2.5</v>
      </c>
      <c r="L725">
        <f>INDEX('Products - Original'!$A$1:$G$49,MATCH(My_Combined_Table!$D725,'Products - Original'!$A$1:$A$49,0),MATCH(My_Combined_Table!L$1,'Products - Original'!A$1:G$1,0))</f>
        <v>31.624999999999996</v>
      </c>
      <c r="M725">
        <f t="shared" si="11"/>
        <v>63.249999999999993</v>
      </c>
      <c r="N725" t="str" cm="1">
        <f t="array" ref="N725">_xlfn.IFS(I725 = "Rob", "Robusta", I725 = "Exc", "Excelsa",I725= "Ara", "Arabica",I725="Lib", "Liberica")</f>
        <v>Excelsa</v>
      </c>
      <c r="O725" t="str" cm="1">
        <f t="array" ref="O725">_xlfn.IFS(J725="M", "Medium",J725="L", "Light",J725="D","Dark")</f>
        <v>Medium</v>
      </c>
      <c r="P725" t="str">
        <f>_xlfn.XLOOKUP(C:C, Table1[[#All],[Customer ID]],Table1[[#All],[Loyalty Card]])</f>
        <v>No</v>
      </c>
    </row>
    <row r="726" spans="1:16" x14ac:dyDescent="0.3">
      <c r="A726" s="2" t="s">
        <v>4580</v>
      </c>
      <c r="B726" s="4">
        <v>44076</v>
      </c>
      <c r="C726" s="2" t="s">
        <v>4581</v>
      </c>
      <c r="D726" t="s">
        <v>6152</v>
      </c>
      <c r="E726" s="2">
        <v>2</v>
      </c>
      <c r="F726" s="2" t="str" cm="1">
        <f t="array" ref="F726">_xlfn.XLOOKUP(C726,'Customers - Original'!$A:$A,Table1[[#All],[Customer Name]])</f>
        <v>Nico Hubert</v>
      </c>
      <c r="G726" s="2" t="str" cm="1">
        <f t="array" ref="G726">IF(_xlfn.XLOOKUP(C726,'Customers - Original'!$A:$A,Table1[[#All],[Email]]) = 0, "", _xlfn.XLOOKUP(C726,'Customers - Original'!$A:$A,Table1[[#All],[Email]]) )</f>
        <v/>
      </c>
      <c r="H726" s="2" t="str" cm="1">
        <f t="array" ref="H726">IF(_xlfn.XLOOKUP(C726,'Customers - Original'!$A:$A,Table1[[#All],[Country]]) = 0,"",_xlfn.XLOOKUP(C726,'Customers - Original'!$A:$A,Table1[[#All],[Country]]))</f>
        <v>United States</v>
      </c>
      <c r="I726" t="str">
        <f>_xlfn.XLOOKUP(D726,'Products - Original'!$A:$A,'Products - Original'!$B:$B)</f>
        <v>Ara</v>
      </c>
      <c r="J726" t="str">
        <f>INDEX('Products - Original'!$A$1:$G$49,MATCH(My_Combined_Table!$D726,'Products - Original'!$A$1:$A$49,0),MATCH(My_Combined_Table!$J$1,'Products - Original'!A$1:G$1,0))</f>
        <v>M</v>
      </c>
      <c r="K726">
        <f>INDEX('Products - Original'!$A$1:$G$49,MATCH(My_Combined_Table!$D726,'Products - Original'!$A$1:$A$49,0),MATCH(My_Combined_Table!K$1,'Products - Original'!A$1:G$1,0))</f>
        <v>0.2</v>
      </c>
      <c r="L726">
        <f>INDEX('Products - Original'!$A$1:$G$49,MATCH(My_Combined_Table!$D726,'Products - Original'!$A$1:$A$49,0),MATCH(My_Combined_Table!L$1,'Products - Original'!A$1:G$1,0))</f>
        <v>3.375</v>
      </c>
      <c r="M726">
        <f t="shared" si="11"/>
        <v>6.75</v>
      </c>
      <c r="N726" t="str" cm="1">
        <f t="array" ref="N726">_xlfn.IFS(I726 = "Rob", "Robusta", I726 = "Exc", "Excelsa",I726= "Ara", "Arabica",I726="Lib", "Liberica")</f>
        <v>Arabica</v>
      </c>
      <c r="O726" t="str" cm="1">
        <f t="array" ref="O726">_xlfn.IFS(J726="M", "Medium",J726="L", "Light",J726="D","Dark")</f>
        <v>Medium</v>
      </c>
      <c r="P726" t="str">
        <f>_xlfn.XLOOKUP(C:C, Table1[[#All],[Customer ID]],Table1[[#All],[Loyalty Card]])</f>
        <v>Yes</v>
      </c>
    </row>
    <row r="727" spans="1:16" x14ac:dyDescent="0.3">
      <c r="A727" s="2" t="s">
        <v>4585</v>
      </c>
      <c r="B727" s="4">
        <v>44043</v>
      </c>
      <c r="C727" s="2" t="s">
        <v>4586</v>
      </c>
      <c r="D727" t="s">
        <v>6167</v>
      </c>
      <c r="E727" s="2">
        <v>6</v>
      </c>
      <c r="F727" s="2" t="str" cm="1">
        <f t="array" ref="F727">_xlfn.XLOOKUP(C727,'Customers - Original'!$A:$A,Table1[[#All],[Customer Name]])</f>
        <v>Cristina Aleixo</v>
      </c>
      <c r="G727" s="2" t="str" cm="1">
        <f t="array" ref="G727">IF(_xlfn.XLOOKUP(C727,'Customers - Original'!$A:$A,Table1[[#All],[Email]]) = 0, "", _xlfn.XLOOKUP(C727,'Customers - Original'!$A:$A,Table1[[#All],[Email]]) )</f>
        <v>caleixok5@globo.com</v>
      </c>
      <c r="H727" s="2" t="str" cm="1">
        <f t="array" ref="H727">IF(_xlfn.XLOOKUP(C727,'Customers - Original'!$A:$A,Table1[[#All],[Country]]) = 0,"",_xlfn.XLOOKUP(C727,'Customers - Original'!$A:$A,Table1[[#All],[Country]]))</f>
        <v>United States</v>
      </c>
      <c r="I727" t="str">
        <f>_xlfn.XLOOKUP(D727,'Products - Original'!$A:$A,'Products - Original'!$B:$B)</f>
        <v>Ara</v>
      </c>
      <c r="J727" t="str">
        <f>INDEX('Products - Original'!$A$1:$G$49,MATCH(My_Combined_Table!$D727,'Products - Original'!$A$1:$A$49,0),MATCH(My_Combined_Table!$J$1,'Products - Original'!A$1:G$1,0))</f>
        <v>L</v>
      </c>
      <c r="K727">
        <f>INDEX('Products - Original'!$A$1:$G$49,MATCH(My_Combined_Table!$D727,'Products - Original'!$A$1:$A$49,0),MATCH(My_Combined_Table!K$1,'Products - Original'!A$1:G$1,0))</f>
        <v>0.2</v>
      </c>
      <c r="L727">
        <f>INDEX('Products - Original'!$A$1:$G$49,MATCH(My_Combined_Table!$D727,'Products - Original'!$A$1:$A$49,0),MATCH(My_Combined_Table!L$1,'Products - Original'!A$1:G$1,0))</f>
        <v>3.8849999999999998</v>
      </c>
      <c r="M727">
        <f t="shared" si="11"/>
        <v>23.31</v>
      </c>
      <c r="N727" t="str" cm="1">
        <f t="array" ref="N727">_xlfn.IFS(I727 = "Rob", "Robusta", I727 = "Exc", "Excelsa",I727= "Ara", "Arabica",I727="Lib", "Liberica")</f>
        <v>Arabica</v>
      </c>
      <c r="O727" t="str" cm="1">
        <f t="array" ref="O727">_xlfn.IFS(J727="M", "Medium",J727="L", "Light",J727="D","Dark")</f>
        <v>Light</v>
      </c>
      <c r="P727" t="str">
        <f>_xlfn.XLOOKUP(C:C, Table1[[#All],[Customer ID]],Table1[[#All],[Loyalty Card]])</f>
        <v>No</v>
      </c>
    </row>
    <row r="728" spans="1:16" x14ac:dyDescent="0.3">
      <c r="A728" s="2" t="s">
        <v>4591</v>
      </c>
      <c r="B728" s="4">
        <v>44571</v>
      </c>
      <c r="C728" s="2" t="s">
        <v>4592</v>
      </c>
      <c r="D728" t="s">
        <v>6164</v>
      </c>
      <c r="E728" s="2">
        <v>4</v>
      </c>
      <c r="F728" s="2" t="str" cm="1">
        <f t="array" ref="F728">_xlfn.XLOOKUP(C728,'Customers - Original'!$A:$A,Table1[[#All],[Customer Name]])</f>
        <v>Derrek Allpress</v>
      </c>
      <c r="G728" s="2" t="str" cm="1">
        <f t="array" ref="G728">IF(_xlfn.XLOOKUP(C728,'Customers - Original'!$A:$A,Table1[[#All],[Email]]) = 0, "", _xlfn.XLOOKUP(C728,'Customers - Original'!$A:$A,Table1[[#All],[Email]]) )</f>
        <v/>
      </c>
      <c r="H728" s="2" t="str" cm="1">
        <f t="array" ref="H728">IF(_xlfn.XLOOKUP(C728,'Customers - Original'!$A:$A,Table1[[#All],[Country]]) = 0,"",_xlfn.XLOOKUP(C728,'Customers - Original'!$A:$A,Table1[[#All],[Country]]))</f>
        <v>United States</v>
      </c>
      <c r="I728" t="str">
        <f>_xlfn.XLOOKUP(D728,'Products - Original'!$A:$A,'Products - Original'!$B:$B)</f>
        <v>Lib</v>
      </c>
      <c r="J728" t="str">
        <f>INDEX('Products - Original'!$A$1:$G$49,MATCH(My_Combined_Table!$D728,'Products - Original'!$A$1:$A$49,0),MATCH(My_Combined_Table!$J$1,'Products - Original'!A$1:G$1,0))</f>
        <v>L</v>
      </c>
      <c r="K728">
        <f>INDEX('Products - Original'!$A$1:$G$49,MATCH(My_Combined_Table!$D728,'Products - Original'!$A$1:$A$49,0),MATCH(My_Combined_Table!K$1,'Products - Original'!A$1:G$1,0))</f>
        <v>2.5</v>
      </c>
      <c r="L728">
        <f>INDEX('Products - Original'!$A$1:$G$49,MATCH(My_Combined_Table!$D728,'Products - Original'!$A$1:$A$49,0),MATCH(My_Combined_Table!L$1,'Products - Original'!A$1:G$1,0))</f>
        <v>36.454999999999998</v>
      </c>
      <c r="M728">
        <f t="shared" si="11"/>
        <v>145.82</v>
      </c>
      <c r="N728" t="str" cm="1">
        <f t="array" ref="N728">_xlfn.IFS(I728 = "Rob", "Robusta", I728 = "Exc", "Excelsa",I728= "Ara", "Arabica",I728="Lib", "Liberica")</f>
        <v>Liberica</v>
      </c>
      <c r="O728" t="str" cm="1">
        <f t="array" ref="O728">_xlfn.IFS(J728="M", "Medium",J728="L", "Light",J728="D","Dark")</f>
        <v>Light</v>
      </c>
      <c r="P728" t="str">
        <f>_xlfn.XLOOKUP(C:C, Table1[[#All],[Customer ID]],Table1[[#All],[Loyalty Card]])</f>
        <v>No</v>
      </c>
    </row>
    <row r="729" spans="1:16" x14ac:dyDescent="0.3">
      <c r="A729" s="2" t="s">
        <v>4596</v>
      </c>
      <c r="B729" s="4">
        <v>44264</v>
      </c>
      <c r="C729" s="2" t="s">
        <v>4597</v>
      </c>
      <c r="D729" t="s">
        <v>6146</v>
      </c>
      <c r="E729" s="2">
        <v>5</v>
      </c>
      <c r="F729" s="2" t="str" cm="1">
        <f t="array" ref="F729">_xlfn.XLOOKUP(C729,'Customers - Original'!$A:$A,Table1[[#All],[Customer Name]])</f>
        <v>Rikki Tomkowicz</v>
      </c>
      <c r="G729" s="2" t="str" cm="1">
        <f t="array" ref="G729">IF(_xlfn.XLOOKUP(C729,'Customers - Original'!$A:$A,Table1[[#All],[Email]]) = 0, "", _xlfn.XLOOKUP(C729,'Customers - Original'!$A:$A,Table1[[#All],[Email]]) )</f>
        <v>rtomkowiczk7@bravesites.com</v>
      </c>
      <c r="H729" s="2" t="str" cm="1">
        <f t="array" ref="H729">IF(_xlfn.XLOOKUP(C729,'Customers - Original'!$A:$A,Table1[[#All],[Country]]) = 0,"",_xlfn.XLOOKUP(C729,'Customers - Original'!$A:$A,Table1[[#All],[Country]]))</f>
        <v>Ireland</v>
      </c>
      <c r="I729" t="str">
        <f>_xlfn.XLOOKUP(D729,'Products - Original'!$A:$A,'Products - Original'!$B:$B)</f>
        <v>Rob</v>
      </c>
      <c r="J729" t="str">
        <f>INDEX('Products - Original'!$A$1:$G$49,MATCH(My_Combined_Table!$D729,'Products - Original'!$A$1:$A$49,0),MATCH(My_Combined_Table!$J$1,'Products - Original'!A$1:G$1,0))</f>
        <v>M</v>
      </c>
      <c r="K729">
        <f>INDEX('Products - Original'!$A$1:$G$49,MATCH(My_Combined_Table!$D729,'Products - Original'!$A$1:$A$49,0),MATCH(My_Combined_Table!K$1,'Products - Original'!A$1:G$1,0))</f>
        <v>0.5</v>
      </c>
      <c r="L729">
        <f>INDEX('Products - Original'!$A$1:$G$49,MATCH(My_Combined_Table!$D729,'Products - Original'!$A$1:$A$49,0),MATCH(My_Combined_Table!L$1,'Products - Original'!A$1:G$1,0))</f>
        <v>5.97</v>
      </c>
      <c r="M729">
        <f t="shared" si="11"/>
        <v>29.849999999999998</v>
      </c>
      <c r="N729" t="str" cm="1">
        <f t="array" ref="N729">_xlfn.IFS(I729 = "Rob", "Robusta", I729 = "Exc", "Excelsa",I729= "Ara", "Arabica",I729="Lib", "Liberica")</f>
        <v>Robusta</v>
      </c>
      <c r="O729" t="str" cm="1">
        <f t="array" ref="O729">_xlfn.IFS(J729="M", "Medium",J729="L", "Light",J729="D","Dark")</f>
        <v>Medium</v>
      </c>
      <c r="P729" t="str">
        <f>_xlfn.XLOOKUP(C:C, Table1[[#All],[Customer ID]],Table1[[#All],[Loyalty Card]])</f>
        <v>Yes</v>
      </c>
    </row>
    <row r="730" spans="1:16" x14ac:dyDescent="0.3">
      <c r="A730" s="2" t="s">
        <v>4602</v>
      </c>
      <c r="B730" s="4">
        <v>44155</v>
      </c>
      <c r="C730" s="2" t="s">
        <v>4603</v>
      </c>
      <c r="D730" t="s">
        <v>6144</v>
      </c>
      <c r="E730" s="2">
        <v>3</v>
      </c>
      <c r="F730" s="2" t="str" cm="1">
        <f t="array" ref="F730">_xlfn.XLOOKUP(C730,'Customers - Original'!$A:$A,Table1[[#All],[Customer Name]])</f>
        <v>Rochette Huscroft</v>
      </c>
      <c r="G730" s="2" t="str" cm="1">
        <f t="array" ref="G730">IF(_xlfn.XLOOKUP(C730,'Customers - Original'!$A:$A,Table1[[#All],[Email]]) = 0, "", _xlfn.XLOOKUP(C730,'Customers - Original'!$A:$A,Table1[[#All],[Email]]) )</f>
        <v>rhuscroftk8@jimdo.com</v>
      </c>
      <c r="H730" s="2" t="str" cm="1">
        <f t="array" ref="H730">IF(_xlfn.XLOOKUP(C730,'Customers - Original'!$A:$A,Table1[[#All],[Country]]) = 0,"",_xlfn.XLOOKUP(C730,'Customers - Original'!$A:$A,Table1[[#All],[Country]]))</f>
        <v>United States</v>
      </c>
      <c r="I730" t="str">
        <f>_xlfn.XLOOKUP(D730,'Products - Original'!$A:$A,'Products - Original'!$B:$B)</f>
        <v>Exc</v>
      </c>
      <c r="J730" t="str">
        <f>INDEX('Products - Original'!$A$1:$G$49,MATCH(My_Combined_Table!$D730,'Products - Original'!$A$1:$A$49,0),MATCH(My_Combined_Table!$J$1,'Products - Original'!A$1:G$1,0))</f>
        <v>D</v>
      </c>
      <c r="K730">
        <f>INDEX('Products - Original'!$A$1:$G$49,MATCH(My_Combined_Table!$D730,'Products - Original'!$A$1:$A$49,0),MATCH(My_Combined_Table!K$1,'Products - Original'!A$1:G$1,0))</f>
        <v>0.5</v>
      </c>
      <c r="L730">
        <f>INDEX('Products - Original'!$A$1:$G$49,MATCH(My_Combined_Table!$D730,'Products - Original'!$A$1:$A$49,0),MATCH(My_Combined_Table!L$1,'Products - Original'!A$1:G$1,0))</f>
        <v>7.29</v>
      </c>
      <c r="M730">
        <f t="shared" si="11"/>
        <v>21.87</v>
      </c>
      <c r="N730" t="str" cm="1">
        <f t="array" ref="N730">_xlfn.IFS(I730 = "Rob", "Robusta", I730 = "Exc", "Excelsa",I730= "Ara", "Arabica",I730="Lib", "Liberica")</f>
        <v>Excelsa</v>
      </c>
      <c r="O730" t="str" cm="1">
        <f t="array" ref="O730">_xlfn.IFS(J730="M", "Medium",J730="L", "Light",J730="D","Dark")</f>
        <v>Dark</v>
      </c>
      <c r="P730" t="str">
        <f>_xlfn.XLOOKUP(C:C, Table1[[#All],[Customer ID]],Table1[[#All],[Loyalty Card]])</f>
        <v>Yes</v>
      </c>
    </row>
    <row r="731" spans="1:16" x14ac:dyDescent="0.3">
      <c r="A731" s="2" t="s">
        <v>4608</v>
      </c>
      <c r="B731" s="4">
        <v>44634</v>
      </c>
      <c r="C731" s="2" t="s">
        <v>4609</v>
      </c>
      <c r="D731" t="s">
        <v>6159</v>
      </c>
      <c r="E731" s="2">
        <v>1</v>
      </c>
      <c r="F731" s="2" t="str" cm="1">
        <f t="array" ref="F731">_xlfn.XLOOKUP(C731,'Customers - Original'!$A:$A,Table1[[#All],[Customer Name]])</f>
        <v>Selle Scurrer</v>
      </c>
      <c r="G731" s="2" t="str" cm="1">
        <f t="array" ref="G731">IF(_xlfn.XLOOKUP(C731,'Customers - Original'!$A:$A,Table1[[#All],[Email]]) = 0, "", _xlfn.XLOOKUP(C731,'Customers - Original'!$A:$A,Table1[[#All],[Email]]) )</f>
        <v>sscurrerk9@flavors.me</v>
      </c>
      <c r="H731" s="2" t="str" cm="1">
        <f t="array" ref="H731">IF(_xlfn.XLOOKUP(C731,'Customers - Original'!$A:$A,Table1[[#All],[Country]]) = 0,"",_xlfn.XLOOKUP(C731,'Customers - Original'!$A:$A,Table1[[#All],[Country]]))</f>
        <v>United Kingdom</v>
      </c>
      <c r="I731" t="str">
        <f>_xlfn.XLOOKUP(D731,'Products - Original'!$A:$A,'Products - Original'!$B:$B)</f>
        <v>Lib</v>
      </c>
      <c r="J731" t="str">
        <f>INDEX('Products - Original'!$A$1:$G$49,MATCH(My_Combined_Table!$D731,'Products - Original'!$A$1:$A$49,0),MATCH(My_Combined_Table!$J$1,'Products - Original'!A$1:G$1,0))</f>
        <v>M</v>
      </c>
      <c r="K731">
        <f>INDEX('Products - Original'!$A$1:$G$49,MATCH(My_Combined_Table!$D731,'Products - Original'!$A$1:$A$49,0),MATCH(My_Combined_Table!K$1,'Products - Original'!A$1:G$1,0))</f>
        <v>0.2</v>
      </c>
      <c r="L731">
        <f>INDEX('Products - Original'!$A$1:$G$49,MATCH(My_Combined_Table!$D731,'Products - Original'!$A$1:$A$49,0),MATCH(My_Combined_Table!L$1,'Products - Original'!A$1:G$1,0))</f>
        <v>4.3650000000000002</v>
      </c>
      <c r="M731">
        <f t="shared" si="11"/>
        <v>4.3650000000000002</v>
      </c>
      <c r="N731" t="str" cm="1">
        <f t="array" ref="N731">_xlfn.IFS(I731 = "Rob", "Robusta", I731 = "Exc", "Excelsa",I731= "Ara", "Arabica",I731="Lib", "Liberica")</f>
        <v>Liberica</v>
      </c>
      <c r="O731" t="str" cm="1">
        <f t="array" ref="O731">_xlfn.IFS(J731="M", "Medium",J731="L", "Light",J731="D","Dark")</f>
        <v>Medium</v>
      </c>
      <c r="P731" t="str">
        <f>_xlfn.XLOOKUP(C:C, Table1[[#All],[Customer ID]],Table1[[#All],[Loyalty Card]])</f>
        <v>No</v>
      </c>
    </row>
    <row r="732" spans="1:16" x14ac:dyDescent="0.3">
      <c r="A732" s="2" t="s">
        <v>4614</v>
      </c>
      <c r="B732" s="4">
        <v>43475</v>
      </c>
      <c r="C732" s="2" t="s">
        <v>4615</v>
      </c>
      <c r="D732" t="s">
        <v>6164</v>
      </c>
      <c r="E732" s="2">
        <v>1</v>
      </c>
      <c r="F732" s="2" t="str" cm="1">
        <f t="array" ref="F732">_xlfn.XLOOKUP(C732,'Customers - Original'!$A:$A,Table1[[#All],[Customer Name]])</f>
        <v>Andie Rudram</v>
      </c>
      <c r="G732" s="2" t="str" cm="1">
        <f t="array" ref="G732">IF(_xlfn.XLOOKUP(C732,'Customers - Original'!$A:$A,Table1[[#All],[Email]]) = 0, "", _xlfn.XLOOKUP(C732,'Customers - Original'!$A:$A,Table1[[#All],[Email]]) )</f>
        <v>arudramka@prnewswire.com</v>
      </c>
      <c r="H732" s="2" t="str" cm="1">
        <f t="array" ref="H732">IF(_xlfn.XLOOKUP(C732,'Customers - Original'!$A:$A,Table1[[#All],[Country]]) = 0,"",_xlfn.XLOOKUP(C732,'Customers - Original'!$A:$A,Table1[[#All],[Country]]))</f>
        <v>United States</v>
      </c>
      <c r="I732" t="str">
        <f>_xlfn.XLOOKUP(D732,'Products - Original'!$A:$A,'Products - Original'!$B:$B)</f>
        <v>Lib</v>
      </c>
      <c r="J732" t="str">
        <f>INDEX('Products - Original'!$A$1:$G$49,MATCH(My_Combined_Table!$D732,'Products - Original'!$A$1:$A$49,0),MATCH(My_Combined_Table!$J$1,'Products - Original'!A$1:G$1,0))</f>
        <v>L</v>
      </c>
      <c r="K732">
        <f>INDEX('Products - Original'!$A$1:$G$49,MATCH(My_Combined_Table!$D732,'Products - Original'!$A$1:$A$49,0),MATCH(My_Combined_Table!K$1,'Products - Original'!A$1:G$1,0))</f>
        <v>2.5</v>
      </c>
      <c r="L732">
        <f>INDEX('Products - Original'!$A$1:$G$49,MATCH(My_Combined_Table!$D732,'Products - Original'!$A$1:$A$49,0),MATCH(My_Combined_Table!L$1,'Products - Original'!A$1:G$1,0))</f>
        <v>36.454999999999998</v>
      </c>
      <c r="M732">
        <f t="shared" si="11"/>
        <v>36.454999999999998</v>
      </c>
      <c r="N732" t="str" cm="1">
        <f t="array" ref="N732">_xlfn.IFS(I732 = "Rob", "Robusta", I732 = "Exc", "Excelsa",I732= "Ara", "Arabica",I732="Lib", "Liberica")</f>
        <v>Liberica</v>
      </c>
      <c r="O732" t="str" cm="1">
        <f t="array" ref="O732">_xlfn.IFS(J732="M", "Medium",J732="L", "Light",J732="D","Dark")</f>
        <v>Light</v>
      </c>
      <c r="P732" t="str">
        <f>_xlfn.XLOOKUP(C:C, Table1[[#All],[Customer ID]],Table1[[#All],[Loyalty Card]])</f>
        <v>No</v>
      </c>
    </row>
    <row r="733" spans="1:16" x14ac:dyDescent="0.3">
      <c r="A733" s="2" t="s">
        <v>4620</v>
      </c>
      <c r="B733" s="4">
        <v>44222</v>
      </c>
      <c r="C733" s="2" t="s">
        <v>4621</v>
      </c>
      <c r="D733" t="s">
        <v>6150</v>
      </c>
      <c r="E733" s="2">
        <v>4</v>
      </c>
      <c r="F733" s="2" t="str" cm="1">
        <f t="array" ref="F733">_xlfn.XLOOKUP(C733,'Customers - Original'!$A:$A,Table1[[#All],[Customer Name]])</f>
        <v>Leta Clarricoates</v>
      </c>
      <c r="G733" s="2" t="str" cm="1">
        <f t="array" ref="G733">IF(_xlfn.XLOOKUP(C733,'Customers - Original'!$A:$A,Table1[[#All],[Email]]) = 0, "", _xlfn.XLOOKUP(C733,'Customers - Original'!$A:$A,Table1[[#All],[Email]]) )</f>
        <v/>
      </c>
      <c r="H733" s="2" t="str" cm="1">
        <f t="array" ref="H733">IF(_xlfn.XLOOKUP(C733,'Customers - Original'!$A:$A,Table1[[#All],[Country]]) = 0,"",_xlfn.XLOOKUP(C733,'Customers - Original'!$A:$A,Table1[[#All],[Country]]))</f>
        <v>United States</v>
      </c>
      <c r="I733" t="str">
        <f>_xlfn.XLOOKUP(D733,'Products - Original'!$A:$A,'Products - Original'!$B:$B)</f>
        <v>Lib</v>
      </c>
      <c r="J733" t="str">
        <f>INDEX('Products - Original'!$A$1:$G$49,MATCH(My_Combined_Table!$D733,'Products - Original'!$A$1:$A$49,0),MATCH(My_Combined_Table!$J$1,'Products - Original'!A$1:G$1,0))</f>
        <v>D</v>
      </c>
      <c r="K733">
        <f>INDEX('Products - Original'!$A$1:$G$49,MATCH(My_Combined_Table!$D733,'Products - Original'!$A$1:$A$49,0),MATCH(My_Combined_Table!K$1,'Products - Original'!A$1:G$1,0))</f>
        <v>0.2</v>
      </c>
      <c r="L733">
        <f>INDEX('Products - Original'!$A$1:$G$49,MATCH(My_Combined_Table!$D733,'Products - Original'!$A$1:$A$49,0),MATCH(My_Combined_Table!L$1,'Products - Original'!A$1:G$1,0))</f>
        <v>3.8849999999999998</v>
      </c>
      <c r="M733">
        <f t="shared" si="11"/>
        <v>15.54</v>
      </c>
      <c r="N733" t="str" cm="1">
        <f t="array" ref="N733">_xlfn.IFS(I733 = "Rob", "Robusta", I733 = "Exc", "Excelsa",I733= "Ara", "Arabica",I733="Lib", "Liberica")</f>
        <v>Liberica</v>
      </c>
      <c r="O733" t="str" cm="1">
        <f t="array" ref="O733">_xlfn.IFS(J733="M", "Medium",J733="L", "Light",J733="D","Dark")</f>
        <v>Dark</v>
      </c>
      <c r="P733" t="str">
        <f>_xlfn.XLOOKUP(C:C, Table1[[#All],[Customer ID]],Table1[[#All],[Loyalty Card]])</f>
        <v>Yes</v>
      </c>
    </row>
    <row r="734" spans="1:16" x14ac:dyDescent="0.3">
      <c r="A734" s="2" t="s">
        <v>4625</v>
      </c>
      <c r="B734" s="4">
        <v>44312</v>
      </c>
      <c r="C734" s="2" t="s">
        <v>4626</v>
      </c>
      <c r="D734" t="s">
        <v>6184</v>
      </c>
      <c r="E734" s="2">
        <v>2</v>
      </c>
      <c r="F734" s="2" t="str" cm="1">
        <f t="array" ref="F734">_xlfn.XLOOKUP(C734,'Customers - Original'!$A:$A,Table1[[#All],[Customer Name]])</f>
        <v>Jacquelyn Maha</v>
      </c>
      <c r="G734" s="2" t="str" cm="1">
        <f t="array" ref="G734">IF(_xlfn.XLOOKUP(C734,'Customers - Original'!$A:$A,Table1[[#All],[Email]]) = 0, "", _xlfn.XLOOKUP(C734,'Customers - Original'!$A:$A,Table1[[#All],[Email]]) )</f>
        <v>jmahakc@cyberchimps.com</v>
      </c>
      <c r="H734" s="2" t="str" cm="1">
        <f t="array" ref="H734">IF(_xlfn.XLOOKUP(C734,'Customers - Original'!$A:$A,Table1[[#All],[Country]]) = 0,"",_xlfn.XLOOKUP(C734,'Customers - Original'!$A:$A,Table1[[#All],[Country]]))</f>
        <v>United States</v>
      </c>
      <c r="I734" t="str">
        <f>_xlfn.XLOOKUP(D734,'Products - Original'!$A:$A,'Products - Original'!$B:$B)</f>
        <v>Exc</v>
      </c>
      <c r="J734" t="str">
        <f>INDEX('Products - Original'!$A$1:$G$49,MATCH(My_Combined_Table!$D734,'Products - Original'!$A$1:$A$49,0),MATCH(My_Combined_Table!$J$1,'Products - Original'!A$1:G$1,0))</f>
        <v>L</v>
      </c>
      <c r="K734">
        <f>INDEX('Products - Original'!$A$1:$G$49,MATCH(My_Combined_Table!$D734,'Products - Original'!$A$1:$A$49,0),MATCH(My_Combined_Table!K$1,'Products - Original'!A$1:G$1,0))</f>
        <v>0.2</v>
      </c>
      <c r="L734">
        <f>INDEX('Products - Original'!$A$1:$G$49,MATCH(My_Combined_Table!$D734,'Products - Original'!$A$1:$A$49,0),MATCH(My_Combined_Table!L$1,'Products - Original'!A$1:G$1,0))</f>
        <v>4.4550000000000001</v>
      </c>
      <c r="M734">
        <f t="shared" si="11"/>
        <v>8.91</v>
      </c>
      <c r="N734" t="str" cm="1">
        <f t="array" ref="N734">_xlfn.IFS(I734 = "Rob", "Robusta", I734 = "Exc", "Excelsa",I734= "Ara", "Arabica",I734="Lib", "Liberica")</f>
        <v>Excelsa</v>
      </c>
      <c r="O734" t="str" cm="1">
        <f t="array" ref="O734">_xlfn.IFS(J734="M", "Medium",J734="L", "Light",J734="D","Dark")</f>
        <v>Light</v>
      </c>
      <c r="P734" t="str">
        <f>_xlfn.XLOOKUP(C:C, Table1[[#All],[Customer ID]],Table1[[#All],[Loyalty Card]])</f>
        <v>No</v>
      </c>
    </row>
    <row r="735" spans="1:16" x14ac:dyDescent="0.3">
      <c r="A735" s="2" t="s">
        <v>4631</v>
      </c>
      <c r="B735" s="4">
        <v>44565</v>
      </c>
      <c r="C735" s="2" t="s">
        <v>4632</v>
      </c>
      <c r="D735" t="s">
        <v>6181</v>
      </c>
      <c r="E735" s="2">
        <v>3</v>
      </c>
      <c r="F735" s="2" t="str" cm="1">
        <f t="array" ref="F735">_xlfn.XLOOKUP(C735,'Customers - Original'!$A:$A,Table1[[#All],[Customer Name]])</f>
        <v>Glory Clemon</v>
      </c>
      <c r="G735" s="2" t="str" cm="1">
        <f t="array" ref="G735">IF(_xlfn.XLOOKUP(C735,'Customers - Original'!$A:$A,Table1[[#All],[Email]]) = 0, "", _xlfn.XLOOKUP(C735,'Customers - Original'!$A:$A,Table1[[#All],[Email]]) )</f>
        <v>gclemonkd@networksolutions.com</v>
      </c>
      <c r="H735" s="2" t="str" cm="1">
        <f t="array" ref="H735">IF(_xlfn.XLOOKUP(C735,'Customers - Original'!$A:$A,Table1[[#All],[Country]]) = 0,"",_xlfn.XLOOKUP(C735,'Customers - Original'!$A:$A,Table1[[#All],[Country]]))</f>
        <v>United States</v>
      </c>
      <c r="I735" t="str">
        <f>_xlfn.XLOOKUP(D735,'Products - Original'!$A:$A,'Products - Original'!$B:$B)</f>
        <v>Lib</v>
      </c>
      <c r="J735" t="str">
        <f>INDEX('Products - Original'!$A$1:$G$49,MATCH(My_Combined_Table!$D735,'Products - Original'!$A$1:$A$49,0),MATCH(My_Combined_Table!$J$1,'Products - Original'!A$1:G$1,0))</f>
        <v>M</v>
      </c>
      <c r="K735">
        <f>INDEX('Products - Original'!$A$1:$G$49,MATCH(My_Combined_Table!$D735,'Products - Original'!$A$1:$A$49,0),MATCH(My_Combined_Table!K$1,'Products - Original'!A$1:G$1,0))</f>
        <v>2.5</v>
      </c>
      <c r="L735">
        <f>INDEX('Products - Original'!$A$1:$G$49,MATCH(My_Combined_Table!$D735,'Products - Original'!$A$1:$A$49,0),MATCH(My_Combined_Table!L$1,'Products - Original'!A$1:G$1,0))</f>
        <v>33.464999999999996</v>
      </c>
      <c r="M735">
        <f t="shared" si="11"/>
        <v>100.39499999999998</v>
      </c>
      <c r="N735" t="str" cm="1">
        <f t="array" ref="N735">_xlfn.IFS(I735 = "Rob", "Robusta", I735 = "Exc", "Excelsa",I735= "Ara", "Arabica",I735="Lib", "Liberica")</f>
        <v>Liberica</v>
      </c>
      <c r="O735" t="str" cm="1">
        <f t="array" ref="O735">_xlfn.IFS(J735="M", "Medium",J735="L", "Light",J735="D","Dark")</f>
        <v>Medium</v>
      </c>
      <c r="P735" t="str">
        <f>_xlfn.XLOOKUP(C:C, Table1[[#All],[Customer ID]],Table1[[#All],[Loyalty Card]])</f>
        <v>Yes</v>
      </c>
    </row>
    <row r="736" spans="1:16" x14ac:dyDescent="0.3">
      <c r="A736" s="2" t="s">
        <v>4637</v>
      </c>
      <c r="B736" s="4">
        <v>43697</v>
      </c>
      <c r="C736" s="2" t="s">
        <v>4638</v>
      </c>
      <c r="D736" t="s">
        <v>6163</v>
      </c>
      <c r="E736" s="2">
        <v>5</v>
      </c>
      <c r="F736" s="2" t="str" cm="1">
        <f t="array" ref="F736">_xlfn.XLOOKUP(C736,'Customers - Original'!$A:$A,Table1[[#All],[Customer Name]])</f>
        <v>Alica Kift</v>
      </c>
      <c r="G736" s="2" t="str" cm="1">
        <f t="array" ref="G736">IF(_xlfn.XLOOKUP(C736,'Customers - Original'!$A:$A,Table1[[#All],[Email]]) = 0, "", _xlfn.XLOOKUP(C736,'Customers - Original'!$A:$A,Table1[[#All],[Email]]) )</f>
        <v/>
      </c>
      <c r="H736" s="2" t="str" cm="1">
        <f t="array" ref="H736">IF(_xlfn.XLOOKUP(C736,'Customers - Original'!$A:$A,Table1[[#All],[Country]]) = 0,"",_xlfn.XLOOKUP(C736,'Customers - Original'!$A:$A,Table1[[#All],[Country]]))</f>
        <v>United States</v>
      </c>
      <c r="I736" t="str">
        <f>_xlfn.XLOOKUP(D736,'Products - Original'!$A:$A,'Products - Original'!$B:$B)</f>
        <v>Rob</v>
      </c>
      <c r="J736" t="str">
        <f>INDEX('Products - Original'!$A$1:$G$49,MATCH(My_Combined_Table!$D736,'Products - Original'!$A$1:$A$49,0),MATCH(My_Combined_Table!$J$1,'Products - Original'!A$1:G$1,0))</f>
        <v>D</v>
      </c>
      <c r="K736">
        <f>INDEX('Products - Original'!$A$1:$G$49,MATCH(My_Combined_Table!$D736,'Products - Original'!$A$1:$A$49,0),MATCH(My_Combined_Table!K$1,'Products - Original'!A$1:G$1,0))</f>
        <v>0.2</v>
      </c>
      <c r="L736">
        <f>INDEX('Products - Original'!$A$1:$G$49,MATCH(My_Combined_Table!$D736,'Products - Original'!$A$1:$A$49,0),MATCH(My_Combined_Table!L$1,'Products - Original'!A$1:G$1,0))</f>
        <v>2.6849999999999996</v>
      </c>
      <c r="M736">
        <f t="shared" si="11"/>
        <v>13.424999999999997</v>
      </c>
      <c r="N736" t="str" cm="1">
        <f t="array" ref="N736">_xlfn.IFS(I736 = "Rob", "Robusta", I736 = "Exc", "Excelsa",I736= "Ara", "Arabica",I736="Lib", "Liberica")</f>
        <v>Robusta</v>
      </c>
      <c r="O736" t="str" cm="1">
        <f t="array" ref="O736">_xlfn.IFS(J736="M", "Medium",J736="L", "Light",J736="D","Dark")</f>
        <v>Dark</v>
      </c>
      <c r="P736" t="str">
        <f>_xlfn.XLOOKUP(C:C, Table1[[#All],[Customer ID]],Table1[[#All],[Loyalty Card]])</f>
        <v>No</v>
      </c>
    </row>
    <row r="737" spans="1:16" x14ac:dyDescent="0.3">
      <c r="A737" s="2" t="s">
        <v>4642</v>
      </c>
      <c r="B737" s="4">
        <v>44757</v>
      </c>
      <c r="C737" s="2" t="s">
        <v>4643</v>
      </c>
      <c r="D737" t="s">
        <v>6153</v>
      </c>
      <c r="E737" s="2">
        <v>6</v>
      </c>
      <c r="F737" s="2" t="str" cm="1">
        <f t="array" ref="F737">_xlfn.XLOOKUP(C737,'Customers - Original'!$A:$A,Table1[[#All],[Customer Name]])</f>
        <v>Babb Pollins</v>
      </c>
      <c r="G737" s="2" t="str" cm="1">
        <f t="array" ref="G737">IF(_xlfn.XLOOKUP(C737,'Customers - Original'!$A:$A,Table1[[#All],[Email]]) = 0, "", _xlfn.XLOOKUP(C737,'Customers - Original'!$A:$A,Table1[[#All],[Email]]) )</f>
        <v>bpollinskf@shinystat.com</v>
      </c>
      <c r="H737" s="2" t="str" cm="1">
        <f t="array" ref="H737">IF(_xlfn.XLOOKUP(C737,'Customers - Original'!$A:$A,Table1[[#All],[Country]]) = 0,"",_xlfn.XLOOKUP(C737,'Customers - Original'!$A:$A,Table1[[#All],[Country]]))</f>
        <v>United States</v>
      </c>
      <c r="I737" t="str">
        <f>_xlfn.XLOOKUP(D737,'Products - Original'!$A:$A,'Products - Original'!$B:$B)</f>
        <v>Exc</v>
      </c>
      <c r="J737" t="str">
        <f>INDEX('Products - Original'!$A$1:$G$49,MATCH(My_Combined_Table!$D737,'Products - Original'!$A$1:$A$49,0),MATCH(My_Combined_Table!$J$1,'Products - Original'!A$1:G$1,0))</f>
        <v>D</v>
      </c>
      <c r="K737">
        <f>INDEX('Products - Original'!$A$1:$G$49,MATCH(My_Combined_Table!$D737,'Products - Original'!$A$1:$A$49,0),MATCH(My_Combined_Table!K$1,'Products - Original'!A$1:G$1,0))</f>
        <v>0.2</v>
      </c>
      <c r="L737">
        <f>INDEX('Products - Original'!$A$1:$G$49,MATCH(My_Combined_Table!$D737,'Products - Original'!$A$1:$A$49,0),MATCH(My_Combined_Table!L$1,'Products - Original'!A$1:G$1,0))</f>
        <v>3.645</v>
      </c>
      <c r="M737">
        <f t="shared" si="11"/>
        <v>21.87</v>
      </c>
      <c r="N737" t="str" cm="1">
        <f t="array" ref="N737">_xlfn.IFS(I737 = "Rob", "Robusta", I737 = "Exc", "Excelsa",I737= "Ara", "Arabica",I737="Lib", "Liberica")</f>
        <v>Excelsa</v>
      </c>
      <c r="O737" t="str" cm="1">
        <f t="array" ref="O737">_xlfn.IFS(J737="M", "Medium",J737="L", "Light",J737="D","Dark")</f>
        <v>Dark</v>
      </c>
      <c r="P737" t="str">
        <f>_xlfn.XLOOKUP(C:C, Table1[[#All],[Customer ID]],Table1[[#All],[Loyalty Card]])</f>
        <v>No</v>
      </c>
    </row>
    <row r="738" spans="1:16" x14ac:dyDescent="0.3">
      <c r="A738" s="2" t="s">
        <v>4647</v>
      </c>
      <c r="B738" s="4">
        <v>43508</v>
      </c>
      <c r="C738" s="2" t="s">
        <v>4648</v>
      </c>
      <c r="D738" t="s">
        <v>6143</v>
      </c>
      <c r="E738" s="2">
        <v>2</v>
      </c>
      <c r="F738" s="2" t="str" cm="1">
        <f t="array" ref="F738">_xlfn.XLOOKUP(C738,'Customers - Original'!$A:$A,Table1[[#All],[Customer Name]])</f>
        <v>Jarret Toye</v>
      </c>
      <c r="G738" s="2" t="str" cm="1">
        <f t="array" ref="G738">IF(_xlfn.XLOOKUP(C738,'Customers - Original'!$A:$A,Table1[[#All],[Email]]) = 0, "", _xlfn.XLOOKUP(C738,'Customers - Original'!$A:$A,Table1[[#All],[Email]]) )</f>
        <v>jtoyekg@pinterest.com</v>
      </c>
      <c r="H738" s="2" t="str" cm="1">
        <f t="array" ref="H738">IF(_xlfn.XLOOKUP(C738,'Customers - Original'!$A:$A,Table1[[#All],[Country]]) = 0,"",_xlfn.XLOOKUP(C738,'Customers - Original'!$A:$A,Table1[[#All],[Country]]))</f>
        <v>Ireland</v>
      </c>
      <c r="I738" t="str">
        <f>_xlfn.XLOOKUP(D738,'Products - Original'!$A:$A,'Products - Original'!$B:$B)</f>
        <v>Lib</v>
      </c>
      <c r="J738" t="str">
        <f>INDEX('Products - Original'!$A$1:$G$49,MATCH(My_Combined_Table!$D738,'Products - Original'!$A$1:$A$49,0),MATCH(My_Combined_Table!$J$1,'Products - Original'!A$1:G$1,0))</f>
        <v>D</v>
      </c>
      <c r="K738">
        <f>INDEX('Products - Original'!$A$1:$G$49,MATCH(My_Combined_Table!$D738,'Products - Original'!$A$1:$A$49,0),MATCH(My_Combined_Table!K$1,'Products - Original'!A$1:G$1,0))</f>
        <v>1</v>
      </c>
      <c r="L738">
        <f>INDEX('Products - Original'!$A$1:$G$49,MATCH(My_Combined_Table!$D738,'Products - Original'!$A$1:$A$49,0),MATCH(My_Combined_Table!L$1,'Products - Original'!A$1:G$1,0))</f>
        <v>12.95</v>
      </c>
      <c r="M738">
        <f t="shared" si="11"/>
        <v>25.9</v>
      </c>
      <c r="N738" t="str" cm="1">
        <f t="array" ref="N738">_xlfn.IFS(I738 = "Rob", "Robusta", I738 = "Exc", "Excelsa",I738= "Ara", "Arabica",I738="Lib", "Liberica")</f>
        <v>Liberica</v>
      </c>
      <c r="O738" t="str" cm="1">
        <f t="array" ref="O738">_xlfn.IFS(J738="M", "Medium",J738="L", "Light",J738="D","Dark")</f>
        <v>Dark</v>
      </c>
      <c r="P738" t="str">
        <f>_xlfn.XLOOKUP(C:C, Table1[[#All],[Customer ID]],Table1[[#All],[Loyalty Card]])</f>
        <v>Yes</v>
      </c>
    </row>
    <row r="739" spans="1:16" x14ac:dyDescent="0.3">
      <c r="A739" s="2" t="s">
        <v>4653</v>
      </c>
      <c r="B739" s="4">
        <v>44447</v>
      </c>
      <c r="C739" s="2" t="s">
        <v>4654</v>
      </c>
      <c r="D739" t="s">
        <v>6155</v>
      </c>
      <c r="E739" s="2">
        <v>5</v>
      </c>
      <c r="F739" s="2" t="str" cm="1">
        <f t="array" ref="F739">_xlfn.XLOOKUP(C739,'Customers - Original'!$A:$A,Table1[[#All],[Customer Name]])</f>
        <v>Carlie Linskill</v>
      </c>
      <c r="G739" s="2" t="str" cm="1">
        <f t="array" ref="G739">IF(_xlfn.XLOOKUP(C739,'Customers - Original'!$A:$A,Table1[[#All],[Email]]) = 0, "", _xlfn.XLOOKUP(C739,'Customers - Original'!$A:$A,Table1[[#All],[Email]]) )</f>
        <v>clinskillkh@sphinn.com</v>
      </c>
      <c r="H739" s="2" t="str" cm="1">
        <f t="array" ref="H739">IF(_xlfn.XLOOKUP(C739,'Customers - Original'!$A:$A,Table1[[#All],[Country]]) = 0,"",_xlfn.XLOOKUP(C739,'Customers - Original'!$A:$A,Table1[[#All],[Country]]))</f>
        <v>United States</v>
      </c>
      <c r="I739" t="str">
        <f>_xlfn.XLOOKUP(D739,'Products - Original'!$A:$A,'Products - Original'!$B:$B)</f>
        <v>Ara</v>
      </c>
      <c r="J739" t="str">
        <f>INDEX('Products - Original'!$A$1:$G$49,MATCH(My_Combined_Table!$D739,'Products - Original'!$A$1:$A$49,0),MATCH(My_Combined_Table!$J$1,'Products - Original'!A$1:G$1,0))</f>
        <v>M</v>
      </c>
      <c r="K739">
        <f>INDEX('Products - Original'!$A$1:$G$49,MATCH(My_Combined_Table!$D739,'Products - Original'!$A$1:$A$49,0),MATCH(My_Combined_Table!K$1,'Products - Original'!A$1:G$1,0))</f>
        <v>1</v>
      </c>
      <c r="L739">
        <f>INDEX('Products - Original'!$A$1:$G$49,MATCH(My_Combined_Table!$D739,'Products - Original'!$A$1:$A$49,0),MATCH(My_Combined_Table!L$1,'Products - Original'!A$1:G$1,0))</f>
        <v>11.25</v>
      </c>
      <c r="M739">
        <f t="shared" si="11"/>
        <v>56.25</v>
      </c>
      <c r="N739" t="str" cm="1">
        <f t="array" ref="N739">_xlfn.IFS(I739 = "Rob", "Robusta", I739 = "Exc", "Excelsa",I739= "Ara", "Arabica",I739="Lib", "Liberica")</f>
        <v>Arabica</v>
      </c>
      <c r="O739" t="str" cm="1">
        <f t="array" ref="O739">_xlfn.IFS(J739="M", "Medium",J739="L", "Light",J739="D","Dark")</f>
        <v>Medium</v>
      </c>
      <c r="P739" t="str">
        <f>_xlfn.XLOOKUP(C:C, Table1[[#All],[Customer ID]],Table1[[#All],[Loyalty Card]])</f>
        <v>No</v>
      </c>
    </row>
    <row r="740" spans="1:16" x14ac:dyDescent="0.3">
      <c r="A740" s="2" t="s">
        <v>4659</v>
      </c>
      <c r="B740" s="4">
        <v>43812</v>
      </c>
      <c r="C740" s="2" t="s">
        <v>4660</v>
      </c>
      <c r="D740" t="s">
        <v>6178</v>
      </c>
      <c r="E740" s="2">
        <v>3</v>
      </c>
      <c r="F740" s="2" t="str" cm="1">
        <f t="array" ref="F740">_xlfn.XLOOKUP(C740,'Customers - Original'!$A:$A,Table1[[#All],[Customer Name]])</f>
        <v>Natal Vigrass</v>
      </c>
      <c r="G740" s="2" t="str" cm="1">
        <f t="array" ref="G740">IF(_xlfn.XLOOKUP(C740,'Customers - Original'!$A:$A,Table1[[#All],[Email]]) = 0, "", _xlfn.XLOOKUP(C740,'Customers - Original'!$A:$A,Table1[[#All],[Email]]) )</f>
        <v>nvigrasski@ezinearticles.com</v>
      </c>
      <c r="H740" s="2" t="str" cm="1">
        <f t="array" ref="H740">IF(_xlfn.XLOOKUP(C740,'Customers - Original'!$A:$A,Table1[[#All],[Country]]) = 0,"",_xlfn.XLOOKUP(C740,'Customers - Original'!$A:$A,Table1[[#All],[Country]]))</f>
        <v>United Kingdom</v>
      </c>
      <c r="I740" t="str">
        <f>_xlfn.XLOOKUP(D740,'Products - Original'!$A:$A,'Products - Original'!$B:$B)</f>
        <v>Rob</v>
      </c>
      <c r="J740" t="str">
        <f>INDEX('Products - Original'!$A$1:$G$49,MATCH(My_Combined_Table!$D740,'Products - Original'!$A$1:$A$49,0),MATCH(My_Combined_Table!$J$1,'Products - Original'!A$1:G$1,0))</f>
        <v>L</v>
      </c>
      <c r="K740">
        <f>INDEX('Products - Original'!$A$1:$G$49,MATCH(My_Combined_Table!$D740,'Products - Original'!$A$1:$A$49,0),MATCH(My_Combined_Table!K$1,'Products - Original'!A$1:G$1,0))</f>
        <v>0.2</v>
      </c>
      <c r="L740">
        <f>INDEX('Products - Original'!$A$1:$G$49,MATCH(My_Combined_Table!$D740,'Products - Original'!$A$1:$A$49,0),MATCH(My_Combined_Table!L$1,'Products - Original'!A$1:G$1,0))</f>
        <v>3.5849999999999995</v>
      </c>
      <c r="M740">
        <f t="shared" si="11"/>
        <v>10.754999999999999</v>
      </c>
      <c r="N740" t="str" cm="1">
        <f t="array" ref="N740">_xlfn.IFS(I740 = "Rob", "Robusta", I740 = "Exc", "Excelsa",I740= "Ara", "Arabica",I740="Lib", "Liberica")</f>
        <v>Robusta</v>
      </c>
      <c r="O740" t="str" cm="1">
        <f t="array" ref="O740">_xlfn.IFS(J740="M", "Medium",J740="L", "Light",J740="D","Dark")</f>
        <v>Light</v>
      </c>
      <c r="P740" t="str">
        <f>_xlfn.XLOOKUP(C:C, Table1[[#All],[Customer ID]],Table1[[#All],[Loyalty Card]])</f>
        <v>No</v>
      </c>
    </row>
    <row r="741" spans="1:16" x14ac:dyDescent="0.3">
      <c r="A741" s="2" t="s">
        <v>4665</v>
      </c>
      <c r="B741" s="4">
        <v>44433</v>
      </c>
      <c r="C741" s="2" t="s">
        <v>4434</v>
      </c>
      <c r="D741" t="s">
        <v>6153</v>
      </c>
      <c r="E741" s="2">
        <v>5</v>
      </c>
      <c r="F741" s="2" t="str" cm="1">
        <f t="array" ref="F741">_xlfn.XLOOKUP(C741,'Customers - Original'!$A:$A,Table1[[#All],[Customer Name]])</f>
        <v>Jimmy Dymoke</v>
      </c>
      <c r="G741" s="2" t="str" cm="1">
        <f t="array" ref="G741">IF(_xlfn.XLOOKUP(C741,'Customers - Original'!$A:$A,Table1[[#All],[Email]]) = 0, "", _xlfn.XLOOKUP(C741,'Customers - Original'!$A:$A,Table1[[#All],[Email]]) )</f>
        <v>jdymokeje@prnewswire.com</v>
      </c>
      <c r="H741" s="2" t="str" cm="1">
        <f t="array" ref="H741">IF(_xlfn.XLOOKUP(C741,'Customers - Original'!$A:$A,Table1[[#All],[Country]]) = 0,"",_xlfn.XLOOKUP(C741,'Customers - Original'!$A:$A,Table1[[#All],[Country]]))</f>
        <v>Ireland</v>
      </c>
      <c r="I741" t="str">
        <f>_xlfn.XLOOKUP(D741,'Products - Original'!$A:$A,'Products - Original'!$B:$B)</f>
        <v>Exc</v>
      </c>
      <c r="J741" t="str">
        <f>INDEX('Products - Original'!$A$1:$G$49,MATCH(My_Combined_Table!$D741,'Products - Original'!$A$1:$A$49,0),MATCH(My_Combined_Table!$J$1,'Products - Original'!A$1:G$1,0))</f>
        <v>D</v>
      </c>
      <c r="K741">
        <f>INDEX('Products - Original'!$A$1:$G$49,MATCH(My_Combined_Table!$D741,'Products - Original'!$A$1:$A$49,0),MATCH(My_Combined_Table!K$1,'Products - Original'!A$1:G$1,0))</f>
        <v>0.2</v>
      </c>
      <c r="L741">
        <f>INDEX('Products - Original'!$A$1:$G$49,MATCH(My_Combined_Table!$D741,'Products - Original'!$A$1:$A$49,0),MATCH(My_Combined_Table!L$1,'Products - Original'!A$1:G$1,0))</f>
        <v>3.645</v>
      </c>
      <c r="M741">
        <f t="shared" si="11"/>
        <v>18.225000000000001</v>
      </c>
      <c r="N741" t="str" cm="1">
        <f t="array" ref="N741">_xlfn.IFS(I741 = "Rob", "Robusta", I741 = "Exc", "Excelsa",I741= "Ara", "Arabica",I741="Lib", "Liberica")</f>
        <v>Excelsa</v>
      </c>
      <c r="O741" t="str" cm="1">
        <f t="array" ref="O741">_xlfn.IFS(J741="M", "Medium",J741="L", "Light",J741="D","Dark")</f>
        <v>Dark</v>
      </c>
      <c r="P741" t="str">
        <f>_xlfn.XLOOKUP(C:C, Table1[[#All],[Customer ID]],Table1[[#All],[Loyalty Card]])</f>
        <v>No</v>
      </c>
    </row>
    <row r="742" spans="1:16" x14ac:dyDescent="0.3">
      <c r="A742" s="2" t="s">
        <v>4670</v>
      </c>
      <c r="B742" s="4">
        <v>44643</v>
      </c>
      <c r="C742" s="2" t="s">
        <v>4671</v>
      </c>
      <c r="D742" t="s">
        <v>6173</v>
      </c>
      <c r="E742" s="2">
        <v>4</v>
      </c>
      <c r="F742" s="2" t="str" cm="1">
        <f t="array" ref="F742">_xlfn.XLOOKUP(C742,'Customers - Original'!$A:$A,Table1[[#All],[Customer Name]])</f>
        <v>Kandace Cragell</v>
      </c>
      <c r="G742" s="2" t="str" cm="1">
        <f t="array" ref="G742">IF(_xlfn.XLOOKUP(C742,'Customers - Original'!$A:$A,Table1[[#All],[Email]]) = 0, "", _xlfn.XLOOKUP(C742,'Customers - Original'!$A:$A,Table1[[#All],[Email]]) )</f>
        <v>kcragellkk@google.com</v>
      </c>
      <c r="H742" s="2" t="str" cm="1">
        <f t="array" ref="H742">IF(_xlfn.XLOOKUP(C742,'Customers - Original'!$A:$A,Table1[[#All],[Country]]) = 0,"",_xlfn.XLOOKUP(C742,'Customers - Original'!$A:$A,Table1[[#All],[Country]]))</f>
        <v>Ireland</v>
      </c>
      <c r="I742" t="str">
        <f>_xlfn.XLOOKUP(D742,'Products - Original'!$A:$A,'Products - Original'!$B:$B)</f>
        <v>Rob</v>
      </c>
      <c r="J742" t="str">
        <f>INDEX('Products - Original'!$A$1:$G$49,MATCH(My_Combined_Table!$D742,'Products - Original'!$A$1:$A$49,0),MATCH(My_Combined_Table!$J$1,'Products - Original'!A$1:G$1,0))</f>
        <v>L</v>
      </c>
      <c r="K742">
        <f>INDEX('Products - Original'!$A$1:$G$49,MATCH(My_Combined_Table!$D742,'Products - Original'!$A$1:$A$49,0),MATCH(My_Combined_Table!K$1,'Products - Original'!A$1:G$1,0))</f>
        <v>0.5</v>
      </c>
      <c r="L742">
        <f>INDEX('Products - Original'!$A$1:$G$49,MATCH(My_Combined_Table!$D742,'Products - Original'!$A$1:$A$49,0),MATCH(My_Combined_Table!L$1,'Products - Original'!A$1:G$1,0))</f>
        <v>7.169999999999999</v>
      </c>
      <c r="M742">
        <f t="shared" si="11"/>
        <v>28.679999999999996</v>
      </c>
      <c r="N742" t="str" cm="1">
        <f t="array" ref="N742">_xlfn.IFS(I742 = "Rob", "Robusta", I742 = "Exc", "Excelsa",I742= "Ara", "Arabica",I742="Lib", "Liberica")</f>
        <v>Robusta</v>
      </c>
      <c r="O742" t="str" cm="1">
        <f t="array" ref="O742">_xlfn.IFS(J742="M", "Medium",J742="L", "Light",J742="D","Dark")</f>
        <v>Light</v>
      </c>
      <c r="P742" t="str">
        <f>_xlfn.XLOOKUP(C:C, Table1[[#All],[Customer ID]],Table1[[#All],[Loyalty Card]])</f>
        <v>No</v>
      </c>
    </row>
    <row r="743" spans="1:16" x14ac:dyDescent="0.3">
      <c r="A743" s="2" t="s">
        <v>4676</v>
      </c>
      <c r="B743" s="4">
        <v>43566</v>
      </c>
      <c r="C743" s="2" t="s">
        <v>4677</v>
      </c>
      <c r="D743" t="s">
        <v>6159</v>
      </c>
      <c r="E743" s="2">
        <v>2</v>
      </c>
      <c r="F743" s="2" t="str" cm="1">
        <f t="array" ref="F743">_xlfn.XLOOKUP(C743,'Customers - Original'!$A:$A,Table1[[#All],[Customer Name]])</f>
        <v>Lyon Ibert</v>
      </c>
      <c r="G743" s="2" t="str" cm="1">
        <f t="array" ref="G743">IF(_xlfn.XLOOKUP(C743,'Customers - Original'!$A:$A,Table1[[#All],[Email]]) = 0, "", _xlfn.XLOOKUP(C743,'Customers - Original'!$A:$A,Table1[[#All],[Email]]) )</f>
        <v>libertkl@huffingtonpost.com</v>
      </c>
      <c r="H743" s="2" t="str" cm="1">
        <f t="array" ref="H743">IF(_xlfn.XLOOKUP(C743,'Customers - Original'!$A:$A,Table1[[#All],[Country]]) = 0,"",_xlfn.XLOOKUP(C743,'Customers - Original'!$A:$A,Table1[[#All],[Country]]))</f>
        <v>United States</v>
      </c>
      <c r="I743" t="str">
        <f>_xlfn.XLOOKUP(D743,'Products - Original'!$A:$A,'Products - Original'!$B:$B)</f>
        <v>Lib</v>
      </c>
      <c r="J743" t="str">
        <f>INDEX('Products - Original'!$A$1:$G$49,MATCH(My_Combined_Table!$D743,'Products - Original'!$A$1:$A$49,0),MATCH(My_Combined_Table!$J$1,'Products - Original'!A$1:G$1,0))</f>
        <v>M</v>
      </c>
      <c r="K743">
        <f>INDEX('Products - Original'!$A$1:$G$49,MATCH(My_Combined_Table!$D743,'Products - Original'!$A$1:$A$49,0),MATCH(My_Combined_Table!K$1,'Products - Original'!A$1:G$1,0))</f>
        <v>0.2</v>
      </c>
      <c r="L743">
        <f>INDEX('Products - Original'!$A$1:$G$49,MATCH(My_Combined_Table!$D743,'Products - Original'!$A$1:$A$49,0),MATCH(My_Combined_Table!L$1,'Products - Original'!A$1:G$1,0))</f>
        <v>4.3650000000000002</v>
      </c>
      <c r="M743">
        <f t="shared" si="11"/>
        <v>8.73</v>
      </c>
      <c r="N743" t="str" cm="1">
        <f t="array" ref="N743">_xlfn.IFS(I743 = "Rob", "Robusta", I743 = "Exc", "Excelsa",I743= "Ara", "Arabica",I743="Lib", "Liberica")</f>
        <v>Liberica</v>
      </c>
      <c r="O743" t="str" cm="1">
        <f t="array" ref="O743">_xlfn.IFS(J743="M", "Medium",J743="L", "Light",J743="D","Dark")</f>
        <v>Medium</v>
      </c>
      <c r="P743" t="str">
        <f>_xlfn.XLOOKUP(C:C, Table1[[#All],[Customer ID]],Table1[[#All],[Loyalty Card]])</f>
        <v>No</v>
      </c>
    </row>
    <row r="744" spans="1:16" x14ac:dyDescent="0.3">
      <c r="A744" s="2" t="s">
        <v>4682</v>
      </c>
      <c r="B744" s="4">
        <v>44133</v>
      </c>
      <c r="C744" s="2" t="s">
        <v>4683</v>
      </c>
      <c r="D744" t="s">
        <v>6162</v>
      </c>
      <c r="E744" s="2">
        <v>4</v>
      </c>
      <c r="F744" s="2" t="str" cm="1">
        <f t="array" ref="F744">_xlfn.XLOOKUP(C744,'Customers - Original'!$A:$A,Table1[[#All],[Customer Name]])</f>
        <v>Reese Lidgey</v>
      </c>
      <c r="G744" s="2" t="str" cm="1">
        <f t="array" ref="G744">IF(_xlfn.XLOOKUP(C744,'Customers - Original'!$A:$A,Table1[[#All],[Email]]) = 0, "", _xlfn.XLOOKUP(C744,'Customers - Original'!$A:$A,Table1[[#All],[Email]]) )</f>
        <v>rlidgeykm@vimeo.com</v>
      </c>
      <c r="H744" s="2" t="str" cm="1">
        <f t="array" ref="H744">IF(_xlfn.XLOOKUP(C744,'Customers - Original'!$A:$A,Table1[[#All],[Country]]) = 0,"",_xlfn.XLOOKUP(C744,'Customers - Original'!$A:$A,Table1[[#All],[Country]]))</f>
        <v>United States</v>
      </c>
      <c r="I744" t="str">
        <f>_xlfn.XLOOKUP(D744,'Products - Original'!$A:$A,'Products - Original'!$B:$B)</f>
        <v>Lib</v>
      </c>
      <c r="J744" t="str">
        <f>INDEX('Products - Original'!$A$1:$G$49,MATCH(My_Combined_Table!$D744,'Products - Original'!$A$1:$A$49,0),MATCH(My_Combined_Table!$J$1,'Products - Original'!A$1:G$1,0))</f>
        <v>M</v>
      </c>
      <c r="K744">
        <f>INDEX('Products - Original'!$A$1:$G$49,MATCH(My_Combined_Table!$D744,'Products - Original'!$A$1:$A$49,0),MATCH(My_Combined_Table!K$1,'Products - Original'!A$1:G$1,0))</f>
        <v>1</v>
      </c>
      <c r="L744">
        <f>INDEX('Products - Original'!$A$1:$G$49,MATCH(My_Combined_Table!$D744,'Products - Original'!$A$1:$A$49,0),MATCH(My_Combined_Table!L$1,'Products - Original'!A$1:G$1,0))</f>
        <v>14.55</v>
      </c>
      <c r="M744">
        <f t="shared" si="11"/>
        <v>58.2</v>
      </c>
      <c r="N744" t="str" cm="1">
        <f t="array" ref="N744">_xlfn.IFS(I744 = "Rob", "Robusta", I744 = "Exc", "Excelsa",I744= "Ara", "Arabica",I744="Lib", "Liberica")</f>
        <v>Liberica</v>
      </c>
      <c r="O744" t="str" cm="1">
        <f t="array" ref="O744">_xlfn.IFS(J744="M", "Medium",J744="L", "Light",J744="D","Dark")</f>
        <v>Medium</v>
      </c>
      <c r="P744" t="str">
        <f>_xlfn.XLOOKUP(C:C, Table1[[#All],[Customer ID]],Table1[[#All],[Loyalty Card]])</f>
        <v>No</v>
      </c>
    </row>
    <row r="745" spans="1:16" x14ac:dyDescent="0.3">
      <c r="A745" s="2" t="s">
        <v>4688</v>
      </c>
      <c r="B745" s="4">
        <v>44042</v>
      </c>
      <c r="C745" s="2" t="s">
        <v>4689</v>
      </c>
      <c r="D745" t="s">
        <v>6158</v>
      </c>
      <c r="E745" s="2">
        <v>3</v>
      </c>
      <c r="F745" s="2" t="str" cm="1">
        <f t="array" ref="F745">_xlfn.XLOOKUP(C745,'Customers - Original'!$A:$A,Table1[[#All],[Customer Name]])</f>
        <v>Tersina Castagne</v>
      </c>
      <c r="G745" s="2" t="str" cm="1">
        <f t="array" ref="G745">IF(_xlfn.XLOOKUP(C745,'Customers - Original'!$A:$A,Table1[[#All],[Email]]) = 0, "", _xlfn.XLOOKUP(C745,'Customers - Original'!$A:$A,Table1[[#All],[Email]]) )</f>
        <v>tcastagnekn@wikia.com</v>
      </c>
      <c r="H745" s="2" t="str" cm="1">
        <f t="array" ref="H745">IF(_xlfn.XLOOKUP(C745,'Customers - Original'!$A:$A,Table1[[#All],[Country]]) = 0,"",_xlfn.XLOOKUP(C745,'Customers - Original'!$A:$A,Table1[[#All],[Country]]))</f>
        <v>United States</v>
      </c>
      <c r="I745" t="str">
        <f>_xlfn.XLOOKUP(D745,'Products - Original'!$A:$A,'Products - Original'!$B:$B)</f>
        <v>Ara</v>
      </c>
      <c r="J745" t="str">
        <f>INDEX('Products - Original'!$A$1:$G$49,MATCH(My_Combined_Table!$D745,'Products - Original'!$A$1:$A$49,0),MATCH(My_Combined_Table!$J$1,'Products - Original'!A$1:G$1,0))</f>
        <v>D</v>
      </c>
      <c r="K745">
        <f>INDEX('Products - Original'!$A$1:$G$49,MATCH(My_Combined_Table!$D745,'Products - Original'!$A$1:$A$49,0),MATCH(My_Combined_Table!K$1,'Products - Original'!A$1:G$1,0))</f>
        <v>0.5</v>
      </c>
      <c r="L745">
        <f>INDEX('Products - Original'!$A$1:$G$49,MATCH(My_Combined_Table!$D745,'Products - Original'!$A$1:$A$49,0),MATCH(My_Combined_Table!L$1,'Products - Original'!A$1:G$1,0))</f>
        <v>5.97</v>
      </c>
      <c r="M745">
        <f t="shared" si="11"/>
        <v>17.91</v>
      </c>
      <c r="N745" t="str" cm="1">
        <f t="array" ref="N745">_xlfn.IFS(I745 = "Rob", "Robusta", I745 = "Exc", "Excelsa",I745= "Ara", "Arabica",I745="Lib", "Liberica")</f>
        <v>Arabica</v>
      </c>
      <c r="O745" t="str" cm="1">
        <f t="array" ref="O745">_xlfn.IFS(J745="M", "Medium",J745="L", "Light",J745="D","Dark")</f>
        <v>Dark</v>
      </c>
      <c r="P745" t="str">
        <f>_xlfn.XLOOKUP(C:C, Table1[[#All],[Customer ID]],Table1[[#All],[Loyalty Card]])</f>
        <v>No</v>
      </c>
    </row>
    <row r="746" spans="1:16" x14ac:dyDescent="0.3">
      <c r="A746" s="2" t="s">
        <v>4694</v>
      </c>
      <c r="B746" s="4">
        <v>43539</v>
      </c>
      <c r="C746" s="2" t="s">
        <v>4695</v>
      </c>
      <c r="D746" t="s">
        <v>6174</v>
      </c>
      <c r="E746" s="2">
        <v>6</v>
      </c>
      <c r="F746" s="2" t="str" cm="1">
        <f t="array" ref="F746">_xlfn.XLOOKUP(C746,'Customers - Original'!$A:$A,Table1[[#All],[Customer Name]])</f>
        <v>Samuele Klaaassen</v>
      </c>
      <c r="G746" s="2" t="str" cm="1">
        <f t="array" ref="G746">IF(_xlfn.XLOOKUP(C746,'Customers - Original'!$A:$A,Table1[[#All],[Email]]) = 0, "", _xlfn.XLOOKUP(C746,'Customers - Original'!$A:$A,Table1[[#All],[Email]]) )</f>
        <v/>
      </c>
      <c r="H746" s="2" t="str" cm="1">
        <f t="array" ref="H746">IF(_xlfn.XLOOKUP(C746,'Customers - Original'!$A:$A,Table1[[#All],[Country]]) = 0,"",_xlfn.XLOOKUP(C746,'Customers - Original'!$A:$A,Table1[[#All],[Country]]))</f>
        <v>United States</v>
      </c>
      <c r="I746" t="str">
        <f>_xlfn.XLOOKUP(D746,'Products - Original'!$A:$A,'Products - Original'!$B:$B)</f>
        <v>Rob</v>
      </c>
      <c r="J746" t="str">
        <f>INDEX('Products - Original'!$A$1:$G$49,MATCH(My_Combined_Table!$D746,'Products - Original'!$A$1:$A$49,0),MATCH(My_Combined_Table!$J$1,'Products - Original'!A$1:G$1,0))</f>
        <v>M</v>
      </c>
      <c r="K746">
        <f>INDEX('Products - Original'!$A$1:$G$49,MATCH(My_Combined_Table!$D746,'Products - Original'!$A$1:$A$49,0),MATCH(My_Combined_Table!K$1,'Products - Original'!A$1:G$1,0))</f>
        <v>0.2</v>
      </c>
      <c r="L746">
        <f>INDEX('Products - Original'!$A$1:$G$49,MATCH(My_Combined_Table!$D746,'Products - Original'!$A$1:$A$49,0),MATCH(My_Combined_Table!L$1,'Products - Original'!A$1:G$1,0))</f>
        <v>2.9849999999999999</v>
      </c>
      <c r="M746">
        <f t="shared" si="11"/>
        <v>17.91</v>
      </c>
      <c r="N746" t="str" cm="1">
        <f t="array" ref="N746">_xlfn.IFS(I746 = "Rob", "Robusta", I746 = "Exc", "Excelsa",I746= "Ara", "Arabica",I746="Lib", "Liberica")</f>
        <v>Robusta</v>
      </c>
      <c r="O746" t="str" cm="1">
        <f t="array" ref="O746">_xlfn.IFS(J746="M", "Medium",J746="L", "Light",J746="D","Dark")</f>
        <v>Medium</v>
      </c>
      <c r="P746" t="str">
        <f>_xlfn.XLOOKUP(C:C, Table1[[#All],[Customer ID]],Table1[[#All],[Loyalty Card]])</f>
        <v>Yes</v>
      </c>
    </row>
    <row r="747" spans="1:16" x14ac:dyDescent="0.3">
      <c r="A747" s="2" t="s">
        <v>4699</v>
      </c>
      <c r="B747" s="4">
        <v>44557</v>
      </c>
      <c r="C747" s="2" t="s">
        <v>4700</v>
      </c>
      <c r="D747" t="s">
        <v>6144</v>
      </c>
      <c r="E747" s="2">
        <v>2</v>
      </c>
      <c r="F747" s="2" t="str" cm="1">
        <f t="array" ref="F747">_xlfn.XLOOKUP(C747,'Customers - Original'!$A:$A,Table1[[#All],[Customer Name]])</f>
        <v>Jordana Halden</v>
      </c>
      <c r="G747" s="2" t="str" cm="1">
        <f t="array" ref="G747">IF(_xlfn.XLOOKUP(C747,'Customers - Original'!$A:$A,Table1[[#All],[Email]]) = 0, "", _xlfn.XLOOKUP(C747,'Customers - Original'!$A:$A,Table1[[#All],[Email]]) )</f>
        <v>jhaldenkp@comcast.net</v>
      </c>
      <c r="H747" s="2" t="str" cm="1">
        <f t="array" ref="H747">IF(_xlfn.XLOOKUP(C747,'Customers - Original'!$A:$A,Table1[[#All],[Country]]) = 0,"",_xlfn.XLOOKUP(C747,'Customers - Original'!$A:$A,Table1[[#All],[Country]]))</f>
        <v>Ireland</v>
      </c>
      <c r="I747" t="str">
        <f>_xlfn.XLOOKUP(D747,'Products - Original'!$A:$A,'Products - Original'!$B:$B)</f>
        <v>Exc</v>
      </c>
      <c r="J747" t="str">
        <f>INDEX('Products - Original'!$A$1:$G$49,MATCH(My_Combined_Table!$D747,'Products - Original'!$A$1:$A$49,0),MATCH(My_Combined_Table!$J$1,'Products - Original'!A$1:G$1,0))</f>
        <v>D</v>
      </c>
      <c r="K747">
        <f>INDEX('Products - Original'!$A$1:$G$49,MATCH(My_Combined_Table!$D747,'Products - Original'!$A$1:$A$49,0),MATCH(My_Combined_Table!K$1,'Products - Original'!A$1:G$1,0))</f>
        <v>0.5</v>
      </c>
      <c r="L747">
        <f>INDEX('Products - Original'!$A$1:$G$49,MATCH(My_Combined_Table!$D747,'Products - Original'!$A$1:$A$49,0),MATCH(My_Combined_Table!L$1,'Products - Original'!A$1:G$1,0))</f>
        <v>7.29</v>
      </c>
      <c r="M747">
        <f t="shared" si="11"/>
        <v>14.58</v>
      </c>
      <c r="N747" t="str" cm="1">
        <f t="array" ref="N747">_xlfn.IFS(I747 = "Rob", "Robusta", I747 = "Exc", "Excelsa",I747= "Ara", "Arabica",I747="Lib", "Liberica")</f>
        <v>Excelsa</v>
      </c>
      <c r="O747" t="str" cm="1">
        <f t="array" ref="O747">_xlfn.IFS(J747="M", "Medium",J747="L", "Light",J747="D","Dark")</f>
        <v>Dark</v>
      </c>
      <c r="P747" t="str">
        <f>_xlfn.XLOOKUP(C:C, Table1[[#All],[Customer ID]],Table1[[#All],[Loyalty Card]])</f>
        <v>No</v>
      </c>
    </row>
    <row r="748" spans="1:16" x14ac:dyDescent="0.3">
      <c r="A748" s="2" t="s">
        <v>4705</v>
      </c>
      <c r="B748" s="4">
        <v>43741</v>
      </c>
      <c r="C748" s="2" t="s">
        <v>4706</v>
      </c>
      <c r="D748" t="s">
        <v>6155</v>
      </c>
      <c r="E748" s="2">
        <v>3</v>
      </c>
      <c r="F748" s="2" t="str" cm="1">
        <f t="array" ref="F748">_xlfn.XLOOKUP(C748,'Customers - Original'!$A:$A,Table1[[#All],[Customer Name]])</f>
        <v>Hussein Olliff</v>
      </c>
      <c r="G748" s="2" t="str" cm="1">
        <f t="array" ref="G748">IF(_xlfn.XLOOKUP(C748,'Customers - Original'!$A:$A,Table1[[#All],[Email]]) = 0, "", _xlfn.XLOOKUP(C748,'Customers - Original'!$A:$A,Table1[[#All],[Email]]) )</f>
        <v>holliffkq@sciencedirect.com</v>
      </c>
      <c r="H748" s="2" t="str" cm="1">
        <f t="array" ref="H748">IF(_xlfn.XLOOKUP(C748,'Customers - Original'!$A:$A,Table1[[#All],[Country]]) = 0,"",_xlfn.XLOOKUP(C748,'Customers - Original'!$A:$A,Table1[[#All],[Country]]))</f>
        <v>Ireland</v>
      </c>
      <c r="I748" t="str">
        <f>_xlfn.XLOOKUP(D748,'Products - Original'!$A:$A,'Products - Original'!$B:$B)</f>
        <v>Ara</v>
      </c>
      <c r="J748" t="str">
        <f>INDEX('Products - Original'!$A$1:$G$49,MATCH(My_Combined_Table!$D748,'Products - Original'!$A$1:$A$49,0),MATCH(My_Combined_Table!$J$1,'Products - Original'!A$1:G$1,0))</f>
        <v>M</v>
      </c>
      <c r="K748">
        <f>INDEX('Products - Original'!$A$1:$G$49,MATCH(My_Combined_Table!$D748,'Products - Original'!$A$1:$A$49,0),MATCH(My_Combined_Table!K$1,'Products - Original'!A$1:G$1,0))</f>
        <v>1</v>
      </c>
      <c r="L748">
        <f>INDEX('Products - Original'!$A$1:$G$49,MATCH(My_Combined_Table!$D748,'Products - Original'!$A$1:$A$49,0),MATCH(My_Combined_Table!L$1,'Products - Original'!A$1:G$1,0))</f>
        <v>11.25</v>
      </c>
      <c r="M748">
        <f t="shared" si="11"/>
        <v>33.75</v>
      </c>
      <c r="N748" t="str" cm="1">
        <f t="array" ref="N748">_xlfn.IFS(I748 = "Rob", "Robusta", I748 = "Exc", "Excelsa",I748= "Ara", "Arabica",I748="Lib", "Liberica")</f>
        <v>Arabica</v>
      </c>
      <c r="O748" t="str" cm="1">
        <f t="array" ref="O748">_xlfn.IFS(J748="M", "Medium",J748="L", "Light",J748="D","Dark")</f>
        <v>Medium</v>
      </c>
      <c r="P748" t="str">
        <f>_xlfn.XLOOKUP(C:C, Table1[[#All],[Customer ID]],Table1[[#All],[Loyalty Card]])</f>
        <v>No</v>
      </c>
    </row>
    <row r="749" spans="1:16" x14ac:dyDescent="0.3">
      <c r="A749" s="2" t="s">
        <v>4711</v>
      </c>
      <c r="B749" s="4">
        <v>43501</v>
      </c>
      <c r="C749" s="2" t="s">
        <v>4712</v>
      </c>
      <c r="D749" t="s">
        <v>6160</v>
      </c>
      <c r="E749" s="2">
        <v>4</v>
      </c>
      <c r="F749" s="2" t="str" cm="1">
        <f t="array" ref="F749">_xlfn.XLOOKUP(C749,'Customers - Original'!$A:$A,Table1[[#All],[Customer Name]])</f>
        <v>Teddi Quadri</v>
      </c>
      <c r="G749" s="2" t="str" cm="1">
        <f t="array" ref="G749">IF(_xlfn.XLOOKUP(C749,'Customers - Original'!$A:$A,Table1[[#All],[Email]]) = 0, "", _xlfn.XLOOKUP(C749,'Customers - Original'!$A:$A,Table1[[#All],[Email]]) )</f>
        <v>tquadrikr@opensource.org</v>
      </c>
      <c r="H749" s="2" t="str" cm="1">
        <f t="array" ref="H749">IF(_xlfn.XLOOKUP(C749,'Customers - Original'!$A:$A,Table1[[#All],[Country]]) = 0,"",_xlfn.XLOOKUP(C749,'Customers - Original'!$A:$A,Table1[[#All],[Country]]))</f>
        <v>Ireland</v>
      </c>
      <c r="I749" t="str">
        <f>_xlfn.XLOOKUP(D749,'Products - Original'!$A:$A,'Products - Original'!$B:$B)</f>
        <v>Lib</v>
      </c>
      <c r="J749" t="str">
        <f>INDEX('Products - Original'!$A$1:$G$49,MATCH(My_Combined_Table!$D749,'Products - Original'!$A$1:$A$49,0),MATCH(My_Combined_Table!$J$1,'Products - Original'!A$1:G$1,0))</f>
        <v>M</v>
      </c>
      <c r="K749">
        <f>INDEX('Products - Original'!$A$1:$G$49,MATCH(My_Combined_Table!$D749,'Products - Original'!$A$1:$A$49,0),MATCH(My_Combined_Table!K$1,'Products - Original'!A$1:G$1,0))</f>
        <v>0.5</v>
      </c>
      <c r="L749">
        <f>INDEX('Products - Original'!$A$1:$G$49,MATCH(My_Combined_Table!$D749,'Products - Original'!$A$1:$A$49,0),MATCH(My_Combined_Table!L$1,'Products - Original'!A$1:G$1,0))</f>
        <v>8.73</v>
      </c>
      <c r="M749">
        <f t="shared" si="11"/>
        <v>34.92</v>
      </c>
      <c r="N749" t="str" cm="1">
        <f t="array" ref="N749">_xlfn.IFS(I749 = "Rob", "Robusta", I749 = "Exc", "Excelsa",I749= "Ara", "Arabica",I749="Lib", "Liberica")</f>
        <v>Liberica</v>
      </c>
      <c r="O749" t="str" cm="1">
        <f t="array" ref="O749">_xlfn.IFS(J749="M", "Medium",J749="L", "Light",J749="D","Dark")</f>
        <v>Medium</v>
      </c>
      <c r="P749" t="str">
        <f>_xlfn.XLOOKUP(C:C, Table1[[#All],[Customer ID]],Table1[[#All],[Loyalty Card]])</f>
        <v>Yes</v>
      </c>
    </row>
    <row r="750" spans="1:16" x14ac:dyDescent="0.3">
      <c r="A750" s="2" t="s">
        <v>4717</v>
      </c>
      <c r="B750" s="4">
        <v>44074</v>
      </c>
      <c r="C750" s="2" t="s">
        <v>4718</v>
      </c>
      <c r="D750" t="s">
        <v>6144</v>
      </c>
      <c r="E750" s="2">
        <v>2</v>
      </c>
      <c r="F750" s="2" t="str" cm="1">
        <f t="array" ref="F750">_xlfn.XLOOKUP(C750,'Customers - Original'!$A:$A,Table1[[#All],[Customer Name]])</f>
        <v>Felita Eshmade</v>
      </c>
      <c r="G750" s="2" t="str" cm="1">
        <f t="array" ref="G750">IF(_xlfn.XLOOKUP(C750,'Customers - Original'!$A:$A,Table1[[#All],[Email]]) = 0, "", _xlfn.XLOOKUP(C750,'Customers - Original'!$A:$A,Table1[[#All],[Email]]) )</f>
        <v>feshmadeks@umn.edu</v>
      </c>
      <c r="H750" s="2" t="str" cm="1">
        <f t="array" ref="H750">IF(_xlfn.XLOOKUP(C750,'Customers - Original'!$A:$A,Table1[[#All],[Country]]) = 0,"",_xlfn.XLOOKUP(C750,'Customers - Original'!$A:$A,Table1[[#All],[Country]]))</f>
        <v>United States</v>
      </c>
      <c r="I750" t="str">
        <f>_xlfn.XLOOKUP(D750,'Products - Original'!$A:$A,'Products - Original'!$B:$B)</f>
        <v>Exc</v>
      </c>
      <c r="J750" t="str">
        <f>INDEX('Products - Original'!$A$1:$G$49,MATCH(My_Combined_Table!$D750,'Products - Original'!$A$1:$A$49,0),MATCH(My_Combined_Table!$J$1,'Products - Original'!A$1:G$1,0))</f>
        <v>D</v>
      </c>
      <c r="K750">
        <f>INDEX('Products - Original'!$A$1:$G$49,MATCH(My_Combined_Table!$D750,'Products - Original'!$A$1:$A$49,0),MATCH(My_Combined_Table!K$1,'Products - Original'!A$1:G$1,0))</f>
        <v>0.5</v>
      </c>
      <c r="L750">
        <f>INDEX('Products - Original'!$A$1:$G$49,MATCH(My_Combined_Table!$D750,'Products - Original'!$A$1:$A$49,0),MATCH(My_Combined_Table!L$1,'Products - Original'!A$1:G$1,0))</f>
        <v>7.29</v>
      </c>
      <c r="M750">
        <f t="shared" si="11"/>
        <v>14.58</v>
      </c>
      <c r="N750" t="str" cm="1">
        <f t="array" ref="N750">_xlfn.IFS(I750 = "Rob", "Robusta", I750 = "Exc", "Excelsa",I750= "Ara", "Arabica",I750="Lib", "Liberica")</f>
        <v>Excelsa</v>
      </c>
      <c r="O750" t="str" cm="1">
        <f t="array" ref="O750">_xlfn.IFS(J750="M", "Medium",J750="L", "Light",J750="D","Dark")</f>
        <v>Dark</v>
      </c>
      <c r="P750" t="str">
        <f>_xlfn.XLOOKUP(C:C, Table1[[#All],[Customer ID]],Table1[[#All],[Loyalty Card]])</f>
        <v>No</v>
      </c>
    </row>
    <row r="751" spans="1:16" x14ac:dyDescent="0.3">
      <c r="A751" s="2" t="s">
        <v>4723</v>
      </c>
      <c r="B751" s="4">
        <v>44209</v>
      </c>
      <c r="C751" s="2" t="s">
        <v>4724</v>
      </c>
      <c r="D751" t="s">
        <v>6163</v>
      </c>
      <c r="E751" s="2">
        <v>2</v>
      </c>
      <c r="F751" s="2" t="str" cm="1">
        <f t="array" ref="F751">_xlfn.XLOOKUP(C751,'Customers - Original'!$A:$A,Table1[[#All],[Customer Name]])</f>
        <v>Melodie OIlier</v>
      </c>
      <c r="G751" s="2" t="str" cm="1">
        <f t="array" ref="G751">IF(_xlfn.XLOOKUP(C751,'Customers - Original'!$A:$A,Table1[[#All],[Email]]) = 0, "", _xlfn.XLOOKUP(C751,'Customers - Original'!$A:$A,Table1[[#All],[Email]]) )</f>
        <v>moilierkt@paginegialle.it</v>
      </c>
      <c r="H751" s="2" t="str" cm="1">
        <f t="array" ref="H751">IF(_xlfn.XLOOKUP(C751,'Customers - Original'!$A:$A,Table1[[#All],[Country]]) = 0,"",_xlfn.XLOOKUP(C751,'Customers - Original'!$A:$A,Table1[[#All],[Country]]))</f>
        <v>Ireland</v>
      </c>
      <c r="I751" t="str">
        <f>_xlfn.XLOOKUP(D751,'Products - Original'!$A:$A,'Products - Original'!$B:$B)</f>
        <v>Rob</v>
      </c>
      <c r="J751" t="str">
        <f>INDEX('Products - Original'!$A$1:$G$49,MATCH(My_Combined_Table!$D751,'Products - Original'!$A$1:$A$49,0),MATCH(My_Combined_Table!$J$1,'Products - Original'!A$1:G$1,0))</f>
        <v>D</v>
      </c>
      <c r="K751">
        <f>INDEX('Products - Original'!$A$1:$G$49,MATCH(My_Combined_Table!$D751,'Products - Original'!$A$1:$A$49,0),MATCH(My_Combined_Table!K$1,'Products - Original'!A$1:G$1,0))</f>
        <v>0.2</v>
      </c>
      <c r="L751">
        <f>INDEX('Products - Original'!$A$1:$G$49,MATCH(My_Combined_Table!$D751,'Products - Original'!$A$1:$A$49,0),MATCH(My_Combined_Table!L$1,'Products - Original'!A$1:G$1,0))</f>
        <v>2.6849999999999996</v>
      </c>
      <c r="M751">
        <f t="shared" si="11"/>
        <v>5.3699999999999992</v>
      </c>
      <c r="N751" t="str" cm="1">
        <f t="array" ref="N751">_xlfn.IFS(I751 = "Rob", "Robusta", I751 = "Exc", "Excelsa",I751= "Ara", "Arabica",I751="Lib", "Liberica")</f>
        <v>Robusta</v>
      </c>
      <c r="O751" t="str" cm="1">
        <f t="array" ref="O751">_xlfn.IFS(J751="M", "Medium",J751="L", "Light",J751="D","Dark")</f>
        <v>Dark</v>
      </c>
      <c r="P751" t="str">
        <f>_xlfn.XLOOKUP(C:C, Table1[[#All],[Customer ID]],Table1[[#All],[Loyalty Card]])</f>
        <v>Yes</v>
      </c>
    </row>
    <row r="752" spans="1:16" x14ac:dyDescent="0.3">
      <c r="A752" s="2" t="s">
        <v>4730</v>
      </c>
      <c r="B752" s="4">
        <v>44277</v>
      </c>
      <c r="C752" s="2" t="s">
        <v>4731</v>
      </c>
      <c r="D752" t="s">
        <v>6146</v>
      </c>
      <c r="E752" s="2">
        <v>1</v>
      </c>
      <c r="F752" s="2" t="str" cm="1">
        <f t="array" ref="F752">_xlfn.XLOOKUP(C752,'Customers - Original'!$A:$A,Table1[[#All],[Customer Name]])</f>
        <v>Hazel Iacopini</v>
      </c>
      <c r="G752" s="2" t="str" cm="1">
        <f t="array" ref="G752">IF(_xlfn.XLOOKUP(C752,'Customers - Original'!$A:$A,Table1[[#All],[Email]]) = 0, "", _xlfn.XLOOKUP(C752,'Customers - Original'!$A:$A,Table1[[#All],[Email]]) )</f>
        <v/>
      </c>
      <c r="H752" s="2" t="str" cm="1">
        <f t="array" ref="H752">IF(_xlfn.XLOOKUP(C752,'Customers - Original'!$A:$A,Table1[[#All],[Country]]) = 0,"",_xlfn.XLOOKUP(C752,'Customers - Original'!$A:$A,Table1[[#All],[Country]]))</f>
        <v>United States</v>
      </c>
      <c r="I752" t="str">
        <f>_xlfn.XLOOKUP(D752,'Products - Original'!$A:$A,'Products - Original'!$B:$B)</f>
        <v>Rob</v>
      </c>
      <c r="J752" t="str">
        <f>INDEX('Products - Original'!$A$1:$G$49,MATCH(My_Combined_Table!$D752,'Products - Original'!$A$1:$A$49,0),MATCH(My_Combined_Table!$J$1,'Products - Original'!A$1:G$1,0))</f>
        <v>M</v>
      </c>
      <c r="K752">
        <f>INDEX('Products - Original'!$A$1:$G$49,MATCH(My_Combined_Table!$D752,'Products - Original'!$A$1:$A$49,0),MATCH(My_Combined_Table!K$1,'Products - Original'!A$1:G$1,0))</f>
        <v>0.5</v>
      </c>
      <c r="L752">
        <f>INDEX('Products - Original'!$A$1:$G$49,MATCH(My_Combined_Table!$D752,'Products - Original'!$A$1:$A$49,0),MATCH(My_Combined_Table!L$1,'Products - Original'!A$1:G$1,0))</f>
        <v>5.97</v>
      </c>
      <c r="M752">
        <f t="shared" si="11"/>
        <v>5.97</v>
      </c>
      <c r="N752" t="str" cm="1">
        <f t="array" ref="N752">_xlfn.IFS(I752 = "Rob", "Robusta", I752 = "Exc", "Excelsa",I752= "Ara", "Arabica",I752="Lib", "Liberica")</f>
        <v>Robusta</v>
      </c>
      <c r="O752" t="str" cm="1">
        <f t="array" ref="O752">_xlfn.IFS(J752="M", "Medium",J752="L", "Light",J752="D","Dark")</f>
        <v>Medium</v>
      </c>
      <c r="P752" t="str">
        <f>_xlfn.XLOOKUP(C:C, Table1[[#All],[Customer ID]],Table1[[#All],[Loyalty Card]])</f>
        <v>Yes</v>
      </c>
    </row>
    <row r="753" spans="1:16" x14ac:dyDescent="0.3">
      <c r="A753" s="2" t="s">
        <v>4735</v>
      </c>
      <c r="B753" s="4">
        <v>43847</v>
      </c>
      <c r="C753" s="2" t="s">
        <v>4736</v>
      </c>
      <c r="D753" t="s">
        <v>6161</v>
      </c>
      <c r="E753" s="2">
        <v>2</v>
      </c>
      <c r="F753" s="2" t="str" cm="1">
        <f t="array" ref="F753">_xlfn.XLOOKUP(C753,'Customers - Original'!$A:$A,Table1[[#All],[Customer Name]])</f>
        <v>Vinny Shoebotham</v>
      </c>
      <c r="G753" s="2" t="str" cm="1">
        <f t="array" ref="G753">IF(_xlfn.XLOOKUP(C753,'Customers - Original'!$A:$A,Table1[[#All],[Email]]) = 0, "", _xlfn.XLOOKUP(C753,'Customers - Original'!$A:$A,Table1[[#All],[Email]]) )</f>
        <v>vshoebothamkv@redcross.org</v>
      </c>
      <c r="H753" s="2" t="str" cm="1">
        <f t="array" ref="H753">IF(_xlfn.XLOOKUP(C753,'Customers - Original'!$A:$A,Table1[[#All],[Country]]) = 0,"",_xlfn.XLOOKUP(C753,'Customers - Original'!$A:$A,Table1[[#All],[Country]]))</f>
        <v>United States</v>
      </c>
      <c r="I753" t="str">
        <f>_xlfn.XLOOKUP(D753,'Products - Original'!$A:$A,'Products - Original'!$B:$B)</f>
        <v>Lib</v>
      </c>
      <c r="J753" t="str">
        <f>INDEX('Products - Original'!$A$1:$G$49,MATCH(My_Combined_Table!$D753,'Products - Original'!$A$1:$A$49,0),MATCH(My_Combined_Table!$J$1,'Products - Original'!A$1:G$1,0))</f>
        <v>L</v>
      </c>
      <c r="K753">
        <f>INDEX('Products - Original'!$A$1:$G$49,MATCH(My_Combined_Table!$D753,'Products - Original'!$A$1:$A$49,0),MATCH(My_Combined_Table!K$1,'Products - Original'!A$1:G$1,0))</f>
        <v>0.5</v>
      </c>
      <c r="L753">
        <f>INDEX('Products - Original'!$A$1:$G$49,MATCH(My_Combined_Table!$D753,'Products - Original'!$A$1:$A$49,0),MATCH(My_Combined_Table!L$1,'Products - Original'!A$1:G$1,0))</f>
        <v>9.51</v>
      </c>
      <c r="M753">
        <f t="shared" si="11"/>
        <v>19.02</v>
      </c>
      <c r="N753" t="str" cm="1">
        <f t="array" ref="N753">_xlfn.IFS(I753 = "Rob", "Robusta", I753 = "Exc", "Excelsa",I753= "Ara", "Arabica",I753="Lib", "Liberica")</f>
        <v>Liberica</v>
      </c>
      <c r="O753" t="str" cm="1">
        <f t="array" ref="O753">_xlfn.IFS(J753="M", "Medium",J753="L", "Light",J753="D","Dark")</f>
        <v>Light</v>
      </c>
      <c r="P753" t="str">
        <f>_xlfn.XLOOKUP(C:C, Table1[[#All],[Customer ID]],Table1[[#All],[Loyalty Card]])</f>
        <v>No</v>
      </c>
    </row>
    <row r="754" spans="1:16" x14ac:dyDescent="0.3">
      <c r="A754" s="2" t="s">
        <v>4741</v>
      </c>
      <c r="B754" s="4">
        <v>43648</v>
      </c>
      <c r="C754" s="2" t="s">
        <v>4742</v>
      </c>
      <c r="D754" t="s">
        <v>6141</v>
      </c>
      <c r="E754" s="2">
        <v>2</v>
      </c>
      <c r="F754" s="2" t="str" cm="1">
        <f t="array" ref="F754">_xlfn.XLOOKUP(C754,'Customers - Original'!$A:$A,Table1[[#All],[Customer Name]])</f>
        <v>Bran Sterke</v>
      </c>
      <c r="G754" s="2" t="str" cm="1">
        <f t="array" ref="G754">IF(_xlfn.XLOOKUP(C754,'Customers - Original'!$A:$A,Table1[[#All],[Email]]) = 0, "", _xlfn.XLOOKUP(C754,'Customers - Original'!$A:$A,Table1[[#All],[Email]]) )</f>
        <v>bsterkekw@biblegateway.com</v>
      </c>
      <c r="H754" s="2" t="str" cm="1">
        <f t="array" ref="H754">IF(_xlfn.XLOOKUP(C754,'Customers - Original'!$A:$A,Table1[[#All],[Country]]) = 0,"",_xlfn.XLOOKUP(C754,'Customers - Original'!$A:$A,Table1[[#All],[Country]]))</f>
        <v>United States</v>
      </c>
      <c r="I754" t="str">
        <f>_xlfn.XLOOKUP(D754,'Products - Original'!$A:$A,'Products - Original'!$B:$B)</f>
        <v>Exc</v>
      </c>
      <c r="J754" t="str">
        <f>INDEX('Products - Original'!$A$1:$G$49,MATCH(My_Combined_Table!$D754,'Products - Original'!$A$1:$A$49,0),MATCH(My_Combined_Table!$J$1,'Products - Original'!A$1:G$1,0))</f>
        <v>M</v>
      </c>
      <c r="K754">
        <f>INDEX('Products - Original'!$A$1:$G$49,MATCH(My_Combined_Table!$D754,'Products - Original'!$A$1:$A$49,0),MATCH(My_Combined_Table!K$1,'Products - Original'!A$1:G$1,0))</f>
        <v>1</v>
      </c>
      <c r="L754">
        <f>INDEX('Products - Original'!$A$1:$G$49,MATCH(My_Combined_Table!$D754,'Products - Original'!$A$1:$A$49,0),MATCH(My_Combined_Table!L$1,'Products - Original'!A$1:G$1,0))</f>
        <v>13.75</v>
      </c>
      <c r="M754">
        <f t="shared" si="11"/>
        <v>27.5</v>
      </c>
      <c r="N754" t="str" cm="1">
        <f t="array" ref="N754">_xlfn.IFS(I754 = "Rob", "Robusta", I754 = "Exc", "Excelsa",I754= "Ara", "Arabica",I754="Lib", "Liberica")</f>
        <v>Excelsa</v>
      </c>
      <c r="O754" t="str" cm="1">
        <f t="array" ref="O754">_xlfn.IFS(J754="M", "Medium",J754="L", "Light",J754="D","Dark")</f>
        <v>Medium</v>
      </c>
      <c r="P754" t="str">
        <f>_xlfn.XLOOKUP(C:C, Table1[[#All],[Customer ID]],Table1[[#All],[Loyalty Card]])</f>
        <v>Yes</v>
      </c>
    </row>
    <row r="755" spans="1:16" x14ac:dyDescent="0.3">
      <c r="A755" s="2" t="s">
        <v>4747</v>
      </c>
      <c r="B755" s="4">
        <v>44704</v>
      </c>
      <c r="C755" s="2" t="s">
        <v>4748</v>
      </c>
      <c r="D755" t="s">
        <v>6158</v>
      </c>
      <c r="E755" s="2">
        <v>5</v>
      </c>
      <c r="F755" s="2" t="str" cm="1">
        <f t="array" ref="F755">_xlfn.XLOOKUP(C755,'Customers - Original'!$A:$A,Table1[[#All],[Customer Name]])</f>
        <v>Simone Capon</v>
      </c>
      <c r="G755" s="2" t="str" cm="1">
        <f t="array" ref="G755">IF(_xlfn.XLOOKUP(C755,'Customers - Original'!$A:$A,Table1[[#All],[Email]]) = 0, "", _xlfn.XLOOKUP(C755,'Customers - Original'!$A:$A,Table1[[#All],[Email]]) )</f>
        <v>scaponkx@craigslist.org</v>
      </c>
      <c r="H755" s="2" t="str" cm="1">
        <f t="array" ref="H755">IF(_xlfn.XLOOKUP(C755,'Customers - Original'!$A:$A,Table1[[#All],[Country]]) = 0,"",_xlfn.XLOOKUP(C755,'Customers - Original'!$A:$A,Table1[[#All],[Country]]))</f>
        <v>United States</v>
      </c>
      <c r="I755" t="str">
        <f>_xlfn.XLOOKUP(D755,'Products - Original'!$A:$A,'Products - Original'!$B:$B)</f>
        <v>Ara</v>
      </c>
      <c r="J755" t="str">
        <f>INDEX('Products - Original'!$A$1:$G$49,MATCH(My_Combined_Table!$D755,'Products - Original'!$A$1:$A$49,0),MATCH(My_Combined_Table!$J$1,'Products - Original'!A$1:G$1,0))</f>
        <v>D</v>
      </c>
      <c r="K755">
        <f>INDEX('Products - Original'!$A$1:$G$49,MATCH(My_Combined_Table!$D755,'Products - Original'!$A$1:$A$49,0),MATCH(My_Combined_Table!K$1,'Products - Original'!A$1:G$1,0))</f>
        <v>0.5</v>
      </c>
      <c r="L755">
        <f>INDEX('Products - Original'!$A$1:$G$49,MATCH(My_Combined_Table!$D755,'Products - Original'!$A$1:$A$49,0),MATCH(My_Combined_Table!L$1,'Products - Original'!A$1:G$1,0))</f>
        <v>5.97</v>
      </c>
      <c r="M755">
        <f t="shared" si="11"/>
        <v>29.849999999999998</v>
      </c>
      <c r="N755" t="str" cm="1">
        <f t="array" ref="N755">_xlfn.IFS(I755 = "Rob", "Robusta", I755 = "Exc", "Excelsa",I755= "Ara", "Arabica",I755="Lib", "Liberica")</f>
        <v>Arabica</v>
      </c>
      <c r="O755" t="str" cm="1">
        <f t="array" ref="O755">_xlfn.IFS(J755="M", "Medium",J755="L", "Light",J755="D","Dark")</f>
        <v>Dark</v>
      </c>
      <c r="P755" t="str">
        <f>_xlfn.XLOOKUP(C:C, Table1[[#All],[Customer ID]],Table1[[#All],[Loyalty Card]])</f>
        <v>No</v>
      </c>
    </row>
    <row r="756" spans="1:16" x14ac:dyDescent="0.3">
      <c r="A756" s="2" t="s">
        <v>4753</v>
      </c>
      <c r="B756" s="4">
        <v>44726</v>
      </c>
      <c r="C756" s="2" t="s">
        <v>4434</v>
      </c>
      <c r="D756" t="s">
        <v>6154</v>
      </c>
      <c r="E756" s="2">
        <v>6</v>
      </c>
      <c r="F756" s="2" t="str" cm="1">
        <f t="array" ref="F756">_xlfn.XLOOKUP(C756,'Customers - Original'!$A:$A,Table1[[#All],[Customer Name]])</f>
        <v>Jimmy Dymoke</v>
      </c>
      <c r="G756" s="2" t="str" cm="1">
        <f t="array" ref="G756">IF(_xlfn.XLOOKUP(C756,'Customers - Original'!$A:$A,Table1[[#All],[Email]]) = 0, "", _xlfn.XLOOKUP(C756,'Customers - Original'!$A:$A,Table1[[#All],[Email]]) )</f>
        <v>jdymokeje@prnewswire.com</v>
      </c>
      <c r="H756" s="2" t="str" cm="1">
        <f t="array" ref="H756">IF(_xlfn.XLOOKUP(C756,'Customers - Original'!$A:$A,Table1[[#All],[Country]]) = 0,"",_xlfn.XLOOKUP(C756,'Customers - Original'!$A:$A,Table1[[#All],[Country]]))</f>
        <v>Ireland</v>
      </c>
      <c r="I756" t="str">
        <f>_xlfn.XLOOKUP(D756,'Products - Original'!$A:$A,'Products - Original'!$B:$B)</f>
        <v>Ara</v>
      </c>
      <c r="J756" t="str">
        <f>INDEX('Products - Original'!$A$1:$G$49,MATCH(My_Combined_Table!$D756,'Products - Original'!$A$1:$A$49,0),MATCH(My_Combined_Table!$J$1,'Products - Original'!A$1:G$1,0))</f>
        <v>D</v>
      </c>
      <c r="K756">
        <f>INDEX('Products - Original'!$A$1:$G$49,MATCH(My_Combined_Table!$D756,'Products - Original'!$A$1:$A$49,0),MATCH(My_Combined_Table!K$1,'Products - Original'!A$1:G$1,0))</f>
        <v>0.2</v>
      </c>
      <c r="L756">
        <f>INDEX('Products - Original'!$A$1:$G$49,MATCH(My_Combined_Table!$D756,'Products - Original'!$A$1:$A$49,0),MATCH(My_Combined_Table!L$1,'Products - Original'!A$1:G$1,0))</f>
        <v>2.9849999999999999</v>
      </c>
      <c r="M756">
        <f t="shared" si="11"/>
        <v>17.91</v>
      </c>
      <c r="N756" t="str" cm="1">
        <f t="array" ref="N756">_xlfn.IFS(I756 = "Rob", "Robusta", I756 = "Exc", "Excelsa",I756= "Ara", "Arabica",I756="Lib", "Liberica")</f>
        <v>Arabica</v>
      </c>
      <c r="O756" t="str" cm="1">
        <f t="array" ref="O756">_xlfn.IFS(J756="M", "Medium",J756="L", "Light",J756="D","Dark")</f>
        <v>Dark</v>
      </c>
      <c r="P756" t="str">
        <f>_xlfn.XLOOKUP(C:C, Table1[[#All],[Customer ID]],Table1[[#All],[Loyalty Card]])</f>
        <v>No</v>
      </c>
    </row>
    <row r="757" spans="1:16" x14ac:dyDescent="0.3">
      <c r="A757" s="2" t="s">
        <v>4758</v>
      </c>
      <c r="B757" s="4">
        <v>44397</v>
      </c>
      <c r="C757" s="2" t="s">
        <v>4759</v>
      </c>
      <c r="D757" t="s">
        <v>6145</v>
      </c>
      <c r="E757" s="2">
        <v>6</v>
      </c>
      <c r="F757" s="2" t="str" cm="1">
        <f t="array" ref="F757">_xlfn.XLOOKUP(C757,'Customers - Original'!$A:$A,Table1[[#All],[Customer Name]])</f>
        <v>Foster Constance</v>
      </c>
      <c r="G757" s="2" t="str" cm="1">
        <f t="array" ref="G757">IF(_xlfn.XLOOKUP(C757,'Customers - Original'!$A:$A,Table1[[#All],[Email]]) = 0, "", _xlfn.XLOOKUP(C757,'Customers - Original'!$A:$A,Table1[[#All],[Email]]) )</f>
        <v>fconstancekz@ifeng.com</v>
      </c>
      <c r="H757" s="2" t="str" cm="1">
        <f t="array" ref="H757">IF(_xlfn.XLOOKUP(C757,'Customers - Original'!$A:$A,Table1[[#All],[Country]]) = 0,"",_xlfn.XLOOKUP(C757,'Customers - Original'!$A:$A,Table1[[#All],[Country]]))</f>
        <v>United States</v>
      </c>
      <c r="I757" t="str">
        <f>_xlfn.XLOOKUP(D757,'Products - Original'!$A:$A,'Products - Original'!$B:$B)</f>
        <v>Lib</v>
      </c>
      <c r="J757" t="str">
        <f>INDEX('Products - Original'!$A$1:$G$49,MATCH(My_Combined_Table!$D757,'Products - Original'!$A$1:$A$49,0),MATCH(My_Combined_Table!$J$1,'Products - Original'!A$1:G$1,0))</f>
        <v>L</v>
      </c>
      <c r="K757">
        <f>INDEX('Products - Original'!$A$1:$G$49,MATCH(My_Combined_Table!$D757,'Products - Original'!$A$1:$A$49,0),MATCH(My_Combined_Table!K$1,'Products - Original'!A$1:G$1,0))</f>
        <v>0.2</v>
      </c>
      <c r="L757">
        <f>INDEX('Products - Original'!$A$1:$G$49,MATCH(My_Combined_Table!$D757,'Products - Original'!$A$1:$A$49,0),MATCH(My_Combined_Table!L$1,'Products - Original'!A$1:G$1,0))</f>
        <v>4.7549999999999999</v>
      </c>
      <c r="M757">
        <f t="shared" si="11"/>
        <v>28.53</v>
      </c>
      <c r="N757" t="str" cm="1">
        <f t="array" ref="N757">_xlfn.IFS(I757 = "Rob", "Robusta", I757 = "Exc", "Excelsa",I757= "Ara", "Arabica",I757="Lib", "Liberica")</f>
        <v>Liberica</v>
      </c>
      <c r="O757" t="str" cm="1">
        <f t="array" ref="O757">_xlfn.IFS(J757="M", "Medium",J757="L", "Light",J757="D","Dark")</f>
        <v>Light</v>
      </c>
      <c r="P757" t="str">
        <f>_xlfn.XLOOKUP(C:C, Table1[[#All],[Customer ID]],Table1[[#All],[Loyalty Card]])</f>
        <v>No</v>
      </c>
    </row>
    <row r="758" spans="1:16" x14ac:dyDescent="0.3">
      <c r="A758" s="2" t="s">
        <v>4764</v>
      </c>
      <c r="B758" s="4">
        <v>44715</v>
      </c>
      <c r="C758" s="2" t="s">
        <v>4765</v>
      </c>
      <c r="D758" t="s">
        <v>6177</v>
      </c>
      <c r="E758" s="2">
        <v>4</v>
      </c>
      <c r="F758" s="2" t="str" cm="1">
        <f t="array" ref="F758">_xlfn.XLOOKUP(C758,'Customers - Original'!$A:$A,Table1[[#All],[Customer Name]])</f>
        <v>Fernando Sulman</v>
      </c>
      <c r="G758" s="2" t="str" cm="1">
        <f t="array" ref="G758">IF(_xlfn.XLOOKUP(C758,'Customers - Original'!$A:$A,Table1[[#All],[Email]]) = 0, "", _xlfn.XLOOKUP(C758,'Customers - Original'!$A:$A,Table1[[#All],[Email]]) )</f>
        <v>fsulmanl0@washington.edu</v>
      </c>
      <c r="H758" s="2" t="str" cm="1">
        <f t="array" ref="H758">IF(_xlfn.XLOOKUP(C758,'Customers - Original'!$A:$A,Table1[[#All],[Country]]) = 0,"",_xlfn.XLOOKUP(C758,'Customers - Original'!$A:$A,Table1[[#All],[Country]]))</f>
        <v>United States</v>
      </c>
      <c r="I758" t="str">
        <f>_xlfn.XLOOKUP(D758,'Products - Original'!$A:$A,'Products - Original'!$B:$B)</f>
        <v>Rob</v>
      </c>
      <c r="J758" t="str">
        <f>INDEX('Products - Original'!$A$1:$G$49,MATCH(My_Combined_Table!$D758,'Products - Original'!$A$1:$A$49,0),MATCH(My_Combined_Table!$J$1,'Products - Original'!A$1:G$1,0))</f>
        <v>D</v>
      </c>
      <c r="K758">
        <f>INDEX('Products - Original'!$A$1:$G$49,MATCH(My_Combined_Table!$D758,'Products - Original'!$A$1:$A$49,0),MATCH(My_Combined_Table!K$1,'Products - Original'!A$1:G$1,0))</f>
        <v>1</v>
      </c>
      <c r="L758">
        <f>INDEX('Products - Original'!$A$1:$G$49,MATCH(My_Combined_Table!$D758,'Products - Original'!$A$1:$A$49,0),MATCH(My_Combined_Table!L$1,'Products - Original'!A$1:G$1,0))</f>
        <v>8.9499999999999993</v>
      </c>
      <c r="M758">
        <f t="shared" si="11"/>
        <v>35.799999999999997</v>
      </c>
      <c r="N758" t="str" cm="1">
        <f t="array" ref="N758">_xlfn.IFS(I758 = "Rob", "Robusta", I758 = "Exc", "Excelsa",I758= "Ara", "Arabica",I758="Lib", "Liberica")</f>
        <v>Robusta</v>
      </c>
      <c r="O758" t="str" cm="1">
        <f t="array" ref="O758">_xlfn.IFS(J758="M", "Medium",J758="L", "Light",J758="D","Dark")</f>
        <v>Dark</v>
      </c>
      <c r="P758" t="str">
        <f>_xlfn.XLOOKUP(C:C, Table1[[#All],[Customer ID]],Table1[[#All],[Loyalty Card]])</f>
        <v>Yes</v>
      </c>
    </row>
    <row r="759" spans="1:16" x14ac:dyDescent="0.3">
      <c r="A759" s="2" t="s">
        <v>4770</v>
      </c>
      <c r="B759" s="4">
        <v>43977</v>
      </c>
      <c r="C759" s="2" t="s">
        <v>4771</v>
      </c>
      <c r="D759" t="s">
        <v>6158</v>
      </c>
      <c r="E759" s="2">
        <v>3</v>
      </c>
      <c r="F759" s="2" t="str" cm="1">
        <f t="array" ref="F759">_xlfn.XLOOKUP(C759,'Customers - Original'!$A:$A,Table1[[#All],[Customer Name]])</f>
        <v>Dorotea Hollyman</v>
      </c>
      <c r="G759" s="2" t="str" cm="1">
        <f t="array" ref="G759">IF(_xlfn.XLOOKUP(C759,'Customers - Original'!$A:$A,Table1[[#All],[Email]]) = 0, "", _xlfn.XLOOKUP(C759,'Customers - Original'!$A:$A,Table1[[#All],[Email]]) )</f>
        <v>dhollymanl1@ibm.com</v>
      </c>
      <c r="H759" s="2" t="str" cm="1">
        <f t="array" ref="H759">IF(_xlfn.XLOOKUP(C759,'Customers - Original'!$A:$A,Table1[[#All],[Country]]) = 0,"",_xlfn.XLOOKUP(C759,'Customers - Original'!$A:$A,Table1[[#All],[Country]]))</f>
        <v>United States</v>
      </c>
      <c r="I759" t="str">
        <f>_xlfn.XLOOKUP(D759,'Products - Original'!$A:$A,'Products - Original'!$B:$B)</f>
        <v>Ara</v>
      </c>
      <c r="J759" t="str">
        <f>INDEX('Products - Original'!$A$1:$G$49,MATCH(My_Combined_Table!$D759,'Products - Original'!$A$1:$A$49,0),MATCH(My_Combined_Table!$J$1,'Products - Original'!A$1:G$1,0))</f>
        <v>D</v>
      </c>
      <c r="K759">
        <f>INDEX('Products - Original'!$A$1:$G$49,MATCH(My_Combined_Table!$D759,'Products - Original'!$A$1:$A$49,0),MATCH(My_Combined_Table!K$1,'Products - Original'!A$1:G$1,0))</f>
        <v>0.5</v>
      </c>
      <c r="L759">
        <f>INDEX('Products - Original'!$A$1:$G$49,MATCH(My_Combined_Table!$D759,'Products - Original'!$A$1:$A$49,0),MATCH(My_Combined_Table!L$1,'Products - Original'!A$1:G$1,0))</f>
        <v>5.97</v>
      </c>
      <c r="M759">
        <f t="shared" si="11"/>
        <v>17.91</v>
      </c>
      <c r="N759" t="str" cm="1">
        <f t="array" ref="N759">_xlfn.IFS(I759 = "Rob", "Robusta", I759 = "Exc", "Excelsa",I759= "Ara", "Arabica",I759="Lib", "Liberica")</f>
        <v>Arabica</v>
      </c>
      <c r="O759" t="str" cm="1">
        <f t="array" ref="O759">_xlfn.IFS(J759="M", "Medium",J759="L", "Light",J759="D","Dark")</f>
        <v>Dark</v>
      </c>
      <c r="P759" t="str">
        <f>_xlfn.XLOOKUP(C:C, Table1[[#All],[Customer ID]],Table1[[#All],[Loyalty Card]])</f>
        <v>Yes</v>
      </c>
    </row>
    <row r="760" spans="1:16" x14ac:dyDescent="0.3">
      <c r="A760" s="2" t="s">
        <v>4776</v>
      </c>
      <c r="B760" s="4">
        <v>43672</v>
      </c>
      <c r="C760" s="2" t="s">
        <v>4777</v>
      </c>
      <c r="D760" t="s">
        <v>6177</v>
      </c>
      <c r="E760" s="2">
        <v>1</v>
      </c>
      <c r="F760" s="2" t="str" cm="1">
        <f t="array" ref="F760">_xlfn.XLOOKUP(C760,'Customers - Original'!$A:$A,Table1[[#All],[Customer Name]])</f>
        <v>Lorelei Nardoni</v>
      </c>
      <c r="G760" s="2" t="str" cm="1">
        <f t="array" ref="G760">IF(_xlfn.XLOOKUP(C760,'Customers - Original'!$A:$A,Table1[[#All],[Email]]) = 0, "", _xlfn.XLOOKUP(C760,'Customers - Original'!$A:$A,Table1[[#All],[Email]]) )</f>
        <v>lnardonil2@hao123.com</v>
      </c>
      <c r="H760" s="2" t="str" cm="1">
        <f t="array" ref="H760">IF(_xlfn.XLOOKUP(C760,'Customers - Original'!$A:$A,Table1[[#All],[Country]]) = 0,"",_xlfn.XLOOKUP(C760,'Customers - Original'!$A:$A,Table1[[#All],[Country]]))</f>
        <v>United States</v>
      </c>
      <c r="I760" t="str">
        <f>_xlfn.XLOOKUP(D760,'Products - Original'!$A:$A,'Products - Original'!$B:$B)</f>
        <v>Rob</v>
      </c>
      <c r="J760" t="str">
        <f>INDEX('Products - Original'!$A$1:$G$49,MATCH(My_Combined_Table!$D760,'Products - Original'!$A$1:$A$49,0),MATCH(My_Combined_Table!$J$1,'Products - Original'!A$1:G$1,0))</f>
        <v>D</v>
      </c>
      <c r="K760">
        <f>INDEX('Products - Original'!$A$1:$G$49,MATCH(My_Combined_Table!$D760,'Products - Original'!$A$1:$A$49,0),MATCH(My_Combined_Table!K$1,'Products - Original'!A$1:G$1,0))</f>
        <v>1</v>
      </c>
      <c r="L760">
        <f>INDEX('Products - Original'!$A$1:$G$49,MATCH(My_Combined_Table!$D760,'Products - Original'!$A$1:$A$49,0),MATCH(My_Combined_Table!L$1,'Products - Original'!A$1:G$1,0))</f>
        <v>8.9499999999999993</v>
      </c>
      <c r="M760">
        <f t="shared" si="11"/>
        <v>8.9499999999999993</v>
      </c>
      <c r="N760" t="str" cm="1">
        <f t="array" ref="N760">_xlfn.IFS(I760 = "Rob", "Robusta", I760 = "Exc", "Excelsa",I760= "Ara", "Arabica",I760="Lib", "Liberica")</f>
        <v>Robusta</v>
      </c>
      <c r="O760" t="str" cm="1">
        <f t="array" ref="O760">_xlfn.IFS(J760="M", "Medium",J760="L", "Light",J760="D","Dark")</f>
        <v>Dark</v>
      </c>
      <c r="P760" t="str">
        <f>_xlfn.XLOOKUP(C:C, Table1[[#All],[Customer ID]],Table1[[#All],[Loyalty Card]])</f>
        <v>No</v>
      </c>
    </row>
    <row r="761" spans="1:16" x14ac:dyDescent="0.3">
      <c r="A761" s="2" t="s">
        <v>4781</v>
      </c>
      <c r="B761" s="4">
        <v>44126</v>
      </c>
      <c r="C761" s="2" t="s">
        <v>4782</v>
      </c>
      <c r="D761" t="s">
        <v>6165</v>
      </c>
      <c r="E761" s="2">
        <v>1</v>
      </c>
      <c r="F761" s="2" t="str" cm="1">
        <f t="array" ref="F761">_xlfn.XLOOKUP(C761,'Customers - Original'!$A:$A,Table1[[#All],[Customer Name]])</f>
        <v>Dallas Yarham</v>
      </c>
      <c r="G761" s="2" t="str" cm="1">
        <f t="array" ref="G761">IF(_xlfn.XLOOKUP(C761,'Customers - Original'!$A:$A,Table1[[#All],[Email]]) = 0, "", _xlfn.XLOOKUP(C761,'Customers - Original'!$A:$A,Table1[[#All],[Email]]) )</f>
        <v>dyarhaml3@moonfruit.com</v>
      </c>
      <c r="H761" s="2" t="str" cm="1">
        <f t="array" ref="H761">IF(_xlfn.XLOOKUP(C761,'Customers - Original'!$A:$A,Table1[[#All],[Country]]) = 0,"",_xlfn.XLOOKUP(C761,'Customers - Original'!$A:$A,Table1[[#All],[Country]]))</f>
        <v>United States</v>
      </c>
      <c r="I761" t="str">
        <f>_xlfn.XLOOKUP(D761,'Products - Original'!$A:$A,'Products - Original'!$B:$B)</f>
        <v>Lib</v>
      </c>
      <c r="J761" t="str">
        <f>INDEX('Products - Original'!$A$1:$G$49,MATCH(My_Combined_Table!$D761,'Products - Original'!$A$1:$A$49,0),MATCH(My_Combined_Table!$J$1,'Products - Original'!A$1:G$1,0))</f>
        <v>D</v>
      </c>
      <c r="K761">
        <f>INDEX('Products - Original'!$A$1:$G$49,MATCH(My_Combined_Table!$D761,'Products - Original'!$A$1:$A$49,0),MATCH(My_Combined_Table!K$1,'Products - Original'!A$1:G$1,0))</f>
        <v>2.5</v>
      </c>
      <c r="L761">
        <f>INDEX('Products - Original'!$A$1:$G$49,MATCH(My_Combined_Table!$D761,'Products - Original'!$A$1:$A$49,0),MATCH(My_Combined_Table!L$1,'Products - Original'!A$1:G$1,0))</f>
        <v>29.784999999999997</v>
      </c>
      <c r="M761">
        <f t="shared" si="11"/>
        <v>29.784999999999997</v>
      </c>
      <c r="N761" t="str" cm="1">
        <f t="array" ref="N761">_xlfn.IFS(I761 = "Rob", "Robusta", I761 = "Exc", "Excelsa",I761= "Ara", "Arabica",I761="Lib", "Liberica")</f>
        <v>Liberica</v>
      </c>
      <c r="O761" t="str" cm="1">
        <f t="array" ref="O761">_xlfn.IFS(J761="M", "Medium",J761="L", "Light",J761="D","Dark")</f>
        <v>Dark</v>
      </c>
      <c r="P761" t="str">
        <f>_xlfn.XLOOKUP(C:C, Table1[[#All],[Customer ID]],Table1[[#All],[Loyalty Card]])</f>
        <v>Yes</v>
      </c>
    </row>
    <row r="762" spans="1:16" x14ac:dyDescent="0.3">
      <c r="A762" s="2" t="s">
        <v>4787</v>
      </c>
      <c r="B762" s="4">
        <v>44189</v>
      </c>
      <c r="C762" s="2" t="s">
        <v>4788</v>
      </c>
      <c r="D762" t="s">
        <v>6176</v>
      </c>
      <c r="E762" s="2">
        <v>5</v>
      </c>
      <c r="F762" s="2" t="str" cm="1">
        <f t="array" ref="F762">_xlfn.XLOOKUP(C762,'Customers - Original'!$A:$A,Table1[[#All],[Customer Name]])</f>
        <v>Arlana Ferrea</v>
      </c>
      <c r="G762" s="2" t="str" cm="1">
        <f t="array" ref="G762">IF(_xlfn.XLOOKUP(C762,'Customers - Original'!$A:$A,Table1[[#All],[Email]]) = 0, "", _xlfn.XLOOKUP(C762,'Customers - Original'!$A:$A,Table1[[#All],[Email]]) )</f>
        <v>aferreal4@wikia.com</v>
      </c>
      <c r="H762" s="2" t="str" cm="1">
        <f t="array" ref="H762">IF(_xlfn.XLOOKUP(C762,'Customers - Original'!$A:$A,Table1[[#All],[Country]]) = 0,"",_xlfn.XLOOKUP(C762,'Customers - Original'!$A:$A,Table1[[#All],[Country]]))</f>
        <v>United States</v>
      </c>
      <c r="I762" t="str">
        <f>_xlfn.XLOOKUP(D762,'Products - Original'!$A:$A,'Products - Original'!$B:$B)</f>
        <v>Exc</v>
      </c>
      <c r="J762" t="str">
        <f>INDEX('Products - Original'!$A$1:$G$49,MATCH(My_Combined_Table!$D762,'Products - Original'!$A$1:$A$49,0),MATCH(My_Combined_Table!$J$1,'Products - Original'!A$1:G$1,0))</f>
        <v>L</v>
      </c>
      <c r="K762">
        <f>INDEX('Products - Original'!$A$1:$G$49,MATCH(My_Combined_Table!$D762,'Products - Original'!$A$1:$A$49,0),MATCH(My_Combined_Table!K$1,'Products - Original'!A$1:G$1,0))</f>
        <v>0.5</v>
      </c>
      <c r="L762">
        <f>INDEX('Products - Original'!$A$1:$G$49,MATCH(My_Combined_Table!$D762,'Products - Original'!$A$1:$A$49,0),MATCH(My_Combined_Table!L$1,'Products - Original'!A$1:G$1,0))</f>
        <v>8.91</v>
      </c>
      <c r="M762">
        <f t="shared" si="11"/>
        <v>44.55</v>
      </c>
      <c r="N762" t="str" cm="1">
        <f t="array" ref="N762">_xlfn.IFS(I762 = "Rob", "Robusta", I762 = "Exc", "Excelsa",I762= "Ara", "Arabica",I762="Lib", "Liberica")</f>
        <v>Excelsa</v>
      </c>
      <c r="O762" t="str" cm="1">
        <f t="array" ref="O762">_xlfn.IFS(J762="M", "Medium",J762="L", "Light",J762="D","Dark")</f>
        <v>Light</v>
      </c>
      <c r="P762" t="str">
        <f>_xlfn.XLOOKUP(C:C, Table1[[#All],[Customer ID]],Table1[[#All],[Loyalty Card]])</f>
        <v>No</v>
      </c>
    </row>
    <row r="763" spans="1:16" x14ac:dyDescent="0.3">
      <c r="A763" s="2" t="s">
        <v>4792</v>
      </c>
      <c r="B763" s="4">
        <v>43714</v>
      </c>
      <c r="C763" s="2" t="s">
        <v>4793</v>
      </c>
      <c r="D763" t="s">
        <v>6171</v>
      </c>
      <c r="E763" s="2">
        <v>6</v>
      </c>
      <c r="F763" s="2" t="str" cm="1">
        <f t="array" ref="F763">_xlfn.XLOOKUP(C763,'Customers - Original'!$A:$A,Table1[[#All],[Customer Name]])</f>
        <v>Chuck Kendrick</v>
      </c>
      <c r="G763" s="2" t="str" cm="1">
        <f t="array" ref="G763">IF(_xlfn.XLOOKUP(C763,'Customers - Original'!$A:$A,Table1[[#All],[Email]]) = 0, "", _xlfn.XLOOKUP(C763,'Customers - Original'!$A:$A,Table1[[#All],[Email]]) )</f>
        <v>ckendrickl5@webnode.com</v>
      </c>
      <c r="H763" s="2" t="str" cm="1">
        <f t="array" ref="H763">IF(_xlfn.XLOOKUP(C763,'Customers - Original'!$A:$A,Table1[[#All],[Country]]) = 0,"",_xlfn.XLOOKUP(C763,'Customers - Original'!$A:$A,Table1[[#All],[Country]]))</f>
        <v>United States</v>
      </c>
      <c r="I763" t="str">
        <f>_xlfn.XLOOKUP(D763,'Products - Original'!$A:$A,'Products - Original'!$B:$B)</f>
        <v>Exc</v>
      </c>
      <c r="J763" t="str">
        <f>INDEX('Products - Original'!$A$1:$G$49,MATCH(My_Combined_Table!$D763,'Products - Original'!$A$1:$A$49,0),MATCH(My_Combined_Table!$J$1,'Products - Original'!A$1:G$1,0))</f>
        <v>L</v>
      </c>
      <c r="K763">
        <f>INDEX('Products - Original'!$A$1:$G$49,MATCH(My_Combined_Table!$D763,'Products - Original'!$A$1:$A$49,0),MATCH(My_Combined_Table!K$1,'Products - Original'!A$1:G$1,0))</f>
        <v>1</v>
      </c>
      <c r="L763">
        <f>INDEX('Products - Original'!$A$1:$G$49,MATCH(My_Combined_Table!$D763,'Products - Original'!$A$1:$A$49,0),MATCH(My_Combined_Table!L$1,'Products - Original'!A$1:G$1,0))</f>
        <v>14.85</v>
      </c>
      <c r="M763">
        <f t="shared" si="11"/>
        <v>89.1</v>
      </c>
      <c r="N763" t="str" cm="1">
        <f t="array" ref="N763">_xlfn.IFS(I763 = "Rob", "Robusta", I763 = "Exc", "Excelsa",I763= "Ara", "Arabica",I763="Lib", "Liberica")</f>
        <v>Excelsa</v>
      </c>
      <c r="O763" t="str" cm="1">
        <f t="array" ref="O763">_xlfn.IFS(J763="M", "Medium",J763="L", "Light",J763="D","Dark")</f>
        <v>Light</v>
      </c>
      <c r="P763" t="str">
        <f>_xlfn.XLOOKUP(C:C, Table1[[#All],[Customer ID]],Table1[[#All],[Loyalty Card]])</f>
        <v>Yes</v>
      </c>
    </row>
    <row r="764" spans="1:16" x14ac:dyDescent="0.3">
      <c r="A764" s="2" t="s">
        <v>4797</v>
      </c>
      <c r="B764" s="4">
        <v>43563</v>
      </c>
      <c r="C764" s="2" t="s">
        <v>4798</v>
      </c>
      <c r="D764" t="s">
        <v>6160</v>
      </c>
      <c r="E764" s="2">
        <v>5</v>
      </c>
      <c r="F764" s="2" t="str" cm="1">
        <f t="array" ref="F764">_xlfn.XLOOKUP(C764,'Customers - Original'!$A:$A,Table1[[#All],[Customer Name]])</f>
        <v>Sharona Danilchik</v>
      </c>
      <c r="G764" s="2" t="str" cm="1">
        <f t="array" ref="G764">IF(_xlfn.XLOOKUP(C764,'Customers - Original'!$A:$A,Table1[[#All],[Email]]) = 0, "", _xlfn.XLOOKUP(C764,'Customers - Original'!$A:$A,Table1[[#All],[Email]]) )</f>
        <v>sdanilchikl6@mit.edu</v>
      </c>
      <c r="H764" s="2" t="str" cm="1">
        <f t="array" ref="H764">IF(_xlfn.XLOOKUP(C764,'Customers - Original'!$A:$A,Table1[[#All],[Country]]) = 0,"",_xlfn.XLOOKUP(C764,'Customers - Original'!$A:$A,Table1[[#All],[Country]]))</f>
        <v>United Kingdom</v>
      </c>
      <c r="I764" t="str">
        <f>_xlfn.XLOOKUP(D764,'Products - Original'!$A:$A,'Products - Original'!$B:$B)</f>
        <v>Lib</v>
      </c>
      <c r="J764" t="str">
        <f>INDEX('Products - Original'!$A$1:$G$49,MATCH(My_Combined_Table!$D764,'Products - Original'!$A$1:$A$49,0),MATCH(My_Combined_Table!$J$1,'Products - Original'!A$1:G$1,0))</f>
        <v>M</v>
      </c>
      <c r="K764">
        <f>INDEX('Products - Original'!$A$1:$G$49,MATCH(My_Combined_Table!$D764,'Products - Original'!$A$1:$A$49,0),MATCH(My_Combined_Table!K$1,'Products - Original'!A$1:G$1,0))</f>
        <v>0.5</v>
      </c>
      <c r="L764">
        <f>INDEX('Products - Original'!$A$1:$G$49,MATCH(My_Combined_Table!$D764,'Products - Original'!$A$1:$A$49,0),MATCH(My_Combined_Table!L$1,'Products - Original'!A$1:G$1,0))</f>
        <v>8.73</v>
      </c>
      <c r="M764">
        <f t="shared" si="11"/>
        <v>43.650000000000006</v>
      </c>
      <c r="N764" t="str" cm="1">
        <f t="array" ref="N764">_xlfn.IFS(I764 = "Rob", "Robusta", I764 = "Exc", "Excelsa",I764= "Ara", "Arabica",I764="Lib", "Liberica")</f>
        <v>Liberica</v>
      </c>
      <c r="O764" t="str" cm="1">
        <f t="array" ref="O764">_xlfn.IFS(J764="M", "Medium",J764="L", "Light",J764="D","Dark")</f>
        <v>Medium</v>
      </c>
      <c r="P764" t="str">
        <f>_xlfn.XLOOKUP(C:C, Table1[[#All],[Customer ID]],Table1[[#All],[Loyalty Card]])</f>
        <v>No</v>
      </c>
    </row>
    <row r="765" spans="1:16" x14ac:dyDescent="0.3">
      <c r="A765" s="2" t="s">
        <v>4803</v>
      </c>
      <c r="B765" s="4">
        <v>44587</v>
      </c>
      <c r="C765" s="2" t="s">
        <v>4804</v>
      </c>
      <c r="D765" t="s">
        <v>6180</v>
      </c>
      <c r="E765" s="2">
        <v>3</v>
      </c>
      <c r="F765" s="2" t="str" cm="1">
        <f t="array" ref="F765">_xlfn.XLOOKUP(C765,'Customers - Original'!$A:$A,Table1[[#All],[Customer Name]])</f>
        <v>Sarajane Potter</v>
      </c>
      <c r="G765" s="2" t="str" cm="1">
        <f t="array" ref="G765">IF(_xlfn.XLOOKUP(C765,'Customers - Original'!$A:$A,Table1[[#All],[Email]]) = 0, "", _xlfn.XLOOKUP(C765,'Customers - Original'!$A:$A,Table1[[#All],[Email]]) )</f>
        <v/>
      </c>
      <c r="H765" s="2" t="str" cm="1">
        <f t="array" ref="H765">IF(_xlfn.XLOOKUP(C765,'Customers - Original'!$A:$A,Table1[[#All],[Country]]) = 0,"",_xlfn.XLOOKUP(C765,'Customers - Original'!$A:$A,Table1[[#All],[Country]]))</f>
        <v>United States</v>
      </c>
      <c r="I765" t="str">
        <f>_xlfn.XLOOKUP(D765,'Products - Original'!$A:$A,'Products - Original'!$B:$B)</f>
        <v>Ara</v>
      </c>
      <c r="J765" t="str">
        <f>INDEX('Products - Original'!$A$1:$G$49,MATCH(My_Combined_Table!$D765,'Products - Original'!$A$1:$A$49,0),MATCH(My_Combined_Table!$J$1,'Products - Original'!A$1:G$1,0))</f>
        <v>L</v>
      </c>
      <c r="K765">
        <f>INDEX('Products - Original'!$A$1:$G$49,MATCH(My_Combined_Table!$D765,'Products - Original'!$A$1:$A$49,0),MATCH(My_Combined_Table!K$1,'Products - Original'!A$1:G$1,0))</f>
        <v>0.5</v>
      </c>
      <c r="L765">
        <f>INDEX('Products - Original'!$A$1:$G$49,MATCH(My_Combined_Table!$D765,'Products - Original'!$A$1:$A$49,0),MATCH(My_Combined_Table!L$1,'Products - Original'!A$1:G$1,0))</f>
        <v>7.77</v>
      </c>
      <c r="M765">
        <f t="shared" si="11"/>
        <v>23.31</v>
      </c>
      <c r="N765" t="str" cm="1">
        <f t="array" ref="N765">_xlfn.IFS(I765 = "Rob", "Robusta", I765 = "Exc", "Excelsa",I765= "Ara", "Arabica",I765="Lib", "Liberica")</f>
        <v>Arabica</v>
      </c>
      <c r="O765" t="str" cm="1">
        <f t="array" ref="O765">_xlfn.IFS(J765="M", "Medium",J765="L", "Light",J765="D","Dark")</f>
        <v>Light</v>
      </c>
      <c r="P765" t="str">
        <f>_xlfn.XLOOKUP(C:C, Table1[[#All],[Customer ID]],Table1[[#All],[Loyalty Card]])</f>
        <v>No</v>
      </c>
    </row>
    <row r="766" spans="1:16" x14ac:dyDescent="0.3">
      <c r="A766" s="2" t="s">
        <v>4808</v>
      </c>
      <c r="B766" s="4">
        <v>43797</v>
      </c>
      <c r="C766" s="2" t="s">
        <v>4809</v>
      </c>
      <c r="D766" t="s">
        <v>6182</v>
      </c>
      <c r="E766" s="2">
        <v>6</v>
      </c>
      <c r="F766" s="2" t="str" cm="1">
        <f t="array" ref="F766">_xlfn.XLOOKUP(C766,'Customers - Original'!$A:$A,Table1[[#All],[Customer Name]])</f>
        <v>Bobby Folomkin</v>
      </c>
      <c r="G766" s="2" t="str" cm="1">
        <f t="array" ref="G766">IF(_xlfn.XLOOKUP(C766,'Customers - Original'!$A:$A,Table1[[#All],[Email]]) = 0, "", _xlfn.XLOOKUP(C766,'Customers - Original'!$A:$A,Table1[[#All],[Email]]) )</f>
        <v>bfolomkinl8@yolasite.com</v>
      </c>
      <c r="H766" s="2" t="str" cm="1">
        <f t="array" ref="H766">IF(_xlfn.XLOOKUP(C766,'Customers - Original'!$A:$A,Table1[[#All],[Country]]) = 0,"",_xlfn.XLOOKUP(C766,'Customers - Original'!$A:$A,Table1[[#All],[Country]]))</f>
        <v>United States</v>
      </c>
      <c r="I766" t="str">
        <f>_xlfn.XLOOKUP(D766,'Products - Original'!$A:$A,'Products - Original'!$B:$B)</f>
        <v>Ara</v>
      </c>
      <c r="J766" t="str">
        <f>INDEX('Products - Original'!$A$1:$G$49,MATCH(My_Combined_Table!$D766,'Products - Original'!$A$1:$A$49,0),MATCH(My_Combined_Table!$J$1,'Products - Original'!A$1:G$1,0))</f>
        <v>L</v>
      </c>
      <c r="K766">
        <f>INDEX('Products - Original'!$A$1:$G$49,MATCH(My_Combined_Table!$D766,'Products - Original'!$A$1:$A$49,0),MATCH(My_Combined_Table!K$1,'Products - Original'!A$1:G$1,0))</f>
        <v>2.5</v>
      </c>
      <c r="L766">
        <f>INDEX('Products - Original'!$A$1:$G$49,MATCH(My_Combined_Table!$D766,'Products - Original'!$A$1:$A$49,0),MATCH(My_Combined_Table!L$1,'Products - Original'!A$1:G$1,0))</f>
        <v>29.784999999999997</v>
      </c>
      <c r="M766">
        <f t="shared" si="11"/>
        <v>178.70999999999998</v>
      </c>
      <c r="N766" t="str" cm="1">
        <f t="array" ref="N766">_xlfn.IFS(I766 = "Rob", "Robusta", I766 = "Exc", "Excelsa",I766= "Ara", "Arabica",I766="Lib", "Liberica")</f>
        <v>Arabica</v>
      </c>
      <c r="O766" t="str" cm="1">
        <f t="array" ref="O766">_xlfn.IFS(J766="M", "Medium",J766="L", "Light",J766="D","Dark")</f>
        <v>Light</v>
      </c>
      <c r="P766" t="str">
        <f>_xlfn.XLOOKUP(C:C, Table1[[#All],[Customer ID]],Table1[[#All],[Loyalty Card]])</f>
        <v>Yes</v>
      </c>
    </row>
    <row r="767" spans="1:16" x14ac:dyDescent="0.3">
      <c r="A767" s="2" t="s">
        <v>4814</v>
      </c>
      <c r="B767" s="4">
        <v>43667</v>
      </c>
      <c r="C767" s="2" t="s">
        <v>4815</v>
      </c>
      <c r="D767" t="s">
        <v>6138</v>
      </c>
      <c r="E767" s="2">
        <v>6</v>
      </c>
      <c r="F767" s="2" t="str" cm="1">
        <f t="array" ref="F767">_xlfn.XLOOKUP(C767,'Customers - Original'!$A:$A,Table1[[#All],[Customer Name]])</f>
        <v>Rafferty Pursglove</v>
      </c>
      <c r="G767" s="2" t="str" cm="1">
        <f t="array" ref="G767">IF(_xlfn.XLOOKUP(C767,'Customers - Original'!$A:$A,Table1[[#All],[Email]]) = 0, "", _xlfn.XLOOKUP(C767,'Customers - Original'!$A:$A,Table1[[#All],[Email]]) )</f>
        <v>rpursglovel9@biblegateway.com</v>
      </c>
      <c r="H767" s="2" t="str" cm="1">
        <f t="array" ref="H767">IF(_xlfn.XLOOKUP(C767,'Customers - Original'!$A:$A,Table1[[#All],[Country]]) = 0,"",_xlfn.XLOOKUP(C767,'Customers - Original'!$A:$A,Table1[[#All],[Country]]))</f>
        <v>United States</v>
      </c>
      <c r="I767" t="str">
        <f>_xlfn.XLOOKUP(D767,'Products - Original'!$A:$A,'Products - Original'!$B:$B)</f>
        <v>Rob</v>
      </c>
      <c r="J767" t="str">
        <f>INDEX('Products - Original'!$A$1:$G$49,MATCH(My_Combined_Table!$D767,'Products - Original'!$A$1:$A$49,0),MATCH(My_Combined_Table!$J$1,'Products - Original'!A$1:G$1,0))</f>
        <v>M</v>
      </c>
      <c r="K767">
        <f>INDEX('Products - Original'!$A$1:$G$49,MATCH(My_Combined_Table!$D767,'Products - Original'!$A$1:$A$49,0),MATCH(My_Combined_Table!K$1,'Products - Original'!A$1:G$1,0))</f>
        <v>1</v>
      </c>
      <c r="L767">
        <f>INDEX('Products - Original'!$A$1:$G$49,MATCH(My_Combined_Table!$D767,'Products - Original'!$A$1:$A$49,0),MATCH(My_Combined_Table!L$1,'Products - Original'!A$1:G$1,0))</f>
        <v>9.9499999999999993</v>
      </c>
      <c r="M767">
        <f t="shared" si="11"/>
        <v>59.699999999999996</v>
      </c>
      <c r="N767" t="str" cm="1">
        <f t="array" ref="N767">_xlfn.IFS(I767 = "Rob", "Robusta", I767 = "Exc", "Excelsa",I767= "Ara", "Arabica",I767="Lib", "Liberica")</f>
        <v>Robusta</v>
      </c>
      <c r="O767" t="str" cm="1">
        <f t="array" ref="O767">_xlfn.IFS(J767="M", "Medium",J767="L", "Light",J767="D","Dark")</f>
        <v>Medium</v>
      </c>
      <c r="P767" t="str">
        <f>_xlfn.XLOOKUP(C:C, Table1[[#All],[Customer ID]],Table1[[#All],[Loyalty Card]])</f>
        <v>Yes</v>
      </c>
    </row>
    <row r="768" spans="1:16" x14ac:dyDescent="0.3">
      <c r="A768" s="2" t="s">
        <v>4814</v>
      </c>
      <c r="B768" s="4">
        <v>43667</v>
      </c>
      <c r="C768" s="2" t="s">
        <v>4815</v>
      </c>
      <c r="D768" t="s">
        <v>6180</v>
      </c>
      <c r="E768" s="2">
        <v>2</v>
      </c>
      <c r="F768" s="2" t="str" cm="1">
        <f t="array" ref="F768">_xlfn.XLOOKUP(C768,'Customers - Original'!$A:$A,Table1[[#All],[Customer Name]])</f>
        <v>Rafferty Pursglove</v>
      </c>
      <c r="G768" s="2" t="str" cm="1">
        <f t="array" ref="G768">IF(_xlfn.XLOOKUP(C768,'Customers - Original'!$A:$A,Table1[[#All],[Email]]) = 0, "", _xlfn.XLOOKUP(C768,'Customers - Original'!$A:$A,Table1[[#All],[Email]]) )</f>
        <v>rpursglovel9@biblegateway.com</v>
      </c>
      <c r="H768" s="2" t="str" cm="1">
        <f t="array" ref="H768">IF(_xlfn.XLOOKUP(C768,'Customers - Original'!$A:$A,Table1[[#All],[Country]]) = 0,"",_xlfn.XLOOKUP(C768,'Customers - Original'!$A:$A,Table1[[#All],[Country]]))</f>
        <v>United States</v>
      </c>
      <c r="I768" t="str">
        <f>_xlfn.XLOOKUP(D768,'Products - Original'!$A:$A,'Products - Original'!$B:$B)</f>
        <v>Ara</v>
      </c>
      <c r="J768" t="str">
        <f>INDEX('Products - Original'!$A$1:$G$49,MATCH(My_Combined_Table!$D768,'Products - Original'!$A$1:$A$49,0),MATCH(My_Combined_Table!$J$1,'Products - Original'!A$1:G$1,0))</f>
        <v>L</v>
      </c>
      <c r="K768">
        <f>INDEX('Products - Original'!$A$1:$G$49,MATCH(My_Combined_Table!$D768,'Products - Original'!$A$1:$A$49,0),MATCH(My_Combined_Table!K$1,'Products - Original'!A$1:G$1,0))</f>
        <v>0.5</v>
      </c>
      <c r="L768">
        <f>INDEX('Products - Original'!$A$1:$G$49,MATCH(My_Combined_Table!$D768,'Products - Original'!$A$1:$A$49,0),MATCH(My_Combined_Table!L$1,'Products - Original'!A$1:G$1,0))</f>
        <v>7.77</v>
      </c>
      <c r="M768">
        <f t="shared" si="11"/>
        <v>15.54</v>
      </c>
      <c r="N768" t="str" cm="1">
        <f t="array" ref="N768">_xlfn.IFS(I768 = "Rob", "Robusta", I768 = "Exc", "Excelsa",I768= "Ara", "Arabica",I768="Lib", "Liberica")</f>
        <v>Arabica</v>
      </c>
      <c r="O768" t="str" cm="1">
        <f t="array" ref="O768">_xlfn.IFS(J768="M", "Medium",J768="L", "Light",J768="D","Dark")</f>
        <v>Light</v>
      </c>
      <c r="P768" t="str">
        <f>_xlfn.XLOOKUP(C:C, Table1[[#All],[Customer ID]],Table1[[#All],[Loyalty Card]])</f>
        <v>Yes</v>
      </c>
    </row>
    <row r="769" spans="1:16" x14ac:dyDescent="0.3">
      <c r="A769" s="2" t="s">
        <v>4825</v>
      </c>
      <c r="B769" s="4">
        <v>44267</v>
      </c>
      <c r="C769" s="2" t="s">
        <v>4759</v>
      </c>
      <c r="D769" t="s">
        <v>6182</v>
      </c>
      <c r="E769" s="2">
        <v>3</v>
      </c>
      <c r="F769" s="2" t="str" cm="1">
        <f t="array" ref="F769">_xlfn.XLOOKUP(C769,'Customers - Original'!$A:$A,Table1[[#All],[Customer Name]])</f>
        <v>Foster Constance</v>
      </c>
      <c r="G769" s="2" t="str" cm="1">
        <f t="array" ref="G769">IF(_xlfn.XLOOKUP(C769,'Customers - Original'!$A:$A,Table1[[#All],[Email]]) = 0, "", _xlfn.XLOOKUP(C769,'Customers - Original'!$A:$A,Table1[[#All],[Email]]) )</f>
        <v>fconstancekz@ifeng.com</v>
      </c>
      <c r="H769" s="2" t="str" cm="1">
        <f t="array" ref="H769">IF(_xlfn.XLOOKUP(C769,'Customers - Original'!$A:$A,Table1[[#All],[Country]]) = 0,"",_xlfn.XLOOKUP(C769,'Customers - Original'!$A:$A,Table1[[#All],[Country]]))</f>
        <v>United States</v>
      </c>
      <c r="I769" t="str">
        <f>_xlfn.XLOOKUP(D769,'Products - Original'!$A:$A,'Products - Original'!$B:$B)</f>
        <v>Ara</v>
      </c>
      <c r="J769" t="str">
        <f>INDEX('Products - Original'!$A$1:$G$49,MATCH(My_Combined_Table!$D769,'Products - Original'!$A$1:$A$49,0),MATCH(My_Combined_Table!$J$1,'Products - Original'!A$1:G$1,0))</f>
        <v>L</v>
      </c>
      <c r="K769">
        <f>INDEX('Products - Original'!$A$1:$G$49,MATCH(My_Combined_Table!$D769,'Products - Original'!$A$1:$A$49,0),MATCH(My_Combined_Table!K$1,'Products - Original'!A$1:G$1,0))</f>
        <v>2.5</v>
      </c>
      <c r="L769">
        <f>INDEX('Products - Original'!$A$1:$G$49,MATCH(My_Combined_Table!$D769,'Products - Original'!$A$1:$A$49,0),MATCH(My_Combined_Table!L$1,'Products - Original'!A$1:G$1,0))</f>
        <v>29.784999999999997</v>
      </c>
      <c r="M769">
        <f t="shared" si="11"/>
        <v>89.35499999999999</v>
      </c>
      <c r="N769" t="str" cm="1">
        <f t="array" ref="N769">_xlfn.IFS(I769 = "Rob", "Robusta", I769 = "Exc", "Excelsa",I769= "Ara", "Arabica",I769="Lib", "Liberica")</f>
        <v>Arabica</v>
      </c>
      <c r="O769" t="str" cm="1">
        <f t="array" ref="O769">_xlfn.IFS(J769="M", "Medium",J769="L", "Light",J769="D","Dark")</f>
        <v>Light</v>
      </c>
      <c r="P769" t="str">
        <f>_xlfn.XLOOKUP(C:C, Table1[[#All],[Customer ID]],Table1[[#All],[Loyalty Card]])</f>
        <v>No</v>
      </c>
    </row>
    <row r="770" spans="1:16" x14ac:dyDescent="0.3">
      <c r="A770" s="2" t="s">
        <v>4831</v>
      </c>
      <c r="B770" s="4">
        <v>44562</v>
      </c>
      <c r="C770" s="2" t="s">
        <v>4759</v>
      </c>
      <c r="D770" t="s">
        <v>6179</v>
      </c>
      <c r="E770" s="2">
        <v>2</v>
      </c>
      <c r="F770" s="2" t="str" cm="1">
        <f t="array" ref="F770">_xlfn.XLOOKUP(C770,'Customers - Original'!$A:$A,Table1[[#All],[Customer Name]])</f>
        <v>Foster Constance</v>
      </c>
      <c r="G770" s="2" t="str" cm="1">
        <f t="array" ref="G770">IF(_xlfn.XLOOKUP(C770,'Customers - Original'!$A:$A,Table1[[#All],[Email]]) = 0, "", _xlfn.XLOOKUP(C770,'Customers - Original'!$A:$A,Table1[[#All],[Email]]) )</f>
        <v>fconstancekz@ifeng.com</v>
      </c>
      <c r="H770" s="2" t="str" cm="1">
        <f t="array" ref="H770">IF(_xlfn.XLOOKUP(C770,'Customers - Original'!$A:$A,Table1[[#All],[Country]]) = 0,"",_xlfn.XLOOKUP(C770,'Customers - Original'!$A:$A,Table1[[#All],[Country]]))</f>
        <v>United States</v>
      </c>
      <c r="I770" t="str">
        <f>_xlfn.XLOOKUP(D770,'Products - Original'!$A:$A,'Products - Original'!$B:$B)</f>
        <v>Rob</v>
      </c>
      <c r="J770" t="str">
        <f>INDEX('Products - Original'!$A$1:$G$49,MATCH(My_Combined_Table!$D770,'Products - Original'!$A$1:$A$49,0),MATCH(My_Combined_Table!$J$1,'Products - Original'!A$1:G$1,0))</f>
        <v>L</v>
      </c>
      <c r="K770">
        <f>INDEX('Products - Original'!$A$1:$G$49,MATCH(My_Combined_Table!$D770,'Products - Original'!$A$1:$A$49,0),MATCH(My_Combined_Table!K$1,'Products - Original'!A$1:G$1,0))</f>
        <v>1</v>
      </c>
      <c r="L770">
        <f>INDEX('Products - Original'!$A$1:$G$49,MATCH(My_Combined_Table!$D770,'Products - Original'!$A$1:$A$49,0),MATCH(My_Combined_Table!L$1,'Products - Original'!A$1:G$1,0))</f>
        <v>11.95</v>
      </c>
      <c r="M770">
        <f t="shared" si="11"/>
        <v>23.9</v>
      </c>
      <c r="N770" t="str" cm="1">
        <f t="array" ref="N770">_xlfn.IFS(I770 = "Rob", "Robusta", I770 = "Exc", "Excelsa",I770= "Ara", "Arabica",I770="Lib", "Liberica")</f>
        <v>Robusta</v>
      </c>
      <c r="O770" t="str" cm="1">
        <f t="array" ref="O770">_xlfn.IFS(J770="M", "Medium",J770="L", "Light",J770="D","Dark")</f>
        <v>Light</v>
      </c>
      <c r="P770" t="str">
        <f>_xlfn.XLOOKUP(C:C, Table1[[#All],[Customer ID]],Table1[[#All],[Loyalty Card]])</f>
        <v>No</v>
      </c>
    </row>
    <row r="771" spans="1:16" x14ac:dyDescent="0.3">
      <c r="A771" s="2" t="s">
        <v>4836</v>
      </c>
      <c r="B771" s="4">
        <v>43912</v>
      </c>
      <c r="C771" s="2" t="s">
        <v>4837</v>
      </c>
      <c r="D771" t="s">
        <v>6151</v>
      </c>
      <c r="E771" s="2">
        <v>6</v>
      </c>
      <c r="F771" s="2" t="str" cm="1">
        <f t="array" ref="F771">_xlfn.XLOOKUP(C771,'Customers - Original'!$A:$A,Table1[[#All],[Customer Name]])</f>
        <v>Dalia Eburah</v>
      </c>
      <c r="G771" s="2" t="str" cm="1">
        <f t="array" ref="G771">IF(_xlfn.XLOOKUP(C771,'Customers - Original'!$A:$A,Table1[[#All],[Email]]) = 0, "", _xlfn.XLOOKUP(C771,'Customers - Original'!$A:$A,Table1[[#All],[Email]]) )</f>
        <v>deburahld@google.co.jp</v>
      </c>
      <c r="H771" s="2" t="str" cm="1">
        <f t="array" ref="H771">IF(_xlfn.XLOOKUP(C771,'Customers - Original'!$A:$A,Table1[[#All],[Country]]) = 0,"",_xlfn.XLOOKUP(C771,'Customers - Original'!$A:$A,Table1[[#All],[Country]]))</f>
        <v>United Kingdom</v>
      </c>
      <c r="I771" t="str">
        <f>_xlfn.XLOOKUP(D771,'Products - Original'!$A:$A,'Products - Original'!$B:$B)</f>
        <v>Rob</v>
      </c>
      <c r="J771" t="str">
        <f>INDEX('Products - Original'!$A$1:$G$49,MATCH(My_Combined_Table!$D771,'Products - Original'!$A$1:$A$49,0),MATCH(My_Combined_Table!$J$1,'Products - Original'!A$1:G$1,0))</f>
        <v>M</v>
      </c>
      <c r="K771">
        <f>INDEX('Products - Original'!$A$1:$G$49,MATCH(My_Combined_Table!$D771,'Products - Original'!$A$1:$A$49,0),MATCH(My_Combined_Table!K$1,'Products - Original'!A$1:G$1,0))</f>
        <v>2.5</v>
      </c>
      <c r="L771">
        <f>INDEX('Products - Original'!$A$1:$G$49,MATCH(My_Combined_Table!$D771,'Products - Original'!$A$1:$A$49,0),MATCH(My_Combined_Table!L$1,'Products - Original'!A$1:G$1,0))</f>
        <v>22.884999999999998</v>
      </c>
      <c r="M771">
        <f t="shared" ref="M771:M834" si="12">L771*E771</f>
        <v>137.31</v>
      </c>
      <c r="N771" t="str" cm="1">
        <f t="array" ref="N771">_xlfn.IFS(I771 = "Rob", "Robusta", I771 = "Exc", "Excelsa",I771= "Ara", "Arabica",I771="Lib", "Liberica")</f>
        <v>Robusta</v>
      </c>
      <c r="O771" t="str" cm="1">
        <f t="array" ref="O771">_xlfn.IFS(J771="M", "Medium",J771="L", "Light",J771="D","Dark")</f>
        <v>Medium</v>
      </c>
      <c r="P771" t="str">
        <f>_xlfn.XLOOKUP(C:C, Table1[[#All],[Customer ID]],Table1[[#All],[Loyalty Card]])</f>
        <v>No</v>
      </c>
    </row>
    <row r="772" spans="1:16" x14ac:dyDescent="0.3">
      <c r="A772" s="2" t="s">
        <v>4842</v>
      </c>
      <c r="B772" s="4">
        <v>44092</v>
      </c>
      <c r="C772" s="2" t="s">
        <v>4843</v>
      </c>
      <c r="D772" t="s">
        <v>6147</v>
      </c>
      <c r="E772" s="2">
        <v>1</v>
      </c>
      <c r="F772" s="2" t="str" cm="1">
        <f t="array" ref="F772">_xlfn.XLOOKUP(C772,'Customers - Original'!$A:$A,Table1[[#All],[Customer Name]])</f>
        <v>Martie Brimilcombe</v>
      </c>
      <c r="G772" s="2" t="str" cm="1">
        <f t="array" ref="G772">IF(_xlfn.XLOOKUP(C772,'Customers - Original'!$A:$A,Table1[[#All],[Email]]) = 0, "", _xlfn.XLOOKUP(C772,'Customers - Original'!$A:$A,Table1[[#All],[Email]]) )</f>
        <v>mbrimilcombele@cnn.com</v>
      </c>
      <c r="H772" s="2" t="str" cm="1">
        <f t="array" ref="H772">IF(_xlfn.XLOOKUP(C772,'Customers - Original'!$A:$A,Table1[[#All],[Country]]) = 0,"",_xlfn.XLOOKUP(C772,'Customers - Original'!$A:$A,Table1[[#All],[Country]]))</f>
        <v>United States</v>
      </c>
      <c r="I772" t="str">
        <f>_xlfn.XLOOKUP(D772,'Products - Original'!$A:$A,'Products - Original'!$B:$B)</f>
        <v>Ara</v>
      </c>
      <c r="J772" t="str">
        <f>INDEX('Products - Original'!$A$1:$G$49,MATCH(My_Combined_Table!$D772,'Products - Original'!$A$1:$A$49,0),MATCH(My_Combined_Table!$J$1,'Products - Original'!A$1:G$1,0))</f>
        <v>D</v>
      </c>
      <c r="K772">
        <f>INDEX('Products - Original'!$A$1:$G$49,MATCH(My_Combined_Table!$D772,'Products - Original'!$A$1:$A$49,0),MATCH(My_Combined_Table!K$1,'Products - Original'!A$1:G$1,0))</f>
        <v>1</v>
      </c>
      <c r="L772">
        <f>INDEX('Products - Original'!$A$1:$G$49,MATCH(My_Combined_Table!$D772,'Products - Original'!$A$1:$A$49,0),MATCH(My_Combined_Table!L$1,'Products - Original'!A$1:G$1,0))</f>
        <v>9.9499999999999993</v>
      </c>
      <c r="M772">
        <f t="shared" si="12"/>
        <v>9.9499999999999993</v>
      </c>
      <c r="N772" t="str" cm="1">
        <f t="array" ref="N772">_xlfn.IFS(I772 = "Rob", "Robusta", I772 = "Exc", "Excelsa",I772= "Ara", "Arabica",I772="Lib", "Liberica")</f>
        <v>Arabica</v>
      </c>
      <c r="O772" t="str" cm="1">
        <f t="array" ref="O772">_xlfn.IFS(J772="M", "Medium",J772="L", "Light",J772="D","Dark")</f>
        <v>Dark</v>
      </c>
      <c r="P772" t="str">
        <f>_xlfn.XLOOKUP(C:C, Table1[[#All],[Customer ID]],Table1[[#All],[Loyalty Card]])</f>
        <v>No</v>
      </c>
    </row>
    <row r="773" spans="1:16" x14ac:dyDescent="0.3">
      <c r="A773" s="2" t="s">
        <v>4847</v>
      </c>
      <c r="B773" s="4">
        <v>43468</v>
      </c>
      <c r="C773" s="2" t="s">
        <v>4848</v>
      </c>
      <c r="D773" t="s">
        <v>6173</v>
      </c>
      <c r="E773" s="2">
        <v>3</v>
      </c>
      <c r="F773" s="2" t="str" cm="1">
        <f t="array" ref="F773">_xlfn.XLOOKUP(C773,'Customers - Original'!$A:$A,Table1[[#All],[Customer Name]])</f>
        <v>Suzanna Bollam</v>
      </c>
      <c r="G773" s="2" t="str" cm="1">
        <f t="array" ref="G773">IF(_xlfn.XLOOKUP(C773,'Customers - Original'!$A:$A,Table1[[#All],[Email]]) = 0, "", _xlfn.XLOOKUP(C773,'Customers - Original'!$A:$A,Table1[[#All],[Email]]) )</f>
        <v>sbollamlf@list-manage.com</v>
      </c>
      <c r="H773" s="2" t="str" cm="1">
        <f t="array" ref="H773">IF(_xlfn.XLOOKUP(C773,'Customers - Original'!$A:$A,Table1[[#All],[Country]]) = 0,"",_xlfn.XLOOKUP(C773,'Customers - Original'!$A:$A,Table1[[#All],[Country]]))</f>
        <v>United States</v>
      </c>
      <c r="I773" t="str">
        <f>_xlfn.XLOOKUP(D773,'Products - Original'!$A:$A,'Products - Original'!$B:$B)</f>
        <v>Rob</v>
      </c>
      <c r="J773" t="str">
        <f>INDEX('Products - Original'!$A$1:$G$49,MATCH(My_Combined_Table!$D773,'Products - Original'!$A$1:$A$49,0),MATCH(My_Combined_Table!$J$1,'Products - Original'!A$1:G$1,0))</f>
        <v>L</v>
      </c>
      <c r="K773">
        <f>INDEX('Products - Original'!$A$1:$G$49,MATCH(My_Combined_Table!$D773,'Products - Original'!$A$1:$A$49,0),MATCH(My_Combined_Table!K$1,'Products - Original'!A$1:G$1,0))</f>
        <v>0.5</v>
      </c>
      <c r="L773">
        <f>INDEX('Products - Original'!$A$1:$G$49,MATCH(My_Combined_Table!$D773,'Products - Original'!$A$1:$A$49,0),MATCH(My_Combined_Table!L$1,'Products - Original'!A$1:G$1,0))</f>
        <v>7.169999999999999</v>
      </c>
      <c r="M773">
        <f t="shared" si="12"/>
        <v>21.509999999999998</v>
      </c>
      <c r="N773" t="str" cm="1">
        <f t="array" ref="N773">_xlfn.IFS(I773 = "Rob", "Robusta", I773 = "Exc", "Excelsa",I773= "Ara", "Arabica",I773="Lib", "Liberica")</f>
        <v>Robusta</v>
      </c>
      <c r="O773" t="str" cm="1">
        <f t="array" ref="O773">_xlfn.IFS(J773="M", "Medium",J773="L", "Light",J773="D","Dark")</f>
        <v>Light</v>
      </c>
      <c r="P773" t="str">
        <f>_xlfn.XLOOKUP(C:C, Table1[[#All],[Customer ID]],Table1[[#All],[Loyalty Card]])</f>
        <v>No</v>
      </c>
    </row>
    <row r="774" spans="1:16" x14ac:dyDescent="0.3">
      <c r="A774" s="2" t="s">
        <v>4853</v>
      </c>
      <c r="B774" s="4">
        <v>44468</v>
      </c>
      <c r="C774" s="2" t="s">
        <v>4854</v>
      </c>
      <c r="D774" t="s">
        <v>6141</v>
      </c>
      <c r="E774" s="2">
        <v>6</v>
      </c>
      <c r="F774" s="2" t="str" cm="1">
        <f t="array" ref="F774">_xlfn.XLOOKUP(C774,'Customers - Original'!$A:$A,Table1[[#All],[Customer Name]])</f>
        <v>Mellisa Mebes</v>
      </c>
      <c r="G774" s="2" t="str" cm="1">
        <f t="array" ref="G774">IF(_xlfn.XLOOKUP(C774,'Customers - Original'!$A:$A,Table1[[#All],[Email]]) = 0, "", _xlfn.XLOOKUP(C774,'Customers - Original'!$A:$A,Table1[[#All],[Email]]) )</f>
        <v/>
      </c>
      <c r="H774" s="2" t="str" cm="1">
        <f t="array" ref="H774">IF(_xlfn.XLOOKUP(C774,'Customers - Original'!$A:$A,Table1[[#All],[Country]]) = 0,"",_xlfn.XLOOKUP(C774,'Customers - Original'!$A:$A,Table1[[#All],[Country]]))</f>
        <v>United States</v>
      </c>
      <c r="I774" t="str">
        <f>_xlfn.XLOOKUP(D774,'Products - Original'!$A:$A,'Products - Original'!$B:$B)</f>
        <v>Exc</v>
      </c>
      <c r="J774" t="str">
        <f>INDEX('Products - Original'!$A$1:$G$49,MATCH(My_Combined_Table!$D774,'Products - Original'!$A$1:$A$49,0),MATCH(My_Combined_Table!$J$1,'Products - Original'!A$1:G$1,0))</f>
        <v>M</v>
      </c>
      <c r="K774">
        <f>INDEX('Products - Original'!$A$1:$G$49,MATCH(My_Combined_Table!$D774,'Products - Original'!$A$1:$A$49,0),MATCH(My_Combined_Table!K$1,'Products - Original'!A$1:G$1,0))</f>
        <v>1</v>
      </c>
      <c r="L774">
        <f>INDEX('Products - Original'!$A$1:$G$49,MATCH(My_Combined_Table!$D774,'Products - Original'!$A$1:$A$49,0),MATCH(My_Combined_Table!L$1,'Products - Original'!A$1:G$1,0))</f>
        <v>13.75</v>
      </c>
      <c r="M774">
        <f t="shared" si="12"/>
        <v>82.5</v>
      </c>
      <c r="N774" t="str" cm="1">
        <f t="array" ref="N774">_xlfn.IFS(I774 = "Rob", "Robusta", I774 = "Exc", "Excelsa",I774= "Ara", "Arabica",I774="Lib", "Liberica")</f>
        <v>Excelsa</v>
      </c>
      <c r="O774" t="str" cm="1">
        <f t="array" ref="O774">_xlfn.IFS(J774="M", "Medium",J774="L", "Light",J774="D","Dark")</f>
        <v>Medium</v>
      </c>
      <c r="P774" t="str">
        <f>_xlfn.XLOOKUP(C:C, Table1[[#All],[Customer ID]],Table1[[#All],[Loyalty Card]])</f>
        <v>No</v>
      </c>
    </row>
    <row r="775" spans="1:16" x14ac:dyDescent="0.3">
      <c r="A775" s="2" t="s">
        <v>4858</v>
      </c>
      <c r="B775" s="4">
        <v>44488</v>
      </c>
      <c r="C775" s="2" t="s">
        <v>4859</v>
      </c>
      <c r="D775" t="s">
        <v>6159</v>
      </c>
      <c r="E775" s="2">
        <v>2</v>
      </c>
      <c r="F775" s="2" t="str" cm="1">
        <f t="array" ref="F775">_xlfn.XLOOKUP(C775,'Customers - Original'!$A:$A,Table1[[#All],[Customer Name]])</f>
        <v>Alva Filipczak</v>
      </c>
      <c r="G775" s="2" t="str" cm="1">
        <f t="array" ref="G775">IF(_xlfn.XLOOKUP(C775,'Customers - Original'!$A:$A,Table1[[#All],[Email]]) = 0, "", _xlfn.XLOOKUP(C775,'Customers - Original'!$A:$A,Table1[[#All],[Email]]) )</f>
        <v>afilipczaklh@ning.com</v>
      </c>
      <c r="H775" s="2" t="str" cm="1">
        <f t="array" ref="H775">IF(_xlfn.XLOOKUP(C775,'Customers - Original'!$A:$A,Table1[[#All],[Country]]) = 0,"",_xlfn.XLOOKUP(C775,'Customers - Original'!$A:$A,Table1[[#All],[Country]]))</f>
        <v>Ireland</v>
      </c>
      <c r="I775" t="str">
        <f>_xlfn.XLOOKUP(D775,'Products - Original'!$A:$A,'Products - Original'!$B:$B)</f>
        <v>Lib</v>
      </c>
      <c r="J775" t="str">
        <f>INDEX('Products - Original'!$A$1:$G$49,MATCH(My_Combined_Table!$D775,'Products - Original'!$A$1:$A$49,0),MATCH(My_Combined_Table!$J$1,'Products - Original'!A$1:G$1,0))</f>
        <v>M</v>
      </c>
      <c r="K775">
        <f>INDEX('Products - Original'!$A$1:$G$49,MATCH(My_Combined_Table!$D775,'Products - Original'!$A$1:$A$49,0),MATCH(My_Combined_Table!K$1,'Products - Original'!A$1:G$1,0))</f>
        <v>0.2</v>
      </c>
      <c r="L775">
        <f>INDEX('Products - Original'!$A$1:$G$49,MATCH(My_Combined_Table!$D775,'Products - Original'!$A$1:$A$49,0),MATCH(My_Combined_Table!L$1,'Products - Original'!A$1:G$1,0))</f>
        <v>4.3650000000000002</v>
      </c>
      <c r="M775">
        <f t="shared" si="12"/>
        <v>8.73</v>
      </c>
      <c r="N775" t="str" cm="1">
        <f t="array" ref="N775">_xlfn.IFS(I775 = "Rob", "Robusta", I775 = "Exc", "Excelsa",I775= "Ara", "Arabica",I775="Lib", "Liberica")</f>
        <v>Liberica</v>
      </c>
      <c r="O775" t="str" cm="1">
        <f t="array" ref="O775">_xlfn.IFS(J775="M", "Medium",J775="L", "Light",J775="D","Dark")</f>
        <v>Medium</v>
      </c>
      <c r="P775" t="str">
        <f>_xlfn.XLOOKUP(C:C, Table1[[#All],[Customer ID]],Table1[[#All],[Loyalty Card]])</f>
        <v>No</v>
      </c>
    </row>
    <row r="776" spans="1:16" x14ac:dyDescent="0.3">
      <c r="A776" s="2" t="s">
        <v>4864</v>
      </c>
      <c r="B776" s="4">
        <v>44756</v>
      </c>
      <c r="C776" s="2" t="s">
        <v>4865</v>
      </c>
      <c r="D776" t="s">
        <v>6138</v>
      </c>
      <c r="E776" s="2">
        <v>2</v>
      </c>
      <c r="F776" s="2" t="str" cm="1">
        <f t="array" ref="F776">_xlfn.XLOOKUP(C776,'Customers - Original'!$A:$A,Table1[[#All],[Customer Name]])</f>
        <v>Dorette Hinemoor</v>
      </c>
      <c r="G776" s="2" t="str" cm="1">
        <f t="array" ref="G776">IF(_xlfn.XLOOKUP(C776,'Customers - Original'!$A:$A,Table1[[#All],[Email]]) = 0, "", _xlfn.XLOOKUP(C776,'Customers - Original'!$A:$A,Table1[[#All],[Email]]) )</f>
        <v/>
      </c>
      <c r="H776" s="2" t="str" cm="1">
        <f t="array" ref="H776">IF(_xlfn.XLOOKUP(C776,'Customers - Original'!$A:$A,Table1[[#All],[Country]]) = 0,"",_xlfn.XLOOKUP(C776,'Customers - Original'!$A:$A,Table1[[#All],[Country]]))</f>
        <v>United States</v>
      </c>
      <c r="I776" t="str">
        <f>_xlfn.XLOOKUP(D776,'Products - Original'!$A:$A,'Products - Original'!$B:$B)</f>
        <v>Rob</v>
      </c>
      <c r="J776" t="str">
        <f>INDEX('Products - Original'!$A$1:$G$49,MATCH(My_Combined_Table!$D776,'Products - Original'!$A$1:$A$49,0),MATCH(My_Combined_Table!$J$1,'Products - Original'!A$1:G$1,0))</f>
        <v>M</v>
      </c>
      <c r="K776">
        <f>INDEX('Products - Original'!$A$1:$G$49,MATCH(My_Combined_Table!$D776,'Products - Original'!$A$1:$A$49,0),MATCH(My_Combined_Table!K$1,'Products - Original'!A$1:G$1,0))</f>
        <v>1</v>
      </c>
      <c r="L776">
        <f>INDEX('Products - Original'!$A$1:$G$49,MATCH(My_Combined_Table!$D776,'Products - Original'!$A$1:$A$49,0),MATCH(My_Combined_Table!L$1,'Products - Original'!A$1:G$1,0))</f>
        <v>9.9499999999999993</v>
      </c>
      <c r="M776">
        <f t="shared" si="12"/>
        <v>19.899999999999999</v>
      </c>
      <c r="N776" t="str" cm="1">
        <f t="array" ref="N776">_xlfn.IFS(I776 = "Rob", "Robusta", I776 = "Exc", "Excelsa",I776= "Ara", "Arabica",I776="Lib", "Liberica")</f>
        <v>Robusta</v>
      </c>
      <c r="O776" t="str" cm="1">
        <f t="array" ref="O776">_xlfn.IFS(J776="M", "Medium",J776="L", "Light",J776="D","Dark")</f>
        <v>Medium</v>
      </c>
      <c r="P776" t="str">
        <f>_xlfn.XLOOKUP(C:C, Table1[[#All],[Customer ID]],Table1[[#All],[Loyalty Card]])</f>
        <v>Yes</v>
      </c>
    </row>
    <row r="777" spans="1:16" x14ac:dyDescent="0.3">
      <c r="A777" s="2" t="s">
        <v>4869</v>
      </c>
      <c r="B777" s="4">
        <v>44396</v>
      </c>
      <c r="C777" s="2" t="s">
        <v>4870</v>
      </c>
      <c r="D777" t="s">
        <v>6176</v>
      </c>
      <c r="E777" s="2">
        <v>2</v>
      </c>
      <c r="F777" s="2" t="str" cm="1">
        <f t="array" ref="F777">_xlfn.XLOOKUP(C777,'Customers - Original'!$A:$A,Table1[[#All],[Customer Name]])</f>
        <v>Rhetta Elnaugh</v>
      </c>
      <c r="G777" s="2" t="str" cm="1">
        <f t="array" ref="G777">IF(_xlfn.XLOOKUP(C777,'Customers - Original'!$A:$A,Table1[[#All],[Email]]) = 0, "", _xlfn.XLOOKUP(C777,'Customers - Original'!$A:$A,Table1[[#All],[Email]]) )</f>
        <v>relnaughlj@comsenz.com</v>
      </c>
      <c r="H777" s="2" t="str" cm="1">
        <f t="array" ref="H777">IF(_xlfn.XLOOKUP(C777,'Customers - Original'!$A:$A,Table1[[#All],[Country]]) = 0,"",_xlfn.XLOOKUP(C777,'Customers - Original'!$A:$A,Table1[[#All],[Country]]))</f>
        <v>United States</v>
      </c>
      <c r="I777" t="str">
        <f>_xlfn.XLOOKUP(D777,'Products - Original'!$A:$A,'Products - Original'!$B:$B)</f>
        <v>Exc</v>
      </c>
      <c r="J777" t="str">
        <f>INDEX('Products - Original'!$A$1:$G$49,MATCH(My_Combined_Table!$D777,'Products - Original'!$A$1:$A$49,0),MATCH(My_Combined_Table!$J$1,'Products - Original'!A$1:G$1,0))</f>
        <v>L</v>
      </c>
      <c r="K777">
        <f>INDEX('Products - Original'!$A$1:$G$49,MATCH(My_Combined_Table!$D777,'Products - Original'!$A$1:$A$49,0),MATCH(My_Combined_Table!K$1,'Products - Original'!A$1:G$1,0))</f>
        <v>0.5</v>
      </c>
      <c r="L777">
        <f>INDEX('Products - Original'!$A$1:$G$49,MATCH(My_Combined_Table!$D777,'Products - Original'!$A$1:$A$49,0),MATCH(My_Combined_Table!L$1,'Products - Original'!A$1:G$1,0))</f>
        <v>8.91</v>
      </c>
      <c r="M777">
        <f t="shared" si="12"/>
        <v>17.82</v>
      </c>
      <c r="N777" t="str" cm="1">
        <f t="array" ref="N777">_xlfn.IFS(I777 = "Rob", "Robusta", I777 = "Exc", "Excelsa",I777= "Ara", "Arabica",I777="Lib", "Liberica")</f>
        <v>Excelsa</v>
      </c>
      <c r="O777" t="str" cm="1">
        <f t="array" ref="O777">_xlfn.IFS(J777="M", "Medium",J777="L", "Light",J777="D","Dark")</f>
        <v>Light</v>
      </c>
      <c r="P777" t="str">
        <f>_xlfn.XLOOKUP(C:C, Table1[[#All],[Customer ID]],Table1[[#All],[Loyalty Card]])</f>
        <v>Yes</v>
      </c>
    </row>
    <row r="778" spans="1:16" x14ac:dyDescent="0.3">
      <c r="A778" s="2" t="s">
        <v>4875</v>
      </c>
      <c r="B778" s="4">
        <v>44540</v>
      </c>
      <c r="C778" s="2" t="s">
        <v>4876</v>
      </c>
      <c r="D778" t="s">
        <v>6157</v>
      </c>
      <c r="E778" s="2">
        <v>3</v>
      </c>
      <c r="F778" s="2" t="str" cm="1">
        <f t="array" ref="F778">_xlfn.XLOOKUP(C778,'Customers - Original'!$A:$A,Table1[[#All],[Customer Name]])</f>
        <v>Jule Deehan</v>
      </c>
      <c r="G778" s="2" t="str" cm="1">
        <f t="array" ref="G778">IF(_xlfn.XLOOKUP(C778,'Customers - Original'!$A:$A,Table1[[#All],[Email]]) = 0, "", _xlfn.XLOOKUP(C778,'Customers - Original'!$A:$A,Table1[[#All],[Email]]) )</f>
        <v>jdeehanlk@about.me</v>
      </c>
      <c r="H778" s="2" t="str" cm="1">
        <f t="array" ref="H778">IF(_xlfn.XLOOKUP(C778,'Customers - Original'!$A:$A,Table1[[#All],[Country]]) = 0,"",_xlfn.XLOOKUP(C778,'Customers - Original'!$A:$A,Table1[[#All],[Country]]))</f>
        <v>United States</v>
      </c>
      <c r="I778" t="str">
        <f>_xlfn.XLOOKUP(D778,'Products - Original'!$A:$A,'Products - Original'!$B:$B)</f>
        <v>Ara</v>
      </c>
      <c r="J778" t="str">
        <f>INDEX('Products - Original'!$A$1:$G$49,MATCH(My_Combined_Table!$D778,'Products - Original'!$A$1:$A$49,0),MATCH(My_Combined_Table!$J$1,'Products - Original'!A$1:G$1,0))</f>
        <v>M</v>
      </c>
      <c r="K778">
        <f>INDEX('Products - Original'!$A$1:$G$49,MATCH(My_Combined_Table!$D778,'Products - Original'!$A$1:$A$49,0),MATCH(My_Combined_Table!K$1,'Products - Original'!A$1:G$1,0))</f>
        <v>0.5</v>
      </c>
      <c r="L778">
        <f>INDEX('Products - Original'!$A$1:$G$49,MATCH(My_Combined_Table!$D778,'Products - Original'!$A$1:$A$49,0),MATCH(My_Combined_Table!L$1,'Products - Original'!A$1:G$1,0))</f>
        <v>6.75</v>
      </c>
      <c r="M778">
        <f t="shared" si="12"/>
        <v>20.25</v>
      </c>
      <c r="N778" t="str" cm="1">
        <f t="array" ref="N778">_xlfn.IFS(I778 = "Rob", "Robusta", I778 = "Exc", "Excelsa",I778= "Ara", "Arabica",I778="Lib", "Liberica")</f>
        <v>Arabica</v>
      </c>
      <c r="O778" t="str" cm="1">
        <f t="array" ref="O778">_xlfn.IFS(J778="M", "Medium",J778="L", "Light",J778="D","Dark")</f>
        <v>Medium</v>
      </c>
      <c r="P778" t="str">
        <f>_xlfn.XLOOKUP(C:C, Table1[[#All],[Customer ID]],Table1[[#All],[Loyalty Card]])</f>
        <v>No</v>
      </c>
    </row>
    <row r="779" spans="1:16" x14ac:dyDescent="0.3">
      <c r="A779" s="2" t="s">
        <v>4881</v>
      </c>
      <c r="B779" s="4">
        <v>43541</v>
      </c>
      <c r="C779" s="2" t="s">
        <v>4882</v>
      </c>
      <c r="D779" t="s">
        <v>6182</v>
      </c>
      <c r="E779" s="2">
        <v>2</v>
      </c>
      <c r="F779" s="2" t="str" cm="1">
        <f t="array" ref="F779">_xlfn.XLOOKUP(C779,'Customers - Original'!$A:$A,Table1[[#All],[Customer Name]])</f>
        <v>Janella Eden</v>
      </c>
      <c r="G779" s="2" t="str" cm="1">
        <f t="array" ref="G779">IF(_xlfn.XLOOKUP(C779,'Customers - Original'!$A:$A,Table1[[#All],[Email]]) = 0, "", _xlfn.XLOOKUP(C779,'Customers - Original'!$A:$A,Table1[[#All],[Email]]) )</f>
        <v>jedenll@e-recht24.de</v>
      </c>
      <c r="H779" s="2" t="str" cm="1">
        <f t="array" ref="H779">IF(_xlfn.XLOOKUP(C779,'Customers - Original'!$A:$A,Table1[[#All],[Country]]) = 0,"",_xlfn.XLOOKUP(C779,'Customers - Original'!$A:$A,Table1[[#All],[Country]]))</f>
        <v>United States</v>
      </c>
      <c r="I779" t="str">
        <f>_xlfn.XLOOKUP(D779,'Products - Original'!$A:$A,'Products - Original'!$B:$B)</f>
        <v>Ara</v>
      </c>
      <c r="J779" t="str">
        <f>INDEX('Products - Original'!$A$1:$G$49,MATCH(My_Combined_Table!$D779,'Products - Original'!$A$1:$A$49,0),MATCH(My_Combined_Table!$J$1,'Products - Original'!A$1:G$1,0))</f>
        <v>L</v>
      </c>
      <c r="K779">
        <f>INDEX('Products - Original'!$A$1:$G$49,MATCH(My_Combined_Table!$D779,'Products - Original'!$A$1:$A$49,0),MATCH(My_Combined_Table!K$1,'Products - Original'!A$1:G$1,0))</f>
        <v>2.5</v>
      </c>
      <c r="L779">
        <f>INDEX('Products - Original'!$A$1:$G$49,MATCH(My_Combined_Table!$D779,'Products - Original'!$A$1:$A$49,0),MATCH(My_Combined_Table!L$1,'Products - Original'!A$1:G$1,0))</f>
        <v>29.784999999999997</v>
      </c>
      <c r="M779">
        <f t="shared" si="12"/>
        <v>59.569999999999993</v>
      </c>
      <c r="N779" t="str" cm="1">
        <f t="array" ref="N779">_xlfn.IFS(I779 = "Rob", "Robusta", I779 = "Exc", "Excelsa",I779= "Ara", "Arabica",I779="Lib", "Liberica")</f>
        <v>Arabica</v>
      </c>
      <c r="O779" t="str" cm="1">
        <f t="array" ref="O779">_xlfn.IFS(J779="M", "Medium",J779="L", "Light",J779="D","Dark")</f>
        <v>Light</v>
      </c>
      <c r="P779" t="str">
        <f>_xlfn.XLOOKUP(C:C, Table1[[#All],[Customer ID]],Table1[[#All],[Loyalty Card]])</f>
        <v>No</v>
      </c>
    </row>
    <row r="780" spans="1:16" x14ac:dyDescent="0.3">
      <c r="A780" s="2" t="s">
        <v>4886</v>
      </c>
      <c r="B780" s="4">
        <v>43889</v>
      </c>
      <c r="C780" s="2" t="s">
        <v>4933</v>
      </c>
      <c r="D780" t="s">
        <v>6161</v>
      </c>
      <c r="E780" s="2">
        <v>2</v>
      </c>
      <c r="F780" s="2" t="str" cm="1">
        <f t="array" ref="F780">_xlfn.XLOOKUP(C780,'Customers - Original'!$A:$A,Table1[[#All],[Customer Name]])</f>
        <v>Cam Jewster</v>
      </c>
      <c r="G780" s="2" t="str" cm="1">
        <f t="array" ref="G780">IF(_xlfn.XLOOKUP(C780,'Customers - Original'!$A:$A,Table1[[#All],[Email]]) = 0, "", _xlfn.XLOOKUP(C780,'Customers - Original'!$A:$A,Table1[[#All],[Email]]) )</f>
        <v>cjewsterlu@moonfruit.com</v>
      </c>
      <c r="H780" s="2" t="str" cm="1">
        <f t="array" ref="H780">IF(_xlfn.XLOOKUP(C780,'Customers - Original'!$A:$A,Table1[[#All],[Country]]) = 0,"",_xlfn.XLOOKUP(C780,'Customers - Original'!$A:$A,Table1[[#All],[Country]]))</f>
        <v>United States</v>
      </c>
      <c r="I780" t="str">
        <f>_xlfn.XLOOKUP(D780,'Products - Original'!$A:$A,'Products - Original'!$B:$B)</f>
        <v>Lib</v>
      </c>
      <c r="J780" t="str">
        <f>INDEX('Products - Original'!$A$1:$G$49,MATCH(My_Combined_Table!$D780,'Products - Original'!$A$1:$A$49,0),MATCH(My_Combined_Table!$J$1,'Products - Original'!A$1:G$1,0))</f>
        <v>L</v>
      </c>
      <c r="K780">
        <f>INDEX('Products - Original'!$A$1:$G$49,MATCH(My_Combined_Table!$D780,'Products - Original'!$A$1:$A$49,0),MATCH(My_Combined_Table!K$1,'Products - Original'!A$1:G$1,0))</f>
        <v>0.5</v>
      </c>
      <c r="L780">
        <f>INDEX('Products - Original'!$A$1:$G$49,MATCH(My_Combined_Table!$D780,'Products - Original'!$A$1:$A$49,0),MATCH(My_Combined_Table!L$1,'Products - Original'!A$1:G$1,0))</f>
        <v>9.51</v>
      </c>
      <c r="M780">
        <f t="shared" si="12"/>
        <v>19.02</v>
      </c>
      <c r="N780" t="str" cm="1">
        <f t="array" ref="N780">_xlfn.IFS(I780 = "Rob", "Robusta", I780 = "Exc", "Excelsa",I780= "Ara", "Arabica",I780="Lib", "Liberica")</f>
        <v>Liberica</v>
      </c>
      <c r="O780" t="str" cm="1">
        <f t="array" ref="O780">_xlfn.IFS(J780="M", "Medium",J780="L", "Light",J780="D","Dark")</f>
        <v>Light</v>
      </c>
      <c r="P780" t="str">
        <f>_xlfn.XLOOKUP(C:C, Table1[[#All],[Customer ID]],Table1[[#All],[Loyalty Card]])</f>
        <v>Yes</v>
      </c>
    </row>
    <row r="781" spans="1:16" x14ac:dyDescent="0.3">
      <c r="A781" s="2" t="s">
        <v>4892</v>
      </c>
      <c r="B781" s="4">
        <v>43985</v>
      </c>
      <c r="C781" s="2" t="s">
        <v>4893</v>
      </c>
      <c r="D781" t="s">
        <v>6143</v>
      </c>
      <c r="E781" s="2">
        <v>6</v>
      </c>
      <c r="F781" s="2" t="str" cm="1">
        <f t="array" ref="F781">_xlfn.XLOOKUP(C781,'Customers - Original'!$A:$A,Table1[[#All],[Customer Name]])</f>
        <v>Ugo Southerden</v>
      </c>
      <c r="G781" s="2" t="str" cm="1">
        <f t="array" ref="G781">IF(_xlfn.XLOOKUP(C781,'Customers - Original'!$A:$A,Table1[[#All],[Email]]) = 0, "", _xlfn.XLOOKUP(C781,'Customers - Original'!$A:$A,Table1[[#All],[Email]]) )</f>
        <v>usoutherdenln@hao123.com</v>
      </c>
      <c r="H781" s="2" t="str" cm="1">
        <f t="array" ref="H781">IF(_xlfn.XLOOKUP(C781,'Customers - Original'!$A:$A,Table1[[#All],[Country]]) = 0,"",_xlfn.XLOOKUP(C781,'Customers - Original'!$A:$A,Table1[[#All],[Country]]))</f>
        <v>United States</v>
      </c>
      <c r="I781" t="str">
        <f>_xlfn.XLOOKUP(D781,'Products - Original'!$A:$A,'Products - Original'!$B:$B)</f>
        <v>Lib</v>
      </c>
      <c r="J781" t="str">
        <f>INDEX('Products - Original'!$A$1:$G$49,MATCH(My_Combined_Table!$D781,'Products - Original'!$A$1:$A$49,0),MATCH(My_Combined_Table!$J$1,'Products - Original'!A$1:G$1,0))</f>
        <v>D</v>
      </c>
      <c r="K781">
        <f>INDEX('Products - Original'!$A$1:$G$49,MATCH(My_Combined_Table!$D781,'Products - Original'!$A$1:$A$49,0),MATCH(My_Combined_Table!K$1,'Products - Original'!A$1:G$1,0))</f>
        <v>1</v>
      </c>
      <c r="L781">
        <f>INDEX('Products - Original'!$A$1:$G$49,MATCH(My_Combined_Table!$D781,'Products - Original'!$A$1:$A$49,0),MATCH(My_Combined_Table!L$1,'Products - Original'!A$1:G$1,0))</f>
        <v>12.95</v>
      </c>
      <c r="M781">
        <f t="shared" si="12"/>
        <v>77.699999999999989</v>
      </c>
      <c r="N781" t="str" cm="1">
        <f t="array" ref="N781">_xlfn.IFS(I781 = "Rob", "Robusta", I781 = "Exc", "Excelsa",I781= "Ara", "Arabica",I781="Lib", "Liberica")</f>
        <v>Liberica</v>
      </c>
      <c r="O781" t="str" cm="1">
        <f t="array" ref="O781">_xlfn.IFS(J781="M", "Medium",J781="L", "Light",J781="D","Dark")</f>
        <v>Dark</v>
      </c>
      <c r="P781" t="str">
        <f>_xlfn.XLOOKUP(C:C, Table1[[#All],[Customer ID]],Table1[[#All],[Loyalty Card]])</f>
        <v>Yes</v>
      </c>
    </row>
    <row r="782" spans="1:16" x14ac:dyDescent="0.3">
      <c r="A782" s="2" t="s">
        <v>4898</v>
      </c>
      <c r="B782" s="4">
        <v>43883</v>
      </c>
      <c r="C782" s="2" t="s">
        <v>4899</v>
      </c>
      <c r="D782" t="s">
        <v>6141</v>
      </c>
      <c r="E782" s="2">
        <v>3</v>
      </c>
      <c r="F782" s="2" t="str" cm="1">
        <f t="array" ref="F782">_xlfn.XLOOKUP(C782,'Customers - Original'!$A:$A,Table1[[#All],[Customer Name]])</f>
        <v>Verne Dunkerley</v>
      </c>
      <c r="G782" s="2" t="str" cm="1">
        <f t="array" ref="G782">IF(_xlfn.XLOOKUP(C782,'Customers - Original'!$A:$A,Table1[[#All],[Email]]) = 0, "", _xlfn.XLOOKUP(C782,'Customers - Original'!$A:$A,Table1[[#All],[Email]]) )</f>
        <v/>
      </c>
      <c r="H782" s="2" t="str" cm="1">
        <f t="array" ref="H782">IF(_xlfn.XLOOKUP(C782,'Customers - Original'!$A:$A,Table1[[#All],[Country]]) = 0,"",_xlfn.XLOOKUP(C782,'Customers - Original'!$A:$A,Table1[[#All],[Country]]))</f>
        <v>United States</v>
      </c>
      <c r="I782" t="str">
        <f>_xlfn.XLOOKUP(D782,'Products - Original'!$A:$A,'Products - Original'!$B:$B)</f>
        <v>Exc</v>
      </c>
      <c r="J782" t="str">
        <f>INDEX('Products - Original'!$A$1:$G$49,MATCH(My_Combined_Table!$D782,'Products - Original'!$A$1:$A$49,0),MATCH(My_Combined_Table!$J$1,'Products - Original'!A$1:G$1,0))</f>
        <v>M</v>
      </c>
      <c r="K782">
        <f>INDEX('Products - Original'!$A$1:$G$49,MATCH(My_Combined_Table!$D782,'Products - Original'!$A$1:$A$49,0),MATCH(My_Combined_Table!K$1,'Products - Original'!A$1:G$1,0))</f>
        <v>1</v>
      </c>
      <c r="L782">
        <f>INDEX('Products - Original'!$A$1:$G$49,MATCH(My_Combined_Table!$D782,'Products - Original'!$A$1:$A$49,0),MATCH(My_Combined_Table!L$1,'Products - Original'!A$1:G$1,0))</f>
        <v>13.75</v>
      </c>
      <c r="M782">
        <f t="shared" si="12"/>
        <v>41.25</v>
      </c>
      <c r="N782" t="str" cm="1">
        <f t="array" ref="N782">_xlfn.IFS(I782 = "Rob", "Robusta", I782 = "Exc", "Excelsa",I782= "Ara", "Arabica",I782="Lib", "Liberica")</f>
        <v>Excelsa</v>
      </c>
      <c r="O782" t="str" cm="1">
        <f t="array" ref="O782">_xlfn.IFS(J782="M", "Medium",J782="L", "Light",J782="D","Dark")</f>
        <v>Medium</v>
      </c>
      <c r="P782" t="str">
        <f>_xlfn.XLOOKUP(C:C, Table1[[#All],[Customer ID]],Table1[[#All],[Loyalty Card]])</f>
        <v>No</v>
      </c>
    </row>
    <row r="783" spans="1:16" x14ac:dyDescent="0.3">
      <c r="A783" s="2" t="s">
        <v>4903</v>
      </c>
      <c r="B783" s="4">
        <v>43778</v>
      </c>
      <c r="C783" s="2" t="s">
        <v>4904</v>
      </c>
      <c r="D783" t="s">
        <v>6164</v>
      </c>
      <c r="E783" s="2">
        <v>4</v>
      </c>
      <c r="F783" s="2" t="str" cm="1">
        <f t="array" ref="F783">_xlfn.XLOOKUP(C783,'Customers - Original'!$A:$A,Table1[[#All],[Customer Name]])</f>
        <v>Lacee Burtenshaw</v>
      </c>
      <c r="G783" s="2" t="str" cm="1">
        <f t="array" ref="G783">IF(_xlfn.XLOOKUP(C783,'Customers - Original'!$A:$A,Table1[[#All],[Email]]) = 0, "", _xlfn.XLOOKUP(C783,'Customers - Original'!$A:$A,Table1[[#All],[Email]]) )</f>
        <v>lburtenshawlp@shinystat.com</v>
      </c>
      <c r="H783" s="2" t="str" cm="1">
        <f t="array" ref="H783">IF(_xlfn.XLOOKUP(C783,'Customers - Original'!$A:$A,Table1[[#All],[Country]]) = 0,"",_xlfn.XLOOKUP(C783,'Customers - Original'!$A:$A,Table1[[#All],[Country]]))</f>
        <v>United States</v>
      </c>
      <c r="I783" t="str">
        <f>_xlfn.XLOOKUP(D783,'Products - Original'!$A:$A,'Products - Original'!$B:$B)</f>
        <v>Lib</v>
      </c>
      <c r="J783" t="str">
        <f>INDEX('Products - Original'!$A$1:$G$49,MATCH(My_Combined_Table!$D783,'Products - Original'!$A$1:$A$49,0),MATCH(My_Combined_Table!$J$1,'Products - Original'!A$1:G$1,0))</f>
        <v>L</v>
      </c>
      <c r="K783">
        <f>INDEX('Products - Original'!$A$1:$G$49,MATCH(My_Combined_Table!$D783,'Products - Original'!$A$1:$A$49,0),MATCH(My_Combined_Table!K$1,'Products - Original'!A$1:G$1,0))</f>
        <v>2.5</v>
      </c>
      <c r="L783">
        <f>INDEX('Products - Original'!$A$1:$G$49,MATCH(My_Combined_Table!$D783,'Products - Original'!$A$1:$A$49,0),MATCH(My_Combined_Table!L$1,'Products - Original'!A$1:G$1,0))</f>
        <v>36.454999999999998</v>
      </c>
      <c r="M783">
        <f t="shared" si="12"/>
        <v>145.82</v>
      </c>
      <c r="N783" t="str" cm="1">
        <f t="array" ref="N783">_xlfn.IFS(I783 = "Rob", "Robusta", I783 = "Exc", "Excelsa",I783= "Ara", "Arabica",I783="Lib", "Liberica")</f>
        <v>Liberica</v>
      </c>
      <c r="O783" t="str" cm="1">
        <f t="array" ref="O783">_xlfn.IFS(J783="M", "Medium",J783="L", "Light",J783="D","Dark")</f>
        <v>Light</v>
      </c>
      <c r="P783" t="str">
        <f>_xlfn.XLOOKUP(C:C, Table1[[#All],[Customer ID]],Table1[[#All],[Loyalty Card]])</f>
        <v>No</v>
      </c>
    </row>
    <row r="784" spans="1:16" x14ac:dyDescent="0.3">
      <c r="A784" s="2" t="s">
        <v>4909</v>
      </c>
      <c r="B784" s="4">
        <v>43897</v>
      </c>
      <c r="C784" s="2" t="s">
        <v>4910</v>
      </c>
      <c r="D784" t="s">
        <v>6184</v>
      </c>
      <c r="E784" s="2">
        <v>6</v>
      </c>
      <c r="F784" s="2" t="str" cm="1">
        <f t="array" ref="F784">_xlfn.XLOOKUP(C784,'Customers - Original'!$A:$A,Table1[[#All],[Customer Name]])</f>
        <v>Adorne Gregoratti</v>
      </c>
      <c r="G784" s="2" t="str" cm="1">
        <f t="array" ref="G784">IF(_xlfn.XLOOKUP(C784,'Customers - Original'!$A:$A,Table1[[#All],[Email]]) = 0, "", _xlfn.XLOOKUP(C784,'Customers - Original'!$A:$A,Table1[[#All],[Email]]) )</f>
        <v>agregorattilq@vistaprint.com</v>
      </c>
      <c r="H784" s="2" t="str" cm="1">
        <f t="array" ref="H784">IF(_xlfn.XLOOKUP(C784,'Customers - Original'!$A:$A,Table1[[#All],[Country]]) = 0,"",_xlfn.XLOOKUP(C784,'Customers - Original'!$A:$A,Table1[[#All],[Country]]))</f>
        <v>Ireland</v>
      </c>
      <c r="I784" t="str">
        <f>_xlfn.XLOOKUP(D784,'Products - Original'!$A:$A,'Products - Original'!$B:$B)</f>
        <v>Exc</v>
      </c>
      <c r="J784" t="str">
        <f>INDEX('Products - Original'!$A$1:$G$49,MATCH(My_Combined_Table!$D784,'Products - Original'!$A$1:$A$49,0),MATCH(My_Combined_Table!$J$1,'Products - Original'!A$1:G$1,0))</f>
        <v>L</v>
      </c>
      <c r="K784">
        <f>INDEX('Products - Original'!$A$1:$G$49,MATCH(My_Combined_Table!$D784,'Products - Original'!$A$1:$A$49,0),MATCH(My_Combined_Table!K$1,'Products - Original'!A$1:G$1,0))</f>
        <v>0.2</v>
      </c>
      <c r="L784">
        <f>INDEX('Products - Original'!$A$1:$G$49,MATCH(My_Combined_Table!$D784,'Products - Original'!$A$1:$A$49,0),MATCH(My_Combined_Table!L$1,'Products - Original'!A$1:G$1,0))</f>
        <v>4.4550000000000001</v>
      </c>
      <c r="M784">
        <f t="shared" si="12"/>
        <v>26.73</v>
      </c>
      <c r="N784" t="str" cm="1">
        <f t="array" ref="N784">_xlfn.IFS(I784 = "Rob", "Robusta", I784 = "Exc", "Excelsa",I784= "Ara", "Arabica",I784="Lib", "Liberica")</f>
        <v>Excelsa</v>
      </c>
      <c r="O784" t="str" cm="1">
        <f t="array" ref="O784">_xlfn.IFS(J784="M", "Medium",J784="L", "Light",J784="D","Dark")</f>
        <v>Light</v>
      </c>
      <c r="P784" t="str">
        <f>_xlfn.XLOOKUP(C:C, Table1[[#All],[Customer ID]],Table1[[#All],[Loyalty Card]])</f>
        <v>No</v>
      </c>
    </row>
    <row r="785" spans="1:16" x14ac:dyDescent="0.3">
      <c r="A785" s="2" t="s">
        <v>4915</v>
      </c>
      <c r="B785" s="4">
        <v>44312</v>
      </c>
      <c r="C785" s="2" t="s">
        <v>4916</v>
      </c>
      <c r="D785" t="s">
        <v>6160</v>
      </c>
      <c r="E785" s="2">
        <v>5</v>
      </c>
      <c r="F785" s="2" t="str" cm="1">
        <f t="array" ref="F785">_xlfn.XLOOKUP(C785,'Customers - Original'!$A:$A,Table1[[#All],[Customer Name]])</f>
        <v>Chris Croster</v>
      </c>
      <c r="G785" s="2" t="str" cm="1">
        <f t="array" ref="G785">IF(_xlfn.XLOOKUP(C785,'Customers - Original'!$A:$A,Table1[[#All],[Email]]) = 0, "", _xlfn.XLOOKUP(C785,'Customers - Original'!$A:$A,Table1[[#All],[Email]]) )</f>
        <v>ccrosterlr@gov.uk</v>
      </c>
      <c r="H785" s="2" t="str" cm="1">
        <f t="array" ref="H785">IF(_xlfn.XLOOKUP(C785,'Customers - Original'!$A:$A,Table1[[#All],[Country]]) = 0,"",_xlfn.XLOOKUP(C785,'Customers - Original'!$A:$A,Table1[[#All],[Country]]))</f>
        <v>United States</v>
      </c>
      <c r="I785" t="str">
        <f>_xlfn.XLOOKUP(D785,'Products - Original'!$A:$A,'Products - Original'!$B:$B)</f>
        <v>Lib</v>
      </c>
      <c r="J785" t="str">
        <f>INDEX('Products - Original'!$A$1:$G$49,MATCH(My_Combined_Table!$D785,'Products - Original'!$A$1:$A$49,0),MATCH(My_Combined_Table!$J$1,'Products - Original'!A$1:G$1,0))</f>
        <v>M</v>
      </c>
      <c r="K785">
        <f>INDEX('Products - Original'!$A$1:$G$49,MATCH(My_Combined_Table!$D785,'Products - Original'!$A$1:$A$49,0),MATCH(My_Combined_Table!K$1,'Products - Original'!A$1:G$1,0))</f>
        <v>0.5</v>
      </c>
      <c r="L785">
        <f>INDEX('Products - Original'!$A$1:$G$49,MATCH(My_Combined_Table!$D785,'Products - Original'!$A$1:$A$49,0),MATCH(My_Combined_Table!L$1,'Products - Original'!A$1:G$1,0))</f>
        <v>8.73</v>
      </c>
      <c r="M785">
        <f t="shared" si="12"/>
        <v>43.650000000000006</v>
      </c>
      <c r="N785" t="str" cm="1">
        <f t="array" ref="N785">_xlfn.IFS(I785 = "Rob", "Robusta", I785 = "Exc", "Excelsa",I785= "Ara", "Arabica",I785="Lib", "Liberica")</f>
        <v>Liberica</v>
      </c>
      <c r="O785" t="str" cm="1">
        <f t="array" ref="O785">_xlfn.IFS(J785="M", "Medium",J785="L", "Light",J785="D","Dark")</f>
        <v>Medium</v>
      </c>
      <c r="P785" t="str">
        <f>_xlfn.XLOOKUP(C:C, Table1[[#All],[Customer ID]],Table1[[#All],[Loyalty Card]])</f>
        <v>Yes</v>
      </c>
    </row>
    <row r="786" spans="1:16" x14ac:dyDescent="0.3">
      <c r="A786" s="2" t="s">
        <v>4921</v>
      </c>
      <c r="B786" s="4">
        <v>44511</v>
      </c>
      <c r="C786" s="2" t="s">
        <v>4922</v>
      </c>
      <c r="D786" t="s">
        <v>6170</v>
      </c>
      <c r="E786" s="2">
        <v>2</v>
      </c>
      <c r="F786" s="2" t="str" cm="1">
        <f t="array" ref="F786">_xlfn.XLOOKUP(C786,'Customers - Original'!$A:$A,Table1[[#All],[Customer Name]])</f>
        <v>Graeme Whitehead</v>
      </c>
      <c r="G786" s="2" t="str" cm="1">
        <f t="array" ref="G786">IF(_xlfn.XLOOKUP(C786,'Customers - Original'!$A:$A,Table1[[#All],[Email]]) = 0, "", _xlfn.XLOOKUP(C786,'Customers - Original'!$A:$A,Table1[[#All],[Email]]) )</f>
        <v>gwhiteheadls@hp.com</v>
      </c>
      <c r="H786" s="2" t="str" cm="1">
        <f t="array" ref="H786">IF(_xlfn.XLOOKUP(C786,'Customers - Original'!$A:$A,Table1[[#All],[Country]]) = 0,"",_xlfn.XLOOKUP(C786,'Customers - Original'!$A:$A,Table1[[#All],[Country]]))</f>
        <v>United States</v>
      </c>
      <c r="I786" t="str">
        <f>_xlfn.XLOOKUP(D786,'Products - Original'!$A:$A,'Products - Original'!$B:$B)</f>
        <v>Lib</v>
      </c>
      <c r="J786" t="str">
        <f>INDEX('Products - Original'!$A$1:$G$49,MATCH(My_Combined_Table!$D786,'Products - Original'!$A$1:$A$49,0),MATCH(My_Combined_Table!$J$1,'Products - Original'!A$1:G$1,0))</f>
        <v>L</v>
      </c>
      <c r="K786">
        <f>INDEX('Products - Original'!$A$1:$G$49,MATCH(My_Combined_Table!$D786,'Products - Original'!$A$1:$A$49,0),MATCH(My_Combined_Table!K$1,'Products - Original'!A$1:G$1,0))</f>
        <v>1</v>
      </c>
      <c r="L786">
        <f>INDEX('Products - Original'!$A$1:$G$49,MATCH(My_Combined_Table!$D786,'Products - Original'!$A$1:$A$49,0),MATCH(My_Combined_Table!L$1,'Products - Original'!A$1:G$1,0))</f>
        <v>15.85</v>
      </c>
      <c r="M786">
        <f t="shared" si="12"/>
        <v>31.7</v>
      </c>
      <c r="N786" t="str" cm="1">
        <f t="array" ref="N786">_xlfn.IFS(I786 = "Rob", "Robusta", I786 = "Exc", "Excelsa",I786= "Ara", "Arabica",I786="Lib", "Liberica")</f>
        <v>Liberica</v>
      </c>
      <c r="O786" t="str" cm="1">
        <f t="array" ref="O786">_xlfn.IFS(J786="M", "Medium",J786="L", "Light",J786="D","Dark")</f>
        <v>Light</v>
      </c>
      <c r="P786" t="str">
        <f>_xlfn.XLOOKUP(C:C, Table1[[#All],[Customer ID]],Table1[[#All],[Loyalty Card]])</f>
        <v>No</v>
      </c>
    </row>
    <row r="787" spans="1:16" x14ac:dyDescent="0.3">
      <c r="A787" s="2" t="s">
        <v>4926</v>
      </c>
      <c r="B787" s="4">
        <v>44362</v>
      </c>
      <c r="C787" s="2" t="s">
        <v>4927</v>
      </c>
      <c r="D787" t="s">
        <v>6168</v>
      </c>
      <c r="E787" s="2">
        <v>1</v>
      </c>
      <c r="F787" s="2" t="str" cm="1">
        <f t="array" ref="F787">_xlfn.XLOOKUP(C787,'Customers - Original'!$A:$A,Table1[[#All],[Customer Name]])</f>
        <v>Haslett Jodrelle</v>
      </c>
      <c r="G787" s="2" t="str" cm="1">
        <f t="array" ref="G787">IF(_xlfn.XLOOKUP(C787,'Customers - Original'!$A:$A,Table1[[#All],[Email]]) = 0, "", _xlfn.XLOOKUP(C787,'Customers - Original'!$A:$A,Table1[[#All],[Email]]) )</f>
        <v>hjodrellelt@samsung.com</v>
      </c>
      <c r="H787" s="2" t="str" cm="1">
        <f t="array" ref="H787">IF(_xlfn.XLOOKUP(C787,'Customers - Original'!$A:$A,Table1[[#All],[Country]]) = 0,"",_xlfn.XLOOKUP(C787,'Customers - Original'!$A:$A,Table1[[#All],[Country]]))</f>
        <v>United States</v>
      </c>
      <c r="I787" t="str">
        <f>_xlfn.XLOOKUP(D787,'Products - Original'!$A:$A,'Products - Original'!$B:$B)</f>
        <v>Ara</v>
      </c>
      <c r="J787" t="str">
        <f>INDEX('Products - Original'!$A$1:$G$49,MATCH(My_Combined_Table!$D787,'Products - Original'!$A$1:$A$49,0),MATCH(My_Combined_Table!$J$1,'Products - Original'!A$1:G$1,0))</f>
        <v>D</v>
      </c>
      <c r="K787">
        <f>INDEX('Products - Original'!$A$1:$G$49,MATCH(My_Combined_Table!$D787,'Products - Original'!$A$1:$A$49,0),MATCH(My_Combined_Table!K$1,'Products - Original'!A$1:G$1,0))</f>
        <v>2.5</v>
      </c>
      <c r="L787">
        <f>INDEX('Products - Original'!$A$1:$G$49,MATCH(My_Combined_Table!$D787,'Products - Original'!$A$1:$A$49,0),MATCH(My_Combined_Table!L$1,'Products - Original'!A$1:G$1,0))</f>
        <v>22.884999999999998</v>
      </c>
      <c r="M787">
        <f t="shared" si="12"/>
        <v>22.884999999999998</v>
      </c>
      <c r="N787" t="str" cm="1">
        <f t="array" ref="N787">_xlfn.IFS(I787 = "Rob", "Robusta", I787 = "Exc", "Excelsa",I787= "Ara", "Arabica",I787="Lib", "Liberica")</f>
        <v>Arabica</v>
      </c>
      <c r="O787" t="str" cm="1">
        <f t="array" ref="O787">_xlfn.IFS(J787="M", "Medium",J787="L", "Light",J787="D","Dark")</f>
        <v>Dark</v>
      </c>
      <c r="P787" t="str">
        <f>_xlfn.XLOOKUP(C:C, Table1[[#All],[Customer ID]],Table1[[#All],[Loyalty Card]])</f>
        <v>No</v>
      </c>
    </row>
    <row r="788" spans="1:16" x14ac:dyDescent="0.3">
      <c r="A788" s="2" t="s">
        <v>4932</v>
      </c>
      <c r="B788" s="4">
        <v>43888</v>
      </c>
      <c r="C788" s="2" t="s">
        <v>4933</v>
      </c>
      <c r="D788" t="s">
        <v>6185</v>
      </c>
      <c r="E788" s="2">
        <v>1</v>
      </c>
      <c r="F788" s="2" t="str" cm="1">
        <f t="array" ref="F788">_xlfn.XLOOKUP(C788,'Customers - Original'!$A:$A,Table1[[#All],[Customer Name]])</f>
        <v>Cam Jewster</v>
      </c>
      <c r="G788" s="2" t="str" cm="1">
        <f t="array" ref="G788">IF(_xlfn.XLOOKUP(C788,'Customers - Original'!$A:$A,Table1[[#All],[Email]]) = 0, "", _xlfn.XLOOKUP(C788,'Customers - Original'!$A:$A,Table1[[#All],[Email]]) )</f>
        <v>cjewsterlu@moonfruit.com</v>
      </c>
      <c r="H788" s="2" t="str" cm="1">
        <f t="array" ref="H788">IF(_xlfn.XLOOKUP(C788,'Customers - Original'!$A:$A,Table1[[#All],[Country]]) = 0,"",_xlfn.XLOOKUP(C788,'Customers - Original'!$A:$A,Table1[[#All],[Country]]))</f>
        <v>United States</v>
      </c>
      <c r="I788" t="str">
        <f>_xlfn.XLOOKUP(D788,'Products - Original'!$A:$A,'Products - Original'!$B:$B)</f>
        <v>Exc</v>
      </c>
      <c r="J788" t="str">
        <f>INDEX('Products - Original'!$A$1:$G$49,MATCH(My_Combined_Table!$D788,'Products - Original'!$A$1:$A$49,0),MATCH(My_Combined_Table!$J$1,'Products - Original'!A$1:G$1,0))</f>
        <v>D</v>
      </c>
      <c r="K788">
        <f>INDEX('Products - Original'!$A$1:$G$49,MATCH(My_Combined_Table!$D788,'Products - Original'!$A$1:$A$49,0),MATCH(My_Combined_Table!K$1,'Products - Original'!A$1:G$1,0))</f>
        <v>2.5</v>
      </c>
      <c r="L788">
        <f>INDEX('Products - Original'!$A$1:$G$49,MATCH(My_Combined_Table!$D788,'Products - Original'!$A$1:$A$49,0),MATCH(My_Combined_Table!L$1,'Products - Original'!A$1:G$1,0))</f>
        <v>27.945</v>
      </c>
      <c r="M788">
        <f t="shared" si="12"/>
        <v>27.945</v>
      </c>
      <c r="N788" t="str" cm="1">
        <f t="array" ref="N788">_xlfn.IFS(I788 = "Rob", "Robusta", I788 = "Exc", "Excelsa",I788= "Ara", "Arabica",I788="Lib", "Liberica")</f>
        <v>Excelsa</v>
      </c>
      <c r="O788" t="str" cm="1">
        <f t="array" ref="O788">_xlfn.IFS(J788="M", "Medium",J788="L", "Light",J788="D","Dark")</f>
        <v>Dark</v>
      </c>
      <c r="P788" t="str">
        <f>_xlfn.XLOOKUP(C:C, Table1[[#All],[Customer ID]],Table1[[#All],[Loyalty Card]])</f>
        <v>Yes</v>
      </c>
    </row>
    <row r="789" spans="1:16" x14ac:dyDescent="0.3">
      <c r="A789" s="2" t="s">
        <v>4938</v>
      </c>
      <c r="B789" s="4">
        <v>44305</v>
      </c>
      <c r="C789" s="2" t="s">
        <v>4939</v>
      </c>
      <c r="D789" t="s">
        <v>6141</v>
      </c>
      <c r="E789" s="2">
        <v>6</v>
      </c>
      <c r="F789" s="2" t="str" cm="1">
        <f t="array" ref="F789">_xlfn.XLOOKUP(C789,'Customers - Original'!$A:$A,Table1[[#All],[Customer Name]])</f>
        <v>Beryl Osborn</v>
      </c>
      <c r="G789" s="2" t="str" cm="1">
        <f t="array" ref="G789">IF(_xlfn.XLOOKUP(C789,'Customers - Original'!$A:$A,Table1[[#All],[Email]]) = 0, "", _xlfn.XLOOKUP(C789,'Customers - Original'!$A:$A,Table1[[#All],[Email]]) )</f>
        <v/>
      </c>
      <c r="H789" s="2" t="str" cm="1">
        <f t="array" ref="H789">IF(_xlfn.XLOOKUP(C789,'Customers - Original'!$A:$A,Table1[[#All],[Country]]) = 0,"",_xlfn.XLOOKUP(C789,'Customers - Original'!$A:$A,Table1[[#All],[Country]]))</f>
        <v>United States</v>
      </c>
      <c r="I789" t="str">
        <f>_xlfn.XLOOKUP(D789,'Products - Original'!$A:$A,'Products - Original'!$B:$B)</f>
        <v>Exc</v>
      </c>
      <c r="J789" t="str">
        <f>INDEX('Products - Original'!$A$1:$G$49,MATCH(My_Combined_Table!$D789,'Products - Original'!$A$1:$A$49,0),MATCH(My_Combined_Table!$J$1,'Products - Original'!A$1:G$1,0))</f>
        <v>M</v>
      </c>
      <c r="K789">
        <f>INDEX('Products - Original'!$A$1:$G$49,MATCH(My_Combined_Table!$D789,'Products - Original'!$A$1:$A$49,0),MATCH(My_Combined_Table!K$1,'Products - Original'!A$1:G$1,0))</f>
        <v>1</v>
      </c>
      <c r="L789">
        <f>INDEX('Products - Original'!$A$1:$G$49,MATCH(My_Combined_Table!$D789,'Products - Original'!$A$1:$A$49,0),MATCH(My_Combined_Table!L$1,'Products - Original'!A$1:G$1,0))</f>
        <v>13.75</v>
      </c>
      <c r="M789">
        <f t="shared" si="12"/>
        <v>82.5</v>
      </c>
      <c r="N789" t="str" cm="1">
        <f t="array" ref="N789">_xlfn.IFS(I789 = "Rob", "Robusta", I789 = "Exc", "Excelsa",I789= "Ara", "Arabica",I789="Lib", "Liberica")</f>
        <v>Excelsa</v>
      </c>
      <c r="O789" t="str" cm="1">
        <f t="array" ref="O789">_xlfn.IFS(J789="M", "Medium",J789="L", "Light",J789="D","Dark")</f>
        <v>Medium</v>
      </c>
      <c r="P789" t="str">
        <f>_xlfn.XLOOKUP(C:C, Table1[[#All],[Customer ID]],Table1[[#All],[Loyalty Card]])</f>
        <v>Yes</v>
      </c>
    </row>
    <row r="790" spans="1:16" x14ac:dyDescent="0.3">
      <c r="A790" s="2" t="s">
        <v>4943</v>
      </c>
      <c r="B790" s="4">
        <v>44771</v>
      </c>
      <c r="C790" s="2" t="s">
        <v>4944</v>
      </c>
      <c r="D790" t="s">
        <v>6151</v>
      </c>
      <c r="E790" s="2">
        <v>2</v>
      </c>
      <c r="F790" s="2" t="str" cm="1">
        <f t="array" ref="F790">_xlfn.XLOOKUP(C790,'Customers - Original'!$A:$A,Table1[[#All],[Customer Name]])</f>
        <v>Kaela Nottram</v>
      </c>
      <c r="G790" s="2" t="str" cm="1">
        <f t="array" ref="G790">IF(_xlfn.XLOOKUP(C790,'Customers - Original'!$A:$A,Table1[[#All],[Email]]) = 0, "", _xlfn.XLOOKUP(C790,'Customers - Original'!$A:$A,Table1[[#All],[Email]]) )</f>
        <v>knottramlw@odnoklassniki.ru</v>
      </c>
      <c r="H790" s="2" t="str" cm="1">
        <f t="array" ref="H790">IF(_xlfn.XLOOKUP(C790,'Customers - Original'!$A:$A,Table1[[#All],[Country]]) = 0,"",_xlfn.XLOOKUP(C790,'Customers - Original'!$A:$A,Table1[[#All],[Country]]))</f>
        <v>Ireland</v>
      </c>
      <c r="I790" t="str">
        <f>_xlfn.XLOOKUP(D790,'Products - Original'!$A:$A,'Products - Original'!$B:$B)</f>
        <v>Rob</v>
      </c>
      <c r="J790" t="str">
        <f>INDEX('Products - Original'!$A$1:$G$49,MATCH(My_Combined_Table!$D790,'Products - Original'!$A$1:$A$49,0),MATCH(My_Combined_Table!$J$1,'Products - Original'!A$1:G$1,0))</f>
        <v>M</v>
      </c>
      <c r="K790">
        <f>INDEX('Products - Original'!$A$1:$G$49,MATCH(My_Combined_Table!$D790,'Products - Original'!$A$1:$A$49,0),MATCH(My_Combined_Table!K$1,'Products - Original'!A$1:G$1,0))</f>
        <v>2.5</v>
      </c>
      <c r="L790">
        <f>INDEX('Products - Original'!$A$1:$G$49,MATCH(My_Combined_Table!$D790,'Products - Original'!$A$1:$A$49,0),MATCH(My_Combined_Table!L$1,'Products - Original'!A$1:G$1,0))</f>
        <v>22.884999999999998</v>
      </c>
      <c r="M790">
        <f t="shared" si="12"/>
        <v>45.769999999999996</v>
      </c>
      <c r="N790" t="str" cm="1">
        <f t="array" ref="N790">_xlfn.IFS(I790 = "Rob", "Robusta", I790 = "Exc", "Excelsa",I790= "Ara", "Arabica",I790="Lib", "Liberica")</f>
        <v>Robusta</v>
      </c>
      <c r="O790" t="str" cm="1">
        <f t="array" ref="O790">_xlfn.IFS(J790="M", "Medium",J790="L", "Light",J790="D","Dark")</f>
        <v>Medium</v>
      </c>
      <c r="P790" t="str">
        <f>_xlfn.XLOOKUP(C:C, Table1[[#All],[Customer ID]],Table1[[#All],[Loyalty Card]])</f>
        <v>Yes</v>
      </c>
    </row>
    <row r="791" spans="1:16" x14ac:dyDescent="0.3">
      <c r="A791" s="2" t="s">
        <v>4949</v>
      </c>
      <c r="B791" s="4">
        <v>43485</v>
      </c>
      <c r="C791" s="2" t="s">
        <v>4950</v>
      </c>
      <c r="D791" t="s">
        <v>6140</v>
      </c>
      <c r="E791" s="2">
        <v>6</v>
      </c>
      <c r="F791" s="2" t="str" cm="1">
        <f t="array" ref="F791">_xlfn.XLOOKUP(C791,'Customers - Original'!$A:$A,Table1[[#All],[Customer Name]])</f>
        <v>Nobe Buney</v>
      </c>
      <c r="G791" s="2" t="str" cm="1">
        <f t="array" ref="G791">IF(_xlfn.XLOOKUP(C791,'Customers - Original'!$A:$A,Table1[[#All],[Email]]) = 0, "", _xlfn.XLOOKUP(C791,'Customers - Original'!$A:$A,Table1[[#All],[Email]]) )</f>
        <v>nbuneylx@jugem.jp</v>
      </c>
      <c r="H791" s="2" t="str" cm="1">
        <f t="array" ref="H791">IF(_xlfn.XLOOKUP(C791,'Customers - Original'!$A:$A,Table1[[#All],[Country]]) = 0,"",_xlfn.XLOOKUP(C791,'Customers - Original'!$A:$A,Table1[[#All],[Country]]))</f>
        <v>United States</v>
      </c>
      <c r="I791" t="str">
        <f>_xlfn.XLOOKUP(D791,'Products - Original'!$A:$A,'Products - Original'!$B:$B)</f>
        <v>Ara</v>
      </c>
      <c r="J791" t="str">
        <f>INDEX('Products - Original'!$A$1:$G$49,MATCH(My_Combined_Table!$D791,'Products - Original'!$A$1:$A$49,0),MATCH(My_Combined_Table!$J$1,'Products - Original'!A$1:G$1,0))</f>
        <v>L</v>
      </c>
      <c r="K791">
        <f>INDEX('Products - Original'!$A$1:$G$49,MATCH(My_Combined_Table!$D791,'Products - Original'!$A$1:$A$49,0),MATCH(My_Combined_Table!K$1,'Products - Original'!A$1:G$1,0))</f>
        <v>1</v>
      </c>
      <c r="L791">
        <f>INDEX('Products - Original'!$A$1:$G$49,MATCH(My_Combined_Table!$D791,'Products - Original'!$A$1:$A$49,0),MATCH(My_Combined_Table!L$1,'Products - Original'!A$1:G$1,0))</f>
        <v>12.95</v>
      </c>
      <c r="M791">
        <f t="shared" si="12"/>
        <v>77.699999999999989</v>
      </c>
      <c r="N791" t="str" cm="1">
        <f t="array" ref="N791">_xlfn.IFS(I791 = "Rob", "Robusta", I791 = "Exc", "Excelsa",I791= "Ara", "Arabica",I791="Lib", "Liberica")</f>
        <v>Arabica</v>
      </c>
      <c r="O791" t="str" cm="1">
        <f t="array" ref="O791">_xlfn.IFS(J791="M", "Medium",J791="L", "Light",J791="D","Dark")</f>
        <v>Light</v>
      </c>
      <c r="P791" t="str">
        <f>_xlfn.XLOOKUP(C:C, Table1[[#All],[Customer ID]],Table1[[#All],[Loyalty Card]])</f>
        <v>No</v>
      </c>
    </row>
    <row r="792" spans="1:16" x14ac:dyDescent="0.3">
      <c r="A792" s="2" t="s">
        <v>4955</v>
      </c>
      <c r="B792" s="4">
        <v>44613</v>
      </c>
      <c r="C792" s="2" t="s">
        <v>4956</v>
      </c>
      <c r="D792" t="s">
        <v>6180</v>
      </c>
      <c r="E792" s="2">
        <v>3</v>
      </c>
      <c r="F792" s="2" t="str" cm="1">
        <f t="array" ref="F792">_xlfn.XLOOKUP(C792,'Customers - Original'!$A:$A,Table1[[#All],[Customer Name]])</f>
        <v>Silvan McShea</v>
      </c>
      <c r="G792" s="2" t="str" cm="1">
        <f t="array" ref="G792">IF(_xlfn.XLOOKUP(C792,'Customers - Original'!$A:$A,Table1[[#All],[Email]]) = 0, "", _xlfn.XLOOKUP(C792,'Customers - Original'!$A:$A,Table1[[#All],[Email]]) )</f>
        <v>smcshealy@photobucket.com</v>
      </c>
      <c r="H792" s="2" t="str" cm="1">
        <f t="array" ref="H792">IF(_xlfn.XLOOKUP(C792,'Customers - Original'!$A:$A,Table1[[#All],[Country]]) = 0,"",_xlfn.XLOOKUP(C792,'Customers - Original'!$A:$A,Table1[[#All],[Country]]))</f>
        <v>United States</v>
      </c>
      <c r="I792" t="str">
        <f>_xlfn.XLOOKUP(D792,'Products - Original'!$A:$A,'Products - Original'!$B:$B)</f>
        <v>Ara</v>
      </c>
      <c r="J792" t="str">
        <f>INDEX('Products - Original'!$A$1:$G$49,MATCH(My_Combined_Table!$D792,'Products - Original'!$A$1:$A$49,0),MATCH(My_Combined_Table!$J$1,'Products - Original'!A$1:G$1,0))</f>
        <v>L</v>
      </c>
      <c r="K792">
        <f>INDEX('Products - Original'!$A$1:$G$49,MATCH(My_Combined_Table!$D792,'Products - Original'!$A$1:$A$49,0),MATCH(My_Combined_Table!K$1,'Products - Original'!A$1:G$1,0))</f>
        <v>0.5</v>
      </c>
      <c r="L792">
        <f>INDEX('Products - Original'!$A$1:$G$49,MATCH(My_Combined_Table!$D792,'Products - Original'!$A$1:$A$49,0),MATCH(My_Combined_Table!L$1,'Products - Original'!A$1:G$1,0))</f>
        <v>7.77</v>
      </c>
      <c r="M792">
        <f t="shared" si="12"/>
        <v>23.31</v>
      </c>
      <c r="N792" t="str" cm="1">
        <f t="array" ref="N792">_xlfn.IFS(I792 = "Rob", "Robusta", I792 = "Exc", "Excelsa",I792= "Ara", "Arabica",I792="Lib", "Liberica")</f>
        <v>Arabica</v>
      </c>
      <c r="O792" t="str" cm="1">
        <f t="array" ref="O792">_xlfn.IFS(J792="M", "Medium",J792="L", "Light",J792="D","Dark")</f>
        <v>Light</v>
      </c>
      <c r="P792" t="str">
        <f>_xlfn.XLOOKUP(C:C, Table1[[#All],[Customer ID]],Table1[[#All],[Loyalty Card]])</f>
        <v>No</v>
      </c>
    </row>
    <row r="793" spans="1:16" x14ac:dyDescent="0.3">
      <c r="A793" s="2" t="s">
        <v>4961</v>
      </c>
      <c r="B793" s="4">
        <v>43954</v>
      </c>
      <c r="C793" s="2" t="s">
        <v>4962</v>
      </c>
      <c r="D793" t="s">
        <v>6145</v>
      </c>
      <c r="E793" s="2">
        <v>5</v>
      </c>
      <c r="F793" s="2" t="str" cm="1">
        <f t="array" ref="F793">_xlfn.XLOOKUP(C793,'Customers - Original'!$A:$A,Table1[[#All],[Customer Name]])</f>
        <v>Karylin Huddart</v>
      </c>
      <c r="G793" s="2" t="str" cm="1">
        <f t="array" ref="G793">IF(_xlfn.XLOOKUP(C793,'Customers - Original'!$A:$A,Table1[[#All],[Email]]) = 0, "", _xlfn.XLOOKUP(C793,'Customers - Original'!$A:$A,Table1[[#All],[Email]]) )</f>
        <v>khuddartlz@about.com</v>
      </c>
      <c r="H793" s="2" t="str" cm="1">
        <f t="array" ref="H793">IF(_xlfn.XLOOKUP(C793,'Customers - Original'!$A:$A,Table1[[#All],[Country]]) = 0,"",_xlfn.XLOOKUP(C793,'Customers - Original'!$A:$A,Table1[[#All],[Country]]))</f>
        <v>United States</v>
      </c>
      <c r="I793" t="str">
        <f>_xlfn.XLOOKUP(D793,'Products - Original'!$A:$A,'Products - Original'!$B:$B)</f>
        <v>Lib</v>
      </c>
      <c r="J793" t="str">
        <f>INDEX('Products - Original'!$A$1:$G$49,MATCH(My_Combined_Table!$D793,'Products - Original'!$A$1:$A$49,0),MATCH(My_Combined_Table!$J$1,'Products - Original'!A$1:G$1,0))</f>
        <v>L</v>
      </c>
      <c r="K793">
        <f>INDEX('Products - Original'!$A$1:$G$49,MATCH(My_Combined_Table!$D793,'Products - Original'!$A$1:$A$49,0),MATCH(My_Combined_Table!K$1,'Products - Original'!A$1:G$1,0))</f>
        <v>0.2</v>
      </c>
      <c r="L793">
        <f>INDEX('Products - Original'!$A$1:$G$49,MATCH(My_Combined_Table!$D793,'Products - Original'!$A$1:$A$49,0),MATCH(My_Combined_Table!L$1,'Products - Original'!A$1:G$1,0))</f>
        <v>4.7549999999999999</v>
      </c>
      <c r="M793">
        <f t="shared" si="12"/>
        <v>23.774999999999999</v>
      </c>
      <c r="N793" t="str" cm="1">
        <f t="array" ref="N793">_xlfn.IFS(I793 = "Rob", "Robusta", I793 = "Exc", "Excelsa",I793= "Ara", "Arabica",I793="Lib", "Liberica")</f>
        <v>Liberica</v>
      </c>
      <c r="O793" t="str" cm="1">
        <f t="array" ref="O793">_xlfn.IFS(J793="M", "Medium",J793="L", "Light",J793="D","Dark")</f>
        <v>Light</v>
      </c>
      <c r="P793" t="str">
        <f>_xlfn.XLOOKUP(C:C, Table1[[#All],[Customer ID]],Table1[[#All],[Loyalty Card]])</f>
        <v>Yes</v>
      </c>
    </row>
    <row r="794" spans="1:16" x14ac:dyDescent="0.3">
      <c r="A794" s="2" t="s">
        <v>4967</v>
      </c>
      <c r="B794" s="4">
        <v>43545</v>
      </c>
      <c r="C794" s="2" t="s">
        <v>4968</v>
      </c>
      <c r="D794" t="s">
        <v>6160</v>
      </c>
      <c r="E794" s="2">
        <v>6</v>
      </c>
      <c r="F794" s="2" t="str" cm="1">
        <f t="array" ref="F794">_xlfn.XLOOKUP(C794,'Customers - Original'!$A:$A,Table1[[#All],[Customer Name]])</f>
        <v>Jereme Gippes</v>
      </c>
      <c r="G794" s="2" t="str" cm="1">
        <f t="array" ref="G794">IF(_xlfn.XLOOKUP(C794,'Customers - Original'!$A:$A,Table1[[#All],[Email]]) = 0, "", _xlfn.XLOOKUP(C794,'Customers - Original'!$A:$A,Table1[[#All],[Email]]) )</f>
        <v>jgippesm0@cloudflare.com</v>
      </c>
      <c r="H794" s="2" t="str" cm="1">
        <f t="array" ref="H794">IF(_xlfn.XLOOKUP(C794,'Customers - Original'!$A:$A,Table1[[#All],[Country]]) = 0,"",_xlfn.XLOOKUP(C794,'Customers - Original'!$A:$A,Table1[[#All],[Country]]))</f>
        <v>United Kingdom</v>
      </c>
      <c r="I794" t="str">
        <f>_xlfn.XLOOKUP(D794,'Products - Original'!$A:$A,'Products - Original'!$B:$B)</f>
        <v>Lib</v>
      </c>
      <c r="J794" t="str">
        <f>INDEX('Products - Original'!$A$1:$G$49,MATCH(My_Combined_Table!$D794,'Products - Original'!$A$1:$A$49,0),MATCH(My_Combined_Table!$J$1,'Products - Original'!A$1:G$1,0))</f>
        <v>M</v>
      </c>
      <c r="K794">
        <f>INDEX('Products - Original'!$A$1:$G$49,MATCH(My_Combined_Table!$D794,'Products - Original'!$A$1:$A$49,0),MATCH(My_Combined_Table!K$1,'Products - Original'!A$1:G$1,0))</f>
        <v>0.5</v>
      </c>
      <c r="L794">
        <f>INDEX('Products - Original'!$A$1:$G$49,MATCH(My_Combined_Table!$D794,'Products - Original'!$A$1:$A$49,0),MATCH(My_Combined_Table!L$1,'Products - Original'!A$1:G$1,0))</f>
        <v>8.73</v>
      </c>
      <c r="M794">
        <f t="shared" si="12"/>
        <v>52.38</v>
      </c>
      <c r="N794" t="str" cm="1">
        <f t="array" ref="N794">_xlfn.IFS(I794 = "Rob", "Robusta", I794 = "Exc", "Excelsa",I794= "Ara", "Arabica",I794="Lib", "Liberica")</f>
        <v>Liberica</v>
      </c>
      <c r="O794" t="str" cm="1">
        <f t="array" ref="O794">_xlfn.IFS(J794="M", "Medium",J794="L", "Light",J794="D","Dark")</f>
        <v>Medium</v>
      </c>
      <c r="P794" t="str">
        <f>_xlfn.XLOOKUP(C:C, Table1[[#All],[Customer ID]],Table1[[#All],[Loyalty Card]])</f>
        <v>Yes</v>
      </c>
    </row>
    <row r="795" spans="1:16" x14ac:dyDescent="0.3">
      <c r="A795" s="2" t="s">
        <v>4973</v>
      </c>
      <c r="B795" s="4">
        <v>43629</v>
      </c>
      <c r="C795" s="2" t="s">
        <v>4974</v>
      </c>
      <c r="D795" t="s">
        <v>6178</v>
      </c>
      <c r="E795" s="2">
        <v>5</v>
      </c>
      <c r="F795" s="2" t="str" cm="1">
        <f t="array" ref="F795">_xlfn.XLOOKUP(C795,'Customers - Original'!$A:$A,Table1[[#All],[Customer Name]])</f>
        <v>Lukas Whittlesee</v>
      </c>
      <c r="G795" s="2" t="str" cm="1">
        <f t="array" ref="G795">IF(_xlfn.XLOOKUP(C795,'Customers - Original'!$A:$A,Table1[[#All],[Email]]) = 0, "", _xlfn.XLOOKUP(C795,'Customers - Original'!$A:$A,Table1[[#All],[Email]]) )</f>
        <v>lwhittleseem1@e-recht24.de</v>
      </c>
      <c r="H795" s="2" t="str" cm="1">
        <f t="array" ref="H795">IF(_xlfn.XLOOKUP(C795,'Customers - Original'!$A:$A,Table1[[#All],[Country]]) = 0,"",_xlfn.XLOOKUP(C795,'Customers - Original'!$A:$A,Table1[[#All],[Country]]))</f>
        <v>United States</v>
      </c>
      <c r="I795" t="str">
        <f>_xlfn.XLOOKUP(D795,'Products - Original'!$A:$A,'Products - Original'!$B:$B)</f>
        <v>Rob</v>
      </c>
      <c r="J795" t="str">
        <f>INDEX('Products - Original'!$A$1:$G$49,MATCH(My_Combined_Table!$D795,'Products - Original'!$A$1:$A$49,0),MATCH(My_Combined_Table!$J$1,'Products - Original'!A$1:G$1,0))</f>
        <v>L</v>
      </c>
      <c r="K795">
        <f>INDEX('Products - Original'!$A$1:$G$49,MATCH(My_Combined_Table!$D795,'Products - Original'!$A$1:$A$49,0),MATCH(My_Combined_Table!K$1,'Products - Original'!A$1:G$1,0))</f>
        <v>0.2</v>
      </c>
      <c r="L795">
        <f>INDEX('Products - Original'!$A$1:$G$49,MATCH(My_Combined_Table!$D795,'Products - Original'!$A$1:$A$49,0),MATCH(My_Combined_Table!L$1,'Products - Original'!A$1:G$1,0))</f>
        <v>3.5849999999999995</v>
      </c>
      <c r="M795">
        <f t="shared" si="12"/>
        <v>17.924999999999997</v>
      </c>
      <c r="N795" t="str" cm="1">
        <f t="array" ref="N795">_xlfn.IFS(I795 = "Rob", "Robusta", I795 = "Exc", "Excelsa",I795= "Ara", "Arabica",I795="Lib", "Liberica")</f>
        <v>Robusta</v>
      </c>
      <c r="O795" t="str" cm="1">
        <f t="array" ref="O795">_xlfn.IFS(J795="M", "Medium",J795="L", "Light",J795="D","Dark")</f>
        <v>Light</v>
      </c>
      <c r="P795" t="str">
        <f>_xlfn.XLOOKUP(C:C, Table1[[#All],[Customer ID]],Table1[[#All],[Loyalty Card]])</f>
        <v>No</v>
      </c>
    </row>
    <row r="796" spans="1:16" x14ac:dyDescent="0.3">
      <c r="A796" s="2" t="s">
        <v>4979</v>
      </c>
      <c r="B796" s="4">
        <v>43987</v>
      </c>
      <c r="C796" s="2" t="s">
        <v>4980</v>
      </c>
      <c r="D796" t="s">
        <v>6182</v>
      </c>
      <c r="E796" s="2">
        <v>5</v>
      </c>
      <c r="F796" s="2" t="str" cm="1">
        <f t="array" ref="F796">_xlfn.XLOOKUP(C796,'Customers - Original'!$A:$A,Table1[[#All],[Customer Name]])</f>
        <v>Gregorius Trengrove</v>
      </c>
      <c r="G796" s="2" t="str" cm="1">
        <f t="array" ref="G796">IF(_xlfn.XLOOKUP(C796,'Customers - Original'!$A:$A,Table1[[#All],[Email]]) = 0, "", _xlfn.XLOOKUP(C796,'Customers - Original'!$A:$A,Table1[[#All],[Email]]) )</f>
        <v>gtrengrovem2@elpais.com</v>
      </c>
      <c r="H796" s="2" t="str" cm="1">
        <f t="array" ref="H796">IF(_xlfn.XLOOKUP(C796,'Customers - Original'!$A:$A,Table1[[#All],[Country]]) = 0,"",_xlfn.XLOOKUP(C796,'Customers - Original'!$A:$A,Table1[[#All],[Country]]))</f>
        <v>United States</v>
      </c>
      <c r="I796" t="str">
        <f>_xlfn.XLOOKUP(D796,'Products - Original'!$A:$A,'Products - Original'!$B:$B)</f>
        <v>Ara</v>
      </c>
      <c r="J796" t="str">
        <f>INDEX('Products - Original'!$A$1:$G$49,MATCH(My_Combined_Table!$D796,'Products - Original'!$A$1:$A$49,0),MATCH(My_Combined_Table!$J$1,'Products - Original'!A$1:G$1,0))</f>
        <v>L</v>
      </c>
      <c r="K796">
        <f>INDEX('Products - Original'!$A$1:$G$49,MATCH(My_Combined_Table!$D796,'Products - Original'!$A$1:$A$49,0),MATCH(My_Combined_Table!K$1,'Products - Original'!A$1:G$1,0))</f>
        <v>2.5</v>
      </c>
      <c r="L796">
        <f>INDEX('Products - Original'!$A$1:$G$49,MATCH(My_Combined_Table!$D796,'Products - Original'!$A$1:$A$49,0),MATCH(My_Combined_Table!L$1,'Products - Original'!A$1:G$1,0))</f>
        <v>29.784999999999997</v>
      </c>
      <c r="M796">
        <f t="shared" si="12"/>
        <v>148.92499999999998</v>
      </c>
      <c r="N796" t="str" cm="1">
        <f t="array" ref="N796">_xlfn.IFS(I796 = "Rob", "Robusta", I796 = "Exc", "Excelsa",I796= "Ara", "Arabica",I796="Lib", "Liberica")</f>
        <v>Arabica</v>
      </c>
      <c r="O796" t="str" cm="1">
        <f t="array" ref="O796">_xlfn.IFS(J796="M", "Medium",J796="L", "Light",J796="D","Dark")</f>
        <v>Light</v>
      </c>
      <c r="P796" t="str">
        <f>_xlfn.XLOOKUP(C:C, Table1[[#All],[Customer ID]],Table1[[#All],[Loyalty Card]])</f>
        <v>No</v>
      </c>
    </row>
    <row r="797" spans="1:16" x14ac:dyDescent="0.3">
      <c r="A797" s="2" t="s">
        <v>4985</v>
      </c>
      <c r="B797" s="4">
        <v>43540</v>
      </c>
      <c r="C797" s="2" t="s">
        <v>4986</v>
      </c>
      <c r="D797" t="s">
        <v>6173</v>
      </c>
      <c r="E797" s="2">
        <v>4</v>
      </c>
      <c r="F797" s="2" t="str" cm="1">
        <f t="array" ref="F797">_xlfn.XLOOKUP(C797,'Customers - Original'!$A:$A,Table1[[#All],[Customer Name]])</f>
        <v>Wright Caldero</v>
      </c>
      <c r="G797" s="2" t="str" cm="1">
        <f t="array" ref="G797">IF(_xlfn.XLOOKUP(C797,'Customers - Original'!$A:$A,Table1[[#All],[Email]]) = 0, "", _xlfn.XLOOKUP(C797,'Customers - Original'!$A:$A,Table1[[#All],[Email]]) )</f>
        <v>wcalderom3@stumbleupon.com</v>
      </c>
      <c r="H797" s="2" t="str" cm="1">
        <f t="array" ref="H797">IF(_xlfn.XLOOKUP(C797,'Customers - Original'!$A:$A,Table1[[#All],[Country]]) = 0,"",_xlfn.XLOOKUP(C797,'Customers - Original'!$A:$A,Table1[[#All],[Country]]))</f>
        <v>United States</v>
      </c>
      <c r="I797" t="str">
        <f>_xlfn.XLOOKUP(D797,'Products - Original'!$A:$A,'Products - Original'!$B:$B)</f>
        <v>Rob</v>
      </c>
      <c r="J797" t="str">
        <f>INDEX('Products - Original'!$A$1:$G$49,MATCH(My_Combined_Table!$D797,'Products - Original'!$A$1:$A$49,0),MATCH(My_Combined_Table!$J$1,'Products - Original'!A$1:G$1,0))</f>
        <v>L</v>
      </c>
      <c r="K797">
        <f>INDEX('Products - Original'!$A$1:$G$49,MATCH(My_Combined_Table!$D797,'Products - Original'!$A$1:$A$49,0),MATCH(My_Combined_Table!K$1,'Products - Original'!A$1:G$1,0))</f>
        <v>0.5</v>
      </c>
      <c r="L797">
        <f>INDEX('Products - Original'!$A$1:$G$49,MATCH(My_Combined_Table!$D797,'Products - Original'!$A$1:$A$49,0),MATCH(My_Combined_Table!L$1,'Products - Original'!A$1:G$1,0))</f>
        <v>7.169999999999999</v>
      </c>
      <c r="M797">
        <f t="shared" si="12"/>
        <v>28.679999999999996</v>
      </c>
      <c r="N797" t="str" cm="1">
        <f t="array" ref="N797">_xlfn.IFS(I797 = "Rob", "Robusta", I797 = "Exc", "Excelsa",I797= "Ara", "Arabica",I797="Lib", "Liberica")</f>
        <v>Robusta</v>
      </c>
      <c r="O797" t="str" cm="1">
        <f t="array" ref="O797">_xlfn.IFS(J797="M", "Medium",J797="L", "Light",J797="D","Dark")</f>
        <v>Light</v>
      </c>
      <c r="P797" t="str">
        <f>_xlfn.XLOOKUP(C:C, Table1[[#All],[Customer ID]],Table1[[#All],[Loyalty Card]])</f>
        <v>No</v>
      </c>
    </row>
    <row r="798" spans="1:16" x14ac:dyDescent="0.3">
      <c r="A798" s="2" t="s">
        <v>4991</v>
      </c>
      <c r="B798" s="4">
        <v>44533</v>
      </c>
      <c r="C798" s="2" t="s">
        <v>4992</v>
      </c>
      <c r="D798" t="s">
        <v>6161</v>
      </c>
      <c r="E798" s="2">
        <v>1</v>
      </c>
      <c r="F798" s="2" t="str" cm="1">
        <f t="array" ref="F798">_xlfn.XLOOKUP(C798,'Customers - Original'!$A:$A,Table1[[#All],[Customer Name]])</f>
        <v>Merell Zanazzi</v>
      </c>
      <c r="G798" s="2" t="str" cm="1">
        <f t="array" ref="G798">IF(_xlfn.XLOOKUP(C798,'Customers - Original'!$A:$A,Table1[[#All],[Email]]) = 0, "", _xlfn.XLOOKUP(C798,'Customers - Original'!$A:$A,Table1[[#All],[Email]]) )</f>
        <v/>
      </c>
      <c r="H798" s="2" t="str" cm="1">
        <f t="array" ref="H798">IF(_xlfn.XLOOKUP(C798,'Customers - Original'!$A:$A,Table1[[#All],[Country]]) = 0,"",_xlfn.XLOOKUP(C798,'Customers - Original'!$A:$A,Table1[[#All],[Country]]))</f>
        <v>United States</v>
      </c>
      <c r="I798" t="str">
        <f>_xlfn.XLOOKUP(D798,'Products - Original'!$A:$A,'Products - Original'!$B:$B)</f>
        <v>Lib</v>
      </c>
      <c r="J798" t="str">
        <f>INDEX('Products - Original'!$A$1:$G$49,MATCH(My_Combined_Table!$D798,'Products - Original'!$A$1:$A$49,0),MATCH(My_Combined_Table!$J$1,'Products - Original'!A$1:G$1,0))</f>
        <v>L</v>
      </c>
      <c r="K798">
        <f>INDEX('Products - Original'!$A$1:$G$49,MATCH(My_Combined_Table!$D798,'Products - Original'!$A$1:$A$49,0),MATCH(My_Combined_Table!K$1,'Products - Original'!A$1:G$1,0))</f>
        <v>0.5</v>
      </c>
      <c r="L798">
        <f>INDEX('Products - Original'!$A$1:$G$49,MATCH(My_Combined_Table!$D798,'Products - Original'!$A$1:$A$49,0),MATCH(My_Combined_Table!L$1,'Products - Original'!A$1:G$1,0))</f>
        <v>9.51</v>
      </c>
      <c r="M798">
        <f t="shared" si="12"/>
        <v>9.51</v>
      </c>
      <c r="N798" t="str" cm="1">
        <f t="array" ref="N798">_xlfn.IFS(I798 = "Rob", "Robusta", I798 = "Exc", "Excelsa",I798= "Ara", "Arabica",I798="Lib", "Liberica")</f>
        <v>Liberica</v>
      </c>
      <c r="O798" t="str" cm="1">
        <f t="array" ref="O798">_xlfn.IFS(J798="M", "Medium",J798="L", "Light",J798="D","Dark")</f>
        <v>Light</v>
      </c>
      <c r="P798" t="str">
        <f>_xlfn.XLOOKUP(C:C, Table1[[#All],[Customer ID]],Table1[[#All],[Loyalty Card]])</f>
        <v>No</v>
      </c>
    </row>
    <row r="799" spans="1:16" x14ac:dyDescent="0.3">
      <c r="A799" s="2" t="s">
        <v>4996</v>
      </c>
      <c r="B799" s="4">
        <v>44751</v>
      </c>
      <c r="C799" s="2" t="s">
        <v>4997</v>
      </c>
      <c r="D799" t="s">
        <v>6180</v>
      </c>
      <c r="E799" s="2">
        <v>4</v>
      </c>
      <c r="F799" s="2" t="str" cm="1">
        <f t="array" ref="F799">_xlfn.XLOOKUP(C799,'Customers - Original'!$A:$A,Table1[[#All],[Customer Name]])</f>
        <v>Jed Kennicott</v>
      </c>
      <c r="G799" s="2" t="str" cm="1">
        <f t="array" ref="G799">IF(_xlfn.XLOOKUP(C799,'Customers - Original'!$A:$A,Table1[[#All],[Email]]) = 0, "", _xlfn.XLOOKUP(C799,'Customers - Original'!$A:$A,Table1[[#All],[Email]]) )</f>
        <v>jkennicottm5@yahoo.co.jp</v>
      </c>
      <c r="H799" s="2" t="str" cm="1">
        <f t="array" ref="H799">IF(_xlfn.XLOOKUP(C799,'Customers - Original'!$A:$A,Table1[[#All],[Country]]) = 0,"",_xlfn.XLOOKUP(C799,'Customers - Original'!$A:$A,Table1[[#All],[Country]]))</f>
        <v>United States</v>
      </c>
      <c r="I799" t="str">
        <f>_xlfn.XLOOKUP(D799,'Products - Original'!$A:$A,'Products - Original'!$B:$B)</f>
        <v>Ara</v>
      </c>
      <c r="J799" t="str">
        <f>INDEX('Products - Original'!$A$1:$G$49,MATCH(My_Combined_Table!$D799,'Products - Original'!$A$1:$A$49,0),MATCH(My_Combined_Table!$J$1,'Products - Original'!A$1:G$1,0))</f>
        <v>L</v>
      </c>
      <c r="K799">
        <f>INDEX('Products - Original'!$A$1:$G$49,MATCH(My_Combined_Table!$D799,'Products - Original'!$A$1:$A$49,0),MATCH(My_Combined_Table!K$1,'Products - Original'!A$1:G$1,0))</f>
        <v>0.5</v>
      </c>
      <c r="L799">
        <f>INDEX('Products - Original'!$A$1:$G$49,MATCH(My_Combined_Table!$D799,'Products - Original'!$A$1:$A$49,0),MATCH(My_Combined_Table!L$1,'Products - Original'!A$1:G$1,0))</f>
        <v>7.77</v>
      </c>
      <c r="M799">
        <f t="shared" si="12"/>
        <v>31.08</v>
      </c>
      <c r="N799" t="str" cm="1">
        <f t="array" ref="N799">_xlfn.IFS(I799 = "Rob", "Robusta", I799 = "Exc", "Excelsa",I799= "Ara", "Arabica",I799="Lib", "Liberica")</f>
        <v>Arabica</v>
      </c>
      <c r="O799" t="str" cm="1">
        <f t="array" ref="O799">_xlfn.IFS(J799="M", "Medium",J799="L", "Light",J799="D","Dark")</f>
        <v>Light</v>
      </c>
      <c r="P799" t="str">
        <f>_xlfn.XLOOKUP(C:C, Table1[[#All],[Customer ID]],Table1[[#All],[Loyalty Card]])</f>
        <v>No</v>
      </c>
    </row>
    <row r="800" spans="1:16" x14ac:dyDescent="0.3">
      <c r="A800" s="2" t="s">
        <v>5002</v>
      </c>
      <c r="B800" s="4">
        <v>43950</v>
      </c>
      <c r="C800" s="2" t="s">
        <v>5003</v>
      </c>
      <c r="D800" t="s">
        <v>6163</v>
      </c>
      <c r="E800" s="2">
        <v>3</v>
      </c>
      <c r="F800" s="2" t="str" cm="1">
        <f t="array" ref="F800">_xlfn.XLOOKUP(C800,'Customers - Original'!$A:$A,Table1[[#All],[Customer Name]])</f>
        <v>Guenevere Ruggen</v>
      </c>
      <c r="G800" s="2" t="str" cm="1">
        <f t="array" ref="G800">IF(_xlfn.XLOOKUP(C800,'Customers - Original'!$A:$A,Table1[[#All],[Email]]) = 0, "", _xlfn.XLOOKUP(C800,'Customers - Original'!$A:$A,Table1[[#All],[Email]]) )</f>
        <v>gruggenm6@nymag.com</v>
      </c>
      <c r="H800" s="2" t="str" cm="1">
        <f t="array" ref="H800">IF(_xlfn.XLOOKUP(C800,'Customers - Original'!$A:$A,Table1[[#All],[Country]]) = 0,"",_xlfn.XLOOKUP(C800,'Customers - Original'!$A:$A,Table1[[#All],[Country]]))</f>
        <v>United States</v>
      </c>
      <c r="I800" t="str">
        <f>_xlfn.XLOOKUP(D800,'Products - Original'!$A:$A,'Products - Original'!$B:$B)</f>
        <v>Rob</v>
      </c>
      <c r="J800" t="str">
        <f>INDEX('Products - Original'!$A$1:$G$49,MATCH(My_Combined_Table!$D800,'Products - Original'!$A$1:$A$49,0),MATCH(My_Combined_Table!$J$1,'Products - Original'!A$1:G$1,0))</f>
        <v>D</v>
      </c>
      <c r="K800">
        <f>INDEX('Products - Original'!$A$1:$G$49,MATCH(My_Combined_Table!$D800,'Products - Original'!$A$1:$A$49,0),MATCH(My_Combined_Table!K$1,'Products - Original'!A$1:G$1,0))</f>
        <v>0.2</v>
      </c>
      <c r="L800">
        <f>INDEX('Products - Original'!$A$1:$G$49,MATCH(My_Combined_Table!$D800,'Products - Original'!$A$1:$A$49,0),MATCH(My_Combined_Table!L$1,'Products - Original'!A$1:G$1,0))</f>
        <v>2.6849999999999996</v>
      </c>
      <c r="M800">
        <f t="shared" si="12"/>
        <v>8.0549999999999997</v>
      </c>
      <c r="N800" t="str" cm="1">
        <f t="array" ref="N800">_xlfn.IFS(I800 = "Rob", "Robusta", I800 = "Exc", "Excelsa",I800= "Ara", "Arabica",I800="Lib", "Liberica")</f>
        <v>Robusta</v>
      </c>
      <c r="O800" t="str" cm="1">
        <f t="array" ref="O800">_xlfn.IFS(J800="M", "Medium",J800="L", "Light",J800="D","Dark")</f>
        <v>Dark</v>
      </c>
      <c r="P800" t="str">
        <f>_xlfn.XLOOKUP(C:C, Table1[[#All],[Customer ID]],Table1[[#All],[Loyalty Card]])</f>
        <v>Yes</v>
      </c>
    </row>
    <row r="801" spans="1:16" x14ac:dyDescent="0.3">
      <c r="A801" s="2" t="s">
        <v>5008</v>
      </c>
      <c r="B801" s="4">
        <v>44588</v>
      </c>
      <c r="C801" s="2" t="s">
        <v>5009</v>
      </c>
      <c r="D801" t="s">
        <v>6183</v>
      </c>
      <c r="E801" s="2">
        <v>3</v>
      </c>
      <c r="F801" s="2" t="str" cm="1">
        <f t="array" ref="F801">_xlfn.XLOOKUP(C801,'Customers - Original'!$A:$A,Table1[[#All],[Customer Name]])</f>
        <v>Gonzales Cicculi</v>
      </c>
      <c r="G801" s="2" t="str" cm="1">
        <f t="array" ref="G801">IF(_xlfn.XLOOKUP(C801,'Customers - Original'!$A:$A,Table1[[#All],[Email]]) = 0, "", _xlfn.XLOOKUP(C801,'Customers - Original'!$A:$A,Table1[[#All],[Email]]) )</f>
        <v/>
      </c>
      <c r="H801" s="2" t="str" cm="1">
        <f t="array" ref="H801">IF(_xlfn.XLOOKUP(C801,'Customers - Original'!$A:$A,Table1[[#All],[Country]]) = 0,"",_xlfn.XLOOKUP(C801,'Customers - Original'!$A:$A,Table1[[#All],[Country]]))</f>
        <v>United States</v>
      </c>
      <c r="I801" t="str">
        <f>_xlfn.XLOOKUP(D801,'Products - Original'!$A:$A,'Products - Original'!$B:$B)</f>
        <v>Exc</v>
      </c>
      <c r="J801" t="str">
        <f>INDEX('Products - Original'!$A$1:$G$49,MATCH(My_Combined_Table!$D801,'Products - Original'!$A$1:$A$49,0),MATCH(My_Combined_Table!$J$1,'Products - Original'!A$1:G$1,0))</f>
        <v>D</v>
      </c>
      <c r="K801">
        <f>INDEX('Products - Original'!$A$1:$G$49,MATCH(My_Combined_Table!$D801,'Products - Original'!$A$1:$A$49,0),MATCH(My_Combined_Table!K$1,'Products - Original'!A$1:G$1,0))</f>
        <v>1</v>
      </c>
      <c r="L801">
        <f>INDEX('Products - Original'!$A$1:$G$49,MATCH(My_Combined_Table!$D801,'Products - Original'!$A$1:$A$49,0),MATCH(My_Combined_Table!L$1,'Products - Original'!A$1:G$1,0))</f>
        <v>12.15</v>
      </c>
      <c r="M801">
        <f t="shared" si="12"/>
        <v>36.450000000000003</v>
      </c>
      <c r="N801" t="str" cm="1">
        <f t="array" ref="N801">_xlfn.IFS(I801 = "Rob", "Robusta", I801 = "Exc", "Excelsa",I801= "Ara", "Arabica",I801="Lib", "Liberica")</f>
        <v>Excelsa</v>
      </c>
      <c r="O801" t="str" cm="1">
        <f t="array" ref="O801">_xlfn.IFS(J801="M", "Medium",J801="L", "Light",J801="D","Dark")</f>
        <v>Dark</v>
      </c>
      <c r="P801" t="str">
        <f>_xlfn.XLOOKUP(C:C, Table1[[#All],[Customer ID]],Table1[[#All],[Loyalty Card]])</f>
        <v>Yes</v>
      </c>
    </row>
    <row r="802" spans="1:16" x14ac:dyDescent="0.3">
      <c r="A802" s="2" t="s">
        <v>5012</v>
      </c>
      <c r="B802" s="4">
        <v>44240</v>
      </c>
      <c r="C802" s="2" t="s">
        <v>5013</v>
      </c>
      <c r="D802" t="s">
        <v>6163</v>
      </c>
      <c r="E802" s="2">
        <v>6</v>
      </c>
      <c r="F802" s="2" t="str" cm="1">
        <f t="array" ref="F802">_xlfn.XLOOKUP(C802,'Customers - Original'!$A:$A,Table1[[#All],[Customer Name]])</f>
        <v>Man Fright</v>
      </c>
      <c r="G802" s="2" t="str" cm="1">
        <f t="array" ref="G802">IF(_xlfn.XLOOKUP(C802,'Customers - Original'!$A:$A,Table1[[#All],[Email]]) = 0, "", _xlfn.XLOOKUP(C802,'Customers - Original'!$A:$A,Table1[[#All],[Email]]) )</f>
        <v>mfrightm8@harvard.edu</v>
      </c>
      <c r="H802" s="2" t="str" cm="1">
        <f t="array" ref="H802">IF(_xlfn.XLOOKUP(C802,'Customers - Original'!$A:$A,Table1[[#All],[Country]]) = 0,"",_xlfn.XLOOKUP(C802,'Customers - Original'!$A:$A,Table1[[#All],[Country]]))</f>
        <v>Ireland</v>
      </c>
      <c r="I802" t="str">
        <f>_xlfn.XLOOKUP(D802,'Products - Original'!$A:$A,'Products - Original'!$B:$B)</f>
        <v>Rob</v>
      </c>
      <c r="J802" t="str">
        <f>INDEX('Products - Original'!$A$1:$G$49,MATCH(My_Combined_Table!$D802,'Products - Original'!$A$1:$A$49,0),MATCH(My_Combined_Table!$J$1,'Products - Original'!A$1:G$1,0))</f>
        <v>D</v>
      </c>
      <c r="K802">
        <f>INDEX('Products - Original'!$A$1:$G$49,MATCH(My_Combined_Table!$D802,'Products - Original'!$A$1:$A$49,0),MATCH(My_Combined_Table!K$1,'Products - Original'!A$1:G$1,0))</f>
        <v>0.2</v>
      </c>
      <c r="L802">
        <f>INDEX('Products - Original'!$A$1:$G$49,MATCH(My_Combined_Table!$D802,'Products - Original'!$A$1:$A$49,0),MATCH(My_Combined_Table!L$1,'Products - Original'!A$1:G$1,0))</f>
        <v>2.6849999999999996</v>
      </c>
      <c r="M802">
        <f t="shared" si="12"/>
        <v>16.11</v>
      </c>
      <c r="N802" t="str" cm="1">
        <f t="array" ref="N802">_xlfn.IFS(I802 = "Rob", "Robusta", I802 = "Exc", "Excelsa",I802= "Ara", "Arabica",I802="Lib", "Liberica")</f>
        <v>Robusta</v>
      </c>
      <c r="O802" t="str" cm="1">
        <f t="array" ref="O802">_xlfn.IFS(J802="M", "Medium",J802="L", "Light",J802="D","Dark")</f>
        <v>Dark</v>
      </c>
      <c r="P802" t="str">
        <f>_xlfn.XLOOKUP(C:C, Table1[[#All],[Customer ID]],Table1[[#All],[Loyalty Card]])</f>
        <v>No</v>
      </c>
    </row>
    <row r="803" spans="1:16" x14ac:dyDescent="0.3">
      <c r="A803" s="2" t="s">
        <v>5018</v>
      </c>
      <c r="B803" s="4">
        <v>44025</v>
      </c>
      <c r="C803" s="2" t="s">
        <v>5019</v>
      </c>
      <c r="D803" t="s">
        <v>6149</v>
      </c>
      <c r="E803" s="2">
        <v>2</v>
      </c>
      <c r="F803" s="2" t="str" cm="1">
        <f t="array" ref="F803">_xlfn.XLOOKUP(C803,'Customers - Original'!$A:$A,Table1[[#All],[Customer Name]])</f>
        <v>Boyce Tarte</v>
      </c>
      <c r="G803" s="2" t="str" cm="1">
        <f t="array" ref="G803">IF(_xlfn.XLOOKUP(C803,'Customers - Original'!$A:$A,Table1[[#All],[Email]]) = 0, "", _xlfn.XLOOKUP(C803,'Customers - Original'!$A:$A,Table1[[#All],[Email]]) )</f>
        <v>btartem9@aol.com</v>
      </c>
      <c r="H803" s="2" t="str" cm="1">
        <f t="array" ref="H803">IF(_xlfn.XLOOKUP(C803,'Customers - Original'!$A:$A,Table1[[#All],[Country]]) = 0,"",_xlfn.XLOOKUP(C803,'Customers - Original'!$A:$A,Table1[[#All],[Country]]))</f>
        <v>United States</v>
      </c>
      <c r="I803" t="str">
        <f>_xlfn.XLOOKUP(D803,'Products - Original'!$A:$A,'Products - Original'!$B:$B)</f>
        <v>Rob</v>
      </c>
      <c r="J803" t="str">
        <f>INDEX('Products - Original'!$A$1:$G$49,MATCH(My_Combined_Table!$D803,'Products - Original'!$A$1:$A$49,0),MATCH(My_Combined_Table!$J$1,'Products - Original'!A$1:G$1,0))</f>
        <v>D</v>
      </c>
      <c r="K803">
        <f>INDEX('Products - Original'!$A$1:$G$49,MATCH(My_Combined_Table!$D803,'Products - Original'!$A$1:$A$49,0),MATCH(My_Combined_Table!K$1,'Products - Original'!A$1:G$1,0))</f>
        <v>2.5</v>
      </c>
      <c r="L803">
        <f>INDEX('Products - Original'!$A$1:$G$49,MATCH(My_Combined_Table!$D803,'Products - Original'!$A$1:$A$49,0),MATCH(My_Combined_Table!L$1,'Products - Original'!A$1:G$1,0))</f>
        <v>20.584999999999997</v>
      </c>
      <c r="M803">
        <f t="shared" si="12"/>
        <v>41.169999999999995</v>
      </c>
      <c r="N803" t="str" cm="1">
        <f t="array" ref="N803">_xlfn.IFS(I803 = "Rob", "Robusta", I803 = "Exc", "Excelsa",I803= "Ara", "Arabica",I803="Lib", "Liberica")</f>
        <v>Robusta</v>
      </c>
      <c r="O803" t="str" cm="1">
        <f t="array" ref="O803">_xlfn.IFS(J803="M", "Medium",J803="L", "Light",J803="D","Dark")</f>
        <v>Dark</v>
      </c>
      <c r="P803" t="str">
        <f>_xlfn.XLOOKUP(C:C, Table1[[#All],[Customer ID]],Table1[[#All],[Loyalty Card]])</f>
        <v>Yes</v>
      </c>
    </row>
    <row r="804" spans="1:16" x14ac:dyDescent="0.3">
      <c r="A804" s="2" t="s">
        <v>5024</v>
      </c>
      <c r="B804" s="4">
        <v>43902</v>
      </c>
      <c r="C804" s="2" t="s">
        <v>5025</v>
      </c>
      <c r="D804" t="s">
        <v>6163</v>
      </c>
      <c r="E804" s="2">
        <v>4</v>
      </c>
      <c r="F804" s="2" t="str" cm="1">
        <f t="array" ref="F804">_xlfn.XLOOKUP(C804,'Customers - Original'!$A:$A,Table1[[#All],[Customer Name]])</f>
        <v>Caddric Krzysztofiak</v>
      </c>
      <c r="G804" s="2" t="str" cm="1">
        <f t="array" ref="G804">IF(_xlfn.XLOOKUP(C804,'Customers - Original'!$A:$A,Table1[[#All],[Email]]) = 0, "", _xlfn.XLOOKUP(C804,'Customers - Original'!$A:$A,Table1[[#All],[Email]]) )</f>
        <v>ckrzysztofiakma@skyrock.com</v>
      </c>
      <c r="H804" s="2" t="str" cm="1">
        <f t="array" ref="H804">IF(_xlfn.XLOOKUP(C804,'Customers - Original'!$A:$A,Table1[[#All],[Country]]) = 0,"",_xlfn.XLOOKUP(C804,'Customers - Original'!$A:$A,Table1[[#All],[Country]]))</f>
        <v>United States</v>
      </c>
      <c r="I804" t="str">
        <f>_xlfn.XLOOKUP(D804,'Products - Original'!$A:$A,'Products - Original'!$B:$B)</f>
        <v>Rob</v>
      </c>
      <c r="J804" t="str">
        <f>INDEX('Products - Original'!$A$1:$G$49,MATCH(My_Combined_Table!$D804,'Products - Original'!$A$1:$A$49,0),MATCH(My_Combined_Table!$J$1,'Products - Original'!A$1:G$1,0))</f>
        <v>D</v>
      </c>
      <c r="K804">
        <f>INDEX('Products - Original'!$A$1:$G$49,MATCH(My_Combined_Table!$D804,'Products - Original'!$A$1:$A$49,0),MATCH(My_Combined_Table!K$1,'Products - Original'!A$1:G$1,0))</f>
        <v>0.2</v>
      </c>
      <c r="L804">
        <f>INDEX('Products - Original'!$A$1:$G$49,MATCH(My_Combined_Table!$D804,'Products - Original'!$A$1:$A$49,0),MATCH(My_Combined_Table!L$1,'Products - Original'!A$1:G$1,0))</f>
        <v>2.6849999999999996</v>
      </c>
      <c r="M804">
        <f t="shared" si="12"/>
        <v>10.739999999999998</v>
      </c>
      <c r="N804" t="str" cm="1">
        <f t="array" ref="N804">_xlfn.IFS(I804 = "Rob", "Robusta", I804 = "Exc", "Excelsa",I804= "Ara", "Arabica",I804="Lib", "Liberica")</f>
        <v>Robusta</v>
      </c>
      <c r="O804" t="str" cm="1">
        <f t="array" ref="O804">_xlfn.IFS(J804="M", "Medium",J804="L", "Light",J804="D","Dark")</f>
        <v>Dark</v>
      </c>
      <c r="P804" t="str">
        <f>_xlfn.XLOOKUP(C:C, Table1[[#All],[Customer ID]],Table1[[#All],[Loyalty Card]])</f>
        <v>No</v>
      </c>
    </row>
    <row r="805" spans="1:16" x14ac:dyDescent="0.3">
      <c r="A805" s="2" t="s">
        <v>5030</v>
      </c>
      <c r="B805" s="4">
        <v>43955</v>
      </c>
      <c r="C805" s="2" t="s">
        <v>5031</v>
      </c>
      <c r="D805" t="s">
        <v>6166</v>
      </c>
      <c r="E805" s="2">
        <v>4</v>
      </c>
      <c r="F805" s="2" t="str" cm="1">
        <f t="array" ref="F805">_xlfn.XLOOKUP(C805,'Customers - Original'!$A:$A,Table1[[#All],[Customer Name]])</f>
        <v>Darn Penquet</v>
      </c>
      <c r="G805" s="2" t="str" cm="1">
        <f t="array" ref="G805">IF(_xlfn.XLOOKUP(C805,'Customers - Original'!$A:$A,Table1[[#All],[Email]]) = 0, "", _xlfn.XLOOKUP(C805,'Customers - Original'!$A:$A,Table1[[#All],[Email]]) )</f>
        <v>dpenquetmb@diigo.com</v>
      </c>
      <c r="H805" s="2" t="str" cm="1">
        <f t="array" ref="H805">IF(_xlfn.XLOOKUP(C805,'Customers - Original'!$A:$A,Table1[[#All],[Country]]) = 0,"",_xlfn.XLOOKUP(C805,'Customers - Original'!$A:$A,Table1[[#All],[Country]]))</f>
        <v>United States</v>
      </c>
      <c r="I805" t="str">
        <f>_xlfn.XLOOKUP(D805,'Products - Original'!$A:$A,'Products - Original'!$B:$B)</f>
        <v>Exc</v>
      </c>
      <c r="J805" t="str">
        <f>INDEX('Products - Original'!$A$1:$G$49,MATCH(My_Combined_Table!$D805,'Products - Original'!$A$1:$A$49,0),MATCH(My_Combined_Table!$J$1,'Products - Original'!A$1:G$1,0))</f>
        <v>M</v>
      </c>
      <c r="K805">
        <f>INDEX('Products - Original'!$A$1:$G$49,MATCH(My_Combined_Table!$D805,'Products - Original'!$A$1:$A$49,0),MATCH(My_Combined_Table!K$1,'Products - Original'!A$1:G$1,0))</f>
        <v>2.5</v>
      </c>
      <c r="L805">
        <f>INDEX('Products - Original'!$A$1:$G$49,MATCH(My_Combined_Table!$D805,'Products - Original'!$A$1:$A$49,0),MATCH(My_Combined_Table!L$1,'Products - Original'!A$1:G$1,0))</f>
        <v>31.624999999999996</v>
      </c>
      <c r="M805">
        <f t="shared" si="12"/>
        <v>126.49999999999999</v>
      </c>
      <c r="N805" t="str" cm="1">
        <f t="array" ref="N805">_xlfn.IFS(I805 = "Rob", "Robusta", I805 = "Exc", "Excelsa",I805= "Ara", "Arabica",I805="Lib", "Liberica")</f>
        <v>Excelsa</v>
      </c>
      <c r="O805" t="str" cm="1">
        <f t="array" ref="O805">_xlfn.IFS(J805="M", "Medium",J805="L", "Light",J805="D","Dark")</f>
        <v>Medium</v>
      </c>
      <c r="P805" t="str">
        <f>_xlfn.XLOOKUP(C:C, Table1[[#All],[Customer ID]],Table1[[#All],[Loyalty Card]])</f>
        <v>No</v>
      </c>
    </row>
    <row r="806" spans="1:16" x14ac:dyDescent="0.3">
      <c r="A806" s="2" t="s">
        <v>5035</v>
      </c>
      <c r="B806" s="4">
        <v>44289</v>
      </c>
      <c r="C806" s="2" t="s">
        <v>5036</v>
      </c>
      <c r="D806" t="s">
        <v>6179</v>
      </c>
      <c r="E806" s="2">
        <v>2</v>
      </c>
      <c r="F806" s="2" t="str" cm="1">
        <f t="array" ref="F806">_xlfn.XLOOKUP(C806,'Customers - Original'!$A:$A,Table1[[#All],[Customer Name]])</f>
        <v>Jammie Cloke</v>
      </c>
      <c r="G806" s="2" t="str" cm="1">
        <f t="array" ref="G806">IF(_xlfn.XLOOKUP(C806,'Customers - Original'!$A:$A,Table1[[#All],[Email]]) = 0, "", _xlfn.XLOOKUP(C806,'Customers - Original'!$A:$A,Table1[[#All],[Email]]) )</f>
        <v/>
      </c>
      <c r="H806" s="2" t="str" cm="1">
        <f t="array" ref="H806">IF(_xlfn.XLOOKUP(C806,'Customers - Original'!$A:$A,Table1[[#All],[Country]]) = 0,"",_xlfn.XLOOKUP(C806,'Customers - Original'!$A:$A,Table1[[#All],[Country]]))</f>
        <v>United Kingdom</v>
      </c>
      <c r="I806" t="str">
        <f>_xlfn.XLOOKUP(D806,'Products - Original'!$A:$A,'Products - Original'!$B:$B)</f>
        <v>Rob</v>
      </c>
      <c r="J806" t="str">
        <f>INDEX('Products - Original'!$A$1:$G$49,MATCH(My_Combined_Table!$D806,'Products - Original'!$A$1:$A$49,0),MATCH(My_Combined_Table!$J$1,'Products - Original'!A$1:G$1,0))</f>
        <v>L</v>
      </c>
      <c r="K806">
        <f>INDEX('Products - Original'!$A$1:$G$49,MATCH(My_Combined_Table!$D806,'Products - Original'!$A$1:$A$49,0),MATCH(My_Combined_Table!K$1,'Products - Original'!A$1:G$1,0))</f>
        <v>1</v>
      </c>
      <c r="L806">
        <f>INDEX('Products - Original'!$A$1:$G$49,MATCH(My_Combined_Table!$D806,'Products - Original'!$A$1:$A$49,0),MATCH(My_Combined_Table!L$1,'Products - Original'!A$1:G$1,0))</f>
        <v>11.95</v>
      </c>
      <c r="M806">
        <f t="shared" si="12"/>
        <v>23.9</v>
      </c>
      <c r="N806" t="str" cm="1">
        <f t="array" ref="N806">_xlfn.IFS(I806 = "Rob", "Robusta", I806 = "Exc", "Excelsa",I806= "Ara", "Arabica",I806="Lib", "Liberica")</f>
        <v>Robusta</v>
      </c>
      <c r="O806" t="str" cm="1">
        <f t="array" ref="O806">_xlfn.IFS(J806="M", "Medium",J806="L", "Light",J806="D","Dark")</f>
        <v>Light</v>
      </c>
      <c r="P806" t="str">
        <f>_xlfn.XLOOKUP(C:C, Table1[[#All],[Customer ID]],Table1[[#All],[Loyalty Card]])</f>
        <v>No</v>
      </c>
    </row>
    <row r="807" spans="1:16" x14ac:dyDescent="0.3">
      <c r="A807" s="2" t="s">
        <v>5040</v>
      </c>
      <c r="B807" s="4">
        <v>44713</v>
      </c>
      <c r="C807" s="2" t="s">
        <v>5041</v>
      </c>
      <c r="D807" t="s">
        <v>6146</v>
      </c>
      <c r="E807" s="2">
        <v>1</v>
      </c>
      <c r="F807" s="2" t="str" cm="1">
        <f t="array" ref="F807">_xlfn.XLOOKUP(C807,'Customers - Original'!$A:$A,Table1[[#All],[Customer Name]])</f>
        <v>Chester Clowton</v>
      </c>
      <c r="G807" s="2" t="str" cm="1">
        <f t="array" ref="G807">IF(_xlfn.XLOOKUP(C807,'Customers - Original'!$A:$A,Table1[[#All],[Email]]) = 0, "", _xlfn.XLOOKUP(C807,'Customers - Original'!$A:$A,Table1[[#All],[Email]]) )</f>
        <v/>
      </c>
      <c r="H807" s="2" t="str" cm="1">
        <f t="array" ref="H807">IF(_xlfn.XLOOKUP(C807,'Customers - Original'!$A:$A,Table1[[#All],[Country]]) = 0,"",_xlfn.XLOOKUP(C807,'Customers - Original'!$A:$A,Table1[[#All],[Country]]))</f>
        <v>United States</v>
      </c>
      <c r="I807" t="str">
        <f>_xlfn.XLOOKUP(D807,'Products - Original'!$A:$A,'Products - Original'!$B:$B)</f>
        <v>Rob</v>
      </c>
      <c r="J807" t="str">
        <f>INDEX('Products - Original'!$A$1:$G$49,MATCH(My_Combined_Table!$D807,'Products - Original'!$A$1:$A$49,0),MATCH(My_Combined_Table!$J$1,'Products - Original'!A$1:G$1,0))</f>
        <v>M</v>
      </c>
      <c r="K807">
        <f>INDEX('Products - Original'!$A$1:$G$49,MATCH(My_Combined_Table!$D807,'Products - Original'!$A$1:$A$49,0),MATCH(My_Combined_Table!K$1,'Products - Original'!A$1:G$1,0))</f>
        <v>0.5</v>
      </c>
      <c r="L807">
        <f>INDEX('Products - Original'!$A$1:$G$49,MATCH(My_Combined_Table!$D807,'Products - Original'!$A$1:$A$49,0),MATCH(My_Combined_Table!L$1,'Products - Original'!A$1:G$1,0))</f>
        <v>5.97</v>
      </c>
      <c r="M807">
        <f t="shared" si="12"/>
        <v>5.97</v>
      </c>
      <c r="N807" t="str" cm="1">
        <f t="array" ref="N807">_xlfn.IFS(I807 = "Rob", "Robusta", I807 = "Exc", "Excelsa",I807= "Ara", "Arabica",I807="Lib", "Liberica")</f>
        <v>Robusta</v>
      </c>
      <c r="O807" t="str" cm="1">
        <f t="array" ref="O807">_xlfn.IFS(J807="M", "Medium",J807="L", "Light",J807="D","Dark")</f>
        <v>Medium</v>
      </c>
      <c r="P807" t="str">
        <f>_xlfn.XLOOKUP(C:C, Table1[[#All],[Customer ID]],Table1[[#All],[Loyalty Card]])</f>
        <v>No</v>
      </c>
    </row>
    <row r="808" spans="1:16" x14ac:dyDescent="0.3">
      <c r="A808" s="2" t="s">
        <v>5046</v>
      </c>
      <c r="B808" s="4">
        <v>44241</v>
      </c>
      <c r="C808" s="2" t="s">
        <v>5047</v>
      </c>
      <c r="D808" t="s">
        <v>6150</v>
      </c>
      <c r="E808" s="2">
        <v>2</v>
      </c>
      <c r="F808" s="2" t="str" cm="1">
        <f t="array" ref="F808">_xlfn.XLOOKUP(C808,'Customers - Original'!$A:$A,Table1[[#All],[Customer Name]])</f>
        <v>Kathleen Diable</v>
      </c>
      <c r="G808" s="2" t="str" cm="1">
        <f t="array" ref="G808">IF(_xlfn.XLOOKUP(C808,'Customers - Original'!$A:$A,Table1[[#All],[Email]]) = 0, "", _xlfn.XLOOKUP(C808,'Customers - Original'!$A:$A,Table1[[#All],[Email]]) )</f>
        <v/>
      </c>
      <c r="H808" s="2" t="str" cm="1">
        <f t="array" ref="H808">IF(_xlfn.XLOOKUP(C808,'Customers - Original'!$A:$A,Table1[[#All],[Country]]) = 0,"",_xlfn.XLOOKUP(C808,'Customers - Original'!$A:$A,Table1[[#All],[Country]]))</f>
        <v>United Kingdom</v>
      </c>
      <c r="I808" t="str">
        <f>_xlfn.XLOOKUP(D808,'Products - Original'!$A:$A,'Products - Original'!$B:$B)</f>
        <v>Lib</v>
      </c>
      <c r="J808" t="str">
        <f>INDEX('Products - Original'!$A$1:$G$49,MATCH(My_Combined_Table!$D808,'Products - Original'!$A$1:$A$49,0),MATCH(My_Combined_Table!$J$1,'Products - Original'!A$1:G$1,0))</f>
        <v>D</v>
      </c>
      <c r="K808">
        <f>INDEX('Products - Original'!$A$1:$G$49,MATCH(My_Combined_Table!$D808,'Products - Original'!$A$1:$A$49,0),MATCH(My_Combined_Table!K$1,'Products - Original'!A$1:G$1,0))</f>
        <v>0.2</v>
      </c>
      <c r="L808">
        <f>INDEX('Products - Original'!$A$1:$G$49,MATCH(My_Combined_Table!$D808,'Products - Original'!$A$1:$A$49,0),MATCH(My_Combined_Table!L$1,'Products - Original'!A$1:G$1,0))</f>
        <v>3.8849999999999998</v>
      </c>
      <c r="M808">
        <f t="shared" si="12"/>
        <v>7.77</v>
      </c>
      <c r="N808" t="str" cm="1">
        <f t="array" ref="N808">_xlfn.IFS(I808 = "Rob", "Robusta", I808 = "Exc", "Excelsa",I808= "Ara", "Arabica",I808="Lib", "Liberica")</f>
        <v>Liberica</v>
      </c>
      <c r="O808" t="str" cm="1">
        <f t="array" ref="O808">_xlfn.IFS(J808="M", "Medium",J808="L", "Light",J808="D","Dark")</f>
        <v>Dark</v>
      </c>
      <c r="P808" t="str">
        <f>_xlfn.XLOOKUP(C:C, Table1[[#All],[Customer ID]],Table1[[#All],[Loyalty Card]])</f>
        <v>Yes</v>
      </c>
    </row>
    <row r="809" spans="1:16" x14ac:dyDescent="0.3">
      <c r="A809" s="2" t="s">
        <v>5050</v>
      </c>
      <c r="B809" s="4">
        <v>44543</v>
      </c>
      <c r="C809" s="2" t="s">
        <v>5051</v>
      </c>
      <c r="D809" t="s">
        <v>6169</v>
      </c>
      <c r="E809" s="2">
        <v>3</v>
      </c>
      <c r="F809" s="2" t="str" cm="1">
        <f t="array" ref="F809">_xlfn.XLOOKUP(C809,'Customers - Original'!$A:$A,Table1[[#All],[Customer Name]])</f>
        <v>Koren Ferretti</v>
      </c>
      <c r="G809" s="2" t="str" cm="1">
        <f t="array" ref="G809">IF(_xlfn.XLOOKUP(C809,'Customers - Original'!$A:$A,Table1[[#All],[Email]]) = 0, "", _xlfn.XLOOKUP(C809,'Customers - Original'!$A:$A,Table1[[#All],[Email]]) )</f>
        <v>kferrettimf@huffingtonpost.com</v>
      </c>
      <c r="H809" s="2" t="str" cm="1">
        <f t="array" ref="H809">IF(_xlfn.XLOOKUP(C809,'Customers - Original'!$A:$A,Table1[[#All],[Country]]) = 0,"",_xlfn.XLOOKUP(C809,'Customers - Original'!$A:$A,Table1[[#All],[Country]]))</f>
        <v>Ireland</v>
      </c>
      <c r="I809" t="str">
        <f>_xlfn.XLOOKUP(D809,'Products - Original'!$A:$A,'Products - Original'!$B:$B)</f>
        <v>Lib</v>
      </c>
      <c r="J809" t="str">
        <f>INDEX('Products - Original'!$A$1:$G$49,MATCH(My_Combined_Table!$D809,'Products - Original'!$A$1:$A$49,0),MATCH(My_Combined_Table!$J$1,'Products - Original'!A$1:G$1,0))</f>
        <v>D</v>
      </c>
      <c r="K809">
        <f>INDEX('Products - Original'!$A$1:$G$49,MATCH(My_Combined_Table!$D809,'Products - Original'!$A$1:$A$49,0),MATCH(My_Combined_Table!K$1,'Products - Original'!A$1:G$1,0))</f>
        <v>0.5</v>
      </c>
      <c r="L809">
        <f>INDEX('Products - Original'!$A$1:$G$49,MATCH(My_Combined_Table!$D809,'Products - Original'!$A$1:$A$49,0),MATCH(My_Combined_Table!L$1,'Products - Original'!A$1:G$1,0))</f>
        <v>7.77</v>
      </c>
      <c r="M809">
        <f t="shared" si="12"/>
        <v>23.31</v>
      </c>
      <c r="N809" t="str" cm="1">
        <f t="array" ref="N809">_xlfn.IFS(I809 = "Rob", "Robusta", I809 = "Exc", "Excelsa",I809= "Ara", "Arabica",I809="Lib", "Liberica")</f>
        <v>Liberica</v>
      </c>
      <c r="O809" t="str" cm="1">
        <f t="array" ref="O809">_xlfn.IFS(J809="M", "Medium",J809="L", "Light",J809="D","Dark")</f>
        <v>Dark</v>
      </c>
      <c r="P809" t="str">
        <f>_xlfn.XLOOKUP(C:C, Table1[[#All],[Customer ID]],Table1[[#All],[Loyalty Card]])</f>
        <v>No</v>
      </c>
    </row>
    <row r="810" spans="1:16" x14ac:dyDescent="0.3">
      <c r="A810" s="2" t="s">
        <v>5056</v>
      </c>
      <c r="B810" s="4">
        <v>43868</v>
      </c>
      <c r="C810" s="2" t="s">
        <v>5113</v>
      </c>
      <c r="D810" t="s">
        <v>6142</v>
      </c>
      <c r="E810" s="2">
        <v>5</v>
      </c>
      <c r="F810" s="2" t="str" cm="1">
        <f t="array" ref="F810">_xlfn.XLOOKUP(C810,'Customers - Original'!$A:$A,Table1[[#All],[Customer Name]])</f>
        <v>Allis Wilmore</v>
      </c>
      <c r="G810" s="2" t="str" cm="1">
        <f t="array" ref="G810">IF(_xlfn.XLOOKUP(C810,'Customers - Original'!$A:$A,Table1[[#All],[Email]]) = 0, "", _xlfn.XLOOKUP(C810,'Customers - Original'!$A:$A,Table1[[#All],[Email]]) )</f>
        <v/>
      </c>
      <c r="H810" s="2" t="str" cm="1">
        <f t="array" ref="H810">IF(_xlfn.XLOOKUP(C810,'Customers - Original'!$A:$A,Table1[[#All],[Country]]) = 0,"",_xlfn.XLOOKUP(C810,'Customers - Original'!$A:$A,Table1[[#All],[Country]]))</f>
        <v>United States</v>
      </c>
      <c r="I810" t="str">
        <f>_xlfn.XLOOKUP(D810,'Products - Original'!$A:$A,'Products - Original'!$B:$B)</f>
        <v>Rob</v>
      </c>
      <c r="J810" t="str">
        <f>INDEX('Products - Original'!$A$1:$G$49,MATCH(My_Combined_Table!$D810,'Products - Original'!$A$1:$A$49,0),MATCH(My_Combined_Table!$J$1,'Products - Original'!A$1:G$1,0))</f>
        <v>L</v>
      </c>
      <c r="K810">
        <f>INDEX('Products - Original'!$A$1:$G$49,MATCH(My_Combined_Table!$D810,'Products - Original'!$A$1:$A$49,0),MATCH(My_Combined_Table!K$1,'Products - Original'!A$1:G$1,0))</f>
        <v>2.5</v>
      </c>
      <c r="L810">
        <f>INDEX('Products - Original'!$A$1:$G$49,MATCH(My_Combined_Table!$D810,'Products - Original'!$A$1:$A$49,0),MATCH(My_Combined_Table!L$1,'Products - Original'!A$1:G$1,0))</f>
        <v>27.484999999999996</v>
      </c>
      <c r="M810">
        <f t="shared" si="12"/>
        <v>137.42499999999998</v>
      </c>
      <c r="N810" t="str" cm="1">
        <f t="array" ref="N810">_xlfn.IFS(I810 = "Rob", "Robusta", I810 = "Exc", "Excelsa",I810= "Ara", "Arabica",I810="Lib", "Liberica")</f>
        <v>Robusta</v>
      </c>
      <c r="O810" t="str" cm="1">
        <f t="array" ref="O810">_xlfn.IFS(J810="M", "Medium",J810="L", "Light",J810="D","Dark")</f>
        <v>Light</v>
      </c>
      <c r="P810" t="str">
        <f>_xlfn.XLOOKUP(C:C, Table1[[#All],[Customer ID]],Table1[[#All],[Loyalty Card]])</f>
        <v>No</v>
      </c>
    </row>
    <row r="811" spans="1:16" x14ac:dyDescent="0.3">
      <c r="A811" s="2" t="s">
        <v>5062</v>
      </c>
      <c r="B811" s="4">
        <v>44235</v>
      </c>
      <c r="C811" s="2" t="s">
        <v>5063</v>
      </c>
      <c r="D811" t="s">
        <v>6163</v>
      </c>
      <c r="E811" s="2">
        <v>3</v>
      </c>
      <c r="F811" s="2" t="str" cm="1">
        <f t="array" ref="F811">_xlfn.XLOOKUP(C811,'Customers - Original'!$A:$A,Table1[[#All],[Customer Name]])</f>
        <v>Chaddie Bennie</v>
      </c>
      <c r="G811" s="2" t="str" cm="1">
        <f t="array" ref="G811">IF(_xlfn.XLOOKUP(C811,'Customers - Original'!$A:$A,Table1[[#All],[Email]]) = 0, "", _xlfn.XLOOKUP(C811,'Customers - Original'!$A:$A,Table1[[#All],[Email]]) )</f>
        <v/>
      </c>
      <c r="H811" s="2" t="str" cm="1">
        <f t="array" ref="H811">IF(_xlfn.XLOOKUP(C811,'Customers - Original'!$A:$A,Table1[[#All],[Country]]) = 0,"",_xlfn.XLOOKUP(C811,'Customers - Original'!$A:$A,Table1[[#All],[Country]]))</f>
        <v>United States</v>
      </c>
      <c r="I811" t="str">
        <f>_xlfn.XLOOKUP(D811,'Products - Original'!$A:$A,'Products - Original'!$B:$B)</f>
        <v>Rob</v>
      </c>
      <c r="J811" t="str">
        <f>INDEX('Products - Original'!$A$1:$G$49,MATCH(My_Combined_Table!$D811,'Products - Original'!$A$1:$A$49,0),MATCH(My_Combined_Table!$J$1,'Products - Original'!A$1:G$1,0))</f>
        <v>D</v>
      </c>
      <c r="K811">
        <f>INDEX('Products - Original'!$A$1:$G$49,MATCH(My_Combined_Table!$D811,'Products - Original'!$A$1:$A$49,0),MATCH(My_Combined_Table!K$1,'Products - Original'!A$1:G$1,0))</f>
        <v>0.2</v>
      </c>
      <c r="L811">
        <f>INDEX('Products - Original'!$A$1:$G$49,MATCH(My_Combined_Table!$D811,'Products - Original'!$A$1:$A$49,0),MATCH(My_Combined_Table!L$1,'Products - Original'!A$1:G$1,0))</f>
        <v>2.6849999999999996</v>
      </c>
      <c r="M811">
        <f t="shared" si="12"/>
        <v>8.0549999999999997</v>
      </c>
      <c r="N811" t="str" cm="1">
        <f t="array" ref="N811">_xlfn.IFS(I811 = "Rob", "Robusta", I811 = "Exc", "Excelsa",I811= "Ara", "Arabica",I811="Lib", "Liberica")</f>
        <v>Robusta</v>
      </c>
      <c r="O811" t="str" cm="1">
        <f t="array" ref="O811">_xlfn.IFS(J811="M", "Medium",J811="L", "Light",J811="D","Dark")</f>
        <v>Dark</v>
      </c>
      <c r="P811" t="str">
        <f>_xlfn.XLOOKUP(C:C, Table1[[#All],[Customer ID]],Table1[[#All],[Loyalty Card]])</f>
        <v>Yes</v>
      </c>
    </row>
    <row r="812" spans="1:16" x14ac:dyDescent="0.3">
      <c r="A812" s="2" t="s">
        <v>5067</v>
      </c>
      <c r="B812" s="4">
        <v>44054</v>
      </c>
      <c r="C812" s="2" t="s">
        <v>5068</v>
      </c>
      <c r="D812" t="s">
        <v>6161</v>
      </c>
      <c r="E812" s="2">
        <v>3</v>
      </c>
      <c r="F812" s="2" t="str" cm="1">
        <f t="array" ref="F812">_xlfn.XLOOKUP(C812,'Customers - Original'!$A:$A,Table1[[#All],[Customer Name]])</f>
        <v>Alberta Balsdone</v>
      </c>
      <c r="G812" s="2" t="str" cm="1">
        <f t="array" ref="G812">IF(_xlfn.XLOOKUP(C812,'Customers - Original'!$A:$A,Table1[[#All],[Email]]) = 0, "", _xlfn.XLOOKUP(C812,'Customers - Original'!$A:$A,Table1[[#All],[Email]]) )</f>
        <v>abalsdonemi@toplist.cz</v>
      </c>
      <c r="H812" s="2" t="str" cm="1">
        <f t="array" ref="H812">IF(_xlfn.XLOOKUP(C812,'Customers - Original'!$A:$A,Table1[[#All],[Country]]) = 0,"",_xlfn.XLOOKUP(C812,'Customers - Original'!$A:$A,Table1[[#All],[Country]]))</f>
        <v>United States</v>
      </c>
      <c r="I812" t="str">
        <f>_xlfn.XLOOKUP(D812,'Products - Original'!$A:$A,'Products - Original'!$B:$B)</f>
        <v>Lib</v>
      </c>
      <c r="J812" t="str">
        <f>INDEX('Products - Original'!$A$1:$G$49,MATCH(My_Combined_Table!$D812,'Products - Original'!$A$1:$A$49,0),MATCH(My_Combined_Table!$J$1,'Products - Original'!A$1:G$1,0))</f>
        <v>L</v>
      </c>
      <c r="K812">
        <f>INDEX('Products - Original'!$A$1:$G$49,MATCH(My_Combined_Table!$D812,'Products - Original'!$A$1:$A$49,0),MATCH(My_Combined_Table!K$1,'Products - Original'!A$1:G$1,0))</f>
        <v>0.5</v>
      </c>
      <c r="L812">
        <f>INDEX('Products - Original'!$A$1:$G$49,MATCH(My_Combined_Table!$D812,'Products - Original'!$A$1:$A$49,0),MATCH(My_Combined_Table!L$1,'Products - Original'!A$1:G$1,0))</f>
        <v>9.51</v>
      </c>
      <c r="M812">
        <f t="shared" si="12"/>
        <v>28.53</v>
      </c>
      <c r="N812" t="str" cm="1">
        <f t="array" ref="N812">_xlfn.IFS(I812 = "Rob", "Robusta", I812 = "Exc", "Excelsa",I812= "Ara", "Arabica",I812="Lib", "Liberica")</f>
        <v>Liberica</v>
      </c>
      <c r="O812" t="str" cm="1">
        <f t="array" ref="O812">_xlfn.IFS(J812="M", "Medium",J812="L", "Light",J812="D","Dark")</f>
        <v>Light</v>
      </c>
      <c r="P812" t="str">
        <f>_xlfn.XLOOKUP(C:C, Table1[[#All],[Customer ID]],Table1[[#All],[Loyalty Card]])</f>
        <v>No</v>
      </c>
    </row>
    <row r="813" spans="1:16" x14ac:dyDescent="0.3">
      <c r="A813" s="2" t="s">
        <v>5073</v>
      </c>
      <c r="B813" s="4">
        <v>44114</v>
      </c>
      <c r="C813" s="2" t="s">
        <v>5074</v>
      </c>
      <c r="D813" t="s">
        <v>6155</v>
      </c>
      <c r="E813" s="2">
        <v>6</v>
      </c>
      <c r="F813" s="2" t="str" cm="1">
        <f t="array" ref="F813">_xlfn.XLOOKUP(C813,'Customers - Original'!$A:$A,Table1[[#All],[Customer Name]])</f>
        <v>Brice Romera</v>
      </c>
      <c r="G813" s="2" t="str" cm="1">
        <f t="array" ref="G813">IF(_xlfn.XLOOKUP(C813,'Customers - Original'!$A:$A,Table1[[#All],[Email]]) = 0, "", _xlfn.XLOOKUP(C813,'Customers - Original'!$A:$A,Table1[[#All],[Email]]) )</f>
        <v>bromeramj@list-manage.com</v>
      </c>
      <c r="H813" s="2" t="str" cm="1">
        <f t="array" ref="H813">IF(_xlfn.XLOOKUP(C813,'Customers - Original'!$A:$A,Table1[[#All],[Country]]) = 0,"",_xlfn.XLOOKUP(C813,'Customers - Original'!$A:$A,Table1[[#All],[Country]]))</f>
        <v>Ireland</v>
      </c>
      <c r="I813" t="str">
        <f>_xlfn.XLOOKUP(D813,'Products - Original'!$A:$A,'Products - Original'!$B:$B)</f>
        <v>Ara</v>
      </c>
      <c r="J813" t="str">
        <f>INDEX('Products - Original'!$A$1:$G$49,MATCH(My_Combined_Table!$D813,'Products - Original'!$A$1:$A$49,0),MATCH(My_Combined_Table!$J$1,'Products - Original'!A$1:G$1,0))</f>
        <v>M</v>
      </c>
      <c r="K813">
        <f>INDEX('Products - Original'!$A$1:$G$49,MATCH(My_Combined_Table!$D813,'Products - Original'!$A$1:$A$49,0),MATCH(My_Combined_Table!K$1,'Products - Original'!A$1:G$1,0))</f>
        <v>1</v>
      </c>
      <c r="L813">
        <f>INDEX('Products - Original'!$A$1:$G$49,MATCH(My_Combined_Table!$D813,'Products - Original'!$A$1:$A$49,0),MATCH(My_Combined_Table!L$1,'Products - Original'!A$1:G$1,0))</f>
        <v>11.25</v>
      </c>
      <c r="M813">
        <f t="shared" si="12"/>
        <v>67.5</v>
      </c>
      <c r="N813" t="str" cm="1">
        <f t="array" ref="N813">_xlfn.IFS(I813 = "Rob", "Robusta", I813 = "Exc", "Excelsa",I813= "Ara", "Arabica",I813="Lib", "Liberica")</f>
        <v>Arabica</v>
      </c>
      <c r="O813" t="str" cm="1">
        <f t="array" ref="O813">_xlfn.IFS(J813="M", "Medium",J813="L", "Light",J813="D","Dark")</f>
        <v>Medium</v>
      </c>
      <c r="P813" t="str">
        <f>_xlfn.XLOOKUP(C:C, Table1[[#All],[Customer ID]],Table1[[#All],[Loyalty Card]])</f>
        <v>Yes</v>
      </c>
    </row>
    <row r="814" spans="1:16" x14ac:dyDescent="0.3">
      <c r="A814" s="2" t="s">
        <v>5073</v>
      </c>
      <c r="B814" s="4">
        <v>44114</v>
      </c>
      <c r="C814" s="2" t="s">
        <v>5074</v>
      </c>
      <c r="D814" t="s">
        <v>6165</v>
      </c>
      <c r="E814" s="2">
        <v>6</v>
      </c>
      <c r="F814" s="2" t="str" cm="1">
        <f t="array" ref="F814">_xlfn.XLOOKUP(C814,'Customers - Original'!$A:$A,Table1[[#All],[Customer Name]])</f>
        <v>Brice Romera</v>
      </c>
      <c r="G814" s="2" t="str" cm="1">
        <f t="array" ref="G814">IF(_xlfn.XLOOKUP(C814,'Customers - Original'!$A:$A,Table1[[#All],[Email]]) = 0, "", _xlfn.XLOOKUP(C814,'Customers - Original'!$A:$A,Table1[[#All],[Email]]) )</f>
        <v>bromeramj@list-manage.com</v>
      </c>
      <c r="H814" s="2" t="str" cm="1">
        <f t="array" ref="H814">IF(_xlfn.XLOOKUP(C814,'Customers - Original'!$A:$A,Table1[[#All],[Country]]) = 0,"",_xlfn.XLOOKUP(C814,'Customers - Original'!$A:$A,Table1[[#All],[Country]]))</f>
        <v>Ireland</v>
      </c>
      <c r="I814" t="str">
        <f>_xlfn.XLOOKUP(D814,'Products - Original'!$A:$A,'Products - Original'!$B:$B)</f>
        <v>Lib</v>
      </c>
      <c r="J814" t="str">
        <f>INDEX('Products - Original'!$A$1:$G$49,MATCH(My_Combined_Table!$D814,'Products - Original'!$A$1:$A$49,0),MATCH(My_Combined_Table!$J$1,'Products - Original'!A$1:G$1,0))</f>
        <v>D</v>
      </c>
      <c r="K814">
        <f>INDEX('Products - Original'!$A$1:$G$49,MATCH(My_Combined_Table!$D814,'Products - Original'!$A$1:$A$49,0),MATCH(My_Combined_Table!K$1,'Products - Original'!A$1:G$1,0))</f>
        <v>2.5</v>
      </c>
      <c r="L814">
        <f>INDEX('Products - Original'!$A$1:$G$49,MATCH(My_Combined_Table!$D814,'Products - Original'!$A$1:$A$49,0),MATCH(My_Combined_Table!L$1,'Products - Original'!A$1:G$1,0))</f>
        <v>29.784999999999997</v>
      </c>
      <c r="M814">
        <f t="shared" si="12"/>
        <v>178.70999999999998</v>
      </c>
      <c r="N814" t="str" cm="1">
        <f t="array" ref="N814">_xlfn.IFS(I814 = "Rob", "Robusta", I814 = "Exc", "Excelsa",I814= "Ara", "Arabica",I814="Lib", "Liberica")</f>
        <v>Liberica</v>
      </c>
      <c r="O814" t="str" cm="1">
        <f t="array" ref="O814">_xlfn.IFS(J814="M", "Medium",J814="L", "Light",J814="D","Dark")</f>
        <v>Dark</v>
      </c>
      <c r="P814" t="str">
        <f>_xlfn.XLOOKUP(C:C, Table1[[#All],[Customer ID]],Table1[[#All],[Loyalty Card]])</f>
        <v>Yes</v>
      </c>
    </row>
    <row r="815" spans="1:16" x14ac:dyDescent="0.3">
      <c r="A815" s="2" t="s">
        <v>5084</v>
      </c>
      <c r="B815" s="4">
        <v>44173</v>
      </c>
      <c r="C815" s="2" t="s">
        <v>5085</v>
      </c>
      <c r="D815" t="s">
        <v>6166</v>
      </c>
      <c r="E815" s="2">
        <v>1</v>
      </c>
      <c r="F815" s="2" t="str" cm="1">
        <f t="array" ref="F815">_xlfn.XLOOKUP(C815,'Customers - Original'!$A:$A,Table1[[#All],[Customer Name]])</f>
        <v>Conchita Bryde</v>
      </c>
      <c r="G815" s="2" t="str" cm="1">
        <f t="array" ref="G815">IF(_xlfn.XLOOKUP(C815,'Customers - Original'!$A:$A,Table1[[#All],[Email]]) = 0, "", _xlfn.XLOOKUP(C815,'Customers - Original'!$A:$A,Table1[[#All],[Email]]) )</f>
        <v>cbrydeml@tuttocitta.it</v>
      </c>
      <c r="H815" s="2" t="str" cm="1">
        <f t="array" ref="H815">IF(_xlfn.XLOOKUP(C815,'Customers - Original'!$A:$A,Table1[[#All],[Country]]) = 0,"",_xlfn.XLOOKUP(C815,'Customers - Original'!$A:$A,Table1[[#All],[Country]]))</f>
        <v>United States</v>
      </c>
      <c r="I815" t="str">
        <f>_xlfn.XLOOKUP(D815,'Products - Original'!$A:$A,'Products - Original'!$B:$B)</f>
        <v>Exc</v>
      </c>
      <c r="J815" t="str">
        <f>INDEX('Products - Original'!$A$1:$G$49,MATCH(My_Combined_Table!$D815,'Products - Original'!$A$1:$A$49,0),MATCH(My_Combined_Table!$J$1,'Products - Original'!A$1:G$1,0))</f>
        <v>M</v>
      </c>
      <c r="K815">
        <f>INDEX('Products - Original'!$A$1:$G$49,MATCH(My_Combined_Table!$D815,'Products - Original'!$A$1:$A$49,0),MATCH(My_Combined_Table!K$1,'Products - Original'!A$1:G$1,0))</f>
        <v>2.5</v>
      </c>
      <c r="L815">
        <f>INDEX('Products - Original'!$A$1:$G$49,MATCH(My_Combined_Table!$D815,'Products - Original'!$A$1:$A$49,0),MATCH(My_Combined_Table!L$1,'Products - Original'!A$1:G$1,0))</f>
        <v>31.624999999999996</v>
      </c>
      <c r="M815">
        <f t="shared" si="12"/>
        <v>31.624999999999996</v>
      </c>
      <c r="N815" t="str" cm="1">
        <f t="array" ref="N815">_xlfn.IFS(I815 = "Rob", "Robusta", I815 = "Exc", "Excelsa",I815= "Ara", "Arabica",I815="Lib", "Liberica")</f>
        <v>Excelsa</v>
      </c>
      <c r="O815" t="str" cm="1">
        <f t="array" ref="O815">_xlfn.IFS(J815="M", "Medium",J815="L", "Light",J815="D","Dark")</f>
        <v>Medium</v>
      </c>
      <c r="P815" t="str">
        <f>_xlfn.XLOOKUP(C:C, Table1[[#All],[Customer ID]],Table1[[#All],[Loyalty Card]])</f>
        <v>Yes</v>
      </c>
    </row>
    <row r="816" spans="1:16" x14ac:dyDescent="0.3">
      <c r="A816" s="2" t="s">
        <v>5090</v>
      </c>
      <c r="B816" s="4">
        <v>43573</v>
      </c>
      <c r="C816" s="2" t="s">
        <v>5091</v>
      </c>
      <c r="D816" t="s">
        <v>6184</v>
      </c>
      <c r="E816" s="2">
        <v>2</v>
      </c>
      <c r="F816" s="2" t="str" cm="1">
        <f t="array" ref="F816">_xlfn.XLOOKUP(C816,'Customers - Original'!$A:$A,Table1[[#All],[Customer Name]])</f>
        <v>Silvanus Enefer</v>
      </c>
      <c r="G816" s="2" t="str" cm="1">
        <f t="array" ref="G816">IF(_xlfn.XLOOKUP(C816,'Customers - Original'!$A:$A,Table1[[#All],[Email]]) = 0, "", _xlfn.XLOOKUP(C816,'Customers - Original'!$A:$A,Table1[[#All],[Email]]) )</f>
        <v>senefermm@blog.com</v>
      </c>
      <c r="H816" s="2" t="str" cm="1">
        <f t="array" ref="H816">IF(_xlfn.XLOOKUP(C816,'Customers - Original'!$A:$A,Table1[[#All],[Country]]) = 0,"",_xlfn.XLOOKUP(C816,'Customers - Original'!$A:$A,Table1[[#All],[Country]]))</f>
        <v>United States</v>
      </c>
      <c r="I816" t="str">
        <f>_xlfn.XLOOKUP(D816,'Products - Original'!$A:$A,'Products - Original'!$B:$B)</f>
        <v>Exc</v>
      </c>
      <c r="J816" t="str">
        <f>INDEX('Products - Original'!$A$1:$G$49,MATCH(My_Combined_Table!$D816,'Products - Original'!$A$1:$A$49,0),MATCH(My_Combined_Table!$J$1,'Products - Original'!A$1:G$1,0))</f>
        <v>L</v>
      </c>
      <c r="K816">
        <f>INDEX('Products - Original'!$A$1:$G$49,MATCH(My_Combined_Table!$D816,'Products - Original'!$A$1:$A$49,0),MATCH(My_Combined_Table!K$1,'Products - Original'!A$1:G$1,0))</f>
        <v>0.2</v>
      </c>
      <c r="L816">
        <f>INDEX('Products - Original'!$A$1:$G$49,MATCH(My_Combined_Table!$D816,'Products - Original'!$A$1:$A$49,0),MATCH(My_Combined_Table!L$1,'Products - Original'!A$1:G$1,0))</f>
        <v>4.4550000000000001</v>
      </c>
      <c r="M816">
        <f t="shared" si="12"/>
        <v>8.91</v>
      </c>
      <c r="N816" t="str" cm="1">
        <f t="array" ref="N816">_xlfn.IFS(I816 = "Rob", "Robusta", I816 = "Exc", "Excelsa",I816= "Ara", "Arabica",I816="Lib", "Liberica")</f>
        <v>Excelsa</v>
      </c>
      <c r="O816" t="str" cm="1">
        <f t="array" ref="O816">_xlfn.IFS(J816="M", "Medium",J816="L", "Light",J816="D","Dark")</f>
        <v>Light</v>
      </c>
      <c r="P816" t="str">
        <f>_xlfn.XLOOKUP(C:C, Table1[[#All],[Customer ID]],Table1[[#All],[Loyalty Card]])</f>
        <v>No</v>
      </c>
    </row>
    <row r="817" spans="1:16" x14ac:dyDescent="0.3">
      <c r="A817" s="2" t="s">
        <v>5096</v>
      </c>
      <c r="B817" s="4">
        <v>44200</v>
      </c>
      <c r="C817" s="2" t="s">
        <v>5097</v>
      </c>
      <c r="D817" t="s">
        <v>6146</v>
      </c>
      <c r="E817" s="2">
        <v>6</v>
      </c>
      <c r="F817" s="2" t="str" cm="1">
        <f t="array" ref="F817">_xlfn.XLOOKUP(C817,'Customers - Original'!$A:$A,Table1[[#All],[Customer Name]])</f>
        <v>Lenci Haggerstone</v>
      </c>
      <c r="G817" s="2" t="str" cm="1">
        <f t="array" ref="G817">IF(_xlfn.XLOOKUP(C817,'Customers - Original'!$A:$A,Table1[[#All],[Email]]) = 0, "", _xlfn.XLOOKUP(C817,'Customers - Original'!$A:$A,Table1[[#All],[Email]]) )</f>
        <v>lhaggerstonemn@independent.co.uk</v>
      </c>
      <c r="H817" s="2" t="str" cm="1">
        <f t="array" ref="H817">IF(_xlfn.XLOOKUP(C817,'Customers - Original'!$A:$A,Table1[[#All],[Country]]) = 0,"",_xlfn.XLOOKUP(C817,'Customers - Original'!$A:$A,Table1[[#All],[Country]]))</f>
        <v>United States</v>
      </c>
      <c r="I817" t="str">
        <f>_xlfn.XLOOKUP(D817,'Products - Original'!$A:$A,'Products - Original'!$B:$B)</f>
        <v>Rob</v>
      </c>
      <c r="J817" t="str">
        <f>INDEX('Products - Original'!$A$1:$G$49,MATCH(My_Combined_Table!$D817,'Products - Original'!$A$1:$A$49,0),MATCH(My_Combined_Table!$J$1,'Products - Original'!A$1:G$1,0))</f>
        <v>M</v>
      </c>
      <c r="K817">
        <f>INDEX('Products - Original'!$A$1:$G$49,MATCH(My_Combined_Table!$D817,'Products - Original'!$A$1:$A$49,0),MATCH(My_Combined_Table!K$1,'Products - Original'!A$1:G$1,0))</f>
        <v>0.5</v>
      </c>
      <c r="L817">
        <f>INDEX('Products - Original'!$A$1:$G$49,MATCH(My_Combined_Table!$D817,'Products - Original'!$A$1:$A$49,0),MATCH(My_Combined_Table!L$1,'Products - Original'!A$1:G$1,0))</f>
        <v>5.97</v>
      </c>
      <c r="M817">
        <f t="shared" si="12"/>
        <v>35.82</v>
      </c>
      <c r="N817" t="str" cm="1">
        <f t="array" ref="N817">_xlfn.IFS(I817 = "Rob", "Robusta", I817 = "Exc", "Excelsa",I817= "Ara", "Arabica",I817="Lib", "Liberica")</f>
        <v>Robusta</v>
      </c>
      <c r="O817" t="str" cm="1">
        <f t="array" ref="O817">_xlfn.IFS(J817="M", "Medium",J817="L", "Light",J817="D","Dark")</f>
        <v>Medium</v>
      </c>
      <c r="P817" t="str">
        <f>_xlfn.XLOOKUP(C:C, Table1[[#All],[Customer ID]],Table1[[#All],[Loyalty Card]])</f>
        <v>No</v>
      </c>
    </row>
    <row r="818" spans="1:16" x14ac:dyDescent="0.3">
      <c r="A818" s="2" t="s">
        <v>5102</v>
      </c>
      <c r="B818" s="4">
        <v>43534</v>
      </c>
      <c r="C818" s="2" t="s">
        <v>5103</v>
      </c>
      <c r="D818" t="s">
        <v>6161</v>
      </c>
      <c r="E818" s="2">
        <v>4</v>
      </c>
      <c r="F818" s="2" t="str" cm="1">
        <f t="array" ref="F818">_xlfn.XLOOKUP(C818,'Customers - Original'!$A:$A,Table1[[#All],[Customer Name]])</f>
        <v>Marvin Gundry</v>
      </c>
      <c r="G818" s="2" t="str" cm="1">
        <f t="array" ref="G818">IF(_xlfn.XLOOKUP(C818,'Customers - Original'!$A:$A,Table1[[#All],[Email]]) = 0, "", _xlfn.XLOOKUP(C818,'Customers - Original'!$A:$A,Table1[[#All],[Email]]) )</f>
        <v>mgundrymo@omniture.com</v>
      </c>
      <c r="H818" s="2" t="str" cm="1">
        <f t="array" ref="H818">IF(_xlfn.XLOOKUP(C818,'Customers - Original'!$A:$A,Table1[[#All],[Country]]) = 0,"",_xlfn.XLOOKUP(C818,'Customers - Original'!$A:$A,Table1[[#All],[Country]]))</f>
        <v>Ireland</v>
      </c>
      <c r="I818" t="str">
        <f>_xlfn.XLOOKUP(D818,'Products - Original'!$A:$A,'Products - Original'!$B:$B)</f>
        <v>Lib</v>
      </c>
      <c r="J818" t="str">
        <f>INDEX('Products - Original'!$A$1:$G$49,MATCH(My_Combined_Table!$D818,'Products - Original'!$A$1:$A$49,0),MATCH(My_Combined_Table!$J$1,'Products - Original'!A$1:G$1,0))</f>
        <v>L</v>
      </c>
      <c r="K818">
        <f>INDEX('Products - Original'!$A$1:$G$49,MATCH(My_Combined_Table!$D818,'Products - Original'!$A$1:$A$49,0),MATCH(My_Combined_Table!K$1,'Products - Original'!A$1:G$1,0))</f>
        <v>0.5</v>
      </c>
      <c r="L818">
        <f>INDEX('Products - Original'!$A$1:$G$49,MATCH(My_Combined_Table!$D818,'Products - Original'!$A$1:$A$49,0),MATCH(My_Combined_Table!L$1,'Products - Original'!A$1:G$1,0))</f>
        <v>9.51</v>
      </c>
      <c r="M818">
        <f t="shared" si="12"/>
        <v>38.04</v>
      </c>
      <c r="N818" t="str" cm="1">
        <f t="array" ref="N818">_xlfn.IFS(I818 = "Rob", "Robusta", I818 = "Exc", "Excelsa",I818= "Ara", "Arabica",I818="Lib", "Liberica")</f>
        <v>Liberica</v>
      </c>
      <c r="O818" t="str" cm="1">
        <f t="array" ref="O818">_xlfn.IFS(J818="M", "Medium",J818="L", "Light",J818="D","Dark")</f>
        <v>Light</v>
      </c>
      <c r="P818" t="str">
        <f>_xlfn.XLOOKUP(C:C, Table1[[#All],[Customer ID]],Table1[[#All],[Loyalty Card]])</f>
        <v>No</v>
      </c>
    </row>
    <row r="819" spans="1:16" x14ac:dyDescent="0.3">
      <c r="A819" s="2" t="s">
        <v>5107</v>
      </c>
      <c r="B819" s="4">
        <v>43798</v>
      </c>
      <c r="C819" s="2" t="s">
        <v>5108</v>
      </c>
      <c r="D819" t="s">
        <v>6169</v>
      </c>
      <c r="E819" s="2">
        <v>2</v>
      </c>
      <c r="F819" s="2" t="str" cm="1">
        <f t="array" ref="F819">_xlfn.XLOOKUP(C819,'Customers - Original'!$A:$A,Table1[[#All],[Customer Name]])</f>
        <v>Bayard Wellan</v>
      </c>
      <c r="G819" s="2" t="str" cm="1">
        <f t="array" ref="G819">IF(_xlfn.XLOOKUP(C819,'Customers - Original'!$A:$A,Table1[[#All],[Email]]) = 0, "", _xlfn.XLOOKUP(C819,'Customers - Original'!$A:$A,Table1[[#All],[Email]]) )</f>
        <v>bwellanmp@cafepress.com</v>
      </c>
      <c r="H819" s="2" t="str" cm="1">
        <f t="array" ref="H819">IF(_xlfn.XLOOKUP(C819,'Customers - Original'!$A:$A,Table1[[#All],[Country]]) = 0,"",_xlfn.XLOOKUP(C819,'Customers - Original'!$A:$A,Table1[[#All],[Country]]))</f>
        <v>United States</v>
      </c>
      <c r="I819" t="str">
        <f>_xlfn.XLOOKUP(D819,'Products - Original'!$A:$A,'Products - Original'!$B:$B)</f>
        <v>Lib</v>
      </c>
      <c r="J819" t="str">
        <f>INDEX('Products - Original'!$A$1:$G$49,MATCH(My_Combined_Table!$D819,'Products - Original'!$A$1:$A$49,0),MATCH(My_Combined_Table!$J$1,'Products - Original'!A$1:G$1,0))</f>
        <v>D</v>
      </c>
      <c r="K819">
        <f>INDEX('Products - Original'!$A$1:$G$49,MATCH(My_Combined_Table!$D819,'Products - Original'!$A$1:$A$49,0),MATCH(My_Combined_Table!K$1,'Products - Original'!A$1:G$1,0))</f>
        <v>0.5</v>
      </c>
      <c r="L819">
        <f>INDEX('Products - Original'!$A$1:$G$49,MATCH(My_Combined_Table!$D819,'Products - Original'!$A$1:$A$49,0),MATCH(My_Combined_Table!L$1,'Products - Original'!A$1:G$1,0))</f>
        <v>7.77</v>
      </c>
      <c r="M819">
        <f t="shared" si="12"/>
        <v>15.54</v>
      </c>
      <c r="N819" t="str" cm="1">
        <f t="array" ref="N819">_xlfn.IFS(I819 = "Rob", "Robusta", I819 = "Exc", "Excelsa",I819= "Ara", "Arabica",I819="Lib", "Liberica")</f>
        <v>Liberica</v>
      </c>
      <c r="O819" t="str" cm="1">
        <f t="array" ref="O819">_xlfn.IFS(J819="M", "Medium",J819="L", "Light",J819="D","Dark")</f>
        <v>Dark</v>
      </c>
      <c r="P819" t="str">
        <f>_xlfn.XLOOKUP(C:C, Table1[[#All],[Customer ID]],Table1[[#All],[Loyalty Card]])</f>
        <v>No</v>
      </c>
    </row>
    <row r="820" spans="1:16" x14ac:dyDescent="0.3">
      <c r="A820" s="2" t="s">
        <v>5112</v>
      </c>
      <c r="B820" s="4">
        <v>44761</v>
      </c>
      <c r="C820" s="2" t="s">
        <v>5113</v>
      </c>
      <c r="D820" t="s">
        <v>6170</v>
      </c>
      <c r="E820" s="2">
        <v>5</v>
      </c>
      <c r="F820" s="2" t="str" cm="1">
        <f t="array" ref="F820">_xlfn.XLOOKUP(C820,'Customers - Original'!$A:$A,Table1[[#All],[Customer Name]])</f>
        <v>Allis Wilmore</v>
      </c>
      <c r="G820" s="2" t="str" cm="1">
        <f t="array" ref="G820">IF(_xlfn.XLOOKUP(C820,'Customers - Original'!$A:$A,Table1[[#All],[Email]]) = 0, "", _xlfn.XLOOKUP(C820,'Customers - Original'!$A:$A,Table1[[#All],[Email]]) )</f>
        <v/>
      </c>
      <c r="H820" s="2" t="str" cm="1">
        <f t="array" ref="H820">IF(_xlfn.XLOOKUP(C820,'Customers - Original'!$A:$A,Table1[[#All],[Country]]) = 0,"",_xlfn.XLOOKUP(C820,'Customers - Original'!$A:$A,Table1[[#All],[Country]]))</f>
        <v>United States</v>
      </c>
      <c r="I820" t="str">
        <f>_xlfn.XLOOKUP(D820,'Products - Original'!$A:$A,'Products - Original'!$B:$B)</f>
        <v>Lib</v>
      </c>
      <c r="J820" t="str">
        <f>INDEX('Products - Original'!$A$1:$G$49,MATCH(My_Combined_Table!$D820,'Products - Original'!$A$1:$A$49,0),MATCH(My_Combined_Table!$J$1,'Products - Original'!A$1:G$1,0))</f>
        <v>L</v>
      </c>
      <c r="K820">
        <f>INDEX('Products - Original'!$A$1:$G$49,MATCH(My_Combined_Table!$D820,'Products - Original'!$A$1:$A$49,0),MATCH(My_Combined_Table!K$1,'Products - Original'!A$1:G$1,0))</f>
        <v>1</v>
      </c>
      <c r="L820">
        <f>INDEX('Products - Original'!$A$1:$G$49,MATCH(My_Combined_Table!$D820,'Products - Original'!$A$1:$A$49,0),MATCH(My_Combined_Table!L$1,'Products - Original'!A$1:G$1,0))</f>
        <v>15.85</v>
      </c>
      <c r="M820">
        <f t="shared" si="12"/>
        <v>79.25</v>
      </c>
      <c r="N820" t="str" cm="1">
        <f t="array" ref="N820">_xlfn.IFS(I820 = "Rob", "Robusta", I820 = "Exc", "Excelsa",I820= "Ara", "Arabica",I820="Lib", "Liberica")</f>
        <v>Liberica</v>
      </c>
      <c r="O820" t="str" cm="1">
        <f t="array" ref="O820">_xlfn.IFS(J820="M", "Medium",J820="L", "Light",J820="D","Dark")</f>
        <v>Light</v>
      </c>
      <c r="P820" t="str">
        <f>_xlfn.XLOOKUP(C:C, Table1[[#All],[Customer ID]],Table1[[#All],[Loyalty Card]])</f>
        <v>No</v>
      </c>
    </row>
    <row r="821" spans="1:16" x14ac:dyDescent="0.3">
      <c r="A821" s="2" t="s">
        <v>5117</v>
      </c>
      <c r="B821" s="4">
        <v>44008</v>
      </c>
      <c r="C821" s="2" t="s">
        <v>5118</v>
      </c>
      <c r="D821" t="s">
        <v>6145</v>
      </c>
      <c r="E821" s="2">
        <v>1</v>
      </c>
      <c r="F821" s="2" t="str" cm="1">
        <f t="array" ref="F821">_xlfn.XLOOKUP(C821,'Customers - Original'!$A:$A,Table1[[#All],[Customer Name]])</f>
        <v>Caddric Atcheson</v>
      </c>
      <c r="G821" s="2" t="str" cm="1">
        <f t="array" ref="G821">IF(_xlfn.XLOOKUP(C821,'Customers - Original'!$A:$A,Table1[[#All],[Email]]) = 0, "", _xlfn.XLOOKUP(C821,'Customers - Original'!$A:$A,Table1[[#All],[Email]]) )</f>
        <v>catchesonmr@xinhuanet.com</v>
      </c>
      <c r="H821" s="2" t="str" cm="1">
        <f t="array" ref="H821">IF(_xlfn.XLOOKUP(C821,'Customers - Original'!$A:$A,Table1[[#All],[Country]]) = 0,"",_xlfn.XLOOKUP(C821,'Customers - Original'!$A:$A,Table1[[#All],[Country]]))</f>
        <v>United States</v>
      </c>
      <c r="I821" t="str">
        <f>_xlfn.XLOOKUP(D821,'Products - Original'!$A:$A,'Products - Original'!$B:$B)</f>
        <v>Lib</v>
      </c>
      <c r="J821" t="str">
        <f>INDEX('Products - Original'!$A$1:$G$49,MATCH(My_Combined_Table!$D821,'Products - Original'!$A$1:$A$49,0),MATCH(My_Combined_Table!$J$1,'Products - Original'!A$1:G$1,0))</f>
        <v>L</v>
      </c>
      <c r="K821">
        <f>INDEX('Products - Original'!$A$1:$G$49,MATCH(My_Combined_Table!$D821,'Products - Original'!$A$1:$A$49,0),MATCH(My_Combined_Table!K$1,'Products - Original'!A$1:G$1,0))</f>
        <v>0.2</v>
      </c>
      <c r="L821">
        <f>INDEX('Products - Original'!$A$1:$G$49,MATCH(My_Combined_Table!$D821,'Products - Original'!$A$1:$A$49,0),MATCH(My_Combined_Table!L$1,'Products - Original'!A$1:G$1,0))</f>
        <v>4.7549999999999999</v>
      </c>
      <c r="M821">
        <f t="shared" si="12"/>
        <v>4.7549999999999999</v>
      </c>
      <c r="N821" t="str" cm="1">
        <f t="array" ref="N821">_xlfn.IFS(I821 = "Rob", "Robusta", I821 = "Exc", "Excelsa",I821= "Ara", "Arabica",I821="Lib", "Liberica")</f>
        <v>Liberica</v>
      </c>
      <c r="O821" t="str" cm="1">
        <f t="array" ref="O821">_xlfn.IFS(J821="M", "Medium",J821="L", "Light",J821="D","Dark")</f>
        <v>Light</v>
      </c>
      <c r="P821" t="str">
        <f>_xlfn.XLOOKUP(C:C, Table1[[#All],[Customer ID]],Table1[[#All],[Loyalty Card]])</f>
        <v>Yes</v>
      </c>
    </row>
    <row r="822" spans="1:16" x14ac:dyDescent="0.3">
      <c r="A822" s="2" t="s">
        <v>5123</v>
      </c>
      <c r="B822" s="4">
        <v>43510</v>
      </c>
      <c r="C822" s="2" t="s">
        <v>5124</v>
      </c>
      <c r="D822" t="s">
        <v>6141</v>
      </c>
      <c r="E822" s="2">
        <v>4</v>
      </c>
      <c r="F822" s="2" t="str" cm="1">
        <f t="array" ref="F822">_xlfn.XLOOKUP(C822,'Customers - Original'!$A:$A,Table1[[#All],[Customer Name]])</f>
        <v>Eustace Stenton</v>
      </c>
      <c r="G822" s="2" t="str" cm="1">
        <f t="array" ref="G822">IF(_xlfn.XLOOKUP(C822,'Customers - Original'!$A:$A,Table1[[#All],[Email]]) = 0, "", _xlfn.XLOOKUP(C822,'Customers - Original'!$A:$A,Table1[[#All],[Email]]) )</f>
        <v>estentonms@google.it</v>
      </c>
      <c r="H822" s="2" t="str" cm="1">
        <f t="array" ref="H822">IF(_xlfn.XLOOKUP(C822,'Customers - Original'!$A:$A,Table1[[#All],[Country]]) = 0,"",_xlfn.XLOOKUP(C822,'Customers - Original'!$A:$A,Table1[[#All],[Country]]))</f>
        <v>United States</v>
      </c>
      <c r="I822" t="str">
        <f>_xlfn.XLOOKUP(D822,'Products - Original'!$A:$A,'Products - Original'!$B:$B)</f>
        <v>Exc</v>
      </c>
      <c r="J822" t="str">
        <f>INDEX('Products - Original'!$A$1:$G$49,MATCH(My_Combined_Table!$D822,'Products - Original'!$A$1:$A$49,0),MATCH(My_Combined_Table!$J$1,'Products - Original'!A$1:G$1,0))</f>
        <v>M</v>
      </c>
      <c r="K822">
        <f>INDEX('Products - Original'!$A$1:$G$49,MATCH(My_Combined_Table!$D822,'Products - Original'!$A$1:$A$49,0),MATCH(My_Combined_Table!K$1,'Products - Original'!A$1:G$1,0))</f>
        <v>1</v>
      </c>
      <c r="L822">
        <f>INDEX('Products - Original'!$A$1:$G$49,MATCH(My_Combined_Table!$D822,'Products - Original'!$A$1:$A$49,0),MATCH(My_Combined_Table!L$1,'Products - Original'!A$1:G$1,0))</f>
        <v>13.75</v>
      </c>
      <c r="M822">
        <f t="shared" si="12"/>
        <v>55</v>
      </c>
      <c r="N822" t="str" cm="1">
        <f t="array" ref="N822">_xlfn.IFS(I822 = "Rob", "Robusta", I822 = "Exc", "Excelsa",I822= "Ara", "Arabica",I822="Lib", "Liberica")</f>
        <v>Excelsa</v>
      </c>
      <c r="O822" t="str" cm="1">
        <f t="array" ref="O822">_xlfn.IFS(J822="M", "Medium",J822="L", "Light",J822="D","Dark")</f>
        <v>Medium</v>
      </c>
      <c r="P822" t="str">
        <f>_xlfn.XLOOKUP(C:C, Table1[[#All],[Customer ID]],Table1[[#All],[Loyalty Card]])</f>
        <v>Yes</v>
      </c>
    </row>
    <row r="823" spans="1:16" x14ac:dyDescent="0.3">
      <c r="A823" s="2" t="s">
        <v>5129</v>
      </c>
      <c r="B823" s="4">
        <v>44144</v>
      </c>
      <c r="C823" s="2" t="s">
        <v>5130</v>
      </c>
      <c r="D823" t="s">
        <v>6172</v>
      </c>
      <c r="E823" s="2">
        <v>5</v>
      </c>
      <c r="F823" s="2" t="str" cm="1">
        <f t="array" ref="F823">_xlfn.XLOOKUP(C823,'Customers - Original'!$A:$A,Table1[[#All],[Customer Name]])</f>
        <v>Ericka Tripp</v>
      </c>
      <c r="G823" s="2" t="str" cm="1">
        <f t="array" ref="G823">IF(_xlfn.XLOOKUP(C823,'Customers - Original'!$A:$A,Table1[[#All],[Email]]) = 0, "", _xlfn.XLOOKUP(C823,'Customers - Original'!$A:$A,Table1[[#All],[Email]]) )</f>
        <v>etrippmt@wp.com</v>
      </c>
      <c r="H823" s="2" t="str" cm="1">
        <f t="array" ref="H823">IF(_xlfn.XLOOKUP(C823,'Customers - Original'!$A:$A,Table1[[#All],[Country]]) = 0,"",_xlfn.XLOOKUP(C823,'Customers - Original'!$A:$A,Table1[[#All],[Country]]))</f>
        <v>United States</v>
      </c>
      <c r="I823" t="str">
        <f>_xlfn.XLOOKUP(D823,'Products - Original'!$A:$A,'Products - Original'!$B:$B)</f>
        <v>Rob</v>
      </c>
      <c r="J823" t="str">
        <f>INDEX('Products - Original'!$A$1:$G$49,MATCH(My_Combined_Table!$D823,'Products - Original'!$A$1:$A$49,0),MATCH(My_Combined_Table!$J$1,'Products - Original'!A$1:G$1,0))</f>
        <v>D</v>
      </c>
      <c r="K823">
        <f>INDEX('Products - Original'!$A$1:$G$49,MATCH(My_Combined_Table!$D823,'Products - Original'!$A$1:$A$49,0),MATCH(My_Combined_Table!K$1,'Products - Original'!A$1:G$1,0))</f>
        <v>0.5</v>
      </c>
      <c r="L823">
        <f>INDEX('Products - Original'!$A$1:$G$49,MATCH(My_Combined_Table!$D823,'Products - Original'!$A$1:$A$49,0),MATCH(My_Combined_Table!L$1,'Products - Original'!A$1:G$1,0))</f>
        <v>5.3699999999999992</v>
      </c>
      <c r="M823">
        <f t="shared" si="12"/>
        <v>26.849999999999994</v>
      </c>
      <c r="N823" t="str" cm="1">
        <f t="array" ref="N823">_xlfn.IFS(I823 = "Rob", "Robusta", I823 = "Exc", "Excelsa",I823= "Ara", "Arabica",I823="Lib", "Liberica")</f>
        <v>Robusta</v>
      </c>
      <c r="O823" t="str" cm="1">
        <f t="array" ref="O823">_xlfn.IFS(J823="M", "Medium",J823="L", "Light",J823="D","Dark")</f>
        <v>Dark</v>
      </c>
      <c r="P823" t="str">
        <f>_xlfn.XLOOKUP(C:C, Table1[[#All],[Customer ID]],Table1[[#All],[Loyalty Card]])</f>
        <v>No</v>
      </c>
    </row>
    <row r="824" spans="1:16" x14ac:dyDescent="0.3">
      <c r="A824" s="2" t="s">
        <v>5135</v>
      </c>
      <c r="B824" s="4">
        <v>43585</v>
      </c>
      <c r="C824" s="2" t="s">
        <v>5136</v>
      </c>
      <c r="D824" t="s">
        <v>6148</v>
      </c>
      <c r="E824" s="2">
        <v>4</v>
      </c>
      <c r="F824" s="2" t="str" cm="1">
        <f t="array" ref="F824">_xlfn.XLOOKUP(C824,'Customers - Original'!$A:$A,Table1[[#All],[Customer Name]])</f>
        <v>Lyndsey MacManus</v>
      </c>
      <c r="G824" s="2" t="str" cm="1">
        <f t="array" ref="G824">IF(_xlfn.XLOOKUP(C824,'Customers - Original'!$A:$A,Table1[[#All],[Email]]) = 0, "", _xlfn.XLOOKUP(C824,'Customers - Original'!$A:$A,Table1[[#All],[Email]]) )</f>
        <v>lmacmanusmu@imdb.com</v>
      </c>
      <c r="H824" s="2" t="str" cm="1">
        <f t="array" ref="H824">IF(_xlfn.XLOOKUP(C824,'Customers - Original'!$A:$A,Table1[[#All],[Country]]) = 0,"",_xlfn.XLOOKUP(C824,'Customers - Original'!$A:$A,Table1[[#All],[Country]]))</f>
        <v>United States</v>
      </c>
      <c r="I824" t="str">
        <f>_xlfn.XLOOKUP(D824,'Products - Original'!$A:$A,'Products - Original'!$B:$B)</f>
        <v>Exc</v>
      </c>
      <c r="J824" t="str">
        <f>INDEX('Products - Original'!$A$1:$G$49,MATCH(My_Combined_Table!$D824,'Products - Original'!$A$1:$A$49,0),MATCH(My_Combined_Table!$J$1,'Products - Original'!A$1:G$1,0))</f>
        <v>L</v>
      </c>
      <c r="K824">
        <f>INDEX('Products - Original'!$A$1:$G$49,MATCH(My_Combined_Table!$D824,'Products - Original'!$A$1:$A$49,0),MATCH(My_Combined_Table!K$1,'Products - Original'!A$1:G$1,0))</f>
        <v>2.5</v>
      </c>
      <c r="L824">
        <f>INDEX('Products - Original'!$A$1:$G$49,MATCH(My_Combined_Table!$D824,'Products - Original'!$A$1:$A$49,0),MATCH(My_Combined_Table!L$1,'Products - Original'!A$1:G$1,0))</f>
        <v>34.154999999999994</v>
      </c>
      <c r="M824">
        <f t="shared" si="12"/>
        <v>136.61999999999998</v>
      </c>
      <c r="N824" t="str" cm="1">
        <f t="array" ref="N824">_xlfn.IFS(I824 = "Rob", "Robusta", I824 = "Exc", "Excelsa",I824= "Ara", "Arabica",I824="Lib", "Liberica")</f>
        <v>Excelsa</v>
      </c>
      <c r="O824" t="str" cm="1">
        <f t="array" ref="O824">_xlfn.IFS(J824="M", "Medium",J824="L", "Light",J824="D","Dark")</f>
        <v>Light</v>
      </c>
      <c r="P824" t="str">
        <f>_xlfn.XLOOKUP(C:C, Table1[[#All],[Customer ID]],Table1[[#All],[Loyalty Card]])</f>
        <v>No</v>
      </c>
    </row>
    <row r="825" spans="1:16" x14ac:dyDescent="0.3">
      <c r="A825" s="2" t="s">
        <v>5141</v>
      </c>
      <c r="B825" s="4">
        <v>44134</v>
      </c>
      <c r="C825" s="2" t="s">
        <v>5142</v>
      </c>
      <c r="D825" t="s">
        <v>6170</v>
      </c>
      <c r="E825" s="2">
        <v>3</v>
      </c>
      <c r="F825" s="2" t="str" cm="1">
        <f t="array" ref="F825">_xlfn.XLOOKUP(C825,'Customers - Original'!$A:$A,Table1[[#All],[Customer Name]])</f>
        <v>Tess Benediktovich</v>
      </c>
      <c r="G825" s="2" t="str" cm="1">
        <f t="array" ref="G825">IF(_xlfn.XLOOKUP(C825,'Customers - Original'!$A:$A,Table1[[#All],[Email]]) = 0, "", _xlfn.XLOOKUP(C825,'Customers - Original'!$A:$A,Table1[[#All],[Email]]) )</f>
        <v>tbenediktovichmv@ebay.com</v>
      </c>
      <c r="H825" s="2" t="str" cm="1">
        <f t="array" ref="H825">IF(_xlfn.XLOOKUP(C825,'Customers - Original'!$A:$A,Table1[[#All],[Country]]) = 0,"",_xlfn.XLOOKUP(C825,'Customers - Original'!$A:$A,Table1[[#All],[Country]]))</f>
        <v>United States</v>
      </c>
      <c r="I825" t="str">
        <f>_xlfn.XLOOKUP(D825,'Products - Original'!$A:$A,'Products - Original'!$B:$B)</f>
        <v>Lib</v>
      </c>
      <c r="J825" t="str">
        <f>INDEX('Products - Original'!$A$1:$G$49,MATCH(My_Combined_Table!$D825,'Products - Original'!$A$1:$A$49,0),MATCH(My_Combined_Table!$J$1,'Products - Original'!A$1:G$1,0))</f>
        <v>L</v>
      </c>
      <c r="K825">
        <f>INDEX('Products - Original'!$A$1:$G$49,MATCH(My_Combined_Table!$D825,'Products - Original'!$A$1:$A$49,0),MATCH(My_Combined_Table!K$1,'Products - Original'!A$1:G$1,0))</f>
        <v>1</v>
      </c>
      <c r="L825">
        <f>INDEX('Products - Original'!$A$1:$G$49,MATCH(My_Combined_Table!$D825,'Products - Original'!$A$1:$A$49,0),MATCH(My_Combined_Table!L$1,'Products - Original'!A$1:G$1,0))</f>
        <v>15.85</v>
      </c>
      <c r="M825">
        <f t="shared" si="12"/>
        <v>47.55</v>
      </c>
      <c r="N825" t="str" cm="1">
        <f t="array" ref="N825">_xlfn.IFS(I825 = "Rob", "Robusta", I825 = "Exc", "Excelsa",I825= "Ara", "Arabica",I825="Lib", "Liberica")</f>
        <v>Liberica</v>
      </c>
      <c r="O825" t="str" cm="1">
        <f t="array" ref="O825">_xlfn.IFS(J825="M", "Medium",J825="L", "Light",J825="D","Dark")</f>
        <v>Light</v>
      </c>
      <c r="P825" t="str">
        <f>_xlfn.XLOOKUP(C:C, Table1[[#All],[Customer ID]],Table1[[#All],[Loyalty Card]])</f>
        <v>Yes</v>
      </c>
    </row>
    <row r="826" spans="1:16" x14ac:dyDescent="0.3">
      <c r="A826" s="2" t="s">
        <v>5147</v>
      </c>
      <c r="B826" s="4">
        <v>43781</v>
      </c>
      <c r="C826" s="2" t="s">
        <v>5148</v>
      </c>
      <c r="D826" t="s">
        <v>6152</v>
      </c>
      <c r="E826" s="2">
        <v>5</v>
      </c>
      <c r="F826" s="2" t="str" cm="1">
        <f t="array" ref="F826">_xlfn.XLOOKUP(C826,'Customers - Original'!$A:$A,Table1[[#All],[Customer Name]])</f>
        <v>Correy Bourner</v>
      </c>
      <c r="G826" s="2" t="str" cm="1">
        <f t="array" ref="G826">IF(_xlfn.XLOOKUP(C826,'Customers - Original'!$A:$A,Table1[[#All],[Email]]) = 0, "", _xlfn.XLOOKUP(C826,'Customers - Original'!$A:$A,Table1[[#All],[Email]]) )</f>
        <v>cbournermw@chronoengine.com</v>
      </c>
      <c r="H826" s="2" t="str" cm="1">
        <f t="array" ref="H826">IF(_xlfn.XLOOKUP(C826,'Customers - Original'!$A:$A,Table1[[#All],[Country]]) = 0,"",_xlfn.XLOOKUP(C826,'Customers - Original'!$A:$A,Table1[[#All],[Country]]))</f>
        <v>United States</v>
      </c>
      <c r="I826" t="str">
        <f>_xlfn.XLOOKUP(D826,'Products - Original'!$A:$A,'Products - Original'!$B:$B)</f>
        <v>Ara</v>
      </c>
      <c r="J826" t="str">
        <f>INDEX('Products - Original'!$A$1:$G$49,MATCH(My_Combined_Table!$D826,'Products - Original'!$A$1:$A$49,0),MATCH(My_Combined_Table!$J$1,'Products - Original'!A$1:G$1,0))</f>
        <v>M</v>
      </c>
      <c r="K826">
        <f>INDEX('Products - Original'!$A$1:$G$49,MATCH(My_Combined_Table!$D826,'Products - Original'!$A$1:$A$49,0),MATCH(My_Combined_Table!K$1,'Products - Original'!A$1:G$1,0))</f>
        <v>0.2</v>
      </c>
      <c r="L826">
        <f>INDEX('Products - Original'!$A$1:$G$49,MATCH(My_Combined_Table!$D826,'Products - Original'!$A$1:$A$49,0),MATCH(My_Combined_Table!L$1,'Products - Original'!A$1:G$1,0))</f>
        <v>3.375</v>
      </c>
      <c r="M826">
        <f t="shared" si="12"/>
        <v>16.875</v>
      </c>
      <c r="N826" t="str" cm="1">
        <f t="array" ref="N826">_xlfn.IFS(I826 = "Rob", "Robusta", I826 = "Exc", "Excelsa",I826= "Ara", "Arabica",I826="Lib", "Liberica")</f>
        <v>Arabica</v>
      </c>
      <c r="O826" t="str" cm="1">
        <f t="array" ref="O826">_xlfn.IFS(J826="M", "Medium",J826="L", "Light",J826="D","Dark")</f>
        <v>Medium</v>
      </c>
      <c r="P826" t="str">
        <f>_xlfn.XLOOKUP(C:C, Table1[[#All],[Customer ID]],Table1[[#All],[Loyalty Card]])</f>
        <v>Yes</v>
      </c>
    </row>
    <row r="827" spans="1:16" x14ac:dyDescent="0.3">
      <c r="A827" s="2" t="s">
        <v>5152</v>
      </c>
      <c r="B827" s="4">
        <v>44603</v>
      </c>
      <c r="C827" s="2" t="s">
        <v>5188</v>
      </c>
      <c r="D827" t="s">
        <v>6147</v>
      </c>
      <c r="E827" s="2">
        <v>3</v>
      </c>
      <c r="F827" s="2" t="str" cm="1">
        <f t="array" ref="F827">_xlfn.XLOOKUP(C827,'Customers - Original'!$A:$A,Table1[[#All],[Customer Name]])</f>
        <v>Odelia Skerme</v>
      </c>
      <c r="G827" s="2" t="str" cm="1">
        <f t="array" ref="G827">IF(_xlfn.XLOOKUP(C827,'Customers - Original'!$A:$A,Table1[[#All],[Email]]) = 0, "", _xlfn.XLOOKUP(C827,'Customers - Original'!$A:$A,Table1[[#All],[Email]]) )</f>
        <v>oskermen3@hatena.ne.jp</v>
      </c>
      <c r="H827" s="2" t="str" cm="1">
        <f t="array" ref="H827">IF(_xlfn.XLOOKUP(C827,'Customers - Original'!$A:$A,Table1[[#All],[Country]]) = 0,"",_xlfn.XLOOKUP(C827,'Customers - Original'!$A:$A,Table1[[#All],[Country]]))</f>
        <v>United States</v>
      </c>
      <c r="I827" t="str">
        <f>_xlfn.XLOOKUP(D827,'Products - Original'!$A:$A,'Products - Original'!$B:$B)</f>
        <v>Ara</v>
      </c>
      <c r="J827" t="str">
        <f>INDEX('Products - Original'!$A$1:$G$49,MATCH(My_Combined_Table!$D827,'Products - Original'!$A$1:$A$49,0),MATCH(My_Combined_Table!$J$1,'Products - Original'!A$1:G$1,0))</f>
        <v>D</v>
      </c>
      <c r="K827">
        <f>INDEX('Products - Original'!$A$1:$G$49,MATCH(My_Combined_Table!$D827,'Products - Original'!$A$1:$A$49,0),MATCH(My_Combined_Table!K$1,'Products - Original'!A$1:G$1,0))</f>
        <v>1</v>
      </c>
      <c r="L827">
        <f>INDEX('Products - Original'!$A$1:$G$49,MATCH(My_Combined_Table!$D827,'Products - Original'!$A$1:$A$49,0),MATCH(My_Combined_Table!L$1,'Products - Original'!A$1:G$1,0))</f>
        <v>9.9499999999999993</v>
      </c>
      <c r="M827">
        <f t="shared" si="12"/>
        <v>29.849999999999998</v>
      </c>
      <c r="N827" t="str" cm="1">
        <f t="array" ref="N827">_xlfn.IFS(I827 = "Rob", "Robusta", I827 = "Exc", "Excelsa",I827= "Ara", "Arabica",I827="Lib", "Liberica")</f>
        <v>Arabica</v>
      </c>
      <c r="O827" t="str" cm="1">
        <f t="array" ref="O827">_xlfn.IFS(J827="M", "Medium",J827="L", "Light",J827="D","Dark")</f>
        <v>Dark</v>
      </c>
      <c r="P827" t="str">
        <f>_xlfn.XLOOKUP(C:C, Table1[[#All],[Customer ID]],Table1[[#All],[Loyalty Card]])</f>
        <v>Yes</v>
      </c>
    </row>
    <row r="828" spans="1:16" x14ac:dyDescent="0.3">
      <c r="A828" s="2" t="s">
        <v>5158</v>
      </c>
      <c r="B828" s="4">
        <v>44283</v>
      </c>
      <c r="C828" s="2" t="s">
        <v>5159</v>
      </c>
      <c r="D828" t="s">
        <v>6139</v>
      </c>
      <c r="E828" s="2">
        <v>5</v>
      </c>
      <c r="F828" s="2" t="str" cm="1">
        <f t="array" ref="F828">_xlfn.XLOOKUP(C828,'Customers - Original'!$A:$A,Table1[[#All],[Customer Name]])</f>
        <v>Kandy Heddan</v>
      </c>
      <c r="G828" s="2" t="str" cm="1">
        <f t="array" ref="G828">IF(_xlfn.XLOOKUP(C828,'Customers - Original'!$A:$A,Table1[[#All],[Email]]) = 0, "", _xlfn.XLOOKUP(C828,'Customers - Original'!$A:$A,Table1[[#All],[Email]]) )</f>
        <v>kheddanmy@icq.com</v>
      </c>
      <c r="H828" s="2" t="str" cm="1">
        <f t="array" ref="H828">IF(_xlfn.XLOOKUP(C828,'Customers - Original'!$A:$A,Table1[[#All],[Country]]) = 0,"",_xlfn.XLOOKUP(C828,'Customers - Original'!$A:$A,Table1[[#All],[Country]]))</f>
        <v>United States</v>
      </c>
      <c r="I828" t="str">
        <f>_xlfn.XLOOKUP(D828,'Products - Original'!$A:$A,'Products - Original'!$B:$B)</f>
        <v>Exc</v>
      </c>
      <c r="J828" t="str">
        <f>INDEX('Products - Original'!$A$1:$G$49,MATCH(My_Combined_Table!$D828,'Products - Original'!$A$1:$A$49,0),MATCH(My_Combined_Table!$J$1,'Products - Original'!A$1:G$1,0))</f>
        <v>M</v>
      </c>
      <c r="K828">
        <f>INDEX('Products - Original'!$A$1:$G$49,MATCH(My_Combined_Table!$D828,'Products - Original'!$A$1:$A$49,0),MATCH(My_Combined_Table!K$1,'Products - Original'!A$1:G$1,0))</f>
        <v>0.5</v>
      </c>
      <c r="L828">
        <f>INDEX('Products - Original'!$A$1:$G$49,MATCH(My_Combined_Table!$D828,'Products - Original'!$A$1:$A$49,0),MATCH(My_Combined_Table!L$1,'Products - Original'!A$1:G$1,0))</f>
        <v>8.25</v>
      </c>
      <c r="M828">
        <f t="shared" si="12"/>
        <v>41.25</v>
      </c>
      <c r="N828" t="str" cm="1">
        <f t="array" ref="N828">_xlfn.IFS(I828 = "Rob", "Robusta", I828 = "Exc", "Excelsa",I828= "Ara", "Arabica",I828="Lib", "Liberica")</f>
        <v>Excelsa</v>
      </c>
      <c r="O828" t="str" cm="1">
        <f t="array" ref="O828">_xlfn.IFS(J828="M", "Medium",J828="L", "Light",J828="D","Dark")</f>
        <v>Medium</v>
      </c>
      <c r="P828" t="str">
        <f>_xlfn.XLOOKUP(C:C, Table1[[#All],[Customer ID]],Table1[[#All],[Loyalty Card]])</f>
        <v>Yes</v>
      </c>
    </row>
    <row r="829" spans="1:16" x14ac:dyDescent="0.3">
      <c r="A829" s="2" t="s">
        <v>5164</v>
      </c>
      <c r="B829" s="4">
        <v>44540</v>
      </c>
      <c r="C829" s="2" t="s">
        <v>5165</v>
      </c>
      <c r="D829" t="s">
        <v>6156</v>
      </c>
      <c r="E829" s="2">
        <v>5</v>
      </c>
      <c r="F829" s="2" t="str" cm="1">
        <f t="array" ref="F829">_xlfn.XLOOKUP(C829,'Customers - Original'!$A:$A,Table1[[#All],[Customer Name]])</f>
        <v>Ibby Charters</v>
      </c>
      <c r="G829" s="2" t="str" cm="1">
        <f t="array" ref="G829">IF(_xlfn.XLOOKUP(C829,'Customers - Original'!$A:$A,Table1[[#All],[Email]]) = 0, "", _xlfn.XLOOKUP(C829,'Customers - Original'!$A:$A,Table1[[#All],[Email]]) )</f>
        <v>ichartersmz@abc.net.au</v>
      </c>
      <c r="H829" s="2" t="str" cm="1">
        <f t="array" ref="H829">IF(_xlfn.XLOOKUP(C829,'Customers - Original'!$A:$A,Table1[[#All],[Country]]) = 0,"",_xlfn.XLOOKUP(C829,'Customers - Original'!$A:$A,Table1[[#All],[Country]]))</f>
        <v>United States</v>
      </c>
      <c r="I829" t="str">
        <f>_xlfn.XLOOKUP(D829,'Products - Original'!$A:$A,'Products - Original'!$B:$B)</f>
        <v>Exc</v>
      </c>
      <c r="J829" t="str">
        <f>INDEX('Products - Original'!$A$1:$G$49,MATCH(My_Combined_Table!$D829,'Products - Original'!$A$1:$A$49,0),MATCH(My_Combined_Table!$J$1,'Products - Original'!A$1:G$1,0))</f>
        <v>M</v>
      </c>
      <c r="K829">
        <f>INDEX('Products - Original'!$A$1:$G$49,MATCH(My_Combined_Table!$D829,'Products - Original'!$A$1:$A$49,0),MATCH(My_Combined_Table!K$1,'Products - Original'!A$1:G$1,0))</f>
        <v>0.2</v>
      </c>
      <c r="L829">
        <f>INDEX('Products - Original'!$A$1:$G$49,MATCH(My_Combined_Table!$D829,'Products - Original'!$A$1:$A$49,0),MATCH(My_Combined_Table!L$1,'Products - Original'!A$1:G$1,0))</f>
        <v>4.125</v>
      </c>
      <c r="M829">
        <f t="shared" si="12"/>
        <v>20.625</v>
      </c>
      <c r="N829" t="str" cm="1">
        <f t="array" ref="N829">_xlfn.IFS(I829 = "Rob", "Robusta", I829 = "Exc", "Excelsa",I829= "Ara", "Arabica",I829="Lib", "Liberica")</f>
        <v>Excelsa</v>
      </c>
      <c r="O829" t="str" cm="1">
        <f t="array" ref="O829">_xlfn.IFS(J829="M", "Medium",J829="L", "Light",J829="D","Dark")</f>
        <v>Medium</v>
      </c>
      <c r="P829" t="str">
        <f>_xlfn.XLOOKUP(C:C, Table1[[#All],[Customer ID]],Table1[[#All],[Loyalty Card]])</f>
        <v>No</v>
      </c>
    </row>
    <row r="830" spans="1:16" x14ac:dyDescent="0.3">
      <c r="A830" s="2" t="s">
        <v>5170</v>
      </c>
      <c r="B830" s="4">
        <v>44505</v>
      </c>
      <c r="C830" s="2" t="s">
        <v>5171</v>
      </c>
      <c r="D830" t="s">
        <v>6168</v>
      </c>
      <c r="E830" s="2">
        <v>6</v>
      </c>
      <c r="F830" s="2" t="str" cm="1">
        <f t="array" ref="F830">_xlfn.XLOOKUP(C830,'Customers - Original'!$A:$A,Table1[[#All],[Customer Name]])</f>
        <v>Adora Roubert</v>
      </c>
      <c r="G830" s="2" t="str" cm="1">
        <f t="array" ref="G830">IF(_xlfn.XLOOKUP(C830,'Customers - Original'!$A:$A,Table1[[#All],[Email]]) = 0, "", _xlfn.XLOOKUP(C830,'Customers - Original'!$A:$A,Table1[[#All],[Email]]) )</f>
        <v>aroubertn0@tmall.com</v>
      </c>
      <c r="H830" s="2" t="str" cm="1">
        <f t="array" ref="H830">IF(_xlfn.XLOOKUP(C830,'Customers - Original'!$A:$A,Table1[[#All],[Country]]) = 0,"",_xlfn.XLOOKUP(C830,'Customers - Original'!$A:$A,Table1[[#All],[Country]]))</f>
        <v>United States</v>
      </c>
      <c r="I830" t="str">
        <f>_xlfn.XLOOKUP(D830,'Products - Original'!$A:$A,'Products - Original'!$B:$B)</f>
        <v>Ara</v>
      </c>
      <c r="J830" t="str">
        <f>INDEX('Products - Original'!$A$1:$G$49,MATCH(My_Combined_Table!$D830,'Products - Original'!$A$1:$A$49,0),MATCH(My_Combined_Table!$J$1,'Products - Original'!A$1:G$1,0))</f>
        <v>D</v>
      </c>
      <c r="K830">
        <f>INDEX('Products - Original'!$A$1:$G$49,MATCH(My_Combined_Table!$D830,'Products - Original'!$A$1:$A$49,0),MATCH(My_Combined_Table!K$1,'Products - Original'!A$1:G$1,0))</f>
        <v>2.5</v>
      </c>
      <c r="L830">
        <f>INDEX('Products - Original'!$A$1:$G$49,MATCH(My_Combined_Table!$D830,'Products - Original'!$A$1:$A$49,0),MATCH(My_Combined_Table!L$1,'Products - Original'!A$1:G$1,0))</f>
        <v>22.884999999999998</v>
      </c>
      <c r="M830">
        <f t="shared" si="12"/>
        <v>137.31</v>
      </c>
      <c r="N830" t="str" cm="1">
        <f t="array" ref="N830">_xlfn.IFS(I830 = "Rob", "Robusta", I830 = "Exc", "Excelsa",I830= "Ara", "Arabica",I830="Lib", "Liberica")</f>
        <v>Arabica</v>
      </c>
      <c r="O830" t="str" cm="1">
        <f t="array" ref="O830">_xlfn.IFS(J830="M", "Medium",J830="L", "Light",J830="D","Dark")</f>
        <v>Dark</v>
      </c>
      <c r="P830" t="str">
        <f>_xlfn.XLOOKUP(C:C, Table1[[#All],[Customer ID]],Table1[[#All],[Loyalty Card]])</f>
        <v>Yes</v>
      </c>
    </row>
    <row r="831" spans="1:16" x14ac:dyDescent="0.3">
      <c r="A831" s="2" t="s">
        <v>5176</v>
      </c>
      <c r="B831" s="4">
        <v>43890</v>
      </c>
      <c r="C831" s="2" t="s">
        <v>5177</v>
      </c>
      <c r="D831" t="s">
        <v>6154</v>
      </c>
      <c r="E831" s="2">
        <v>1</v>
      </c>
      <c r="F831" s="2" t="str" cm="1">
        <f t="array" ref="F831">_xlfn.XLOOKUP(C831,'Customers - Original'!$A:$A,Table1[[#All],[Customer Name]])</f>
        <v>Hillel Mairs</v>
      </c>
      <c r="G831" s="2" t="str" cm="1">
        <f t="array" ref="G831">IF(_xlfn.XLOOKUP(C831,'Customers - Original'!$A:$A,Table1[[#All],[Email]]) = 0, "", _xlfn.XLOOKUP(C831,'Customers - Original'!$A:$A,Table1[[#All],[Email]]) )</f>
        <v>hmairsn1@so-net.ne.jp</v>
      </c>
      <c r="H831" s="2" t="str" cm="1">
        <f t="array" ref="H831">IF(_xlfn.XLOOKUP(C831,'Customers - Original'!$A:$A,Table1[[#All],[Country]]) = 0,"",_xlfn.XLOOKUP(C831,'Customers - Original'!$A:$A,Table1[[#All],[Country]]))</f>
        <v>United States</v>
      </c>
      <c r="I831" t="str">
        <f>_xlfn.XLOOKUP(D831,'Products - Original'!$A:$A,'Products - Original'!$B:$B)</f>
        <v>Ara</v>
      </c>
      <c r="J831" t="str">
        <f>INDEX('Products - Original'!$A$1:$G$49,MATCH(My_Combined_Table!$D831,'Products - Original'!$A$1:$A$49,0),MATCH(My_Combined_Table!$J$1,'Products - Original'!A$1:G$1,0))</f>
        <v>D</v>
      </c>
      <c r="K831">
        <f>INDEX('Products - Original'!$A$1:$G$49,MATCH(My_Combined_Table!$D831,'Products - Original'!$A$1:$A$49,0),MATCH(My_Combined_Table!K$1,'Products - Original'!A$1:G$1,0))</f>
        <v>0.2</v>
      </c>
      <c r="L831">
        <f>INDEX('Products - Original'!$A$1:$G$49,MATCH(My_Combined_Table!$D831,'Products - Original'!$A$1:$A$49,0),MATCH(My_Combined_Table!L$1,'Products - Original'!A$1:G$1,0))</f>
        <v>2.9849999999999999</v>
      </c>
      <c r="M831">
        <f t="shared" si="12"/>
        <v>2.9849999999999999</v>
      </c>
      <c r="N831" t="str" cm="1">
        <f t="array" ref="N831">_xlfn.IFS(I831 = "Rob", "Robusta", I831 = "Exc", "Excelsa",I831= "Ara", "Arabica",I831="Lib", "Liberica")</f>
        <v>Arabica</v>
      </c>
      <c r="O831" t="str" cm="1">
        <f t="array" ref="O831">_xlfn.IFS(J831="M", "Medium",J831="L", "Light",J831="D","Dark")</f>
        <v>Dark</v>
      </c>
      <c r="P831" t="str">
        <f>_xlfn.XLOOKUP(C:C, Table1[[#All],[Customer ID]],Table1[[#All],[Loyalty Card]])</f>
        <v>No</v>
      </c>
    </row>
    <row r="832" spans="1:16" x14ac:dyDescent="0.3">
      <c r="A832" s="2" t="s">
        <v>5182</v>
      </c>
      <c r="B832" s="4">
        <v>44414</v>
      </c>
      <c r="C832" s="2" t="s">
        <v>5183</v>
      </c>
      <c r="D832" t="s">
        <v>6141</v>
      </c>
      <c r="E832" s="2">
        <v>2</v>
      </c>
      <c r="F832" s="2" t="str" cm="1">
        <f t="array" ref="F832">_xlfn.XLOOKUP(C832,'Customers - Original'!$A:$A,Table1[[#All],[Customer Name]])</f>
        <v>Helaina Rainforth</v>
      </c>
      <c r="G832" s="2" t="str" cm="1">
        <f t="array" ref="G832">IF(_xlfn.XLOOKUP(C832,'Customers - Original'!$A:$A,Table1[[#All],[Email]]) = 0, "", _xlfn.XLOOKUP(C832,'Customers - Original'!$A:$A,Table1[[#All],[Email]]) )</f>
        <v>hrainforthn2@blog.com</v>
      </c>
      <c r="H832" s="2" t="str" cm="1">
        <f t="array" ref="H832">IF(_xlfn.XLOOKUP(C832,'Customers - Original'!$A:$A,Table1[[#All],[Country]]) = 0,"",_xlfn.XLOOKUP(C832,'Customers - Original'!$A:$A,Table1[[#All],[Country]]))</f>
        <v>United States</v>
      </c>
      <c r="I832" t="str">
        <f>_xlfn.XLOOKUP(D832,'Products - Original'!$A:$A,'Products - Original'!$B:$B)</f>
        <v>Exc</v>
      </c>
      <c r="J832" t="str">
        <f>INDEX('Products - Original'!$A$1:$G$49,MATCH(My_Combined_Table!$D832,'Products - Original'!$A$1:$A$49,0),MATCH(My_Combined_Table!$J$1,'Products - Original'!A$1:G$1,0))</f>
        <v>M</v>
      </c>
      <c r="K832">
        <f>INDEX('Products - Original'!$A$1:$G$49,MATCH(My_Combined_Table!$D832,'Products - Original'!$A$1:$A$49,0),MATCH(My_Combined_Table!K$1,'Products - Original'!A$1:G$1,0))</f>
        <v>1</v>
      </c>
      <c r="L832">
        <f>INDEX('Products - Original'!$A$1:$G$49,MATCH(My_Combined_Table!$D832,'Products - Original'!$A$1:$A$49,0),MATCH(My_Combined_Table!L$1,'Products - Original'!A$1:G$1,0))</f>
        <v>13.75</v>
      </c>
      <c r="M832">
        <f t="shared" si="12"/>
        <v>27.5</v>
      </c>
      <c r="N832" t="str" cm="1">
        <f t="array" ref="N832">_xlfn.IFS(I832 = "Rob", "Robusta", I832 = "Exc", "Excelsa",I832= "Ara", "Arabica",I832="Lib", "Liberica")</f>
        <v>Excelsa</v>
      </c>
      <c r="O832" t="str" cm="1">
        <f t="array" ref="O832">_xlfn.IFS(J832="M", "Medium",J832="L", "Light",J832="D","Dark")</f>
        <v>Medium</v>
      </c>
      <c r="P832" t="str">
        <f>_xlfn.XLOOKUP(C:C, Table1[[#All],[Customer ID]],Table1[[#All],[Loyalty Card]])</f>
        <v>No</v>
      </c>
    </row>
    <row r="833" spans="1:16" x14ac:dyDescent="0.3">
      <c r="A833" s="2" t="s">
        <v>5182</v>
      </c>
      <c r="B833" s="4">
        <v>44414</v>
      </c>
      <c r="C833" s="2" t="s">
        <v>5183</v>
      </c>
      <c r="D833" t="s">
        <v>6154</v>
      </c>
      <c r="E833" s="2">
        <v>2</v>
      </c>
      <c r="F833" s="2" t="str" cm="1">
        <f t="array" ref="F833">_xlfn.XLOOKUP(C833,'Customers - Original'!$A:$A,Table1[[#All],[Customer Name]])</f>
        <v>Helaina Rainforth</v>
      </c>
      <c r="G833" s="2" t="str" cm="1">
        <f t="array" ref="G833">IF(_xlfn.XLOOKUP(C833,'Customers - Original'!$A:$A,Table1[[#All],[Email]]) = 0, "", _xlfn.XLOOKUP(C833,'Customers - Original'!$A:$A,Table1[[#All],[Email]]) )</f>
        <v>hrainforthn2@blog.com</v>
      </c>
      <c r="H833" s="2" t="str" cm="1">
        <f t="array" ref="H833">IF(_xlfn.XLOOKUP(C833,'Customers - Original'!$A:$A,Table1[[#All],[Country]]) = 0,"",_xlfn.XLOOKUP(C833,'Customers - Original'!$A:$A,Table1[[#All],[Country]]))</f>
        <v>United States</v>
      </c>
      <c r="I833" t="str">
        <f>_xlfn.XLOOKUP(D833,'Products - Original'!$A:$A,'Products - Original'!$B:$B)</f>
        <v>Ara</v>
      </c>
      <c r="J833" t="str">
        <f>INDEX('Products - Original'!$A$1:$G$49,MATCH(My_Combined_Table!$D833,'Products - Original'!$A$1:$A$49,0),MATCH(My_Combined_Table!$J$1,'Products - Original'!A$1:G$1,0))</f>
        <v>D</v>
      </c>
      <c r="K833">
        <f>INDEX('Products - Original'!$A$1:$G$49,MATCH(My_Combined_Table!$D833,'Products - Original'!$A$1:$A$49,0),MATCH(My_Combined_Table!K$1,'Products - Original'!A$1:G$1,0))</f>
        <v>0.2</v>
      </c>
      <c r="L833">
        <f>INDEX('Products - Original'!$A$1:$G$49,MATCH(My_Combined_Table!$D833,'Products - Original'!$A$1:$A$49,0),MATCH(My_Combined_Table!L$1,'Products - Original'!A$1:G$1,0))</f>
        <v>2.9849999999999999</v>
      </c>
      <c r="M833">
        <f t="shared" si="12"/>
        <v>5.97</v>
      </c>
      <c r="N833" t="str" cm="1">
        <f t="array" ref="N833">_xlfn.IFS(I833 = "Rob", "Robusta", I833 = "Exc", "Excelsa",I833= "Ara", "Arabica",I833="Lib", "Liberica")</f>
        <v>Arabica</v>
      </c>
      <c r="O833" t="str" cm="1">
        <f t="array" ref="O833">_xlfn.IFS(J833="M", "Medium",J833="L", "Light",J833="D","Dark")</f>
        <v>Dark</v>
      </c>
      <c r="P833" t="str">
        <f>_xlfn.XLOOKUP(C:C, Table1[[#All],[Customer ID]],Table1[[#All],[Loyalty Card]])</f>
        <v>No</v>
      </c>
    </row>
    <row r="834" spans="1:16" x14ac:dyDescent="0.3">
      <c r="A834" s="2" t="s">
        <v>5193</v>
      </c>
      <c r="B834" s="4">
        <v>44274</v>
      </c>
      <c r="C834" s="2" t="s">
        <v>5194</v>
      </c>
      <c r="D834" t="s">
        <v>6138</v>
      </c>
      <c r="E834" s="2">
        <v>6</v>
      </c>
      <c r="F834" s="2" t="str" cm="1">
        <f t="array" ref="F834">_xlfn.XLOOKUP(C834,'Customers - Original'!$A:$A,Table1[[#All],[Customer Name]])</f>
        <v>Isac Jesper</v>
      </c>
      <c r="G834" s="2" t="str" cm="1">
        <f t="array" ref="G834">IF(_xlfn.XLOOKUP(C834,'Customers - Original'!$A:$A,Table1[[#All],[Email]]) = 0, "", _xlfn.XLOOKUP(C834,'Customers - Original'!$A:$A,Table1[[#All],[Email]]) )</f>
        <v>ijespern4@theglobeandmail.com</v>
      </c>
      <c r="H834" s="2" t="str" cm="1">
        <f t="array" ref="H834">IF(_xlfn.XLOOKUP(C834,'Customers - Original'!$A:$A,Table1[[#All],[Country]]) = 0,"",_xlfn.XLOOKUP(C834,'Customers - Original'!$A:$A,Table1[[#All],[Country]]))</f>
        <v>United States</v>
      </c>
      <c r="I834" t="str">
        <f>_xlfn.XLOOKUP(D834,'Products - Original'!$A:$A,'Products - Original'!$B:$B)</f>
        <v>Rob</v>
      </c>
      <c r="J834" t="str">
        <f>INDEX('Products - Original'!$A$1:$G$49,MATCH(My_Combined_Table!$D834,'Products - Original'!$A$1:$A$49,0),MATCH(My_Combined_Table!$J$1,'Products - Original'!A$1:G$1,0))</f>
        <v>M</v>
      </c>
      <c r="K834">
        <f>INDEX('Products - Original'!$A$1:$G$49,MATCH(My_Combined_Table!$D834,'Products - Original'!$A$1:$A$49,0),MATCH(My_Combined_Table!K$1,'Products - Original'!A$1:G$1,0))</f>
        <v>1</v>
      </c>
      <c r="L834">
        <f>INDEX('Products - Original'!$A$1:$G$49,MATCH(My_Combined_Table!$D834,'Products - Original'!$A$1:$A$49,0),MATCH(My_Combined_Table!L$1,'Products - Original'!A$1:G$1,0))</f>
        <v>9.9499999999999993</v>
      </c>
      <c r="M834">
        <f t="shared" si="12"/>
        <v>59.699999999999996</v>
      </c>
      <c r="N834" t="str" cm="1">
        <f t="array" ref="N834">_xlfn.IFS(I834 = "Rob", "Robusta", I834 = "Exc", "Excelsa",I834= "Ara", "Arabica",I834="Lib", "Liberica")</f>
        <v>Robusta</v>
      </c>
      <c r="O834" t="str" cm="1">
        <f t="array" ref="O834">_xlfn.IFS(J834="M", "Medium",J834="L", "Light",J834="D","Dark")</f>
        <v>Medium</v>
      </c>
      <c r="P834" t="str">
        <f>_xlfn.XLOOKUP(C:C, Table1[[#All],[Customer ID]],Table1[[#All],[Loyalty Card]])</f>
        <v>No</v>
      </c>
    </row>
    <row r="835" spans="1:16" x14ac:dyDescent="0.3">
      <c r="A835" s="2" t="s">
        <v>5199</v>
      </c>
      <c r="B835" s="4">
        <v>44302</v>
      </c>
      <c r="C835" s="2" t="s">
        <v>5200</v>
      </c>
      <c r="D835" t="s">
        <v>6149</v>
      </c>
      <c r="E835" s="2">
        <v>4</v>
      </c>
      <c r="F835" s="2" t="str" cm="1">
        <f t="array" ref="F835">_xlfn.XLOOKUP(C835,'Customers - Original'!$A:$A,Table1[[#All],[Customer Name]])</f>
        <v>Lenette Dwerryhouse</v>
      </c>
      <c r="G835" s="2" t="str" cm="1">
        <f t="array" ref="G835">IF(_xlfn.XLOOKUP(C835,'Customers - Original'!$A:$A,Table1[[#All],[Email]]) = 0, "", _xlfn.XLOOKUP(C835,'Customers - Original'!$A:$A,Table1[[#All],[Email]]) )</f>
        <v>ldwerryhousen5@gravatar.com</v>
      </c>
      <c r="H835" s="2" t="str" cm="1">
        <f t="array" ref="H835">IF(_xlfn.XLOOKUP(C835,'Customers - Original'!$A:$A,Table1[[#All],[Country]]) = 0,"",_xlfn.XLOOKUP(C835,'Customers - Original'!$A:$A,Table1[[#All],[Country]]))</f>
        <v>United States</v>
      </c>
      <c r="I835" t="str">
        <f>_xlfn.XLOOKUP(D835,'Products - Original'!$A:$A,'Products - Original'!$B:$B)</f>
        <v>Rob</v>
      </c>
      <c r="J835" t="str">
        <f>INDEX('Products - Original'!$A$1:$G$49,MATCH(My_Combined_Table!$D835,'Products - Original'!$A$1:$A$49,0),MATCH(My_Combined_Table!$J$1,'Products - Original'!A$1:G$1,0))</f>
        <v>D</v>
      </c>
      <c r="K835">
        <f>INDEX('Products - Original'!$A$1:$G$49,MATCH(My_Combined_Table!$D835,'Products - Original'!$A$1:$A$49,0),MATCH(My_Combined_Table!K$1,'Products - Original'!A$1:G$1,0))</f>
        <v>2.5</v>
      </c>
      <c r="L835">
        <f>INDEX('Products - Original'!$A$1:$G$49,MATCH(My_Combined_Table!$D835,'Products - Original'!$A$1:$A$49,0),MATCH(My_Combined_Table!L$1,'Products - Original'!A$1:G$1,0))</f>
        <v>20.584999999999997</v>
      </c>
      <c r="M835">
        <f t="shared" ref="M835:M898" si="13">L835*E835</f>
        <v>82.339999999999989</v>
      </c>
      <c r="N835" t="str" cm="1">
        <f t="array" ref="N835">_xlfn.IFS(I835 = "Rob", "Robusta", I835 = "Exc", "Excelsa",I835= "Ara", "Arabica",I835="Lib", "Liberica")</f>
        <v>Robusta</v>
      </c>
      <c r="O835" t="str" cm="1">
        <f t="array" ref="O835">_xlfn.IFS(J835="M", "Medium",J835="L", "Light",J835="D","Dark")</f>
        <v>Dark</v>
      </c>
      <c r="P835" t="str">
        <f>_xlfn.XLOOKUP(C:C, Table1[[#All],[Customer ID]],Table1[[#All],[Loyalty Card]])</f>
        <v>Yes</v>
      </c>
    </row>
    <row r="836" spans="1:16" x14ac:dyDescent="0.3">
      <c r="A836" s="2" t="s">
        <v>5205</v>
      </c>
      <c r="B836" s="4">
        <v>44141</v>
      </c>
      <c r="C836" s="2" t="s">
        <v>5206</v>
      </c>
      <c r="D836" t="s">
        <v>6168</v>
      </c>
      <c r="E836" s="2">
        <v>1</v>
      </c>
      <c r="F836" s="2" t="str" cm="1">
        <f t="array" ref="F836">_xlfn.XLOOKUP(C836,'Customers - Original'!$A:$A,Table1[[#All],[Customer Name]])</f>
        <v>Nadeen Broomer</v>
      </c>
      <c r="G836" s="2" t="str" cm="1">
        <f t="array" ref="G836">IF(_xlfn.XLOOKUP(C836,'Customers - Original'!$A:$A,Table1[[#All],[Email]]) = 0, "", _xlfn.XLOOKUP(C836,'Customers - Original'!$A:$A,Table1[[#All],[Email]]) )</f>
        <v>nbroomern6@examiner.com</v>
      </c>
      <c r="H836" s="2" t="str" cm="1">
        <f t="array" ref="H836">IF(_xlfn.XLOOKUP(C836,'Customers - Original'!$A:$A,Table1[[#All],[Country]]) = 0,"",_xlfn.XLOOKUP(C836,'Customers - Original'!$A:$A,Table1[[#All],[Country]]))</f>
        <v>United States</v>
      </c>
      <c r="I836" t="str">
        <f>_xlfn.XLOOKUP(D836,'Products - Original'!$A:$A,'Products - Original'!$B:$B)</f>
        <v>Ara</v>
      </c>
      <c r="J836" t="str">
        <f>INDEX('Products - Original'!$A$1:$G$49,MATCH(My_Combined_Table!$D836,'Products - Original'!$A$1:$A$49,0),MATCH(My_Combined_Table!$J$1,'Products - Original'!A$1:G$1,0))</f>
        <v>D</v>
      </c>
      <c r="K836">
        <f>INDEX('Products - Original'!$A$1:$G$49,MATCH(My_Combined_Table!$D836,'Products - Original'!$A$1:$A$49,0),MATCH(My_Combined_Table!K$1,'Products - Original'!A$1:G$1,0))</f>
        <v>2.5</v>
      </c>
      <c r="L836">
        <f>INDEX('Products - Original'!$A$1:$G$49,MATCH(My_Combined_Table!$D836,'Products - Original'!$A$1:$A$49,0),MATCH(My_Combined_Table!L$1,'Products - Original'!A$1:G$1,0))</f>
        <v>22.884999999999998</v>
      </c>
      <c r="M836">
        <f t="shared" si="13"/>
        <v>22.884999999999998</v>
      </c>
      <c r="N836" t="str" cm="1">
        <f t="array" ref="N836">_xlfn.IFS(I836 = "Rob", "Robusta", I836 = "Exc", "Excelsa",I836= "Ara", "Arabica",I836="Lib", "Liberica")</f>
        <v>Arabica</v>
      </c>
      <c r="O836" t="str" cm="1">
        <f t="array" ref="O836">_xlfn.IFS(J836="M", "Medium",J836="L", "Light",J836="D","Dark")</f>
        <v>Dark</v>
      </c>
      <c r="P836" t="str">
        <f>_xlfn.XLOOKUP(C:C, Table1[[#All],[Customer ID]],Table1[[#All],[Loyalty Card]])</f>
        <v>No</v>
      </c>
    </row>
    <row r="837" spans="1:16" x14ac:dyDescent="0.3">
      <c r="A837" s="2" t="s">
        <v>5211</v>
      </c>
      <c r="B837" s="4">
        <v>44270</v>
      </c>
      <c r="C837" s="2" t="s">
        <v>5212</v>
      </c>
      <c r="D837" t="s">
        <v>6176</v>
      </c>
      <c r="E837" s="2">
        <v>1</v>
      </c>
      <c r="F837" s="2" t="str" cm="1">
        <f t="array" ref="F837">_xlfn.XLOOKUP(C837,'Customers - Original'!$A:$A,Table1[[#All],[Customer Name]])</f>
        <v>Konstantine Thoumasson</v>
      </c>
      <c r="G837" s="2" t="str" cm="1">
        <f t="array" ref="G837">IF(_xlfn.XLOOKUP(C837,'Customers - Original'!$A:$A,Table1[[#All],[Email]]) = 0, "", _xlfn.XLOOKUP(C837,'Customers - Original'!$A:$A,Table1[[#All],[Email]]) )</f>
        <v>kthoumassonn7@bloglovin.com</v>
      </c>
      <c r="H837" s="2" t="str" cm="1">
        <f t="array" ref="H837">IF(_xlfn.XLOOKUP(C837,'Customers - Original'!$A:$A,Table1[[#All],[Country]]) = 0,"",_xlfn.XLOOKUP(C837,'Customers - Original'!$A:$A,Table1[[#All],[Country]]))</f>
        <v>United States</v>
      </c>
      <c r="I837" t="str">
        <f>_xlfn.XLOOKUP(D837,'Products - Original'!$A:$A,'Products - Original'!$B:$B)</f>
        <v>Exc</v>
      </c>
      <c r="J837" t="str">
        <f>INDEX('Products - Original'!$A$1:$G$49,MATCH(My_Combined_Table!$D837,'Products - Original'!$A$1:$A$49,0),MATCH(My_Combined_Table!$J$1,'Products - Original'!A$1:G$1,0))</f>
        <v>L</v>
      </c>
      <c r="K837">
        <f>INDEX('Products - Original'!$A$1:$G$49,MATCH(My_Combined_Table!$D837,'Products - Original'!$A$1:$A$49,0),MATCH(My_Combined_Table!K$1,'Products - Original'!A$1:G$1,0))</f>
        <v>0.5</v>
      </c>
      <c r="L837">
        <f>INDEX('Products - Original'!$A$1:$G$49,MATCH(My_Combined_Table!$D837,'Products - Original'!$A$1:$A$49,0),MATCH(My_Combined_Table!L$1,'Products - Original'!A$1:G$1,0))</f>
        <v>8.91</v>
      </c>
      <c r="M837">
        <f t="shared" si="13"/>
        <v>8.91</v>
      </c>
      <c r="N837" t="str" cm="1">
        <f t="array" ref="N837">_xlfn.IFS(I837 = "Rob", "Robusta", I837 = "Exc", "Excelsa",I837= "Ara", "Arabica",I837="Lib", "Liberica")</f>
        <v>Excelsa</v>
      </c>
      <c r="O837" t="str" cm="1">
        <f t="array" ref="O837">_xlfn.IFS(J837="M", "Medium",J837="L", "Light",J837="D","Dark")</f>
        <v>Light</v>
      </c>
      <c r="P837" t="str">
        <f>_xlfn.XLOOKUP(C:C, Table1[[#All],[Customer ID]],Table1[[#All],[Loyalty Card]])</f>
        <v>Yes</v>
      </c>
    </row>
    <row r="838" spans="1:16" x14ac:dyDescent="0.3">
      <c r="A838" s="2" t="s">
        <v>5216</v>
      </c>
      <c r="B838" s="4">
        <v>44486</v>
      </c>
      <c r="C838" s="2" t="s">
        <v>5217</v>
      </c>
      <c r="D838" t="s">
        <v>6154</v>
      </c>
      <c r="E838" s="2">
        <v>4</v>
      </c>
      <c r="F838" s="2" t="str" cm="1">
        <f t="array" ref="F838">_xlfn.XLOOKUP(C838,'Customers - Original'!$A:$A,Table1[[#All],[Customer Name]])</f>
        <v>Frans Habbergham</v>
      </c>
      <c r="G838" s="2" t="str" cm="1">
        <f t="array" ref="G838">IF(_xlfn.XLOOKUP(C838,'Customers - Original'!$A:$A,Table1[[#All],[Email]]) = 0, "", _xlfn.XLOOKUP(C838,'Customers - Original'!$A:$A,Table1[[#All],[Email]]) )</f>
        <v>fhabberghamn8@discovery.com</v>
      </c>
      <c r="H838" s="2" t="str" cm="1">
        <f t="array" ref="H838">IF(_xlfn.XLOOKUP(C838,'Customers - Original'!$A:$A,Table1[[#All],[Country]]) = 0,"",_xlfn.XLOOKUP(C838,'Customers - Original'!$A:$A,Table1[[#All],[Country]]))</f>
        <v>United States</v>
      </c>
      <c r="I838" t="str">
        <f>_xlfn.XLOOKUP(D838,'Products - Original'!$A:$A,'Products - Original'!$B:$B)</f>
        <v>Ara</v>
      </c>
      <c r="J838" t="str">
        <f>INDEX('Products - Original'!$A$1:$G$49,MATCH(My_Combined_Table!$D838,'Products - Original'!$A$1:$A$49,0),MATCH(My_Combined_Table!$J$1,'Products - Original'!A$1:G$1,0))</f>
        <v>D</v>
      </c>
      <c r="K838">
        <f>INDEX('Products - Original'!$A$1:$G$49,MATCH(My_Combined_Table!$D838,'Products - Original'!$A$1:$A$49,0),MATCH(My_Combined_Table!K$1,'Products - Original'!A$1:G$1,0))</f>
        <v>0.2</v>
      </c>
      <c r="L838">
        <f>INDEX('Products - Original'!$A$1:$G$49,MATCH(My_Combined_Table!$D838,'Products - Original'!$A$1:$A$49,0),MATCH(My_Combined_Table!L$1,'Products - Original'!A$1:G$1,0))</f>
        <v>2.9849999999999999</v>
      </c>
      <c r="M838">
        <f t="shared" si="13"/>
        <v>11.94</v>
      </c>
      <c r="N838" t="str" cm="1">
        <f t="array" ref="N838">_xlfn.IFS(I838 = "Rob", "Robusta", I838 = "Exc", "Excelsa",I838= "Ara", "Arabica",I838="Lib", "Liberica")</f>
        <v>Arabica</v>
      </c>
      <c r="O838" t="str" cm="1">
        <f t="array" ref="O838">_xlfn.IFS(J838="M", "Medium",J838="L", "Light",J838="D","Dark")</f>
        <v>Dark</v>
      </c>
      <c r="P838" t="str">
        <f>_xlfn.XLOOKUP(C:C, Table1[[#All],[Customer ID]],Table1[[#All],[Loyalty Card]])</f>
        <v>No</v>
      </c>
    </row>
    <row r="839" spans="1:16" x14ac:dyDescent="0.3">
      <c r="A839" s="2" t="s">
        <v>5222</v>
      </c>
      <c r="B839" s="4">
        <v>43715</v>
      </c>
      <c r="C839" s="2" t="s">
        <v>5113</v>
      </c>
      <c r="D839" t="s">
        <v>6181</v>
      </c>
      <c r="E839" s="2">
        <v>3</v>
      </c>
      <c r="F839" s="2" t="str" cm="1">
        <f t="array" ref="F839">_xlfn.XLOOKUP(C839,'Customers - Original'!$A:$A,Table1[[#All],[Customer Name]])</f>
        <v>Allis Wilmore</v>
      </c>
      <c r="G839" s="2" t="str" cm="1">
        <f t="array" ref="G839">IF(_xlfn.XLOOKUP(C839,'Customers - Original'!$A:$A,Table1[[#All],[Email]]) = 0, "", _xlfn.XLOOKUP(C839,'Customers - Original'!$A:$A,Table1[[#All],[Email]]) )</f>
        <v/>
      </c>
      <c r="H839" s="2" t="str" cm="1">
        <f t="array" ref="H839">IF(_xlfn.XLOOKUP(C839,'Customers - Original'!$A:$A,Table1[[#All],[Country]]) = 0,"",_xlfn.XLOOKUP(C839,'Customers - Original'!$A:$A,Table1[[#All],[Country]]))</f>
        <v>United States</v>
      </c>
      <c r="I839" t="str">
        <f>_xlfn.XLOOKUP(D839,'Products - Original'!$A:$A,'Products - Original'!$B:$B)</f>
        <v>Lib</v>
      </c>
      <c r="J839" t="str">
        <f>INDEX('Products - Original'!$A$1:$G$49,MATCH(My_Combined_Table!$D839,'Products - Original'!$A$1:$A$49,0),MATCH(My_Combined_Table!$J$1,'Products - Original'!A$1:G$1,0))</f>
        <v>M</v>
      </c>
      <c r="K839">
        <f>INDEX('Products - Original'!$A$1:$G$49,MATCH(My_Combined_Table!$D839,'Products - Original'!$A$1:$A$49,0),MATCH(My_Combined_Table!K$1,'Products - Original'!A$1:G$1,0))</f>
        <v>2.5</v>
      </c>
      <c r="L839">
        <f>INDEX('Products - Original'!$A$1:$G$49,MATCH(My_Combined_Table!$D839,'Products - Original'!$A$1:$A$49,0),MATCH(My_Combined_Table!L$1,'Products - Original'!A$1:G$1,0))</f>
        <v>33.464999999999996</v>
      </c>
      <c r="M839">
        <f t="shared" si="13"/>
        <v>100.39499999999998</v>
      </c>
      <c r="N839" t="str" cm="1">
        <f t="array" ref="N839">_xlfn.IFS(I839 = "Rob", "Robusta", I839 = "Exc", "Excelsa",I839= "Ara", "Arabica",I839="Lib", "Liberica")</f>
        <v>Liberica</v>
      </c>
      <c r="O839" t="str" cm="1">
        <f t="array" ref="O839">_xlfn.IFS(J839="M", "Medium",J839="L", "Light",J839="D","Dark")</f>
        <v>Medium</v>
      </c>
      <c r="P839" t="str">
        <f>_xlfn.XLOOKUP(C:C, Table1[[#All],[Customer ID]],Table1[[#All],[Loyalty Card]])</f>
        <v>No</v>
      </c>
    </row>
    <row r="840" spans="1:16" x14ac:dyDescent="0.3">
      <c r="A840" s="2" t="s">
        <v>5228</v>
      </c>
      <c r="B840" s="4">
        <v>44755</v>
      </c>
      <c r="C840" s="2" t="s">
        <v>5229</v>
      </c>
      <c r="D840" t="s">
        <v>6168</v>
      </c>
      <c r="E840" s="2">
        <v>5</v>
      </c>
      <c r="F840" s="2" t="str" cm="1">
        <f t="array" ref="F840">_xlfn.XLOOKUP(C840,'Customers - Original'!$A:$A,Table1[[#All],[Customer Name]])</f>
        <v>Romain Avrashin</v>
      </c>
      <c r="G840" s="2" t="str" cm="1">
        <f t="array" ref="G840">IF(_xlfn.XLOOKUP(C840,'Customers - Original'!$A:$A,Table1[[#All],[Email]]) = 0, "", _xlfn.XLOOKUP(C840,'Customers - Original'!$A:$A,Table1[[#All],[Email]]) )</f>
        <v>ravrashinna@tamu.edu</v>
      </c>
      <c r="H840" s="2" t="str" cm="1">
        <f t="array" ref="H840">IF(_xlfn.XLOOKUP(C840,'Customers - Original'!$A:$A,Table1[[#All],[Country]]) = 0,"",_xlfn.XLOOKUP(C840,'Customers - Original'!$A:$A,Table1[[#All],[Country]]))</f>
        <v>United States</v>
      </c>
      <c r="I840" t="str">
        <f>_xlfn.XLOOKUP(D840,'Products - Original'!$A:$A,'Products - Original'!$B:$B)</f>
        <v>Ara</v>
      </c>
      <c r="J840" t="str">
        <f>INDEX('Products - Original'!$A$1:$G$49,MATCH(My_Combined_Table!$D840,'Products - Original'!$A$1:$A$49,0),MATCH(My_Combined_Table!$J$1,'Products - Original'!A$1:G$1,0))</f>
        <v>D</v>
      </c>
      <c r="K840">
        <f>INDEX('Products - Original'!$A$1:$G$49,MATCH(My_Combined_Table!$D840,'Products - Original'!$A$1:$A$49,0),MATCH(My_Combined_Table!K$1,'Products - Original'!A$1:G$1,0))</f>
        <v>2.5</v>
      </c>
      <c r="L840">
        <f>INDEX('Products - Original'!$A$1:$G$49,MATCH(My_Combined_Table!$D840,'Products - Original'!$A$1:$A$49,0),MATCH(My_Combined_Table!L$1,'Products - Original'!A$1:G$1,0))</f>
        <v>22.884999999999998</v>
      </c>
      <c r="M840">
        <f t="shared" si="13"/>
        <v>114.42499999999998</v>
      </c>
      <c r="N840" t="str" cm="1">
        <f t="array" ref="N840">_xlfn.IFS(I840 = "Rob", "Robusta", I840 = "Exc", "Excelsa",I840= "Ara", "Arabica",I840="Lib", "Liberica")</f>
        <v>Arabica</v>
      </c>
      <c r="O840" t="str" cm="1">
        <f t="array" ref="O840">_xlfn.IFS(J840="M", "Medium",J840="L", "Light",J840="D","Dark")</f>
        <v>Dark</v>
      </c>
      <c r="P840" t="str">
        <f>_xlfn.XLOOKUP(C:C, Table1[[#All],[Customer ID]],Table1[[#All],[Loyalty Card]])</f>
        <v>No</v>
      </c>
    </row>
    <row r="841" spans="1:16" x14ac:dyDescent="0.3">
      <c r="A841" s="2" t="s">
        <v>5234</v>
      </c>
      <c r="B841" s="4">
        <v>44521</v>
      </c>
      <c r="C841" s="2" t="s">
        <v>5235</v>
      </c>
      <c r="D841" t="s">
        <v>6139</v>
      </c>
      <c r="E841" s="2">
        <v>5</v>
      </c>
      <c r="F841" s="2" t="str" cm="1">
        <f t="array" ref="F841">_xlfn.XLOOKUP(C841,'Customers - Original'!$A:$A,Table1[[#All],[Customer Name]])</f>
        <v>Miran Doidge</v>
      </c>
      <c r="G841" s="2" t="str" cm="1">
        <f t="array" ref="G841">IF(_xlfn.XLOOKUP(C841,'Customers - Original'!$A:$A,Table1[[#All],[Email]]) = 0, "", _xlfn.XLOOKUP(C841,'Customers - Original'!$A:$A,Table1[[#All],[Email]]) )</f>
        <v>mdoidgenb@etsy.com</v>
      </c>
      <c r="H841" s="2" t="str" cm="1">
        <f t="array" ref="H841">IF(_xlfn.XLOOKUP(C841,'Customers - Original'!$A:$A,Table1[[#All],[Country]]) = 0,"",_xlfn.XLOOKUP(C841,'Customers - Original'!$A:$A,Table1[[#All],[Country]]))</f>
        <v>United States</v>
      </c>
      <c r="I841" t="str">
        <f>_xlfn.XLOOKUP(D841,'Products - Original'!$A:$A,'Products - Original'!$B:$B)</f>
        <v>Exc</v>
      </c>
      <c r="J841" t="str">
        <f>INDEX('Products - Original'!$A$1:$G$49,MATCH(My_Combined_Table!$D841,'Products - Original'!$A$1:$A$49,0),MATCH(My_Combined_Table!$J$1,'Products - Original'!A$1:G$1,0))</f>
        <v>M</v>
      </c>
      <c r="K841">
        <f>INDEX('Products - Original'!$A$1:$G$49,MATCH(My_Combined_Table!$D841,'Products - Original'!$A$1:$A$49,0),MATCH(My_Combined_Table!K$1,'Products - Original'!A$1:G$1,0))</f>
        <v>0.5</v>
      </c>
      <c r="L841">
        <f>INDEX('Products - Original'!$A$1:$G$49,MATCH(My_Combined_Table!$D841,'Products - Original'!$A$1:$A$49,0),MATCH(My_Combined_Table!L$1,'Products - Original'!A$1:G$1,0))</f>
        <v>8.25</v>
      </c>
      <c r="M841">
        <f t="shared" si="13"/>
        <v>41.25</v>
      </c>
      <c r="N841" t="str" cm="1">
        <f t="array" ref="N841">_xlfn.IFS(I841 = "Rob", "Robusta", I841 = "Exc", "Excelsa",I841= "Ara", "Arabica",I841="Lib", "Liberica")</f>
        <v>Excelsa</v>
      </c>
      <c r="O841" t="str" cm="1">
        <f t="array" ref="O841">_xlfn.IFS(J841="M", "Medium",J841="L", "Light",J841="D","Dark")</f>
        <v>Medium</v>
      </c>
      <c r="P841" t="str">
        <f>_xlfn.XLOOKUP(C:C, Table1[[#All],[Customer ID]],Table1[[#All],[Loyalty Card]])</f>
        <v>No</v>
      </c>
    </row>
    <row r="842" spans="1:16" x14ac:dyDescent="0.3">
      <c r="A842" s="2" t="s">
        <v>5240</v>
      </c>
      <c r="B842" s="4">
        <v>44574</v>
      </c>
      <c r="C842" s="2" t="s">
        <v>5241</v>
      </c>
      <c r="D842" t="s">
        <v>6173</v>
      </c>
      <c r="E842" s="2">
        <v>4</v>
      </c>
      <c r="F842" s="2" t="str" cm="1">
        <f t="array" ref="F842">_xlfn.XLOOKUP(C842,'Customers - Original'!$A:$A,Table1[[#All],[Customer Name]])</f>
        <v>Janeva Edinboro</v>
      </c>
      <c r="G842" s="2" t="str" cm="1">
        <f t="array" ref="G842">IF(_xlfn.XLOOKUP(C842,'Customers - Original'!$A:$A,Table1[[#All],[Email]]) = 0, "", _xlfn.XLOOKUP(C842,'Customers - Original'!$A:$A,Table1[[#All],[Email]]) )</f>
        <v>jedinboronc@reverbnation.com</v>
      </c>
      <c r="H842" s="2" t="str" cm="1">
        <f t="array" ref="H842">IF(_xlfn.XLOOKUP(C842,'Customers - Original'!$A:$A,Table1[[#All],[Country]]) = 0,"",_xlfn.XLOOKUP(C842,'Customers - Original'!$A:$A,Table1[[#All],[Country]]))</f>
        <v>United States</v>
      </c>
      <c r="I842" t="str">
        <f>_xlfn.XLOOKUP(D842,'Products - Original'!$A:$A,'Products - Original'!$B:$B)</f>
        <v>Rob</v>
      </c>
      <c r="J842" t="str">
        <f>INDEX('Products - Original'!$A$1:$G$49,MATCH(My_Combined_Table!$D842,'Products - Original'!$A$1:$A$49,0),MATCH(My_Combined_Table!$J$1,'Products - Original'!A$1:G$1,0))</f>
        <v>L</v>
      </c>
      <c r="K842">
        <f>INDEX('Products - Original'!$A$1:$G$49,MATCH(My_Combined_Table!$D842,'Products - Original'!$A$1:$A$49,0),MATCH(My_Combined_Table!K$1,'Products - Original'!A$1:G$1,0))</f>
        <v>0.5</v>
      </c>
      <c r="L842">
        <f>INDEX('Products - Original'!$A$1:$G$49,MATCH(My_Combined_Table!$D842,'Products - Original'!$A$1:$A$49,0),MATCH(My_Combined_Table!L$1,'Products - Original'!A$1:G$1,0))</f>
        <v>7.169999999999999</v>
      </c>
      <c r="M842">
        <f t="shared" si="13"/>
        <v>28.679999999999996</v>
      </c>
      <c r="N842" t="str" cm="1">
        <f t="array" ref="N842">_xlfn.IFS(I842 = "Rob", "Robusta", I842 = "Exc", "Excelsa",I842= "Ara", "Arabica",I842="Lib", "Liberica")</f>
        <v>Robusta</v>
      </c>
      <c r="O842" t="str" cm="1">
        <f t="array" ref="O842">_xlfn.IFS(J842="M", "Medium",J842="L", "Light",J842="D","Dark")</f>
        <v>Light</v>
      </c>
      <c r="P842" t="str">
        <f>_xlfn.XLOOKUP(C:C, Table1[[#All],[Customer ID]],Table1[[#All],[Loyalty Card]])</f>
        <v>Yes</v>
      </c>
    </row>
    <row r="843" spans="1:16" x14ac:dyDescent="0.3">
      <c r="A843" s="2" t="s">
        <v>5246</v>
      </c>
      <c r="B843" s="4">
        <v>44755</v>
      </c>
      <c r="C843" s="2" t="s">
        <v>5247</v>
      </c>
      <c r="D843" t="s">
        <v>6159</v>
      </c>
      <c r="E843" s="2">
        <v>1</v>
      </c>
      <c r="F843" s="2" t="str" cm="1">
        <f t="array" ref="F843">_xlfn.XLOOKUP(C843,'Customers - Original'!$A:$A,Table1[[#All],[Customer Name]])</f>
        <v>Trumaine Tewelson</v>
      </c>
      <c r="G843" s="2" t="str" cm="1">
        <f t="array" ref="G843">IF(_xlfn.XLOOKUP(C843,'Customers - Original'!$A:$A,Table1[[#All],[Email]]) = 0, "", _xlfn.XLOOKUP(C843,'Customers - Original'!$A:$A,Table1[[#All],[Email]]) )</f>
        <v>ttewelsonnd@cdbaby.com</v>
      </c>
      <c r="H843" s="2" t="str" cm="1">
        <f t="array" ref="H843">IF(_xlfn.XLOOKUP(C843,'Customers - Original'!$A:$A,Table1[[#All],[Country]]) = 0,"",_xlfn.XLOOKUP(C843,'Customers - Original'!$A:$A,Table1[[#All],[Country]]))</f>
        <v>United States</v>
      </c>
      <c r="I843" t="str">
        <f>_xlfn.XLOOKUP(D843,'Products - Original'!$A:$A,'Products - Original'!$B:$B)</f>
        <v>Lib</v>
      </c>
      <c r="J843" t="str">
        <f>INDEX('Products - Original'!$A$1:$G$49,MATCH(My_Combined_Table!$D843,'Products - Original'!$A$1:$A$49,0),MATCH(My_Combined_Table!$J$1,'Products - Original'!A$1:G$1,0))</f>
        <v>M</v>
      </c>
      <c r="K843">
        <f>INDEX('Products - Original'!$A$1:$G$49,MATCH(My_Combined_Table!$D843,'Products - Original'!$A$1:$A$49,0),MATCH(My_Combined_Table!K$1,'Products - Original'!A$1:G$1,0))</f>
        <v>0.2</v>
      </c>
      <c r="L843">
        <f>INDEX('Products - Original'!$A$1:$G$49,MATCH(My_Combined_Table!$D843,'Products - Original'!$A$1:$A$49,0),MATCH(My_Combined_Table!L$1,'Products - Original'!A$1:G$1,0))</f>
        <v>4.3650000000000002</v>
      </c>
      <c r="M843">
        <f t="shared" si="13"/>
        <v>4.3650000000000002</v>
      </c>
      <c r="N843" t="str" cm="1">
        <f t="array" ref="N843">_xlfn.IFS(I843 = "Rob", "Robusta", I843 = "Exc", "Excelsa",I843= "Ara", "Arabica",I843="Lib", "Liberica")</f>
        <v>Liberica</v>
      </c>
      <c r="O843" t="str" cm="1">
        <f t="array" ref="O843">_xlfn.IFS(J843="M", "Medium",J843="L", "Light",J843="D","Dark")</f>
        <v>Medium</v>
      </c>
      <c r="P843" t="str">
        <f>_xlfn.XLOOKUP(C:C, Table1[[#All],[Customer ID]],Table1[[#All],[Loyalty Card]])</f>
        <v>No</v>
      </c>
    </row>
    <row r="844" spans="1:16" x14ac:dyDescent="0.3">
      <c r="A844" s="2" t="s">
        <v>5251</v>
      </c>
      <c r="B844" s="4">
        <v>44502</v>
      </c>
      <c r="C844" s="2" t="s">
        <v>5188</v>
      </c>
      <c r="D844" t="s">
        <v>6156</v>
      </c>
      <c r="E844" s="2">
        <v>2</v>
      </c>
      <c r="F844" s="2" t="str" cm="1">
        <f t="array" ref="F844">_xlfn.XLOOKUP(C844,'Customers - Original'!$A:$A,Table1[[#All],[Customer Name]])</f>
        <v>Odelia Skerme</v>
      </c>
      <c r="G844" s="2" t="str" cm="1">
        <f t="array" ref="G844">IF(_xlfn.XLOOKUP(C844,'Customers - Original'!$A:$A,Table1[[#All],[Email]]) = 0, "", _xlfn.XLOOKUP(C844,'Customers - Original'!$A:$A,Table1[[#All],[Email]]) )</f>
        <v>oskermen3@hatena.ne.jp</v>
      </c>
      <c r="H844" s="2" t="str" cm="1">
        <f t="array" ref="H844">IF(_xlfn.XLOOKUP(C844,'Customers - Original'!$A:$A,Table1[[#All],[Country]]) = 0,"",_xlfn.XLOOKUP(C844,'Customers - Original'!$A:$A,Table1[[#All],[Country]]))</f>
        <v>United States</v>
      </c>
      <c r="I844" t="str">
        <f>_xlfn.XLOOKUP(D844,'Products - Original'!$A:$A,'Products - Original'!$B:$B)</f>
        <v>Exc</v>
      </c>
      <c r="J844" t="str">
        <f>INDEX('Products - Original'!$A$1:$G$49,MATCH(My_Combined_Table!$D844,'Products - Original'!$A$1:$A$49,0),MATCH(My_Combined_Table!$J$1,'Products - Original'!A$1:G$1,0))</f>
        <v>M</v>
      </c>
      <c r="K844">
        <f>INDEX('Products - Original'!$A$1:$G$49,MATCH(My_Combined_Table!$D844,'Products - Original'!$A$1:$A$49,0),MATCH(My_Combined_Table!K$1,'Products - Original'!A$1:G$1,0))</f>
        <v>0.2</v>
      </c>
      <c r="L844">
        <f>INDEX('Products - Original'!$A$1:$G$49,MATCH(My_Combined_Table!$D844,'Products - Original'!$A$1:$A$49,0),MATCH(My_Combined_Table!L$1,'Products - Original'!A$1:G$1,0))</f>
        <v>4.125</v>
      </c>
      <c r="M844">
        <f t="shared" si="13"/>
        <v>8.25</v>
      </c>
      <c r="N844" t="str" cm="1">
        <f t="array" ref="N844">_xlfn.IFS(I844 = "Rob", "Robusta", I844 = "Exc", "Excelsa",I844= "Ara", "Arabica",I844="Lib", "Liberica")</f>
        <v>Excelsa</v>
      </c>
      <c r="O844" t="str" cm="1">
        <f t="array" ref="O844">_xlfn.IFS(J844="M", "Medium",J844="L", "Light",J844="D","Dark")</f>
        <v>Medium</v>
      </c>
      <c r="P844" t="str">
        <f>_xlfn.XLOOKUP(C:C, Table1[[#All],[Customer ID]],Table1[[#All],[Loyalty Card]])</f>
        <v>Yes</v>
      </c>
    </row>
    <row r="845" spans="1:16" x14ac:dyDescent="0.3">
      <c r="A845" s="2" t="s">
        <v>5256</v>
      </c>
      <c r="B845" s="4">
        <v>44387</v>
      </c>
      <c r="C845" s="2" t="s">
        <v>5257</v>
      </c>
      <c r="D845" t="s">
        <v>6156</v>
      </c>
      <c r="E845" s="2">
        <v>2</v>
      </c>
      <c r="F845" s="2" t="str" cm="1">
        <f t="array" ref="F845">_xlfn.XLOOKUP(C845,'Customers - Original'!$A:$A,Table1[[#All],[Customer Name]])</f>
        <v>De Drewitt</v>
      </c>
      <c r="G845" s="2" t="str" cm="1">
        <f t="array" ref="G845">IF(_xlfn.XLOOKUP(C845,'Customers - Original'!$A:$A,Table1[[#All],[Email]]) = 0, "", _xlfn.XLOOKUP(C845,'Customers - Original'!$A:$A,Table1[[#All],[Email]]) )</f>
        <v>ddrewittnf@mapquest.com</v>
      </c>
      <c r="H845" s="2" t="str" cm="1">
        <f t="array" ref="H845">IF(_xlfn.XLOOKUP(C845,'Customers - Original'!$A:$A,Table1[[#All],[Country]]) = 0,"",_xlfn.XLOOKUP(C845,'Customers - Original'!$A:$A,Table1[[#All],[Country]]))</f>
        <v>United States</v>
      </c>
      <c r="I845" t="str">
        <f>_xlfn.XLOOKUP(D845,'Products - Original'!$A:$A,'Products - Original'!$B:$B)</f>
        <v>Exc</v>
      </c>
      <c r="J845" t="str">
        <f>INDEX('Products - Original'!$A$1:$G$49,MATCH(My_Combined_Table!$D845,'Products - Original'!$A$1:$A$49,0),MATCH(My_Combined_Table!$J$1,'Products - Original'!A$1:G$1,0))</f>
        <v>M</v>
      </c>
      <c r="K845">
        <f>INDEX('Products - Original'!$A$1:$G$49,MATCH(My_Combined_Table!$D845,'Products - Original'!$A$1:$A$49,0),MATCH(My_Combined_Table!K$1,'Products - Original'!A$1:G$1,0))</f>
        <v>0.2</v>
      </c>
      <c r="L845">
        <f>INDEX('Products - Original'!$A$1:$G$49,MATCH(My_Combined_Table!$D845,'Products - Original'!$A$1:$A$49,0),MATCH(My_Combined_Table!L$1,'Products - Original'!A$1:G$1,0))</f>
        <v>4.125</v>
      </c>
      <c r="M845">
        <f t="shared" si="13"/>
        <v>8.25</v>
      </c>
      <c r="N845" t="str" cm="1">
        <f t="array" ref="N845">_xlfn.IFS(I845 = "Rob", "Robusta", I845 = "Exc", "Excelsa",I845= "Ara", "Arabica",I845="Lib", "Liberica")</f>
        <v>Excelsa</v>
      </c>
      <c r="O845" t="str" cm="1">
        <f t="array" ref="O845">_xlfn.IFS(J845="M", "Medium",J845="L", "Light",J845="D","Dark")</f>
        <v>Medium</v>
      </c>
      <c r="P845" t="str">
        <f>_xlfn.XLOOKUP(C:C, Table1[[#All],[Customer ID]],Table1[[#All],[Loyalty Card]])</f>
        <v>Yes</v>
      </c>
    </row>
    <row r="846" spans="1:16" x14ac:dyDescent="0.3">
      <c r="A846" s="2" t="s">
        <v>5262</v>
      </c>
      <c r="B846" s="4">
        <v>44476</v>
      </c>
      <c r="C846" s="2" t="s">
        <v>5263</v>
      </c>
      <c r="D846" t="s">
        <v>6158</v>
      </c>
      <c r="E846" s="2">
        <v>6</v>
      </c>
      <c r="F846" s="2" t="str" cm="1">
        <f t="array" ref="F846">_xlfn.XLOOKUP(C846,'Customers - Original'!$A:$A,Table1[[#All],[Customer Name]])</f>
        <v>Adelheid Gladhill</v>
      </c>
      <c r="G846" s="2" t="str" cm="1">
        <f t="array" ref="G846">IF(_xlfn.XLOOKUP(C846,'Customers - Original'!$A:$A,Table1[[#All],[Email]]) = 0, "", _xlfn.XLOOKUP(C846,'Customers - Original'!$A:$A,Table1[[#All],[Email]]) )</f>
        <v>agladhillng@stanford.edu</v>
      </c>
      <c r="H846" s="2" t="str" cm="1">
        <f t="array" ref="H846">IF(_xlfn.XLOOKUP(C846,'Customers - Original'!$A:$A,Table1[[#All],[Country]]) = 0,"",_xlfn.XLOOKUP(C846,'Customers - Original'!$A:$A,Table1[[#All],[Country]]))</f>
        <v>United States</v>
      </c>
      <c r="I846" t="str">
        <f>_xlfn.XLOOKUP(D846,'Products - Original'!$A:$A,'Products - Original'!$B:$B)</f>
        <v>Ara</v>
      </c>
      <c r="J846" t="str">
        <f>INDEX('Products - Original'!$A$1:$G$49,MATCH(My_Combined_Table!$D846,'Products - Original'!$A$1:$A$49,0),MATCH(My_Combined_Table!$J$1,'Products - Original'!A$1:G$1,0))</f>
        <v>D</v>
      </c>
      <c r="K846">
        <f>INDEX('Products - Original'!$A$1:$G$49,MATCH(My_Combined_Table!$D846,'Products - Original'!$A$1:$A$49,0),MATCH(My_Combined_Table!K$1,'Products - Original'!A$1:G$1,0))</f>
        <v>0.5</v>
      </c>
      <c r="L846">
        <f>INDEX('Products - Original'!$A$1:$G$49,MATCH(My_Combined_Table!$D846,'Products - Original'!$A$1:$A$49,0),MATCH(My_Combined_Table!L$1,'Products - Original'!A$1:G$1,0))</f>
        <v>5.97</v>
      </c>
      <c r="M846">
        <f t="shared" si="13"/>
        <v>35.82</v>
      </c>
      <c r="N846" t="str" cm="1">
        <f t="array" ref="N846">_xlfn.IFS(I846 = "Rob", "Robusta", I846 = "Exc", "Excelsa",I846= "Ara", "Arabica",I846="Lib", "Liberica")</f>
        <v>Arabica</v>
      </c>
      <c r="O846" t="str" cm="1">
        <f t="array" ref="O846">_xlfn.IFS(J846="M", "Medium",J846="L", "Light",J846="D","Dark")</f>
        <v>Dark</v>
      </c>
      <c r="P846" t="str">
        <f>_xlfn.XLOOKUP(C:C, Table1[[#All],[Customer ID]],Table1[[#All],[Loyalty Card]])</f>
        <v>Yes</v>
      </c>
    </row>
    <row r="847" spans="1:16" x14ac:dyDescent="0.3">
      <c r="A847" s="2" t="s">
        <v>5268</v>
      </c>
      <c r="B847" s="4">
        <v>43889</v>
      </c>
      <c r="C847" s="2" t="s">
        <v>5269</v>
      </c>
      <c r="D847" t="s">
        <v>6185</v>
      </c>
      <c r="E847" s="2">
        <v>6</v>
      </c>
      <c r="F847" s="2" t="str" cm="1">
        <f t="array" ref="F847">_xlfn.XLOOKUP(C847,'Customers - Original'!$A:$A,Table1[[#All],[Customer Name]])</f>
        <v>Murielle Lorinez</v>
      </c>
      <c r="G847" s="2" t="str" cm="1">
        <f t="array" ref="G847">IF(_xlfn.XLOOKUP(C847,'Customers - Original'!$A:$A,Table1[[#All],[Email]]) = 0, "", _xlfn.XLOOKUP(C847,'Customers - Original'!$A:$A,Table1[[#All],[Email]]) )</f>
        <v>mlorineznh@whitehouse.gov</v>
      </c>
      <c r="H847" s="2" t="str" cm="1">
        <f t="array" ref="H847">IF(_xlfn.XLOOKUP(C847,'Customers - Original'!$A:$A,Table1[[#All],[Country]]) = 0,"",_xlfn.XLOOKUP(C847,'Customers - Original'!$A:$A,Table1[[#All],[Country]]))</f>
        <v>United States</v>
      </c>
      <c r="I847" t="str">
        <f>_xlfn.XLOOKUP(D847,'Products - Original'!$A:$A,'Products - Original'!$B:$B)</f>
        <v>Exc</v>
      </c>
      <c r="J847" t="str">
        <f>INDEX('Products - Original'!$A$1:$G$49,MATCH(My_Combined_Table!$D847,'Products - Original'!$A$1:$A$49,0),MATCH(My_Combined_Table!$J$1,'Products - Original'!A$1:G$1,0))</f>
        <v>D</v>
      </c>
      <c r="K847">
        <f>INDEX('Products - Original'!$A$1:$G$49,MATCH(My_Combined_Table!$D847,'Products - Original'!$A$1:$A$49,0),MATCH(My_Combined_Table!K$1,'Products - Original'!A$1:G$1,0))</f>
        <v>2.5</v>
      </c>
      <c r="L847">
        <f>INDEX('Products - Original'!$A$1:$G$49,MATCH(My_Combined_Table!$D847,'Products - Original'!$A$1:$A$49,0),MATCH(My_Combined_Table!L$1,'Products - Original'!A$1:G$1,0))</f>
        <v>27.945</v>
      </c>
      <c r="M847">
        <f t="shared" si="13"/>
        <v>167.67000000000002</v>
      </c>
      <c r="N847" t="str" cm="1">
        <f t="array" ref="N847">_xlfn.IFS(I847 = "Rob", "Robusta", I847 = "Exc", "Excelsa",I847= "Ara", "Arabica",I847="Lib", "Liberica")</f>
        <v>Excelsa</v>
      </c>
      <c r="O847" t="str" cm="1">
        <f t="array" ref="O847">_xlfn.IFS(J847="M", "Medium",J847="L", "Light",J847="D","Dark")</f>
        <v>Dark</v>
      </c>
      <c r="P847" t="str">
        <f>_xlfn.XLOOKUP(C:C, Table1[[#All],[Customer ID]],Table1[[#All],[Loyalty Card]])</f>
        <v>No</v>
      </c>
    </row>
    <row r="848" spans="1:16" x14ac:dyDescent="0.3">
      <c r="A848" s="2" t="s">
        <v>5273</v>
      </c>
      <c r="B848" s="4">
        <v>44747</v>
      </c>
      <c r="C848" s="2" t="s">
        <v>5274</v>
      </c>
      <c r="D848" t="s">
        <v>6175</v>
      </c>
      <c r="E848" s="2">
        <v>2</v>
      </c>
      <c r="F848" s="2" t="str" cm="1">
        <f t="array" ref="F848">_xlfn.XLOOKUP(C848,'Customers - Original'!$A:$A,Table1[[#All],[Customer Name]])</f>
        <v>Edin Mathe</v>
      </c>
      <c r="G848" s="2" t="str" cm="1">
        <f t="array" ref="G848">IF(_xlfn.XLOOKUP(C848,'Customers - Original'!$A:$A,Table1[[#All],[Email]]) = 0, "", _xlfn.XLOOKUP(C848,'Customers - Original'!$A:$A,Table1[[#All],[Email]]) )</f>
        <v/>
      </c>
      <c r="H848" s="2" t="str" cm="1">
        <f t="array" ref="H848">IF(_xlfn.XLOOKUP(C848,'Customers - Original'!$A:$A,Table1[[#All],[Country]]) = 0,"",_xlfn.XLOOKUP(C848,'Customers - Original'!$A:$A,Table1[[#All],[Country]]))</f>
        <v>United States</v>
      </c>
      <c r="I848" t="str">
        <f>_xlfn.XLOOKUP(D848,'Products - Original'!$A:$A,'Products - Original'!$B:$B)</f>
        <v>Ara</v>
      </c>
      <c r="J848" t="str">
        <f>INDEX('Products - Original'!$A$1:$G$49,MATCH(My_Combined_Table!$D848,'Products - Original'!$A$1:$A$49,0),MATCH(My_Combined_Table!$J$1,'Products - Original'!A$1:G$1,0))</f>
        <v>M</v>
      </c>
      <c r="K848">
        <f>INDEX('Products - Original'!$A$1:$G$49,MATCH(My_Combined_Table!$D848,'Products - Original'!$A$1:$A$49,0),MATCH(My_Combined_Table!K$1,'Products - Original'!A$1:G$1,0))</f>
        <v>2.5</v>
      </c>
      <c r="L848">
        <f>INDEX('Products - Original'!$A$1:$G$49,MATCH(My_Combined_Table!$D848,'Products - Original'!$A$1:$A$49,0),MATCH(My_Combined_Table!L$1,'Products - Original'!A$1:G$1,0))</f>
        <v>25.874999999999996</v>
      </c>
      <c r="M848">
        <f t="shared" si="13"/>
        <v>51.749999999999993</v>
      </c>
      <c r="N848" t="str" cm="1">
        <f t="array" ref="N848">_xlfn.IFS(I848 = "Rob", "Robusta", I848 = "Exc", "Excelsa",I848= "Ara", "Arabica",I848="Lib", "Liberica")</f>
        <v>Arabica</v>
      </c>
      <c r="O848" t="str" cm="1">
        <f t="array" ref="O848">_xlfn.IFS(J848="M", "Medium",J848="L", "Light",J848="D","Dark")</f>
        <v>Medium</v>
      </c>
      <c r="P848" t="str">
        <f>_xlfn.XLOOKUP(C:C, Table1[[#All],[Customer ID]],Table1[[#All],[Loyalty Card]])</f>
        <v>Yes</v>
      </c>
    </row>
    <row r="849" spans="1:16" x14ac:dyDescent="0.3">
      <c r="A849" s="2" t="s">
        <v>5278</v>
      </c>
      <c r="B849" s="4">
        <v>44460</v>
      </c>
      <c r="C849" s="2" t="s">
        <v>5279</v>
      </c>
      <c r="D849" t="s">
        <v>6154</v>
      </c>
      <c r="E849" s="2">
        <v>3</v>
      </c>
      <c r="F849" s="2" t="str" cm="1">
        <f t="array" ref="F849">_xlfn.XLOOKUP(C849,'Customers - Original'!$A:$A,Table1[[#All],[Customer Name]])</f>
        <v>Mordy Van Der Vlies</v>
      </c>
      <c r="G849" s="2" t="str" cm="1">
        <f t="array" ref="G849">IF(_xlfn.XLOOKUP(C849,'Customers - Original'!$A:$A,Table1[[#All],[Email]]) = 0, "", _xlfn.XLOOKUP(C849,'Customers - Original'!$A:$A,Table1[[#All],[Email]]) )</f>
        <v>mvannj@wikipedia.org</v>
      </c>
      <c r="H849" s="2" t="str" cm="1">
        <f t="array" ref="H849">IF(_xlfn.XLOOKUP(C849,'Customers - Original'!$A:$A,Table1[[#All],[Country]]) = 0,"",_xlfn.XLOOKUP(C849,'Customers - Original'!$A:$A,Table1[[#All],[Country]]))</f>
        <v>United States</v>
      </c>
      <c r="I849" t="str">
        <f>_xlfn.XLOOKUP(D849,'Products - Original'!$A:$A,'Products - Original'!$B:$B)</f>
        <v>Ara</v>
      </c>
      <c r="J849" t="str">
        <f>INDEX('Products - Original'!$A$1:$G$49,MATCH(My_Combined_Table!$D849,'Products - Original'!$A$1:$A$49,0),MATCH(My_Combined_Table!$J$1,'Products - Original'!A$1:G$1,0))</f>
        <v>D</v>
      </c>
      <c r="K849">
        <f>INDEX('Products - Original'!$A$1:$G$49,MATCH(My_Combined_Table!$D849,'Products - Original'!$A$1:$A$49,0),MATCH(My_Combined_Table!K$1,'Products - Original'!A$1:G$1,0))</f>
        <v>0.2</v>
      </c>
      <c r="L849">
        <f>INDEX('Products - Original'!$A$1:$G$49,MATCH(My_Combined_Table!$D849,'Products - Original'!$A$1:$A$49,0),MATCH(My_Combined_Table!L$1,'Products - Original'!A$1:G$1,0))</f>
        <v>2.9849999999999999</v>
      </c>
      <c r="M849">
        <f t="shared" si="13"/>
        <v>8.9550000000000001</v>
      </c>
      <c r="N849" t="str" cm="1">
        <f t="array" ref="N849">_xlfn.IFS(I849 = "Rob", "Robusta", I849 = "Exc", "Excelsa",I849= "Ara", "Arabica",I849="Lib", "Liberica")</f>
        <v>Arabica</v>
      </c>
      <c r="O849" t="str" cm="1">
        <f t="array" ref="O849">_xlfn.IFS(J849="M", "Medium",J849="L", "Light",J849="D","Dark")</f>
        <v>Dark</v>
      </c>
      <c r="P849" t="str">
        <f>_xlfn.XLOOKUP(C:C, Table1[[#All],[Customer ID]],Table1[[#All],[Loyalty Card]])</f>
        <v>Yes</v>
      </c>
    </row>
    <row r="850" spans="1:16" x14ac:dyDescent="0.3">
      <c r="A850" s="2" t="s">
        <v>5283</v>
      </c>
      <c r="B850" s="4">
        <v>43468</v>
      </c>
      <c r="C850" s="2" t="s">
        <v>5284</v>
      </c>
      <c r="D850" t="s">
        <v>6176</v>
      </c>
      <c r="E850" s="2">
        <v>6</v>
      </c>
      <c r="F850" s="2" t="str" cm="1">
        <f t="array" ref="F850">_xlfn.XLOOKUP(C850,'Customers - Original'!$A:$A,Table1[[#All],[Customer Name]])</f>
        <v>Spencer Wastell</v>
      </c>
      <c r="G850" s="2" t="str" cm="1">
        <f t="array" ref="G850">IF(_xlfn.XLOOKUP(C850,'Customers - Original'!$A:$A,Table1[[#All],[Email]]) = 0, "", _xlfn.XLOOKUP(C850,'Customers - Original'!$A:$A,Table1[[#All],[Email]]) )</f>
        <v/>
      </c>
      <c r="H850" s="2" t="str" cm="1">
        <f t="array" ref="H850">IF(_xlfn.XLOOKUP(C850,'Customers - Original'!$A:$A,Table1[[#All],[Country]]) = 0,"",_xlfn.XLOOKUP(C850,'Customers - Original'!$A:$A,Table1[[#All],[Country]]))</f>
        <v>United States</v>
      </c>
      <c r="I850" t="str">
        <f>_xlfn.XLOOKUP(D850,'Products - Original'!$A:$A,'Products - Original'!$B:$B)</f>
        <v>Exc</v>
      </c>
      <c r="J850" t="str">
        <f>INDEX('Products - Original'!$A$1:$G$49,MATCH(My_Combined_Table!$D850,'Products - Original'!$A$1:$A$49,0),MATCH(My_Combined_Table!$J$1,'Products - Original'!A$1:G$1,0))</f>
        <v>L</v>
      </c>
      <c r="K850">
        <f>INDEX('Products - Original'!$A$1:$G$49,MATCH(My_Combined_Table!$D850,'Products - Original'!$A$1:$A$49,0),MATCH(My_Combined_Table!K$1,'Products - Original'!A$1:G$1,0))</f>
        <v>0.5</v>
      </c>
      <c r="L850">
        <f>INDEX('Products - Original'!$A$1:$G$49,MATCH(My_Combined_Table!$D850,'Products - Original'!$A$1:$A$49,0),MATCH(My_Combined_Table!L$1,'Products - Original'!A$1:G$1,0))</f>
        <v>8.91</v>
      </c>
      <c r="M850">
        <f t="shared" si="13"/>
        <v>53.46</v>
      </c>
      <c r="N850" t="str" cm="1">
        <f t="array" ref="N850">_xlfn.IFS(I850 = "Rob", "Robusta", I850 = "Exc", "Excelsa",I850= "Ara", "Arabica",I850="Lib", "Liberica")</f>
        <v>Excelsa</v>
      </c>
      <c r="O850" t="str" cm="1">
        <f t="array" ref="O850">_xlfn.IFS(J850="M", "Medium",J850="L", "Light",J850="D","Dark")</f>
        <v>Light</v>
      </c>
      <c r="P850" t="str">
        <f>_xlfn.XLOOKUP(C:C, Table1[[#All],[Customer ID]],Table1[[#All],[Loyalty Card]])</f>
        <v>No</v>
      </c>
    </row>
    <row r="851" spans="1:16" x14ac:dyDescent="0.3">
      <c r="A851" s="2" t="s">
        <v>5288</v>
      </c>
      <c r="B851" s="4">
        <v>44628</v>
      </c>
      <c r="C851" s="2" t="s">
        <v>5289</v>
      </c>
      <c r="D851" t="s">
        <v>6167</v>
      </c>
      <c r="E851" s="2">
        <v>6</v>
      </c>
      <c r="F851" s="2" t="str" cm="1">
        <f t="array" ref="F851">_xlfn.XLOOKUP(C851,'Customers - Original'!$A:$A,Table1[[#All],[Customer Name]])</f>
        <v>Jemimah Ethelston</v>
      </c>
      <c r="G851" s="2" t="str" cm="1">
        <f t="array" ref="G851">IF(_xlfn.XLOOKUP(C851,'Customers - Original'!$A:$A,Table1[[#All],[Email]]) = 0, "", _xlfn.XLOOKUP(C851,'Customers - Original'!$A:$A,Table1[[#All],[Email]]) )</f>
        <v>jethelstonnl@creativecommons.org</v>
      </c>
      <c r="H851" s="2" t="str" cm="1">
        <f t="array" ref="H851">IF(_xlfn.XLOOKUP(C851,'Customers - Original'!$A:$A,Table1[[#All],[Country]]) = 0,"",_xlfn.XLOOKUP(C851,'Customers - Original'!$A:$A,Table1[[#All],[Country]]))</f>
        <v>United States</v>
      </c>
      <c r="I851" t="str">
        <f>_xlfn.XLOOKUP(D851,'Products - Original'!$A:$A,'Products - Original'!$B:$B)</f>
        <v>Ara</v>
      </c>
      <c r="J851" t="str">
        <f>INDEX('Products - Original'!$A$1:$G$49,MATCH(My_Combined_Table!$D851,'Products - Original'!$A$1:$A$49,0),MATCH(My_Combined_Table!$J$1,'Products - Original'!A$1:G$1,0))</f>
        <v>L</v>
      </c>
      <c r="K851">
        <f>INDEX('Products - Original'!$A$1:$G$49,MATCH(My_Combined_Table!$D851,'Products - Original'!$A$1:$A$49,0),MATCH(My_Combined_Table!K$1,'Products - Original'!A$1:G$1,0))</f>
        <v>0.2</v>
      </c>
      <c r="L851">
        <f>INDEX('Products - Original'!$A$1:$G$49,MATCH(My_Combined_Table!$D851,'Products - Original'!$A$1:$A$49,0),MATCH(My_Combined_Table!L$1,'Products - Original'!A$1:G$1,0))</f>
        <v>3.8849999999999998</v>
      </c>
      <c r="M851">
        <f t="shared" si="13"/>
        <v>23.31</v>
      </c>
      <c r="N851" t="str" cm="1">
        <f t="array" ref="N851">_xlfn.IFS(I851 = "Rob", "Robusta", I851 = "Exc", "Excelsa",I851= "Ara", "Arabica",I851="Lib", "Liberica")</f>
        <v>Arabica</v>
      </c>
      <c r="O851" t="str" cm="1">
        <f t="array" ref="O851">_xlfn.IFS(J851="M", "Medium",J851="L", "Light",J851="D","Dark")</f>
        <v>Light</v>
      </c>
      <c r="P851" t="str">
        <f>_xlfn.XLOOKUP(C:C, Table1[[#All],[Customer ID]],Table1[[#All],[Loyalty Card]])</f>
        <v>Yes</v>
      </c>
    </row>
    <row r="852" spans="1:16" x14ac:dyDescent="0.3">
      <c r="A852" s="2" t="s">
        <v>5288</v>
      </c>
      <c r="B852" s="4">
        <v>44628</v>
      </c>
      <c r="C852" s="2" t="s">
        <v>5289</v>
      </c>
      <c r="D852" t="s">
        <v>6152</v>
      </c>
      <c r="E852" s="2">
        <v>2</v>
      </c>
      <c r="F852" s="2" t="str" cm="1">
        <f t="array" ref="F852">_xlfn.XLOOKUP(C852,'Customers - Original'!$A:$A,Table1[[#All],[Customer Name]])</f>
        <v>Jemimah Ethelston</v>
      </c>
      <c r="G852" s="2" t="str" cm="1">
        <f t="array" ref="G852">IF(_xlfn.XLOOKUP(C852,'Customers - Original'!$A:$A,Table1[[#All],[Email]]) = 0, "", _xlfn.XLOOKUP(C852,'Customers - Original'!$A:$A,Table1[[#All],[Email]]) )</f>
        <v>jethelstonnl@creativecommons.org</v>
      </c>
      <c r="H852" s="2" t="str" cm="1">
        <f t="array" ref="H852">IF(_xlfn.XLOOKUP(C852,'Customers - Original'!$A:$A,Table1[[#All],[Country]]) = 0,"",_xlfn.XLOOKUP(C852,'Customers - Original'!$A:$A,Table1[[#All],[Country]]))</f>
        <v>United States</v>
      </c>
      <c r="I852" t="str">
        <f>_xlfn.XLOOKUP(D852,'Products - Original'!$A:$A,'Products - Original'!$B:$B)</f>
        <v>Ara</v>
      </c>
      <c r="J852" t="str">
        <f>INDEX('Products - Original'!$A$1:$G$49,MATCH(My_Combined_Table!$D852,'Products - Original'!$A$1:$A$49,0),MATCH(My_Combined_Table!$J$1,'Products - Original'!A$1:G$1,0))</f>
        <v>M</v>
      </c>
      <c r="K852">
        <f>INDEX('Products - Original'!$A$1:$G$49,MATCH(My_Combined_Table!$D852,'Products - Original'!$A$1:$A$49,0),MATCH(My_Combined_Table!K$1,'Products - Original'!A$1:G$1,0))</f>
        <v>0.2</v>
      </c>
      <c r="L852">
        <f>INDEX('Products - Original'!$A$1:$G$49,MATCH(My_Combined_Table!$D852,'Products - Original'!$A$1:$A$49,0),MATCH(My_Combined_Table!L$1,'Products - Original'!A$1:G$1,0))</f>
        <v>3.375</v>
      </c>
      <c r="M852">
        <f t="shared" si="13"/>
        <v>6.75</v>
      </c>
      <c r="N852" t="str" cm="1">
        <f t="array" ref="N852">_xlfn.IFS(I852 = "Rob", "Robusta", I852 = "Exc", "Excelsa",I852= "Ara", "Arabica",I852="Lib", "Liberica")</f>
        <v>Arabica</v>
      </c>
      <c r="O852" t="str" cm="1">
        <f t="array" ref="O852">_xlfn.IFS(J852="M", "Medium",J852="L", "Light",J852="D","Dark")</f>
        <v>Medium</v>
      </c>
      <c r="P852" t="str">
        <f>_xlfn.XLOOKUP(C:C, Table1[[#All],[Customer ID]],Table1[[#All],[Loyalty Card]])</f>
        <v>Yes</v>
      </c>
    </row>
    <row r="853" spans="1:16" x14ac:dyDescent="0.3">
      <c r="A853" s="2" t="s">
        <v>5299</v>
      </c>
      <c r="B853" s="4">
        <v>43900</v>
      </c>
      <c r="C853" s="2" t="s">
        <v>5300</v>
      </c>
      <c r="D853" t="s">
        <v>6169</v>
      </c>
      <c r="E853" s="2">
        <v>1</v>
      </c>
      <c r="F853" s="2" t="str" cm="1">
        <f t="array" ref="F853">_xlfn.XLOOKUP(C853,'Customers - Original'!$A:$A,Table1[[#All],[Customer Name]])</f>
        <v>Perice Eberz</v>
      </c>
      <c r="G853" s="2" t="str" cm="1">
        <f t="array" ref="G853">IF(_xlfn.XLOOKUP(C853,'Customers - Original'!$A:$A,Table1[[#All],[Email]]) = 0, "", _xlfn.XLOOKUP(C853,'Customers - Original'!$A:$A,Table1[[#All],[Email]]) )</f>
        <v>peberznn@woothemes.com</v>
      </c>
      <c r="H853" s="2" t="str" cm="1">
        <f t="array" ref="H853">IF(_xlfn.XLOOKUP(C853,'Customers - Original'!$A:$A,Table1[[#All],[Country]]) = 0,"",_xlfn.XLOOKUP(C853,'Customers - Original'!$A:$A,Table1[[#All],[Country]]))</f>
        <v>United States</v>
      </c>
      <c r="I853" t="str">
        <f>_xlfn.XLOOKUP(D853,'Products - Original'!$A:$A,'Products - Original'!$B:$B)</f>
        <v>Lib</v>
      </c>
      <c r="J853" t="str">
        <f>INDEX('Products - Original'!$A$1:$G$49,MATCH(My_Combined_Table!$D853,'Products - Original'!$A$1:$A$49,0),MATCH(My_Combined_Table!$J$1,'Products - Original'!A$1:G$1,0))</f>
        <v>D</v>
      </c>
      <c r="K853">
        <f>INDEX('Products - Original'!$A$1:$G$49,MATCH(My_Combined_Table!$D853,'Products - Original'!$A$1:$A$49,0),MATCH(My_Combined_Table!K$1,'Products - Original'!A$1:G$1,0))</f>
        <v>0.5</v>
      </c>
      <c r="L853">
        <f>INDEX('Products - Original'!$A$1:$G$49,MATCH(My_Combined_Table!$D853,'Products - Original'!$A$1:$A$49,0),MATCH(My_Combined_Table!L$1,'Products - Original'!A$1:G$1,0))</f>
        <v>7.77</v>
      </c>
      <c r="M853">
        <f t="shared" si="13"/>
        <v>7.77</v>
      </c>
      <c r="N853" t="str" cm="1">
        <f t="array" ref="N853">_xlfn.IFS(I853 = "Rob", "Robusta", I853 = "Exc", "Excelsa",I853= "Ara", "Arabica",I853="Lib", "Liberica")</f>
        <v>Liberica</v>
      </c>
      <c r="O853" t="str" cm="1">
        <f t="array" ref="O853">_xlfn.IFS(J853="M", "Medium",J853="L", "Light",J853="D","Dark")</f>
        <v>Dark</v>
      </c>
      <c r="P853" t="str">
        <f>_xlfn.XLOOKUP(C:C, Table1[[#All],[Customer ID]],Table1[[#All],[Loyalty Card]])</f>
        <v>Yes</v>
      </c>
    </row>
    <row r="854" spans="1:16" x14ac:dyDescent="0.3">
      <c r="A854" s="2" t="s">
        <v>5305</v>
      </c>
      <c r="B854" s="4">
        <v>44527</v>
      </c>
      <c r="C854" s="2" t="s">
        <v>5306</v>
      </c>
      <c r="D854" t="s">
        <v>6165</v>
      </c>
      <c r="E854" s="2">
        <v>4</v>
      </c>
      <c r="F854" s="2" t="str" cm="1">
        <f t="array" ref="F854">_xlfn.XLOOKUP(C854,'Customers - Original'!$A:$A,Table1[[#All],[Customer Name]])</f>
        <v>Bear Gaish</v>
      </c>
      <c r="G854" s="2" t="str" cm="1">
        <f t="array" ref="G854">IF(_xlfn.XLOOKUP(C854,'Customers - Original'!$A:$A,Table1[[#All],[Email]]) = 0, "", _xlfn.XLOOKUP(C854,'Customers - Original'!$A:$A,Table1[[#All],[Email]]) )</f>
        <v>bgaishno@altervista.org</v>
      </c>
      <c r="H854" s="2" t="str" cm="1">
        <f t="array" ref="H854">IF(_xlfn.XLOOKUP(C854,'Customers - Original'!$A:$A,Table1[[#All],[Country]]) = 0,"",_xlfn.XLOOKUP(C854,'Customers - Original'!$A:$A,Table1[[#All],[Country]]))</f>
        <v>United States</v>
      </c>
      <c r="I854" t="str">
        <f>_xlfn.XLOOKUP(D854,'Products - Original'!$A:$A,'Products - Original'!$B:$B)</f>
        <v>Lib</v>
      </c>
      <c r="J854" t="str">
        <f>INDEX('Products - Original'!$A$1:$G$49,MATCH(My_Combined_Table!$D854,'Products - Original'!$A$1:$A$49,0),MATCH(My_Combined_Table!$J$1,'Products - Original'!A$1:G$1,0))</f>
        <v>D</v>
      </c>
      <c r="K854">
        <f>INDEX('Products - Original'!$A$1:$G$49,MATCH(My_Combined_Table!$D854,'Products - Original'!$A$1:$A$49,0),MATCH(My_Combined_Table!K$1,'Products - Original'!A$1:G$1,0))</f>
        <v>2.5</v>
      </c>
      <c r="L854">
        <f>INDEX('Products - Original'!$A$1:$G$49,MATCH(My_Combined_Table!$D854,'Products - Original'!$A$1:$A$49,0),MATCH(My_Combined_Table!L$1,'Products - Original'!A$1:G$1,0))</f>
        <v>29.784999999999997</v>
      </c>
      <c r="M854">
        <f t="shared" si="13"/>
        <v>119.13999999999999</v>
      </c>
      <c r="N854" t="str" cm="1">
        <f t="array" ref="N854">_xlfn.IFS(I854 = "Rob", "Robusta", I854 = "Exc", "Excelsa",I854= "Ara", "Arabica",I854="Lib", "Liberica")</f>
        <v>Liberica</v>
      </c>
      <c r="O854" t="str" cm="1">
        <f t="array" ref="O854">_xlfn.IFS(J854="M", "Medium",J854="L", "Light",J854="D","Dark")</f>
        <v>Dark</v>
      </c>
      <c r="P854" t="str">
        <f>_xlfn.XLOOKUP(C:C, Table1[[#All],[Customer ID]],Table1[[#All],[Loyalty Card]])</f>
        <v>Yes</v>
      </c>
    </row>
    <row r="855" spans="1:16" x14ac:dyDescent="0.3">
      <c r="A855" s="2" t="s">
        <v>5310</v>
      </c>
      <c r="B855" s="4">
        <v>44259</v>
      </c>
      <c r="C855" s="2" t="s">
        <v>5311</v>
      </c>
      <c r="D855" t="s">
        <v>6147</v>
      </c>
      <c r="E855" s="2">
        <v>2</v>
      </c>
      <c r="F855" s="2" t="str" cm="1">
        <f t="array" ref="F855">_xlfn.XLOOKUP(C855,'Customers - Original'!$A:$A,Table1[[#All],[Customer Name]])</f>
        <v>Lynnea Danton</v>
      </c>
      <c r="G855" s="2" t="str" cm="1">
        <f t="array" ref="G855">IF(_xlfn.XLOOKUP(C855,'Customers - Original'!$A:$A,Table1[[#All],[Email]]) = 0, "", _xlfn.XLOOKUP(C855,'Customers - Original'!$A:$A,Table1[[#All],[Email]]) )</f>
        <v>ldantonnp@miitbeian.gov.cn</v>
      </c>
      <c r="H855" s="2" t="str" cm="1">
        <f t="array" ref="H855">IF(_xlfn.XLOOKUP(C855,'Customers - Original'!$A:$A,Table1[[#All],[Country]]) = 0,"",_xlfn.XLOOKUP(C855,'Customers - Original'!$A:$A,Table1[[#All],[Country]]))</f>
        <v>United States</v>
      </c>
      <c r="I855" t="str">
        <f>_xlfn.XLOOKUP(D855,'Products - Original'!$A:$A,'Products - Original'!$B:$B)</f>
        <v>Ara</v>
      </c>
      <c r="J855" t="str">
        <f>INDEX('Products - Original'!$A$1:$G$49,MATCH(My_Combined_Table!$D855,'Products - Original'!$A$1:$A$49,0),MATCH(My_Combined_Table!$J$1,'Products - Original'!A$1:G$1,0))</f>
        <v>D</v>
      </c>
      <c r="K855">
        <f>INDEX('Products - Original'!$A$1:$G$49,MATCH(My_Combined_Table!$D855,'Products - Original'!$A$1:$A$49,0),MATCH(My_Combined_Table!K$1,'Products - Original'!A$1:G$1,0))</f>
        <v>1</v>
      </c>
      <c r="L855">
        <f>INDEX('Products - Original'!$A$1:$G$49,MATCH(My_Combined_Table!$D855,'Products - Original'!$A$1:$A$49,0),MATCH(My_Combined_Table!L$1,'Products - Original'!A$1:G$1,0))</f>
        <v>9.9499999999999993</v>
      </c>
      <c r="M855">
        <f t="shared" si="13"/>
        <v>19.899999999999999</v>
      </c>
      <c r="N855" t="str" cm="1">
        <f t="array" ref="N855">_xlfn.IFS(I855 = "Rob", "Robusta", I855 = "Exc", "Excelsa",I855= "Ara", "Arabica",I855="Lib", "Liberica")</f>
        <v>Arabica</v>
      </c>
      <c r="O855" t="str" cm="1">
        <f t="array" ref="O855">_xlfn.IFS(J855="M", "Medium",J855="L", "Light",J855="D","Dark")</f>
        <v>Dark</v>
      </c>
      <c r="P855" t="str">
        <f>_xlfn.XLOOKUP(C:C, Table1[[#All],[Customer ID]],Table1[[#All],[Loyalty Card]])</f>
        <v>No</v>
      </c>
    </row>
    <row r="856" spans="1:16" x14ac:dyDescent="0.3">
      <c r="A856" s="2" t="s">
        <v>5315</v>
      </c>
      <c r="B856" s="4">
        <v>44516</v>
      </c>
      <c r="C856" s="2" t="s">
        <v>5316</v>
      </c>
      <c r="D856" t="s">
        <v>6173</v>
      </c>
      <c r="E856" s="2">
        <v>5</v>
      </c>
      <c r="F856" s="2" t="str" cm="1">
        <f t="array" ref="F856">_xlfn.XLOOKUP(C856,'Customers - Original'!$A:$A,Table1[[#All],[Customer Name]])</f>
        <v>Skipton Morrall</v>
      </c>
      <c r="G856" s="2" t="str" cm="1">
        <f t="array" ref="G856">IF(_xlfn.XLOOKUP(C856,'Customers - Original'!$A:$A,Table1[[#All],[Email]]) = 0, "", _xlfn.XLOOKUP(C856,'Customers - Original'!$A:$A,Table1[[#All],[Email]]) )</f>
        <v>smorrallnq@answers.com</v>
      </c>
      <c r="H856" s="2" t="str" cm="1">
        <f t="array" ref="H856">IF(_xlfn.XLOOKUP(C856,'Customers - Original'!$A:$A,Table1[[#All],[Country]]) = 0,"",_xlfn.XLOOKUP(C856,'Customers - Original'!$A:$A,Table1[[#All],[Country]]))</f>
        <v>United States</v>
      </c>
      <c r="I856" t="str">
        <f>_xlfn.XLOOKUP(D856,'Products - Original'!$A:$A,'Products - Original'!$B:$B)</f>
        <v>Rob</v>
      </c>
      <c r="J856" t="str">
        <f>INDEX('Products - Original'!$A$1:$G$49,MATCH(My_Combined_Table!$D856,'Products - Original'!$A$1:$A$49,0),MATCH(My_Combined_Table!$J$1,'Products - Original'!A$1:G$1,0))</f>
        <v>L</v>
      </c>
      <c r="K856">
        <f>INDEX('Products - Original'!$A$1:$G$49,MATCH(My_Combined_Table!$D856,'Products - Original'!$A$1:$A$49,0),MATCH(My_Combined_Table!K$1,'Products - Original'!A$1:G$1,0))</f>
        <v>0.5</v>
      </c>
      <c r="L856">
        <f>INDEX('Products - Original'!$A$1:$G$49,MATCH(My_Combined_Table!$D856,'Products - Original'!$A$1:$A$49,0),MATCH(My_Combined_Table!L$1,'Products - Original'!A$1:G$1,0))</f>
        <v>7.169999999999999</v>
      </c>
      <c r="M856">
        <f t="shared" si="13"/>
        <v>35.849999999999994</v>
      </c>
      <c r="N856" t="str" cm="1">
        <f t="array" ref="N856">_xlfn.IFS(I856 = "Rob", "Robusta", I856 = "Exc", "Excelsa",I856= "Ara", "Arabica",I856="Lib", "Liberica")</f>
        <v>Robusta</v>
      </c>
      <c r="O856" t="str" cm="1">
        <f t="array" ref="O856">_xlfn.IFS(J856="M", "Medium",J856="L", "Light",J856="D","Dark")</f>
        <v>Light</v>
      </c>
      <c r="P856" t="str">
        <f>_xlfn.XLOOKUP(C:C, Table1[[#All],[Customer ID]],Table1[[#All],[Loyalty Card]])</f>
        <v>Yes</v>
      </c>
    </row>
    <row r="857" spans="1:16" x14ac:dyDescent="0.3">
      <c r="A857" s="2" t="s">
        <v>5321</v>
      </c>
      <c r="B857" s="4">
        <v>43632</v>
      </c>
      <c r="C857" s="2" t="s">
        <v>5322</v>
      </c>
      <c r="D857" t="s">
        <v>6165</v>
      </c>
      <c r="E857" s="2">
        <v>3</v>
      </c>
      <c r="F857" s="2" t="str" cm="1">
        <f t="array" ref="F857">_xlfn.XLOOKUP(C857,'Customers - Original'!$A:$A,Table1[[#All],[Customer Name]])</f>
        <v>Devan Crownshaw</v>
      </c>
      <c r="G857" s="2" t="str" cm="1">
        <f t="array" ref="G857">IF(_xlfn.XLOOKUP(C857,'Customers - Original'!$A:$A,Table1[[#All],[Email]]) = 0, "", _xlfn.XLOOKUP(C857,'Customers - Original'!$A:$A,Table1[[#All],[Email]]) )</f>
        <v>dcrownshawnr@photobucket.com</v>
      </c>
      <c r="H857" s="2" t="str" cm="1">
        <f t="array" ref="H857">IF(_xlfn.XLOOKUP(C857,'Customers - Original'!$A:$A,Table1[[#All],[Country]]) = 0,"",_xlfn.XLOOKUP(C857,'Customers - Original'!$A:$A,Table1[[#All],[Country]]))</f>
        <v>United States</v>
      </c>
      <c r="I857" t="str">
        <f>_xlfn.XLOOKUP(D857,'Products - Original'!$A:$A,'Products - Original'!$B:$B)</f>
        <v>Lib</v>
      </c>
      <c r="J857" t="str">
        <f>INDEX('Products - Original'!$A$1:$G$49,MATCH(My_Combined_Table!$D857,'Products - Original'!$A$1:$A$49,0),MATCH(My_Combined_Table!$J$1,'Products - Original'!A$1:G$1,0))</f>
        <v>D</v>
      </c>
      <c r="K857">
        <f>INDEX('Products - Original'!$A$1:$G$49,MATCH(My_Combined_Table!$D857,'Products - Original'!$A$1:$A$49,0),MATCH(My_Combined_Table!K$1,'Products - Original'!A$1:G$1,0))</f>
        <v>2.5</v>
      </c>
      <c r="L857">
        <f>INDEX('Products - Original'!$A$1:$G$49,MATCH(My_Combined_Table!$D857,'Products - Original'!$A$1:$A$49,0),MATCH(My_Combined_Table!L$1,'Products - Original'!A$1:G$1,0))</f>
        <v>29.784999999999997</v>
      </c>
      <c r="M857">
        <f t="shared" si="13"/>
        <v>89.35499999999999</v>
      </c>
      <c r="N857" t="str" cm="1">
        <f t="array" ref="N857">_xlfn.IFS(I857 = "Rob", "Robusta", I857 = "Exc", "Excelsa",I857= "Ara", "Arabica",I857="Lib", "Liberica")</f>
        <v>Liberica</v>
      </c>
      <c r="O857" t="str" cm="1">
        <f t="array" ref="O857">_xlfn.IFS(J857="M", "Medium",J857="L", "Light",J857="D","Dark")</f>
        <v>Dark</v>
      </c>
      <c r="P857" t="str">
        <f>_xlfn.XLOOKUP(C:C, Table1[[#All],[Customer ID]],Table1[[#All],[Loyalty Card]])</f>
        <v>No</v>
      </c>
    </row>
    <row r="858" spans="1:16" x14ac:dyDescent="0.3">
      <c r="A858" s="2" t="s">
        <v>5327</v>
      </c>
      <c r="B858" s="4">
        <v>44031</v>
      </c>
      <c r="C858" s="2" t="s">
        <v>5188</v>
      </c>
      <c r="D858" t="s">
        <v>6159</v>
      </c>
      <c r="E858" s="2">
        <v>2</v>
      </c>
      <c r="F858" s="2" t="str" cm="1">
        <f t="array" ref="F858">_xlfn.XLOOKUP(C858,'Customers - Original'!$A:$A,Table1[[#All],[Customer Name]])</f>
        <v>Odelia Skerme</v>
      </c>
      <c r="G858" s="2" t="str" cm="1">
        <f t="array" ref="G858">IF(_xlfn.XLOOKUP(C858,'Customers - Original'!$A:$A,Table1[[#All],[Email]]) = 0, "", _xlfn.XLOOKUP(C858,'Customers - Original'!$A:$A,Table1[[#All],[Email]]) )</f>
        <v>oskermen3@hatena.ne.jp</v>
      </c>
      <c r="H858" s="2" t="str" cm="1">
        <f t="array" ref="H858">IF(_xlfn.XLOOKUP(C858,'Customers - Original'!$A:$A,Table1[[#All],[Country]]) = 0,"",_xlfn.XLOOKUP(C858,'Customers - Original'!$A:$A,Table1[[#All],[Country]]))</f>
        <v>United States</v>
      </c>
      <c r="I858" t="str">
        <f>_xlfn.XLOOKUP(D858,'Products - Original'!$A:$A,'Products - Original'!$B:$B)</f>
        <v>Lib</v>
      </c>
      <c r="J858" t="str">
        <f>INDEX('Products - Original'!$A$1:$G$49,MATCH(My_Combined_Table!$D858,'Products - Original'!$A$1:$A$49,0),MATCH(My_Combined_Table!$J$1,'Products - Original'!A$1:G$1,0))</f>
        <v>M</v>
      </c>
      <c r="K858">
        <f>INDEX('Products - Original'!$A$1:$G$49,MATCH(My_Combined_Table!$D858,'Products - Original'!$A$1:$A$49,0),MATCH(My_Combined_Table!K$1,'Products - Original'!A$1:G$1,0))</f>
        <v>0.2</v>
      </c>
      <c r="L858">
        <f>INDEX('Products - Original'!$A$1:$G$49,MATCH(My_Combined_Table!$D858,'Products - Original'!$A$1:$A$49,0),MATCH(My_Combined_Table!L$1,'Products - Original'!A$1:G$1,0))</f>
        <v>4.3650000000000002</v>
      </c>
      <c r="M858">
        <f t="shared" si="13"/>
        <v>8.73</v>
      </c>
      <c r="N858" t="str" cm="1">
        <f t="array" ref="N858">_xlfn.IFS(I858 = "Rob", "Robusta", I858 = "Exc", "Excelsa",I858= "Ara", "Arabica",I858="Lib", "Liberica")</f>
        <v>Liberica</v>
      </c>
      <c r="O858" t="str" cm="1">
        <f t="array" ref="O858">_xlfn.IFS(J858="M", "Medium",J858="L", "Light",J858="D","Dark")</f>
        <v>Medium</v>
      </c>
      <c r="P858" t="str">
        <f>_xlfn.XLOOKUP(C:C, Table1[[#All],[Customer ID]],Table1[[#All],[Loyalty Card]])</f>
        <v>Yes</v>
      </c>
    </row>
    <row r="859" spans="1:16" x14ac:dyDescent="0.3">
      <c r="A859" s="2" t="s">
        <v>5333</v>
      </c>
      <c r="B859" s="4">
        <v>43889</v>
      </c>
      <c r="C859" s="2" t="s">
        <v>5334</v>
      </c>
      <c r="D859" t="s">
        <v>6142</v>
      </c>
      <c r="E859" s="2">
        <v>5</v>
      </c>
      <c r="F859" s="2" t="str" cm="1">
        <f t="array" ref="F859">_xlfn.XLOOKUP(C859,'Customers - Original'!$A:$A,Table1[[#All],[Customer Name]])</f>
        <v>Joceline Reddoch</v>
      </c>
      <c r="G859" s="2" t="str" cm="1">
        <f t="array" ref="G859">IF(_xlfn.XLOOKUP(C859,'Customers - Original'!$A:$A,Table1[[#All],[Email]]) = 0, "", _xlfn.XLOOKUP(C859,'Customers - Original'!$A:$A,Table1[[#All],[Email]]) )</f>
        <v>jreddochnt@sun.com</v>
      </c>
      <c r="H859" s="2" t="str" cm="1">
        <f t="array" ref="H859">IF(_xlfn.XLOOKUP(C859,'Customers - Original'!$A:$A,Table1[[#All],[Country]]) = 0,"",_xlfn.XLOOKUP(C859,'Customers - Original'!$A:$A,Table1[[#All],[Country]]))</f>
        <v>United States</v>
      </c>
      <c r="I859" t="str">
        <f>_xlfn.XLOOKUP(D859,'Products - Original'!$A:$A,'Products - Original'!$B:$B)</f>
        <v>Rob</v>
      </c>
      <c r="J859" t="str">
        <f>INDEX('Products - Original'!$A$1:$G$49,MATCH(My_Combined_Table!$D859,'Products - Original'!$A$1:$A$49,0),MATCH(My_Combined_Table!$J$1,'Products - Original'!A$1:G$1,0))</f>
        <v>L</v>
      </c>
      <c r="K859">
        <f>INDEX('Products - Original'!$A$1:$G$49,MATCH(My_Combined_Table!$D859,'Products - Original'!$A$1:$A$49,0),MATCH(My_Combined_Table!K$1,'Products - Original'!A$1:G$1,0))</f>
        <v>2.5</v>
      </c>
      <c r="L859">
        <f>INDEX('Products - Original'!$A$1:$G$49,MATCH(My_Combined_Table!$D859,'Products - Original'!$A$1:$A$49,0),MATCH(My_Combined_Table!L$1,'Products - Original'!A$1:G$1,0))</f>
        <v>27.484999999999996</v>
      </c>
      <c r="M859">
        <f t="shared" si="13"/>
        <v>137.42499999999998</v>
      </c>
      <c r="N859" t="str" cm="1">
        <f t="array" ref="N859">_xlfn.IFS(I859 = "Rob", "Robusta", I859 = "Exc", "Excelsa",I859= "Ara", "Arabica",I859="Lib", "Liberica")</f>
        <v>Robusta</v>
      </c>
      <c r="O859" t="str" cm="1">
        <f t="array" ref="O859">_xlfn.IFS(J859="M", "Medium",J859="L", "Light",J859="D","Dark")</f>
        <v>Light</v>
      </c>
      <c r="P859" t="str">
        <f>_xlfn.XLOOKUP(C:C, Table1[[#All],[Customer ID]],Table1[[#All],[Loyalty Card]])</f>
        <v>No</v>
      </c>
    </row>
    <row r="860" spans="1:16" x14ac:dyDescent="0.3">
      <c r="A860" s="2" t="s">
        <v>5339</v>
      </c>
      <c r="B860" s="4">
        <v>43638</v>
      </c>
      <c r="C860" s="2" t="s">
        <v>5340</v>
      </c>
      <c r="D860" t="s">
        <v>6160</v>
      </c>
      <c r="E860" s="2">
        <v>4</v>
      </c>
      <c r="F860" s="2" t="str" cm="1">
        <f t="array" ref="F860">_xlfn.XLOOKUP(C860,'Customers - Original'!$A:$A,Table1[[#All],[Customer Name]])</f>
        <v>Shelley Titley</v>
      </c>
      <c r="G860" s="2" t="str" cm="1">
        <f t="array" ref="G860">IF(_xlfn.XLOOKUP(C860,'Customers - Original'!$A:$A,Table1[[#All],[Email]]) = 0, "", _xlfn.XLOOKUP(C860,'Customers - Original'!$A:$A,Table1[[#All],[Email]]) )</f>
        <v>stitleynu@whitehouse.gov</v>
      </c>
      <c r="H860" s="2" t="str" cm="1">
        <f t="array" ref="H860">IF(_xlfn.XLOOKUP(C860,'Customers - Original'!$A:$A,Table1[[#All],[Country]]) = 0,"",_xlfn.XLOOKUP(C860,'Customers - Original'!$A:$A,Table1[[#All],[Country]]))</f>
        <v>United States</v>
      </c>
      <c r="I860" t="str">
        <f>_xlfn.XLOOKUP(D860,'Products - Original'!$A:$A,'Products - Original'!$B:$B)</f>
        <v>Lib</v>
      </c>
      <c r="J860" t="str">
        <f>INDEX('Products - Original'!$A$1:$G$49,MATCH(My_Combined_Table!$D860,'Products - Original'!$A$1:$A$49,0),MATCH(My_Combined_Table!$J$1,'Products - Original'!A$1:G$1,0))</f>
        <v>M</v>
      </c>
      <c r="K860">
        <f>INDEX('Products - Original'!$A$1:$G$49,MATCH(My_Combined_Table!$D860,'Products - Original'!$A$1:$A$49,0),MATCH(My_Combined_Table!K$1,'Products - Original'!A$1:G$1,0))</f>
        <v>0.5</v>
      </c>
      <c r="L860">
        <f>INDEX('Products - Original'!$A$1:$G$49,MATCH(My_Combined_Table!$D860,'Products - Original'!$A$1:$A$49,0),MATCH(My_Combined_Table!L$1,'Products - Original'!A$1:G$1,0))</f>
        <v>8.73</v>
      </c>
      <c r="M860">
        <f t="shared" si="13"/>
        <v>34.92</v>
      </c>
      <c r="N860" t="str" cm="1">
        <f t="array" ref="N860">_xlfn.IFS(I860 = "Rob", "Robusta", I860 = "Exc", "Excelsa",I860= "Ara", "Arabica",I860="Lib", "Liberica")</f>
        <v>Liberica</v>
      </c>
      <c r="O860" t="str" cm="1">
        <f t="array" ref="O860">_xlfn.IFS(J860="M", "Medium",J860="L", "Light",J860="D","Dark")</f>
        <v>Medium</v>
      </c>
      <c r="P860" t="str">
        <f>_xlfn.XLOOKUP(C:C, Table1[[#All],[Customer ID]],Table1[[#All],[Loyalty Card]])</f>
        <v>No</v>
      </c>
    </row>
    <row r="861" spans="1:16" x14ac:dyDescent="0.3">
      <c r="A861" s="2" t="s">
        <v>5345</v>
      </c>
      <c r="B861" s="4">
        <v>43716</v>
      </c>
      <c r="C861" s="2" t="s">
        <v>5346</v>
      </c>
      <c r="D861" t="s">
        <v>6182</v>
      </c>
      <c r="E861" s="2">
        <v>6</v>
      </c>
      <c r="F861" s="2" t="str" cm="1">
        <f t="array" ref="F861">_xlfn.XLOOKUP(C861,'Customers - Original'!$A:$A,Table1[[#All],[Customer Name]])</f>
        <v>Redd Simao</v>
      </c>
      <c r="G861" s="2" t="str" cm="1">
        <f t="array" ref="G861">IF(_xlfn.XLOOKUP(C861,'Customers - Original'!$A:$A,Table1[[#All],[Email]]) = 0, "", _xlfn.XLOOKUP(C861,'Customers - Original'!$A:$A,Table1[[#All],[Email]]) )</f>
        <v>rsimaonv@simplemachines.org</v>
      </c>
      <c r="H861" s="2" t="str" cm="1">
        <f t="array" ref="H861">IF(_xlfn.XLOOKUP(C861,'Customers - Original'!$A:$A,Table1[[#All],[Country]]) = 0,"",_xlfn.XLOOKUP(C861,'Customers - Original'!$A:$A,Table1[[#All],[Country]]))</f>
        <v>United States</v>
      </c>
      <c r="I861" t="str">
        <f>_xlfn.XLOOKUP(D861,'Products - Original'!$A:$A,'Products - Original'!$B:$B)</f>
        <v>Ara</v>
      </c>
      <c r="J861" t="str">
        <f>INDEX('Products - Original'!$A$1:$G$49,MATCH(My_Combined_Table!$D861,'Products - Original'!$A$1:$A$49,0),MATCH(My_Combined_Table!$J$1,'Products - Original'!A$1:G$1,0))</f>
        <v>L</v>
      </c>
      <c r="K861">
        <f>INDEX('Products - Original'!$A$1:$G$49,MATCH(My_Combined_Table!$D861,'Products - Original'!$A$1:$A$49,0),MATCH(My_Combined_Table!K$1,'Products - Original'!A$1:G$1,0))</f>
        <v>2.5</v>
      </c>
      <c r="L861">
        <f>INDEX('Products - Original'!$A$1:$G$49,MATCH(My_Combined_Table!$D861,'Products - Original'!$A$1:$A$49,0),MATCH(My_Combined_Table!L$1,'Products - Original'!A$1:G$1,0))</f>
        <v>29.784999999999997</v>
      </c>
      <c r="M861">
        <f t="shared" si="13"/>
        <v>178.70999999999998</v>
      </c>
      <c r="N861" t="str" cm="1">
        <f t="array" ref="N861">_xlfn.IFS(I861 = "Rob", "Robusta", I861 = "Exc", "Excelsa",I861= "Ara", "Arabica",I861="Lib", "Liberica")</f>
        <v>Arabica</v>
      </c>
      <c r="O861" t="str" cm="1">
        <f t="array" ref="O861">_xlfn.IFS(J861="M", "Medium",J861="L", "Light",J861="D","Dark")</f>
        <v>Light</v>
      </c>
      <c r="P861" t="str">
        <f>_xlfn.XLOOKUP(C:C, Table1[[#All],[Customer ID]],Table1[[#All],[Loyalty Card]])</f>
        <v>No</v>
      </c>
    </row>
    <row r="862" spans="1:16" x14ac:dyDescent="0.3">
      <c r="A862" s="2" t="s">
        <v>5351</v>
      </c>
      <c r="B862" s="4">
        <v>44707</v>
      </c>
      <c r="C862" s="2" t="s">
        <v>5352</v>
      </c>
      <c r="D862" t="s">
        <v>6175</v>
      </c>
      <c r="E862" s="2">
        <v>1</v>
      </c>
      <c r="F862" s="2" t="str" cm="1">
        <f t="array" ref="F862">_xlfn.XLOOKUP(C862,'Customers - Original'!$A:$A,Table1[[#All],[Customer Name]])</f>
        <v>Cece Inker</v>
      </c>
      <c r="G862" s="2" t="str" cm="1">
        <f t="array" ref="G862">IF(_xlfn.XLOOKUP(C862,'Customers - Original'!$A:$A,Table1[[#All],[Email]]) = 0, "", _xlfn.XLOOKUP(C862,'Customers - Original'!$A:$A,Table1[[#All],[Email]]) )</f>
        <v/>
      </c>
      <c r="H862" s="2" t="str" cm="1">
        <f t="array" ref="H862">IF(_xlfn.XLOOKUP(C862,'Customers - Original'!$A:$A,Table1[[#All],[Country]]) = 0,"",_xlfn.XLOOKUP(C862,'Customers - Original'!$A:$A,Table1[[#All],[Country]]))</f>
        <v>United States</v>
      </c>
      <c r="I862" t="str">
        <f>_xlfn.XLOOKUP(D862,'Products - Original'!$A:$A,'Products - Original'!$B:$B)</f>
        <v>Ara</v>
      </c>
      <c r="J862" t="str">
        <f>INDEX('Products - Original'!$A$1:$G$49,MATCH(My_Combined_Table!$D862,'Products - Original'!$A$1:$A$49,0),MATCH(My_Combined_Table!$J$1,'Products - Original'!A$1:G$1,0))</f>
        <v>M</v>
      </c>
      <c r="K862">
        <f>INDEX('Products - Original'!$A$1:$G$49,MATCH(My_Combined_Table!$D862,'Products - Original'!$A$1:$A$49,0),MATCH(My_Combined_Table!K$1,'Products - Original'!A$1:G$1,0))</f>
        <v>2.5</v>
      </c>
      <c r="L862">
        <f>INDEX('Products - Original'!$A$1:$G$49,MATCH(My_Combined_Table!$D862,'Products - Original'!$A$1:$A$49,0),MATCH(My_Combined_Table!L$1,'Products - Original'!A$1:G$1,0))</f>
        <v>25.874999999999996</v>
      </c>
      <c r="M862">
        <f t="shared" si="13"/>
        <v>25.874999999999996</v>
      </c>
      <c r="N862" t="str" cm="1">
        <f t="array" ref="N862">_xlfn.IFS(I862 = "Rob", "Robusta", I862 = "Exc", "Excelsa",I862= "Ara", "Arabica",I862="Lib", "Liberica")</f>
        <v>Arabica</v>
      </c>
      <c r="O862" t="str" cm="1">
        <f t="array" ref="O862">_xlfn.IFS(J862="M", "Medium",J862="L", "Light",J862="D","Dark")</f>
        <v>Medium</v>
      </c>
      <c r="P862" t="str">
        <f>_xlfn.XLOOKUP(C:C, Table1[[#All],[Customer ID]],Table1[[#All],[Loyalty Card]])</f>
        <v>No</v>
      </c>
    </row>
    <row r="863" spans="1:16" x14ac:dyDescent="0.3">
      <c r="A863" s="2" t="s">
        <v>5356</v>
      </c>
      <c r="B863" s="4">
        <v>43802</v>
      </c>
      <c r="C863" s="2" t="s">
        <v>5357</v>
      </c>
      <c r="D863" t="s">
        <v>6143</v>
      </c>
      <c r="E863" s="2">
        <v>6</v>
      </c>
      <c r="F863" s="2" t="str" cm="1">
        <f t="array" ref="F863">_xlfn.XLOOKUP(C863,'Customers - Original'!$A:$A,Table1[[#All],[Customer Name]])</f>
        <v>Noel Chisholm</v>
      </c>
      <c r="G863" s="2" t="str" cm="1">
        <f t="array" ref="G863">IF(_xlfn.XLOOKUP(C863,'Customers - Original'!$A:$A,Table1[[#All],[Email]]) = 0, "", _xlfn.XLOOKUP(C863,'Customers - Original'!$A:$A,Table1[[#All],[Email]]) )</f>
        <v>nchisholmnx@example.com</v>
      </c>
      <c r="H863" s="2" t="str" cm="1">
        <f t="array" ref="H863">IF(_xlfn.XLOOKUP(C863,'Customers - Original'!$A:$A,Table1[[#All],[Country]]) = 0,"",_xlfn.XLOOKUP(C863,'Customers - Original'!$A:$A,Table1[[#All],[Country]]))</f>
        <v>United States</v>
      </c>
      <c r="I863" t="str">
        <f>_xlfn.XLOOKUP(D863,'Products - Original'!$A:$A,'Products - Original'!$B:$B)</f>
        <v>Lib</v>
      </c>
      <c r="J863" t="str">
        <f>INDEX('Products - Original'!$A$1:$G$49,MATCH(My_Combined_Table!$D863,'Products - Original'!$A$1:$A$49,0),MATCH(My_Combined_Table!$J$1,'Products - Original'!A$1:G$1,0))</f>
        <v>D</v>
      </c>
      <c r="K863">
        <f>INDEX('Products - Original'!$A$1:$G$49,MATCH(My_Combined_Table!$D863,'Products - Original'!$A$1:$A$49,0),MATCH(My_Combined_Table!K$1,'Products - Original'!A$1:G$1,0))</f>
        <v>1</v>
      </c>
      <c r="L863">
        <f>INDEX('Products - Original'!$A$1:$G$49,MATCH(My_Combined_Table!$D863,'Products - Original'!$A$1:$A$49,0),MATCH(My_Combined_Table!L$1,'Products - Original'!A$1:G$1,0))</f>
        <v>12.95</v>
      </c>
      <c r="M863">
        <f t="shared" si="13"/>
        <v>77.699999999999989</v>
      </c>
      <c r="N863" t="str" cm="1">
        <f t="array" ref="N863">_xlfn.IFS(I863 = "Rob", "Robusta", I863 = "Exc", "Excelsa",I863= "Ara", "Arabica",I863="Lib", "Liberica")</f>
        <v>Liberica</v>
      </c>
      <c r="O863" t="str" cm="1">
        <f t="array" ref="O863">_xlfn.IFS(J863="M", "Medium",J863="L", "Light",J863="D","Dark")</f>
        <v>Dark</v>
      </c>
      <c r="P863" t="str">
        <f>_xlfn.XLOOKUP(C:C, Table1[[#All],[Customer ID]],Table1[[#All],[Loyalty Card]])</f>
        <v>Yes</v>
      </c>
    </row>
    <row r="864" spans="1:16" x14ac:dyDescent="0.3">
      <c r="A864" s="2" t="s">
        <v>5362</v>
      </c>
      <c r="B864" s="4">
        <v>43725</v>
      </c>
      <c r="C864" s="2" t="s">
        <v>5363</v>
      </c>
      <c r="D864" t="s">
        <v>6138</v>
      </c>
      <c r="E864" s="2">
        <v>1</v>
      </c>
      <c r="F864" s="2" t="str" cm="1">
        <f t="array" ref="F864">_xlfn.XLOOKUP(C864,'Customers - Original'!$A:$A,Table1[[#All],[Customer Name]])</f>
        <v>Grazia Oats</v>
      </c>
      <c r="G864" s="2" t="str" cm="1">
        <f t="array" ref="G864">IF(_xlfn.XLOOKUP(C864,'Customers - Original'!$A:$A,Table1[[#All],[Email]]) = 0, "", _xlfn.XLOOKUP(C864,'Customers - Original'!$A:$A,Table1[[#All],[Email]]) )</f>
        <v>goatsny@live.com</v>
      </c>
      <c r="H864" s="2" t="str" cm="1">
        <f t="array" ref="H864">IF(_xlfn.XLOOKUP(C864,'Customers - Original'!$A:$A,Table1[[#All],[Country]]) = 0,"",_xlfn.XLOOKUP(C864,'Customers - Original'!$A:$A,Table1[[#All],[Country]]))</f>
        <v>United States</v>
      </c>
      <c r="I864" t="str">
        <f>_xlfn.XLOOKUP(D864,'Products - Original'!$A:$A,'Products - Original'!$B:$B)</f>
        <v>Rob</v>
      </c>
      <c r="J864" t="str">
        <f>INDEX('Products - Original'!$A$1:$G$49,MATCH(My_Combined_Table!$D864,'Products - Original'!$A$1:$A$49,0),MATCH(My_Combined_Table!$J$1,'Products - Original'!A$1:G$1,0))</f>
        <v>M</v>
      </c>
      <c r="K864">
        <f>INDEX('Products - Original'!$A$1:$G$49,MATCH(My_Combined_Table!$D864,'Products - Original'!$A$1:$A$49,0),MATCH(My_Combined_Table!K$1,'Products - Original'!A$1:G$1,0))</f>
        <v>1</v>
      </c>
      <c r="L864">
        <f>INDEX('Products - Original'!$A$1:$G$49,MATCH(My_Combined_Table!$D864,'Products - Original'!$A$1:$A$49,0),MATCH(My_Combined_Table!L$1,'Products - Original'!A$1:G$1,0))</f>
        <v>9.9499999999999993</v>
      </c>
      <c r="M864">
        <f t="shared" si="13"/>
        <v>9.9499999999999993</v>
      </c>
      <c r="N864" t="str" cm="1">
        <f t="array" ref="N864">_xlfn.IFS(I864 = "Rob", "Robusta", I864 = "Exc", "Excelsa",I864= "Ara", "Arabica",I864="Lib", "Liberica")</f>
        <v>Robusta</v>
      </c>
      <c r="O864" t="str" cm="1">
        <f t="array" ref="O864">_xlfn.IFS(J864="M", "Medium",J864="L", "Light",J864="D","Dark")</f>
        <v>Medium</v>
      </c>
      <c r="P864" t="str">
        <f>_xlfn.XLOOKUP(C:C, Table1[[#All],[Customer ID]],Table1[[#All],[Loyalty Card]])</f>
        <v>Yes</v>
      </c>
    </row>
    <row r="865" spans="1:16" x14ac:dyDescent="0.3">
      <c r="A865" s="2" t="s">
        <v>5368</v>
      </c>
      <c r="B865" s="4">
        <v>44712</v>
      </c>
      <c r="C865" s="2" t="s">
        <v>5369</v>
      </c>
      <c r="D865" t="s">
        <v>6162</v>
      </c>
      <c r="E865" s="2">
        <v>2</v>
      </c>
      <c r="F865" s="2" t="str" cm="1">
        <f t="array" ref="F865">_xlfn.XLOOKUP(C865,'Customers - Original'!$A:$A,Table1[[#All],[Customer Name]])</f>
        <v>Meade Birkin</v>
      </c>
      <c r="G865" s="2" t="str" cm="1">
        <f t="array" ref="G865">IF(_xlfn.XLOOKUP(C865,'Customers - Original'!$A:$A,Table1[[#All],[Email]]) = 0, "", _xlfn.XLOOKUP(C865,'Customers - Original'!$A:$A,Table1[[#All],[Email]]) )</f>
        <v>mbirkinnz@java.com</v>
      </c>
      <c r="H865" s="2" t="str" cm="1">
        <f t="array" ref="H865">IF(_xlfn.XLOOKUP(C865,'Customers - Original'!$A:$A,Table1[[#All],[Country]]) = 0,"",_xlfn.XLOOKUP(C865,'Customers - Original'!$A:$A,Table1[[#All],[Country]]))</f>
        <v>United States</v>
      </c>
      <c r="I865" t="str">
        <f>_xlfn.XLOOKUP(D865,'Products - Original'!$A:$A,'Products - Original'!$B:$B)</f>
        <v>Lib</v>
      </c>
      <c r="J865" t="str">
        <f>INDEX('Products - Original'!$A$1:$G$49,MATCH(My_Combined_Table!$D865,'Products - Original'!$A$1:$A$49,0),MATCH(My_Combined_Table!$J$1,'Products - Original'!A$1:G$1,0))</f>
        <v>M</v>
      </c>
      <c r="K865">
        <f>INDEX('Products - Original'!$A$1:$G$49,MATCH(My_Combined_Table!$D865,'Products - Original'!$A$1:$A$49,0),MATCH(My_Combined_Table!K$1,'Products - Original'!A$1:G$1,0))</f>
        <v>1</v>
      </c>
      <c r="L865">
        <f>INDEX('Products - Original'!$A$1:$G$49,MATCH(My_Combined_Table!$D865,'Products - Original'!$A$1:$A$49,0),MATCH(My_Combined_Table!L$1,'Products - Original'!A$1:G$1,0))</f>
        <v>14.55</v>
      </c>
      <c r="M865">
        <f t="shared" si="13"/>
        <v>29.1</v>
      </c>
      <c r="N865" t="str" cm="1">
        <f t="array" ref="N865">_xlfn.IFS(I865 = "Rob", "Robusta", I865 = "Exc", "Excelsa",I865= "Ara", "Arabica",I865="Lib", "Liberica")</f>
        <v>Liberica</v>
      </c>
      <c r="O865" t="str" cm="1">
        <f t="array" ref="O865">_xlfn.IFS(J865="M", "Medium",J865="L", "Light",J865="D","Dark")</f>
        <v>Medium</v>
      </c>
      <c r="P865" t="str">
        <f>_xlfn.XLOOKUP(C:C, Table1[[#All],[Customer ID]],Table1[[#All],[Loyalty Card]])</f>
        <v>Yes</v>
      </c>
    </row>
    <row r="866" spans="1:16" x14ac:dyDescent="0.3">
      <c r="A866" s="2" t="s">
        <v>5374</v>
      </c>
      <c r="B866" s="4">
        <v>43759</v>
      </c>
      <c r="C866" s="2" t="s">
        <v>5375</v>
      </c>
      <c r="D866" t="s">
        <v>6178</v>
      </c>
      <c r="E866" s="2">
        <v>6</v>
      </c>
      <c r="F866" s="2" t="str" cm="1">
        <f t="array" ref="F866">_xlfn.XLOOKUP(C866,'Customers - Original'!$A:$A,Table1[[#All],[Customer Name]])</f>
        <v>Ronda Pyson</v>
      </c>
      <c r="G866" s="2" t="str" cm="1">
        <f t="array" ref="G866">IF(_xlfn.XLOOKUP(C866,'Customers - Original'!$A:$A,Table1[[#All],[Email]]) = 0, "", _xlfn.XLOOKUP(C866,'Customers - Original'!$A:$A,Table1[[#All],[Email]]) )</f>
        <v>rpysono0@constantcontact.com</v>
      </c>
      <c r="H866" s="2" t="str" cm="1">
        <f t="array" ref="H866">IF(_xlfn.XLOOKUP(C866,'Customers - Original'!$A:$A,Table1[[#All],[Country]]) = 0,"",_xlfn.XLOOKUP(C866,'Customers - Original'!$A:$A,Table1[[#All],[Country]]))</f>
        <v>Ireland</v>
      </c>
      <c r="I866" t="str">
        <f>_xlfn.XLOOKUP(D866,'Products - Original'!$A:$A,'Products - Original'!$B:$B)</f>
        <v>Rob</v>
      </c>
      <c r="J866" t="str">
        <f>INDEX('Products - Original'!$A$1:$G$49,MATCH(My_Combined_Table!$D866,'Products - Original'!$A$1:$A$49,0),MATCH(My_Combined_Table!$J$1,'Products - Original'!A$1:G$1,0))</f>
        <v>L</v>
      </c>
      <c r="K866">
        <f>INDEX('Products - Original'!$A$1:$G$49,MATCH(My_Combined_Table!$D866,'Products - Original'!$A$1:$A$49,0),MATCH(My_Combined_Table!K$1,'Products - Original'!A$1:G$1,0))</f>
        <v>0.2</v>
      </c>
      <c r="L866">
        <f>INDEX('Products - Original'!$A$1:$G$49,MATCH(My_Combined_Table!$D866,'Products - Original'!$A$1:$A$49,0),MATCH(My_Combined_Table!L$1,'Products - Original'!A$1:G$1,0))</f>
        <v>3.5849999999999995</v>
      </c>
      <c r="M866">
        <f t="shared" si="13"/>
        <v>21.509999999999998</v>
      </c>
      <c r="N866" t="str" cm="1">
        <f t="array" ref="N866">_xlfn.IFS(I866 = "Rob", "Robusta", I866 = "Exc", "Excelsa",I866= "Ara", "Arabica",I866="Lib", "Liberica")</f>
        <v>Robusta</v>
      </c>
      <c r="O866" t="str" cm="1">
        <f t="array" ref="O866">_xlfn.IFS(J866="M", "Medium",J866="L", "Light",J866="D","Dark")</f>
        <v>Light</v>
      </c>
      <c r="P866" t="str">
        <f>_xlfn.XLOOKUP(C:C, Table1[[#All],[Customer ID]],Table1[[#All],[Loyalty Card]])</f>
        <v>No</v>
      </c>
    </row>
    <row r="867" spans="1:16" x14ac:dyDescent="0.3">
      <c r="A867" s="2" t="s">
        <v>5380</v>
      </c>
      <c r="B867" s="4">
        <v>44675</v>
      </c>
      <c r="C867" s="2" t="s">
        <v>5428</v>
      </c>
      <c r="D867" t="s">
        <v>6157</v>
      </c>
      <c r="E867" s="2">
        <v>1</v>
      </c>
      <c r="F867" s="2" t="str" cm="1">
        <f t="array" ref="F867">_xlfn.XLOOKUP(C867,'Customers - Original'!$A:$A,Table1[[#All],[Customer Name]])</f>
        <v>Modesty MacConnechie</v>
      </c>
      <c r="G867" s="2" t="str" cm="1">
        <f t="array" ref="G867">IF(_xlfn.XLOOKUP(C867,'Customers - Original'!$A:$A,Table1[[#All],[Email]]) = 0, "", _xlfn.XLOOKUP(C867,'Customers - Original'!$A:$A,Table1[[#All],[Email]]) )</f>
        <v>mmacconnechieo9@reuters.com</v>
      </c>
      <c r="H867" s="2" t="str" cm="1">
        <f t="array" ref="H867">IF(_xlfn.XLOOKUP(C867,'Customers - Original'!$A:$A,Table1[[#All],[Country]]) = 0,"",_xlfn.XLOOKUP(C867,'Customers - Original'!$A:$A,Table1[[#All],[Country]]))</f>
        <v>United States</v>
      </c>
      <c r="I867" t="str">
        <f>_xlfn.XLOOKUP(D867,'Products - Original'!$A:$A,'Products - Original'!$B:$B)</f>
        <v>Ara</v>
      </c>
      <c r="J867" t="str">
        <f>INDEX('Products - Original'!$A$1:$G$49,MATCH(My_Combined_Table!$D867,'Products - Original'!$A$1:$A$49,0),MATCH(My_Combined_Table!$J$1,'Products - Original'!A$1:G$1,0))</f>
        <v>M</v>
      </c>
      <c r="K867">
        <f>INDEX('Products - Original'!$A$1:$G$49,MATCH(My_Combined_Table!$D867,'Products - Original'!$A$1:$A$49,0),MATCH(My_Combined_Table!K$1,'Products - Original'!A$1:G$1,0))</f>
        <v>0.5</v>
      </c>
      <c r="L867">
        <f>INDEX('Products - Original'!$A$1:$G$49,MATCH(My_Combined_Table!$D867,'Products - Original'!$A$1:$A$49,0),MATCH(My_Combined_Table!L$1,'Products - Original'!A$1:G$1,0))</f>
        <v>6.75</v>
      </c>
      <c r="M867">
        <f t="shared" si="13"/>
        <v>6.75</v>
      </c>
      <c r="N867" t="str" cm="1">
        <f t="array" ref="N867">_xlfn.IFS(I867 = "Rob", "Robusta", I867 = "Exc", "Excelsa",I867= "Ara", "Arabica",I867="Lib", "Liberica")</f>
        <v>Arabica</v>
      </c>
      <c r="O867" t="str" cm="1">
        <f t="array" ref="O867">_xlfn.IFS(J867="M", "Medium",J867="L", "Light",J867="D","Dark")</f>
        <v>Medium</v>
      </c>
      <c r="P867" t="str">
        <f>_xlfn.XLOOKUP(C:C, Table1[[#All],[Customer ID]],Table1[[#All],[Loyalty Card]])</f>
        <v>Yes</v>
      </c>
    </row>
    <row r="868" spans="1:16" x14ac:dyDescent="0.3">
      <c r="A868" s="2" t="s">
        <v>5385</v>
      </c>
      <c r="B868" s="4">
        <v>44209</v>
      </c>
      <c r="C868" s="2" t="s">
        <v>5386</v>
      </c>
      <c r="D868" t="s">
        <v>6158</v>
      </c>
      <c r="E868" s="2">
        <v>3</v>
      </c>
      <c r="F868" s="2" t="str" cm="1">
        <f t="array" ref="F868">_xlfn.XLOOKUP(C868,'Customers - Original'!$A:$A,Table1[[#All],[Customer Name]])</f>
        <v>Rafaela Treacher</v>
      </c>
      <c r="G868" s="2" t="str" cm="1">
        <f t="array" ref="G868">IF(_xlfn.XLOOKUP(C868,'Customers - Original'!$A:$A,Table1[[#All],[Email]]) = 0, "", _xlfn.XLOOKUP(C868,'Customers - Original'!$A:$A,Table1[[#All],[Email]]) )</f>
        <v>rtreachero2@usa.gov</v>
      </c>
      <c r="H868" s="2" t="str" cm="1">
        <f t="array" ref="H868">IF(_xlfn.XLOOKUP(C868,'Customers - Original'!$A:$A,Table1[[#All],[Country]]) = 0,"",_xlfn.XLOOKUP(C868,'Customers - Original'!$A:$A,Table1[[#All],[Country]]))</f>
        <v>Ireland</v>
      </c>
      <c r="I868" t="str">
        <f>_xlfn.XLOOKUP(D868,'Products - Original'!$A:$A,'Products - Original'!$B:$B)</f>
        <v>Ara</v>
      </c>
      <c r="J868" t="str">
        <f>INDEX('Products - Original'!$A$1:$G$49,MATCH(My_Combined_Table!$D868,'Products - Original'!$A$1:$A$49,0),MATCH(My_Combined_Table!$J$1,'Products - Original'!A$1:G$1,0))</f>
        <v>D</v>
      </c>
      <c r="K868">
        <f>INDEX('Products - Original'!$A$1:$G$49,MATCH(My_Combined_Table!$D868,'Products - Original'!$A$1:$A$49,0),MATCH(My_Combined_Table!K$1,'Products - Original'!A$1:G$1,0))</f>
        <v>0.5</v>
      </c>
      <c r="L868">
        <f>INDEX('Products - Original'!$A$1:$G$49,MATCH(My_Combined_Table!$D868,'Products - Original'!$A$1:$A$49,0),MATCH(My_Combined_Table!L$1,'Products - Original'!A$1:G$1,0))</f>
        <v>5.97</v>
      </c>
      <c r="M868">
        <f t="shared" si="13"/>
        <v>17.91</v>
      </c>
      <c r="N868" t="str" cm="1">
        <f t="array" ref="N868">_xlfn.IFS(I868 = "Rob", "Robusta", I868 = "Exc", "Excelsa",I868= "Ara", "Arabica",I868="Lib", "Liberica")</f>
        <v>Arabica</v>
      </c>
      <c r="O868" t="str" cm="1">
        <f t="array" ref="O868">_xlfn.IFS(J868="M", "Medium",J868="L", "Light",J868="D","Dark")</f>
        <v>Dark</v>
      </c>
      <c r="P868" t="str">
        <f>_xlfn.XLOOKUP(C:C, Table1[[#All],[Customer ID]],Table1[[#All],[Loyalty Card]])</f>
        <v>No</v>
      </c>
    </row>
    <row r="869" spans="1:16" x14ac:dyDescent="0.3">
      <c r="A869" s="2" t="s">
        <v>5391</v>
      </c>
      <c r="B869" s="4">
        <v>44792</v>
      </c>
      <c r="C869" s="2" t="s">
        <v>5392</v>
      </c>
      <c r="D869" t="s">
        <v>6182</v>
      </c>
      <c r="E869" s="2">
        <v>1</v>
      </c>
      <c r="F869" s="2" t="str" cm="1">
        <f t="array" ref="F869">_xlfn.XLOOKUP(C869,'Customers - Original'!$A:$A,Table1[[#All],[Customer Name]])</f>
        <v>Bee Fattorini</v>
      </c>
      <c r="G869" s="2" t="str" cm="1">
        <f t="array" ref="G869">IF(_xlfn.XLOOKUP(C869,'Customers - Original'!$A:$A,Table1[[#All],[Email]]) = 0, "", _xlfn.XLOOKUP(C869,'Customers - Original'!$A:$A,Table1[[#All],[Email]]) )</f>
        <v>bfattorinio3@quantcast.com</v>
      </c>
      <c r="H869" s="2" t="str" cm="1">
        <f t="array" ref="H869">IF(_xlfn.XLOOKUP(C869,'Customers - Original'!$A:$A,Table1[[#All],[Country]]) = 0,"",_xlfn.XLOOKUP(C869,'Customers - Original'!$A:$A,Table1[[#All],[Country]]))</f>
        <v>Ireland</v>
      </c>
      <c r="I869" t="str">
        <f>_xlfn.XLOOKUP(D869,'Products - Original'!$A:$A,'Products - Original'!$B:$B)</f>
        <v>Ara</v>
      </c>
      <c r="J869" t="str">
        <f>INDEX('Products - Original'!$A$1:$G$49,MATCH(My_Combined_Table!$D869,'Products - Original'!$A$1:$A$49,0),MATCH(My_Combined_Table!$J$1,'Products - Original'!A$1:G$1,0))</f>
        <v>L</v>
      </c>
      <c r="K869">
        <f>INDEX('Products - Original'!$A$1:$G$49,MATCH(My_Combined_Table!$D869,'Products - Original'!$A$1:$A$49,0),MATCH(My_Combined_Table!K$1,'Products - Original'!A$1:G$1,0))</f>
        <v>2.5</v>
      </c>
      <c r="L869">
        <f>INDEX('Products - Original'!$A$1:$G$49,MATCH(My_Combined_Table!$D869,'Products - Original'!$A$1:$A$49,0),MATCH(My_Combined_Table!L$1,'Products - Original'!A$1:G$1,0))</f>
        <v>29.784999999999997</v>
      </c>
      <c r="M869">
        <f t="shared" si="13"/>
        <v>29.784999999999997</v>
      </c>
      <c r="N869" t="str" cm="1">
        <f t="array" ref="N869">_xlfn.IFS(I869 = "Rob", "Robusta", I869 = "Exc", "Excelsa",I869= "Ara", "Arabica",I869="Lib", "Liberica")</f>
        <v>Arabica</v>
      </c>
      <c r="O869" t="str" cm="1">
        <f t="array" ref="O869">_xlfn.IFS(J869="M", "Medium",J869="L", "Light",J869="D","Dark")</f>
        <v>Light</v>
      </c>
      <c r="P869" t="str">
        <f>_xlfn.XLOOKUP(C:C, Table1[[#All],[Customer ID]],Table1[[#All],[Loyalty Card]])</f>
        <v>Yes</v>
      </c>
    </row>
    <row r="870" spans="1:16" x14ac:dyDescent="0.3">
      <c r="A870" s="2" t="s">
        <v>5396</v>
      </c>
      <c r="B870" s="4">
        <v>43526</v>
      </c>
      <c r="C870" s="2" t="s">
        <v>5397</v>
      </c>
      <c r="D870" t="s">
        <v>6139</v>
      </c>
      <c r="E870" s="2">
        <v>5</v>
      </c>
      <c r="F870" s="2" t="str" cm="1">
        <f t="array" ref="F870">_xlfn.XLOOKUP(C870,'Customers - Original'!$A:$A,Table1[[#All],[Customer Name]])</f>
        <v>Margie Palleske</v>
      </c>
      <c r="G870" s="2" t="str" cm="1">
        <f t="array" ref="G870">IF(_xlfn.XLOOKUP(C870,'Customers - Original'!$A:$A,Table1[[#All],[Email]]) = 0, "", _xlfn.XLOOKUP(C870,'Customers - Original'!$A:$A,Table1[[#All],[Email]]) )</f>
        <v>mpalleskeo4@nyu.edu</v>
      </c>
      <c r="H870" s="2" t="str" cm="1">
        <f t="array" ref="H870">IF(_xlfn.XLOOKUP(C870,'Customers - Original'!$A:$A,Table1[[#All],[Country]]) = 0,"",_xlfn.XLOOKUP(C870,'Customers - Original'!$A:$A,Table1[[#All],[Country]]))</f>
        <v>United States</v>
      </c>
      <c r="I870" t="str">
        <f>_xlfn.XLOOKUP(D870,'Products - Original'!$A:$A,'Products - Original'!$B:$B)</f>
        <v>Exc</v>
      </c>
      <c r="J870" t="str">
        <f>INDEX('Products - Original'!$A$1:$G$49,MATCH(My_Combined_Table!$D870,'Products - Original'!$A$1:$A$49,0),MATCH(My_Combined_Table!$J$1,'Products - Original'!A$1:G$1,0))</f>
        <v>M</v>
      </c>
      <c r="K870">
        <f>INDEX('Products - Original'!$A$1:$G$49,MATCH(My_Combined_Table!$D870,'Products - Original'!$A$1:$A$49,0),MATCH(My_Combined_Table!K$1,'Products - Original'!A$1:G$1,0))</f>
        <v>0.5</v>
      </c>
      <c r="L870">
        <f>INDEX('Products - Original'!$A$1:$G$49,MATCH(My_Combined_Table!$D870,'Products - Original'!$A$1:$A$49,0),MATCH(My_Combined_Table!L$1,'Products - Original'!A$1:G$1,0))</f>
        <v>8.25</v>
      </c>
      <c r="M870">
        <f t="shared" si="13"/>
        <v>41.25</v>
      </c>
      <c r="N870" t="str" cm="1">
        <f t="array" ref="N870">_xlfn.IFS(I870 = "Rob", "Robusta", I870 = "Exc", "Excelsa",I870= "Ara", "Arabica",I870="Lib", "Liberica")</f>
        <v>Excelsa</v>
      </c>
      <c r="O870" t="str" cm="1">
        <f t="array" ref="O870">_xlfn.IFS(J870="M", "Medium",J870="L", "Light",J870="D","Dark")</f>
        <v>Medium</v>
      </c>
      <c r="P870" t="str">
        <f>_xlfn.XLOOKUP(C:C, Table1[[#All],[Customer ID]],Table1[[#All],[Loyalty Card]])</f>
        <v>Yes</v>
      </c>
    </row>
    <row r="871" spans="1:16" x14ac:dyDescent="0.3">
      <c r="A871" s="2" t="s">
        <v>5402</v>
      </c>
      <c r="B871" s="4">
        <v>43851</v>
      </c>
      <c r="C871" s="2" t="s">
        <v>5403</v>
      </c>
      <c r="D871" t="s">
        <v>6146</v>
      </c>
      <c r="E871" s="2">
        <v>3</v>
      </c>
      <c r="F871" s="2" t="str" cm="1">
        <f t="array" ref="F871">_xlfn.XLOOKUP(C871,'Customers - Original'!$A:$A,Table1[[#All],[Customer Name]])</f>
        <v>Alexina Randals</v>
      </c>
      <c r="G871" s="2" t="str" cm="1">
        <f t="array" ref="G871">IF(_xlfn.XLOOKUP(C871,'Customers - Original'!$A:$A,Table1[[#All],[Email]]) = 0, "", _xlfn.XLOOKUP(C871,'Customers - Original'!$A:$A,Table1[[#All],[Email]]) )</f>
        <v/>
      </c>
      <c r="H871" s="2" t="str" cm="1">
        <f t="array" ref="H871">IF(_xlfn.XLOOKUP(C871,'Customers - Original'!$A:$A,Table1[[#All],[Country]]) = 0,"",_xlfn.XLOOKUP(C871,'Customers - Original'!$A:$A,Table1[[#All],[Country]]))</f>
        <v>United States</v>
      </c>
      <c r="I871" t="str">
        <f>_xlfn.XLOOKUP(D871,'Products - Original'!$A:$A,'Products - Original'!$B:$B)</f>
        <v>Rob</v>
      </c>
      <c r="J871" t="str">
        <f>INDEX('Products - Original'!$A$1:$G$49,MATCH(My_Combined_Table!$D871,'Products - Original'!$A$1:$A$49,0),MATCH(My_Combined_Table!$J$1,'Products - Original'!A$1:G$1,0))</f>
        <v>M</v>
      </c>
      <c r="K871">
        <f>INDEX('Products - Original'!$A$1:$G$49,MATCH(My_Combined_Table!$D871,'Products - Original'!$A$1:$A$49,0),MATCH(My_Combined_Table!K$1,'Products - Original'!A$1:G$1,0))</f>
        <v>0.5</v>
      </c>
      <c r="L871">
        <f>INDEX('Products - Original'!$A$1:$G$49,MATCH(My_Combined_Table!$D871,'Products - Original'!$A$1:$A$49,0),MATCH(My_Combined_Table!L$1,'Products - Original'!A$1:G$1,0))</f>
        <v>5.97</v>
      </c>
      <c r="M871">
        <f t="shared" si="13"/>
        <v>17.91</v>
      </c>
      <c r="N871" t="str" cm="1">
        <f t="array" ref="N871">_xlfn.IFS(I871 = "Rob", "Robusta", I871 = "Exc", "Excelsa",I871= "Ara", "Arabica",I871="Lib", "Liberica")</f>
        <v>Robusta</v>
      </c>
      <c r="O871" t="str" cm="1">
        <f t="array" ref="O871">_xlfn.IFS(J871="M", "Medium",J871="L", "Light",J871="D","Dark")</f>
        <v>Medium</v>
      </c>
      <c r="P871" t="str">
        <f>_xlfn.XLOOKUP(C:C, Table1[[#All],[Customer ID]],Table1[[#All],[Loyalty Card]])</f>
        <v>Yes</v>
      </c>
    </row>
    <row r="872" spans="1:16" x14ac:dyDescent="0.3">
      <c r="A872" s="2" t="s">
        <v>5407</v>
      </c>
      <c r="B872" s="4">
        <v>44460</v>
      </c>
      <c r="C872" s="2" t="s">
        <v>5408</v>
      </c>
      <c r="D872" t="s">
        <v>6144</v>
      </c>
      <c r="E872" s="2">
        <v>1</v>
      </c>
      <c r="F872" s="2" t="str" cm="1">
        <f t="array" ref="F872">_xlfn.XLOOKUP(C872,'Customers - Original'!$A:$A,Table1[[#All],[Customer Name]])</f>
        <v>Filip Antcliffe</v>
      </c>
      <c r="G872" s="2" t="str" cm="1">
        <f t="array" ref="G872">IF(_xlfn.XLOOKUP(C872,'Customers - Original'!$A:$A,Table1[[#All],[Email]]) = 0, "", _xlfn.XLOOKUP(C872,'Customers - Original'!$A:$A,Table1[[#All],[Email]]) )</f>
        <v>fantcliffeo6@amazon.co.jp</v>
      </c>
      <c r="H872" s="2" t="str" cm="1">
        <f t="array" ref="H872">IF(_xlfn.XLOOKUP(C872,'Customers - Original'!$A:$A,Table1[[#All],[Country]]) = 0,"",_xlfn.XLOOKUP(C872,'Customers - Original'!$A:$A,Table1[[#All],[Country]]))</f>
        <v>Ireland</v>
      </c>
      <c r="I872" t="str">
        <f>_xlfn.XLOOKUP(D872,'Products - Original'!$A:$A,'Products - Original'!$B:$B)</f>
        <v>Exc</v>
      </c>
      <c r="J872" t="str">
        <f>INDEX('Products - Original'!$A$1:$G$49,MATCH(My_Combined_Table!$D872,'Products - Original'!$A$1:$A$49,0),MATCH(My_Combined_Table!$J$1,'Products - Original'!A$1:G$1,0))</f>
        <v>D</v>
      </c>
      <c r="K872">
        <f>INDEX('Products - Original'!$A$1:$G$49,MATCH(My_Combined_Table!$D872,'Products - Original'!$A$1:$A$49,0),MATCH(My_Combined_Table!K$1,'Products - Original'!A$1:G$1,0))</f>
        <v>0.5</v>
      </c>
      <c r="L872">
        <f>INDEX('Products - Original'!$A$1:$G$49,MATCH(My_Combined_Table!$D872,'Products - Original'!$A$1:$A$49,0),MATCH(My_Combined_Table!L$1,'Products - Original'!A$1:G$1,0))</f>
        <v>7.29</v>
      </c>
      <c r="M872">
        <f t="shared" si="13"/>
        <v>7.29</v>
      </c>
      <c r="N872" t="str" cm="1">
        <f t="array" ref="N872">_xlfn.IFS(I872 = "Rob", "Robusta", I872 = "Exc", "Excelsa",I872= "Ara", "Arabica",I872="Lib", "Liberica")</f>
        <v>Excelsa</v>
      </c>
      <c r="O872" t="str" cm="1">
        <f t="array" ref="O872">_xlfn.IFS(J872="M", "Medium",J872="L", "Light",J872="D","Dark")</f>
        <v>Dark</v>
      </c>
      <c r="P872" t="str">
        <f>_xlfn.XLOOKUP(C:C, Table1[[#All],[Customer ID]],Table1[[#All],[Loyalty Card]])</f>
        <v>Yes</v>
      </c>
    </row>
    <row r="873" spans="1:16" x14ac:dyDescent="0.3">
      <c r="A873" s="2" t="s">
        <v>5413</v>
      </c>
      <c r="B873" s="4">
        <v>43707</v>
      </c>
      <c r="C873" s="2" t="s">
        <v>5414</v>
      </c>
      <c r="D873" t="s">
        <v>6171</v>
      </c>
      <c r="E873" s="2">
        <v>2</v>
      </c>
      <c r="F873" s="2" t="str" cm="1">
        <f t="array" ref="F873">_xlfn.XLOOKUP(C873,'Customers - Original'!$A:$A,Table1[[#All],[Customer Name]])</f>
        <v>Peyter Matignon</v>
      </c>
      <c r="G873" s="2" t="str" cm="1">
        <f t="array" ref="G873">IF(_xlfn.XLOOKUP(C873,'Customers - Original'!$A:$A,Table1[[#All],[Email]]) = 0, "", _xlfn.XLOOKUP(C873,'Customers - Original'!$A:$A,Table1[[#All],[Email]]) )</f>
        <v>pmatignono7@harvard.edu</v>
      </c>
      <c r="H873" s="2" t="str" cm="1">
        <f t="array" ref="H873">IF(_xlfn.XLOOKUP(C873,'Customers - Original'!$A:$A,Table1[[#All],[Country]]) = 0,"",_xlfn.XLOOKUP(C873,'Customers - Original'!$A:$A,Table1[[#All],[Country]]))</f>
        <v>United Kingdom</v>
      </c>
      <c r="I873" t="str">
        <f>_xlfn.XLOOKUP(D873,'Products - Original'!$A:$A,'Products - Original'!$B:$B)</f>
        <v>Exc</v>
      </c>
      <c r="J873" t="str">
        <f>INDEX('Products - Original'!$A$1:$G$49,MATCH(My_Combined_Table!$D873,'Products - Original'!$A$1:$A$49,0),MATCH(My_Combined_Table!$J$1,'Products - Original'!A$1:G$1,0))</f>
        <v>L</v>
      </c>
      <c r="K873">
        <f>INDEX('Products - Original'!$A$1:$G$49,MATCH(My_Combined_Table!$D873,'Products - Original'!$A$1:$A$49,0),MATCH(My_Combined_Table!K$1,'Products - Original'!A$1:G$1,0))</f>
        <v>1</v>
      </c>
      <c r="L873">
        <f>INDEX('Products - Original'!$A$1:$G$49,MATCH(My_Combined_Table!$D873,'Products - Original'!$A$1:$A$49,0),MATCH(My_Combined_Table!L$1,'Products - Original'!A$1:G$1,0))</f>
        <v>14.85</v>
      </c>
      <c r="M873">
        <f t="shared" si="13"/>
        <v>29.7</v>
      </c>
      <c r="N873" t="str" cm="1">
        <f t="array" ref="N873">_xlfn.IFS(I873 = "Rob", "Robusta", I873 = "Exc", "Excelsa",I873= "Ara", "Arabica",I873="Lib", "Liberica")</f>
        <v>Excelsa</v>
      </c>
      <c r="O873" t="str" cm="1">
        <f t="array" ref="O873">_xlfn.IFS(J873="M", "Medium",J873="L", "Light",J873="D","Dark")</f>
        <v>Light</v>
      </c>
      <c r="P873" t="str">
        <f>_xlfn.XLOOKUP(C:C, Table1[[#All],[Customer ID]],Table1[[#All],[Loyalty Card]])</f>
        <v>Yes</v>
      </c>
    </row>
    <row r="874" spans="1:16" x14ac:dyDescent="0.3">
      <c r="A874" s="2" t="s">
        <v>5421</v>
      </c>
      <c r="B874" s="4">
        <v>43521</v>
      </c>
      <c r="C874" s="2" t="s">
        <v>5422</v>
      </c>
      <c r="D874" t="s">
        <v>6155</v>
      </c>
      <c r="E874" s="2">
        <v>2</v>
      </c>
      <c r="F874" s="2" t="str" cm="1">
        <f t="array" ref="F874">_xlfn.XLOOKUP(C874,'Customers - Original'!$A:$A,Table1[[#All],[Customer Name]])</f>
        <v>Claudie Weond</v>
      </c>
      <c r="G874" s="2" t="str" cm="1">
        <f t="array" ref="G874">IF(_xlfn.XLOOKUP(C874,'Customers - Original'!$A:$A,Table1[[#All],[Email]]) = 0, "", _xlfn.XLOOKUP(C874,'Customers - Original'!$A:$A,Table1[[#All],[Email]]) )</f>
        <v>cweondo8@theglobeandmail.com</v>
      </c>
      <c r="H874" s="2" t="str" cm="1">
        <f t="array" ref="H874">IF(_xlfn.XLOOKUP(C874,'Customers - Original'!$A:$A,Table1[[#All],[Country]]) = 0,"",_xlfn.XLOOKUP(C874,'Customers - Original'!$A:$A,Table1[[#All],[Country]]))</f>
        <v>United States</v>
      </c>
      <c r="I874" t="str">
        <f>_xlfn.XLOOKUP(D874,'Products - Original'!$A:$A,'Products - Original'!$B:$B)</f>
        <v>Ara</v>
      </c>
      <c r="J874" t="str">
        <f>INDEX('Products - Original'!$A$1:$G$49,MATCH(My_Combined_Table!$D874,'Products - Original'!$A$1:$A$49,0),MATCH(My_Combined_Table!$J$1,'Products - Original'!A$1:G$1,0))</f>
        <v>M</v>
      </c>
      <c r="K874">
        <f>INDEX('Products - Original'!$A$1:$G$49,MATCH(My_Combined_Table!$D874,'Products - Original'!$A$1:$A$49,0),MATCH(My_Combined_Table!K$1,'Products - Original'!A$1:G$1,0))</f>
        <v>1</v>
      </c>
      <c r="L874">
        <f>INDEX('Products - Original'!$A$1:$G$49,MATCH(My_Combined_Table!$D874,'Products - Original'!$A$1:$A$49,0),MATCH(My_Combined_Table!L$1,'Products - Original'!A$1:G$1,0))</f>
        <v>11.25</v>
      </c>
      <c r="M874">
        <f t="shared" si="13"/>
        <v>22.5</v>
      </c>
      <c r="N874" t="str" cm="1">
        <f t="array" ref="N874">_xlfn.IFS(I874 = "Rob", "Robusta", I874 = "Exc", "Excelsa",I874= "Ara", "Arabica",I874="Lib", "Liberica")</f>
        <v>Arabica</v>
      </c>
      <c r="O874" t="str" cm="1">
        <f t="array" ref="O874">_xlfn.IFS(J874="M", "Medium",J874="L", "Light",J874="D","Dark")</f>
        <v>Medium</v>
      </c>
      <c r="P874" t="str">
        <f>_xlfn.XLOOKUP(C:C, Table1[[#All],[Customer ID]],Table1[[#All],[Loyalty Card]])</f>
        <v>No</v>
      </c>
    </row>
    <row r="875" spans="1:16" x14ac:dyDescent="0.3">
      <c r="A875" s="2" t="s">
        <v>5427</v>
      </c>
      <c r="B875" s="4">
        <v>43725</v>
      </c>
      <c r="C875" s="2" t="s">
        <v>5428</v>
      </c>
      <c r="D875" t="s">
        <v>6174</v>
      </c>
      <c r="E875" s="2">
        <v>4</v>
      </c>
      <c r="F875" s="2" t="str" cm="1">
        <f t="array" ref="F875">_xlfn.XLOOKUP(C875,'Customers - Original'!$A:$A,Table1[[#All],[Customer Name]])</f>
        <v>Modesty MacConnechie</v>
      </c>
      <c r="G875" s="2" t="str" cm="1">
        <f t="array" ref="G875">IF(_xlfn.XLOOKUP(C875,'Customers - Original'!$A:$A,Table1[[#All],[Email]]) = 0, "", _xlfn.XLOOKUP(C875,'Customers - Original'!$A:$A,Table1[[#All],[Email]]) )</f>
        <v>mmacconnechieo9@reuters.com</v>
      </c>
      <c r="H875" s="2" t="str" cm="1">
        <f t="array" ref="H875">IF(_xlfn.XLOOKUP(C875,'Customers - Original'!$A:$A,Table1[[#All],[Country]]) = 0,"",_xlfn.XLOOKUP(C875,'Customers - Original'!$A:$A,Table1[[#All],[Country]]))</f>
        <v>United States</v>
      </c>
      <c r="I875" t="str">
        <f>_xlfn.XLOOKUP(D875,'Products - Original'!$A:$A,'Products - Original'!$B:$B)</f>
        <v>Rob</v>
      </c>
      <c r="J875" t="str">
        <f>INDEX('Products - Original'!$A$1:$G$49,MATCH(My_Combined_Table!$D875,'Products - Original'!$A$1:$A$49,0),MATCH(My_Combined_Table!$J$1,'Products - Original'!A$1:G$1,0))</f>
        <v>M</v>
      </c>
      <c r="K875">
        <f>INDEX('Products - Original'!$A$1:$G$49,MATCH(My_Combined_Table!$D875,'Products - Original'!$A$1:$A$49,0),MATCH(My_Combined_Table!K$1,'Products - Original'!A$1:G$1,0))</f>
        <v>0.2</v>
      </c>
      <c r="L875">
        <f>INDEX('Products - Original'!$A$1:$G$49,MATCH(My_Combined_Table!$D875,'Products - Original'!$A$1:$A$49,0),MATCH(My_Combined_Table!L$1,'Products - Original'!A$1:G$1,0))</f>
        <v>2.9849999999999999</v>
      </c>
      <c r="M875">
        <f t="shared" si="13"/>
        <v>11.94</v>
      </c>
      <c r="N875" t="str" cm="1">
        <f t="array" ref="N875">_xlfn.IFS(I875 = "Rob", "Robusta", I875 = "Exc", "Excelsa",I875= "Ara", "Arabica",I875="Lib", "Liberica")</f>
        <v>Robusta</v>
      </c>
      <c r="O875" t="str" cm="1">
        <f t="array" ref="O875">_xlfn.IFS(J875="M", "Medium",J875="L", "Light",J875="D","Dark")</f>
        <v>Medium</v>
      </c>
      <c r="P875" t="str">
        <f>_xlfn.XLOOKUP(C:C, Table1[[#All],[Customer ID]],Table1[[#All],[Loyalty Card]])</f>
        <v>Yes</v>
      </c>
    </row>
    <row r="876" spans="1:16" x14ac:dyDescent="0.3">
      <c r="A876" s="2" t="s">
        <v>5433</v>
      </c>
      <c r="B876" s="4">
        <v>43680</v>
      </c>
      <c r="C876" s="2" t="s">
        <v>5434</v>
      </c>
      <c r="D876" t="s">
        <v>6140</v>
      </c>
      <c r="E876" s="2">
        <v>2</v>
      </c>
      <c r="F876" s="2" t="str" cm="1">
        <f t="array" ref="F876">_xlfn.XLOOKUP(C876,'Customers - Original'!$A:$A,Table1[[#All],[Customer Name]])</f>
        <v>Jaquenette Skentelbery</v>
      </c>
      <c r="G876" s="2" t="str" cm="1">
        <f t="array" ref="G876">IF(_xlfn.XLOOKUP(C876,'Customers - Original'!$A:$A,Table1[[#All],[Email]]) = 0, "", _xlfn.XLOOKUP(C876,'Customers - Original'!$A:$A,Table1[[#All],[Email]]) )</f>
        <v>jskentelberyoa@paypal.com</v>
      </c>
      <c r="H876" s="2" t="str" cm="1">
        <f t="array" ref="H876">IF(_xlfn.XLOOKUP(C876,'Customers - Original'!$A:$A,Table1[[#All],[Country]]) = 0,"",_xlfn.XLOOKUP(C876,'Customers - Original'!$A:$A,Table1[[#All],[Country]]))</f>
        <v>United States</v>
      </c>
      <c r="I876" t="str">
        <f>_xlfn.XLOOKUP(D876,'Products - Original'!$A:$A,'Products - Original'!$B:$B)</f>
        <v>Ara</v>
      </c>
      <c r="J876" t="str">
        <f>INDEX('Products - Original'!$A$1:$G$49,MATCH(My_Combined_Table!$D876,'Products - Original'!$A$1:$A$49,0),MATCH(My_Combined_Table!$J$1,'Products - Original'!A$1:G$1,0))</f>
        <v>L</v>
      </c>
      <c r="K876">
        <f>INDEX('Products - Original'!$A$1:$G$49,MATCH(My_Combined_Table!$D876,'Products - Original'!$A$1:$A$49,0),MATCH(My_Combined_Table!K$1,'Products - Original'!A$1:G$1,0))</f>
        <v>1</v>
      </c>
      <c r="L876">
        <f>INDEX('Products - Original'!$A$1:$G$49,MATCH(My_Combined_Table!$D876,'Products - Original'!$A$1:$A$49,0),MATCH(My_Combined_Table!L$1,'Products - Original'!A$1:G$1,0))</f>
        <v>12.95</v>
      </c>
      <c r="M876">
        <f t="shared" si="13"/>
        <v>25.9</v>
      </c>
      <c r="N876" t="str" cm="1">
        <f t="array" ref="N876">_xlfn.IFS(I876 = "Rob", "Robusta", I876 = "Exc", "Excelsa",I876= "Ara", "Arabica",I876="Lib", "Liberica")</f>
        <v>Arabica</v>
      </c>
      <c r="O876" t="str" cm="1">
        <f t="array" ref="O876">_xlfn.IFS(J876="M", "Medium",J876="L", "Light",J876="D","Dark")</f>
        <v>Light</v>
      </c>
      <c r="P876" t="str">
        <f>_xlfn.XLOOKUP(C:C, Table1[[#All],[Customer ID]],Table1[[#All],[Loyalty Card]])</f>
        <v>No</v>
      </c>
    </row>
    <row r="877" spans="1:16" x14ac:dyDescent="0.3">
      <c r="A877" s="2" t="s">
        <v>5439</v>
      </c>
      <c r="B877" s="4">
        <v>44253</v>
      </c>
      <c r="C877" s="2" t="s">
        <v>5440</v>
      </c>
      <c r="D877" t="s">
        <v>6160</v>
      </c>
      <c r="E877" s="2">
        <v>5</v>
      </c>
      <c r="F877" s="2" t="str" cm="1">
        <f t="array" ref="F877">_xlfn.XLOOKUP(C877,'Customers - Original'!$A:$A,Table1[[#All],[Customer Name]])</f>
        <v>Orazio Comber</v>
      </c>
      <c r="G877" s="2" t="str" cm="1">
        <f t="array" ref="G877">IF(_xlfn.XLOOKUP(C877,'Customers - Original'!$A:$A,Table1[[#All],[Email]]) = 0, "", _xlfn.XLOOKUP(C877,'Customers - Original'!$A:$A,Table1[[#All],[Email]]) )</f>
        <v>ocomberob@goo.gl</v>
      </c>
      <c r="H877" s="2" t="str" cm="1">
        <f t="array" ref="H877">IF(_xlfn.XLOOKUP(C877,'Customers - Original'!$A:$A,Table1[[#All],[Country]]) = 0,"",_xlfn.XLOOKUP(C877,'Customers - Original'!$A:$A,Table1[[#All],[Country]]))</f>
        <v>Ireland</v>
      </c>
      <c r="I877" t="str">
        <f>_xlfn.XLOOKUP(D877,'Products - Original'!$A:$A,'Products - Original'!$B:$B)</f>
        <v>Lib</v>
      </c>
      <c r="J877" t="str">
        <f>INDEX('Products - Original'!$A$1:$G$49,MATCH(My_Combined_Table!$D877,'Products - Original'!$A$1:$A$49,0),MATCH(My_Combined_Table!$J$1,'Products - Original'!A$1:G$1,0))</f>
        <v>M</v>
      </c>
      <c r="K877">
        <f>INDEX('Products - Original'!$A$1:$G$49,MATCH(My_Combined_Table!$D877,'Products - Original'!$A$1:$A$49,0),MATCH(My_Combined_Table!K$1,'Products - Original'!A$1:G$1,0))</f>
        <v>0.5</v>
      </c>
      <c r="L877">
        <f>INDEX('Products - Original'!$A$1:$G$49,MATCH(My_Combined_Table!$D877,'Products - Original'!$A$1:$A$49,0),MATCH(My_Combined_Table!L$1,'Products - Original'!A$1:G$1,0))</f>
        <v>8.73</v>
      </c>
      <c r="M877">
        <f t="shared" si="13"/>
        <v>43.650000000000006</v>
      </c>
      <c r="N877" t="str" cm="1">
        <f t="array" ref="N877">_xlfn.IFS(I877 = "Rob", "Robusta", I877 = "Exc", "Excelsa",I877= "Ara", "Arabica",I877="Lib", "Liberica")</f>
        <v>Liberica</v>
      </c>
      <c r="O877" t="str" cm="1">
        <f t="array" ref="O877">_xlfn.IFS(J877="M", "Medium",J877="L", "Light",J877="D","Dark")</f>
        <v>Medium</v>
      </c>
      <c r="P877" t="str">
        <f>_xlfn.XLOOKUP(C:C, Table1[[#All],[Customer ID]],Table1[[#All],[Loyalty Card]])</f>
        <v>No</v>
      </c>
    </row>
    <row r="878" spans="1:16" x14ac:dyDescent="0.3">
      <c r="A878" s="2" t="s">
        <v>5439</v>
      </c>
      <c r="B878" s="4">
        <v>44253</v>
      </c>
      <c r="C878" s="2" t="s">
        <v>5440</v>
      </c>
      <c r="D878" t="s">
        <v>6180</v>
      </c>
      <c r="E878" s="2">
        <v>6</v>
      </c>
      <c r="F878" s="2" t="str" cm="1">
        <f t="array" ref="F878">_xlfn.XLOOKUP(C878,'Customers - Original'!$A:$A,Table1[[#All],[Customer Name]])</f>
        <v>Orazio Comber</v>
      </c>
      <c r="G878" s="2" t="str" cm="1">
        <f t="array" ref="G878">IF(_xlfn.XLOOKUP(C878,'Customers - Original'!$A:$A,Table1[[#All],[Email]]) = 0, "", _xlfn.XLOOKUP(C878,'Customers - Original'!$A:$A,Table1[[#All],[Email]]) )</f>
        <v>ocomberob@goo.gl</v>
      </c>
      <c r="H878" s="2" t="str" cm="1">
        <f t="array" ref="H878">IF(_xlfn.XLOOKUP(C878,'Customers - Original'!$A:$A,Table1[[#All],[Country]]) = 0,"",_xlfn.XLOOKUP(C878,'Customers - Original'!$A:$A,Table1[[#All],[Country]]))</f>
        <v>Ireland</v>
      </c>
      <c r="I878" t="str">
        <f>_xlfn.XLOOKUP(D878,'Products - Original'!$A:$A,'Products - Original'!$B:$B)</f>
        <v>Ara</v>
      </c>
      <c r="J878" t="str">
        <f>INDEX('Products - Original'!$A$1:$G$49,MATCH(My_Combined_Table!$D878,'Products - Original'!$A$1:$A$49,0),MATCH(My_Combined_Table!$J$1,'Products - Original'!A$1:G$1,0))</f>
        <v>L</v>
      </c>
      <c r="K878">
        <f>INDEX('Products - Original'!$A$1:$G$49,MATCH(My_Combined_Table!$D878,'Products - Original'!$A$1:$A$49,0),MATCH(My_Combined_Table!K$1,'Products - Original'!A$1:G$1,0))</f>
        <v>0.5</v>
      </c>
      <c r="L878">
        <f>INDEX('Products - Original'!$A$1:$G$49,MATCH(My_Combined_Table!$D878,'Products - Original'!$A$1:$A$49,0),MATCH(My_Combined_Table!L$1,'Products - Original'!A$1:G$1,0))</f>
        <v>7.77</v>
      </c>
      <c r="M878">
        <f t="shared" si="13"/>
        <v>46.62</v>
      </c>
      <c r="N878" t="str" cm="1">
        <f t="array" ref="N878">_xlfn.IFS(I878 = "Rob", "Robusta", I878 = "Exc", "Excelsa",I878= "Ara", "Arabica",I878="Lib", "Liberica")</f>
        <v>Arabica</v>
      </c>
      <c r="O878" t="str" cm="1">
        <f t="array" ref="O878">_xlfn.IFS(J878="M", "Medium",J878="L", "Light",J878="D","Dark")</f>
        <v>Light</v>
      </c>
      <c r="P878" t="str">
        <f>_xlfn.XLOOKUP(C:C, Table1[[#All],[Customer ID]],Table1[[#All],[Loyalty Card]])</f>
        <v>No</v>
      </c>
    </row>
    <row r="879" spans="1:16" x14ac:dyDescent="0.3">
      <c r="A879" s="2" t="s">
        <v>5450</v>
      </c>
      <c r="B879" s="4">
        <v>44411</v>
      </c>
      <c r="C879" s="2" t="s">
        <v>5451</v>
      </c>
      <c r="D879" t="s">
        <v>6161</v>
      </c>
      <c r="E879" s="2">
        <v>3</v>
      </c>
      <c r="F879" s="2" t="str" cm="1">
        <f t="array" ref="F879">_xlfn.XLOOKUP(C879,'Customers - Original'!$A:$A,Table1[[#All],[Customer Name]])</f>
        <v>Zachary Tramel</v>
      </c>
      <c r="G879" s="2" t="str" cm="1">
        <f t="array" ref="G879">IF(_xlfn.XLOOKUP(C879,'Customers - Original'!$A:$A,Table1[[#All],[Email]]) = 0, "", _xlfn.XLOOKUP(C879,'Customers - Original'!$A:$A,Table1[[#All],[Email]]) )</f>
        <v>ztramelod@netlog.com</v>
      </c>
      <c r="H879" s="2" t="str" cm="1">
        <f t="array" ref="H879">IF(_xlfn.XLOOKUP(C879,'Customers - Original'!$A:$A,Table1[[#All],[Country]]) = 0,"",_xlfn.XLOOKUP(C879,'Customers - Original'!$A:$A,Table1[[#All],[Country]]))</f>
        <v>United States</v>
      </c>
      <c r="I879" t="str">
        <f>_xlfn.XLOOKUP(D879,'Products - Original'!$A:$A,'Products - Original'!$B:$B)</f>
        <v>Lib</v>
      </c>
      <c r="J879" t="str">
        <f>INDEX('Products - Original'!$A$1:$G$49,MATCH(My_Combined_Table!$D879,'Products - Original'!$A$1:$A$49,0),MATCH(My_Combined_Table!$J$1,'Products - Original'!A$1:G$1,0))</f>
        <v>L</v>
      </c>
      <c r="K879">
        <f>INDEX('Products - Original'!$A$1:$G$49,MATCH(My_Combined_Table!$D879,'Products - Original'!$A$1:$A$49,0),MATCH(My_Combined_Table!K$1,'Products - Original'!A$1:G$1,0))</f>
        <v>0.5</v>
      </c>
      <c r="L879">
        <f>INDEX('Products - Original'!$A$1:$G$49,MATCH(My_Combined_Table!$D879,'Products - Original'!$A$1:$A$49,0),MATCH(My_Combined_Table!L$1,'Products - Original'!A$1:G$1,0))</f>
        <v>9.51</v>
      </c>
      <c r="M879">
        <f t="shared" si="13"/>
        <v>28.53</v>
      </c>
      <c r="N879" t="str" cm="1">
        <f t="array" ref="N879">_xlfn.IFS(I879 = "Rob", "Robusta", I879 = "Exc", "Excelsa",I879= "Ara", "Arabica",I879="Lib", "Liberica")</f>
        <v>Liberica</v>
      </c>
      <c r="O879" t="str" cm="1">
        <f t="array" ref="O879">_xlfn.IFS(J879="M", "Medium",J879="L", "Light",J879="D","Dark")</f>
        <v>Light</v>
      </c>
      <c r="P879" t="str">
        <f>_xlfn.XLOOKUP(C:C, Table1[[#All],[Customer ID]],Table1[[#All],[Loyalty Card]])</f>
        <v>No</v>
      </c>
    </row>
    <row r="880" spans="1:16" x14ac:dyDescent="0.3">
      <c r="A880" s="2" t="s">
        <v>5456</v>
      </c>
      <c r="B880" s="4">
        <v>44323</v>
      </c>
      <c r="C880" s="2" t="s">
        <v>5457</v>
      </c>
      <c r="D880" t="s">
        <v>6142</v>
      </c>
      <c r="E880" s="2">
        <v>1</v>
      </c>
      <c r="F880" s="2" t="str" cm="1">
        <f t="array" ref="F880">_xlfn.XLOOKUP(C880,'Customers - Original'!$A:$A,Table1[[#All],[Customer Name]])</f>
        <v>Izaak Primak</v>
      </c>
      <c r="G880" s="2" t="str" cm="1">
        <f t="array" ref="G880">IF(_xlfn.XLOOKUP(C880,'Customers - Original'!$A:$A,Table1[[#All],[Email]]) = 0, "", _xlfn.XLOOKUP(C880,'Customers - Original'!$A:$A,Table1[[#All],[Email]]) )</f>
        <v/>
      </c>
      <c r="H880" s="2" t="str" cm="1">
        <f t="array" ref="H880">IF(_xlfn.XLOOKUP(C880,'Customers - Original'!$A:$A,Table1[[#All],[Country]]) = 0,"",_xlfn.XLOOKUP(C880,'Customers - Original'!$A:$A,Table1[[#All],[Country]]))</f>
        <v>United States</v>
      </c>
      <c r="I880" t="str">
        <f>_xlfn.XLOOKUP(D880,'Products - Original'!$A:$A,'Products - Original'!$B:$B)</f>
        <v>Rob</v>
      </c>
      <c r="J880" t="str">
        <f>INDEX('Products - Original'!$A$1:$G$49,MATCH(My_Combined_Table!$D880,'Products - Original'!$A$1:$A$49,0),MATCH(My_Combined_Table!$J$1,'Products - Original'!A$1:G$1,0))</f>
        <v>L</v>
      </c>
      <c r="K880">
        <f>INDEX('Products - Original'!$A$1:$G$49,MATCH(My_Combined_Table!$D880,'Products - Original'!$A$1:$A$49,0),MATCH(My_Combined_Table!K$1,'Products - Original'!A$1:G$1,0))</f>
        <v>2.5</v>
      </c>
      <c r="L880">
        <f>INDEX('Products - Original'!$A$1:$G$49,MATCH(My_Combined_Table!$D880,'Products - Original'!$A$1:$A$49,0),MATCH(My_Combined_Table!L$1,'Products - Original'!A$1:G$1,0))</f>
        <v>27.484999999999996</v>
      </c>
      <c r="M880">
        <f t="shared" si="13"/>
        <v>27.484999999999996</v>
      </c>
      <c r="N880" t="str" cm="1">
        <f t="array" ref="N880">_xlfn.IFS(I880 = "Rob", "Robusta", I880 = "Exc", "Excelsa",I880= "Ara", "Arabica",I880="Lib", "Liberica")</f>
        <v>Robusta</v>
      </c>
      <c r="O880" t="str" cm="1">
        <f t="array" ref="O880">_xlfn.IFS(J880="M", "Medium",J880="L", "Light",J880="D","Dark")</f>
        <v>Light</v>
      </c>
      <c r="P880" t="str">
        <f>_xlfn.XLOOKUP(C:C, Table1[[#All],[Customer ID]],Table1[[#All],[Loyalty Card]])</f>
        <v>Yes</v>
      </c>
    </row>
    <row r="881" spans="1:16" x14ac:dyDescent="0.3">
      <c r="A881" s="2" t="s">
        <v>5461</v>
      </c>
      <c r="B881" s="4">
        <v>43630</v>
      </c>
      <c r="C881" s="2" t="s">
        <v>5462</v>
      </c>
      <c r="D881" t="s">
        <v>6153</v>
      </c>
      <c r="E881" s="2">
        <v>3</v>
      </c>
      <c r="F881" s="2" t="str" cm="1">
        <f t="array" ref="F881">_xlfn.XLOOKUP(C881,'Customers - Original'!$A:$A,Table1[[#All],[Customer Name]])</f>
        <v>Brittani Thoresbie</v>
      </c>
      <c r="G881" s="2" t="str" cm="1">
        <f t="array" ref="G881">IF(_xlfn.XLOOKUP(C881,'Customers - Original'!$A:$A,Table1[[#All],[Email]]) = 0, "", _xlfn.XLOOKUP(C881,'Customers - Original'!$A:$A,Table1[[#All],[Email]]) )</f>
        <v/>
      </c>
      <c r="H881" s="2" t="str" cm="1">
        <f t="array" ref="H881">IF(_xlfn.XLOOKUP(C881,'Customers - Original'!$A:$A,Table1[[#All],[Country]]) = 0,"",_xlfn.XLOOKUP(C881,'Customers - Original'!$A:$A,Table1[[#All],[Country]]))</f>
        <v>United States</v>
      </c>
      <c r="I881" t="str">
        <f>_xlfn.XLOOKUP(D881,'Products - Original'!$A:$A,'Products - Original'!$B:$B)</f>
        <v>Exc</v>
      </c>
      <c r="J881" t="str">
        <f>INDEX('Products - Original'!$A$1:$G$49,MATCH(My_Combined_Table!$D881,'Products - Original'!$A$1:$A$49,0),MATCH(My_Combined_Table!$J$1,'Products - Original'!A$1:G$1,0))</f>
        <v>D</v>
      </c>
      <c r="K881">
        <f>INDEX('Products - Original'!$A$1:$G$49,MATCH(My_Combined_Table!$D881,'Products - Original'!$A$1:$A$49,0),MATCH(My_Combined_Table!K$1,'Products - Original'!A$1:G$1,0))</f>
        <v>0.2</v>
      </c>
      <c r="L881">
        <f>INDEX('Products - Original'!$A$1:$G$49,MATCH(My_Combined_Table!$D881,'Products - Original'!$A$1:$A$49,0),MATCH(My_Combined_Table!L$1,'Products - Original'!A$1:G$1,0))</f>
        <v>3.645</v>
      </c>
      <c r="M881">
        <f t="shared" si="13"/>
        <v>10.935</v>
      </c>
      <c r="N881" t="str" cm="1">
        <f t="array" ref="N881">_xlfn.IFS(I881 = "Rob", "Robusta", I881 = "Exc", "Excelsa",I881= "Ara", "Arabica",I881="Lib", "Liberica")</f>
        <v>Excelsa</v>
      </c>
      <c r="O881" t="str" cm="1">
        <f t="array" ref="O881">_xlfn.IFS(J881="M", "Medium",J881="L", "Light",J881="D","Dark")</f>
        <v>Dark</v>
      </c>
      <c r="P881" t="str">
        <f>_xlfn.XLOOKUP(C:C, Table1[[#All],[Customer ID]],Table1[[#All],[Loyalty Card]])</f>
        <v>No</v>
      </c>
    </row>
    <row r="882" spans="1:16" x14ac:dyDescent="0.3">
      <c r="A882" s="2" t="s">
        <v>5466</v>
      </c>
      <c r="B882" s="4">
        <v>43790</v>
      </c>
      <c r="C882" s="2" t="s">
        <v>5467</v>
      </c>
      <c r="D882" t="s">
        <v>6178</v>
      </c>
      <c r="E882" s="2">
        <v>2</v>
      </c>
      <c r="F882" s="2" t="str" cm="1">
        <f t="array" ref="F882">_xlfn.XLOOKUP(C882,'Customers - Original'!$A:$A,Table1[[#All],[Customer Name]])</f>
        <v>Constanta Hatfull</v>
      </c>
      <c r="G882" s="2" t="str" cm="1">
        <f t="array" ref="G882">IF(_xlfn.XLOOKUP(C882,'Customers - Original'!$A:$A,Table1[[#All],[Email]]) = 0, "", _xlfn.XLOOKUP(C882,'Customers - Original'!$A:$A,Table1[[#All],[Email]]) )</f>
        <v>chatfullog@ebay.com</v>
      </c>
      <c r="H882" s="2" t="str" cm="1">
        <f t="array" ref="H882">IF(_xlfn.XLOOKUP(C882,'Customers - Original'!$A:$A,Table1[[#All],[Country]]) = 0,"",_xlfn.XLOOKUP(C882,'Customers - Original'!$A:$A,Table1[[#All],[Country]]))</f>
        <v>United States</v>
      </c>
      <c r="I882" t="str">
        <f>_xlfn.XLOOKUP(D882,'Products - Original'!$A:$A,'Products - Original'!$B:$B)</f>
        <v>Rob</v>
      </c>
      <c r="J882" t="str">
        <f>INDEX('Products - Original'!$A$1:$G$49,MATCH(My_Combined_Table!$D882,'Products - Original'!$A$1:$A$49,0),MATCH(My_Combined_Table!$J$1,'Products - Original'!A$1:G$1,0))</f>
        <v>L</v>
      </c>
      <c r="K882">
        <f>INDEX('Products - Original'!$A$1:$G$49,MATCH(My_Combined_Table!$D882,'Products - Original'!$A$1:$A$49,0),MATCH(My_Combined_Table!K$1,'Products - Original'!A$1:G$1,0))</f>
        <v>0.2</v>
      </c>
      <c r="L882">
        <f>INDEX('Products - Original'!$A$1:$G$49,MATCH(My_Combined_Table!$D882,'Products - Original'!$A$1:$A$49,0),MATCH(My_Combined_Table!L$1,'Products - Original'!A$1:G$1,0))</f>
        <v>3.5849999999999995</v>
      </c>
      <c r="M882">
        <f t="shared" si="13"/>
        <v>7.169999999999999</v>
      </c>
      <c r="N882" t="str" cm="1">
        <f t="array" ref="N882">_xlfn.IFS(I882 = "Rob", "Robusta", I882 = "Exc", "Excelsa",I882= "Ara", "Arabica",I882="Lib", "Liberica")</f>
        <v>Robusta</v>
      </c>
      <c r="O882" t="str" cm="1">
        <f t="array" ref="O882">_xlfn.IFS(J882="M", "Medium",J882="L", "Light",J882="D","Dark")</f>
        <v>Light</v>
      </c>
      <c r="P882" t="str">
        <f>_xlfn.XLOOKUP(C:C, Table1[[#All],[Customer ID]],Table1[[#All],[Loyalty Card]])</f>
        <v>No</v>
      </c>
    </row>
    <row r="883" spans="1:16" x14ac:dyDescent="0.3">
      <c r="A883" s="2" t="s">
        <v>5472</v>
      </c>
      <c r="B883" s="4">
        <v>44286</v>
      </c>
      <c r="C883" s="2" t="s">
        <v>5473</v>
      </c>
      <c r="D883" t="s">
        <v>6167</v>
      </c>
      <c r="E883" s="2">
        <v>6</v>
      </c>
      <c r="F883" s="2" t="str" cm="1">
        <f t="array" ref="F883">_xlfn.XLOOKUP(C883,'Customers - Original'!$A:$A,Table1[[#All],[Customer Name]])</f>
        <v>Bobbe Castagneto</v>
      </c>
      <c r="G883" s="2" t="str" cm="1">
        <f t="array" ref="G883">IF(_xlfn.XLOOKUP(C883,'Customers - Original'!$A:$A,Table1[[#All],[Email]]) = 0, "", _xlfn.XLOOKUP(C883,'Customers - Original'!$A:$A,Table1[[#All],[Email]]) )</f>
        <v/>
      </c>
      <c r="H883" s="2" t="str" cm="1">
        <f t="array" ref="H883">IF(_xlfn.XLOOKUP(C883,'Customers - Original'!$A:$A,Table1[[#All],[Country]]) = 0,"",_xlfn.XLOOKUP(C883,'Customers - Original'!$A:$A,Table1[[#All],[Country]]))</f>
        <v>United States</v>
      </c>
      <c r="I883" t="str">
        <f>_xlfn.XLOOKUP(D883,'Products - Original'!$A:$A,'Products - Original'!$B:$B)</f>
        <v>Ara</v>
      </c>
      <c r="J883" t="str">
        <f>INDEX('Products - Original'!$A$1:$G$49,MATCH(My_Combined_Table!$D883,'Products - Original'!$A$1:$A$49,0),MATCH(My_Combined_Table!$J$1,'Products - Original'!A$1:G$1,0))</f>
        <v>L</v>
      </c>
      <c r="K883">
        <f>INDEX('Products - Original'!$A$1:$G$49,MATCH(My_Combined_Table!$D883,'Products - Original'!$A$1:$A$49,0),MATCH(My_Combined_Table!K$1,'Products - Original'!A$1:G$1,0))</f>
        <v>0.2</v>
      </c>
      <c r="L883">
        <f>INDEX('Products - Original'!$A$1:$G$49,MATCH(My_Combined_Table!$D883,'Products - Original'!$A$1:$A$49,0),MATCH(My_Combined_Table!L$1,'Products - Original'!A$1:G$1,0))</f>
        <v>3.8849999999999998</v>
      </c>
      <c r="M883">
        <f t="shared" si="13"/>
        <v>23.31</v>
      </c>
      <c r="N883" t="str" cm="1">
        <f t="array" ref="N883">_xlfn.IFS(I883 = "Rob", "Robusta", I883 = "Exc", "Excelsa",I883= "Ara", "Arabica",I883="Lib", "Liberica")</f>
        <v>Arabica</v>
      </c>
      <c r="O883" t="str" cm="1">
        <f t="array" ref="O883">_xlfn.IFS(J883="M", "Medium",J883="L", "Light",J883="D","Dark")</f>
        <v>Light</v>
      </c>
      <c r="P883" t="str">
        <f>_xlfn.XLOOKUP(C:C, Table1[[#All],[Customer ID]],Table1[[#All],[Loyalty Card]])</f>
        <v>Yes</v>
      </c>
    </row>
    <row r="884" spans="1:16" x14ac:dyDescent="0.3">
      <c r="A884" s="2" t="s">
        <v>5477</v>
      </c>
      <c r="B884" s="4">
        <v>43647</v>
      </c>
      <c r="C884" s="2" t="s">
        <v>5526</v>
      </c>
      <c r="D884" t="s">
        <v>6168</v>
      </c>
      <c r="E884" s="2">
        <v>5</v>
      </c>
      <c r="F884" s="2" t="str" cm="1">
        <f t="array" ref="F884">_xlfn.XLOOKUP(C884,'Customers - Original'!$A:$A,Table1[[#All],[Customer Name]])</f>
        <v>Kippie Marrison</v>
      </c>
      <c r="G884" s="2" t="str" cm="1">
        <f t="array" ref="G884">IF(_xlfn.XLOOKUP(C884,'Customers - Original'!$A:$A,Table1[[#All],[Email]]) = 0, "", _xlfn.XLOOKUP(C884,'Customers - Original'!$A:$A,Table1[[#All],[Email]]) )</f>
        <v>kmarrisonoq@dropbox.com</v>
      </c>
      <c r="H884" s="2" t="str" cm="1">
        <f t="array" ref="H884">IF(_xlfn.XLOOKUP(C884,'Customers - Original'!$A:$A,Table1[[#All],[Country]]) = 0,"",_xlfn.XLOOKUP(C884,'Customers - Original'!$A:$A,Table1[[#All],[Country]]))</f>
        <v>United States</v>
      </c>
      <c r="I884" t="str">
        <f>_xlfn.XLOOKUP(D884,'Products - Original'!$A:$A,'Products - Original'!$B:$B)</f>
        <v>Ara</v>
      </c>
      <c r="J884" t="str">
        <f>INDEX('Products - Original'!$A$1:$G$49,MATCH(My_Combined_Table!$D884,'Products - Original'!$A$1:$A$49,0),MATCH(My_Combined_Table!$J$1,'Products - Original'!A$1:G$1,0))</f>
        <v>D</v>
      </c>
      <c r="K884">
        <f>INDEX('Products - Original'!$A$1:$G$49,MATCH(My_Combined_Table!$D884,'Products - Original'!$A$1:$A$49,0),MATCH(My_Combined_Table!K$1,'Products - Original'!A$1:G$1,0))</f>
        <v>2.5</v>
      </c>
      <c r="L884">
        <f>INDEX('Products - Original'!$A$1:$G$49,MATCH(My_Combined_Table!$D884,'Products - Original'!$A$1:$A$49,0),MATCH(My_Combined_Table!L$1,'Products - Original'!A$1:G$1,0))</f>
        <v>22.884999999999998</v>
      </c>
      <c r="M884">
        <f t="shared" si="13"/>
        <v>114.42499999999998</v>
      </c>
      <c r="N884" t="str" cm="1">
        <f t="array" ref="N884">_xlfn.IFS(I884 = "Rob", "Robusta", I884 = "Exc", "Excelsa",I884= "Ara", "Arabica",I884="Lib", "Liberica")</f>
        <v>Arabica</v>
      </c>
      <c r="O884" t="str" cm="1">
        <f t="array" ref="O884">_xlfn.IFS(J884="M", "Medium",J884="L", "Light",J884="D","Dark")</f>
        <v>Dark</v>
      </c>
      <c r="P884" t="str">
        <f>_xlfn.XLOOKUP(C:C, Table1[[#All],[Customer ID]],Table1[[#All],[Loyalty Card]])</f>
        <v>Yes</v>
      </c>
    </row>
    <row r="885" spans="1:16" x14ac:dyDescent="0.3">
      <c r="A885" s="2" t="s">
        <v>5483</v>
      </c>
      <c r="B885" s="4">
        <v>43956</v>
      </c>
      <c r="C885" s="2" t="s">
        <v>5484</v>
      </c>
      <c r="D885" t="s">
        <v>6175</v>
      </c>
      <c r="E885" s="2">
        <v>3</v>
      </c>
      <c r="F885" s="2" t="str" cm="1">
        <f t="array" ref="F885">_xlfn.XLOOKUP(C885,'Customers - Original'!$A:$A,Table1[[#All],[Customer Name]])</f>
        <v>Lindon Agnolo</v>
      </c>
      <c r="G885" s="2" t="str" cm="1">
        <f t="array" ref="G885">IF(_xlfn.XLOOKUP(C885,'Customers - Original'!$A:$A,Table1[[#All],[Email]]) = 0, "", _xlfn.XLOOKUP(C885,'Customers - Original'!$A:$A,Table1[[#All],[Email]]) )</f>
        <v>lagnolooj@pinterest.com</v>
      </c>
      <c r="H885" s="2" t="str" cm="1">
        <f t="array" ref="H885">IF(_xlfn.XLOOKUP(C885,'Customers - Original'!$A:$A,Table1[[#All],[Country]]) = 0,"",_xlfn.XLOOKUP(C885,'Customers - Original'!$A:$A,Table1[[#All],[Country]]))</f>
        <v>United States</v>
      </c>
      <c r="I885" t="str">
        <f>_xlfn.XLOOKUP(D885,'Products - Original'!$A:$A,'Products - Original'!$B:$B)</f>
        <v>Ara</v>
      </c>
      <c r="J885" t="str">
        <f>INDEX('Products - Original'!$A$1:$G$49,MATCH(My_Combined_Table!$D885,'Products - Original'!$A$1:$A$49,0),MATCH(My_Combined_Table!$J$1,'Products - Original'!A$1:G$1,0))</f>
        <v>M</v>
      </c>
      <c r="K885">
        <f>INDEX('Products - Original'!$A$1:$G$49,MATCH(My_Combined_Table!$D885,'Products - Original'!$A$1:$A$49,0),MATCH(My_Combined_Table!K$1,'Products - Original'!A$1:G$1,0))</f>
        <v>2.5</v>
      </c>
      <c r="L885">
        <f>INDEX('Products - Original'!$A$1:$G$49,MATCH(My_Combined_Table!$D885,'Products - Original'!$A$1:$A$49,0),MATCH(My_Combined_Table!L$1,'Products - Original'!A$1:G$1,0))</f>
        <v>25.874999999999996</v>
      </c>
      <c r="M885">
        <f t="shared" si="13"/>
        <v>77.624999999999986</v>
      </c>
      <c r="N885" t="str" cm="1">
        <f t="array" ref="N885">_xlfn.IFS(I885 = "Rob", "Robusta", I885 = "Exc", "Excelsa",I885= "Ara", "Arabica",I885="Lib", "Liberica")</f>
        <v>Arabica</v>
      </c>
      <c r="O885" t="str" cm="1">
        <f t="array" ref="O885">_xlfn.IFS(J885="M", "Medium",J885="L", "Light",J885="D","Dark")</f>
        <v>Medium</v>
      </c>
      <c r="P885" t="str">
        <f>_xlfn.XLOOKUP(C:C, Table1[[#All],[Customer ID]],Table1[[#All],[Loyalty Card]])</f>
        <v>Yes</v>
      </c>
    </row>
    <row r="886" spans="1:16" x14ac:dyDescent="0.3">
      <c r="A886" s="2" t="s">
        <v>5489</v>
      </c>
      <c r="B886" s="4">
        <v>43941</v>
      </c>
      <c r="C886" s="2" t="s">
        <v>5490</v>
      </c>
      <c r="D886" t="s">
        <v>6172</v>
      </c>
      <c r="E886" s="2">
        <v>1</v>
      </c>
      <c r="F886" s="2" t="str" cm="1">
        <f t="array" ref="F886">_xlfn.XLOOKUP(C886,'Customers - Original'!$A:$A,Table1[[#All],[Customer Name]])</f>
        <v>Delainey Kiddy</v>
      </c>
      <c r="G886" s="2" t="str" cm="1">
        <f t="array" ref="G886">IF(_xlfn.XLOOKUP(C886,'Customers - Original'!$A:$A,Table1[[#All],[Email]]) = 0, "", _xlfn.XLOOKUP(C886,'Customers - Original'!$A:$A,Table1[[#All],[Email]]) )</f>
        <v>dkiddyok@fda.gov</v>
      </c>
      <c r="H886" s="2" t="str" cm="1">
        <f t="array" ref="H886">IF(_xlfn.XLOOKUP(C886,'Customers - Original'!$A:$A,Table1[[#All],[Country]]) = 0,"",_xlfn.XLOOKUP(C886,'Customers - Original'!$A:$A,Table1[[#All],[Country]]))</f>
        <v>United States</v>
      </c>
      <c r="I886" t="str">
        <f>_xlfn.XLOOKUP(D886,'Products - Original'!$A:$A,'Products - Original'!$B:$B)</f>
        <v>Rob</v>
      </c>
      <c r="J886" t="str">
        <f>INDEX('Products - Original'!$A$1:$G$49,MATCH(My_Combined_Table!$D886,'Products - Original'!$A$1:$A$49,0),MATCH(My_Combined_Table!$J$1,'Products - Original'!A$1:G$1,0))</f>
        <v>D</v>
      </c>
      <c r="K886">
        <f>INDEX('Products - Original'!$A$1:$G$49,MATCH(My_Combined_Table!$D886,'Products - Original'!$A$1:$A$49,0),MATCH(My_Combined_Table!K$1,'Products - Original'!A$1:G$1,0))</f>
        <v>0.5</v>
      </c>
      <c r="L886">
        <f>INDEX('Products - Original'!$A$1:$G$49,MATCH(My_Combined_Table!$D886,'Products - Original'!$A$1:$A$49,0),MATCH(My_Combined_Table!L$1,'Products - Original'!A$1:G$1,0))</f>
        <v>5.3699999999999992</v>
      </c>
      <c r="M886">
        <f t="shared" si="13"/>
        <v>5.3699999999999992</v>
      </c>
      <c r="N886" t="str" cm="1">
        <f t="array" ref="N886">_xlfn.IFS(I886 = "Rob", "Robusta", I886 = "Exc", "Excelsa",I886= "Ara", "Arabica",I886="Lib", "Liberica")</f>
        <v>Robusta</v>
      </c>
      <c r="O886" t="str" cm="1">
        <f t="array" ref="O886">_xlfn.IFS(J886="M", "Medium",J886="L", "Light",J886="D","Dark")</f>
        <v>Dark</v>
      </c>
      <c r="P886" t="str">
        <f>_xlfn.XLOOKUP(C:C, Table1[[#All],[Customer ID]],Table1[[#All],[Loyalty Card]])</f>
        <v>Yes</v>
      </c>
    </row>
    <row r="887" spans="1:16" x14ac:dyDescent="0.3">
      <c r="A887" s="2" t="s">
        <v>5495</v>
      </c>
      <c r="B887" s="4">
        <v>43664</v>
      </c>
      <c r="C887" s="2" t="s">
        <v>5496</v>
      </c>
      <c r="D887" t="s">
        <v>6149</v>
      </c>
      <c r="E887" s="2">
        <v>6</v>
      </c>
      <c r="F887" s="2" t="str" cm="1">
        <f t="array" ref="F887">_xlfn.XLOOKUP(C887,'Customers - Original'!$A:$A,Table1[[#All],[Customer Name]])</f>
        <v>Helli Petroulis</v>
      </c>
      <c r="G887" s="2" t="str" cm="1">
        <f t="array" ref="G887">IF(_xlfn.XLOOKUP(C887,'Customers - Original'!$A:$A,Table1[[#All],[Email]]) = 0, "", _xlfn.XLOOKUP(C887,'Customers - Original'!$A:$A,Table1[[#All],[Email]]) )</f>
        <v>hpetroulisol@state.tx.us</v>
      </c>
      <c r="H887" s="2" t="str" cm="1">
        <f t="array" ref="H887">IF(_xlfn.XLOOKUP(C887,'Customers - Original'!$A:$A,Table1[[#All],[Country]]) = 0,"",_xlfn.XLOOKUP(C887,'Customers - Original'!$A:$A,Table1[[#All],[Country]]))</f>
        <v>Ireland</v>
      </c>
      <c r="I887" t="str">
        <f>_xlfn.XLOOKUP(D887,'Products - Original'!$A:$A,'Products - Original'!$B:$B)</f>
        <v>Rob</v>
      </c>
      <c r="J887" t="str">
        <f>INDEX('Products - Original'!$A$1:$G$49,MATCH(My_Combined_Table!$D887,'Products - Original'!$A$1:$A$49,0),MATCH(My_Combined_Table!$J$1,'Products - Original'!A$1:G$1,0))</f>
        <v>D</v>
      </c>
      <c r="K887">
        <f>INDEX('Products - Original'!$A$1:$G$49,MATCH(My_Combined_Table!$D887,'Products - Original'!$A$1:$A$49,0),MATCH(My_Combined_Table!K$1,'Products - Original'!A$1:G$1,0))</f>
        <v>2.5</v>
      </c>
      <c r="L887">
        <f>INDEX('Products - Original'!$A$1:$G$49,MATCH(My_Combined_Table!$D887,'Products - Original'!$A$1:$A$49,0),MATCH(My_Combined_Table!L$1,'Products - Original'!A$1:G$1,0))</f>
        <v>20.584999999999997</v>
      </c>
      <c r="M887">
        <f t="shared" si="13"/>
        <v>123.50999999999999</v>
      </c>
      <c r="N887" t="str" cm="1">
        <f t="array" ref="N887">_xlfn.IFS(I887 = "Rob", "Robusta", I887 = "Exc", "Excelsa",I887= "Ara", "Arabica",I887="Lib", "Liberica")</f>
        <v>Robusta</v>
      </c>
      <c r="O887" t="str" cm="1">
        <f t="array" ref="O887">_xlfn.IFS(J887="M", "Medium",J887="L", "Light",J887="D","Dark")</f>
        <v>Dark</v>
      </c>
      <c r="P887" t="str">
        <f>_xlfn.XLOOKUP(C:C, Table1[[#All],[Customer ID]],Table1[[#All],[Loyalty Card]])</f>
        <v>No</v>
      </c>
    </row>
    <row r="888" spans="1:16" x14ac:dyDescent="0.3">
      <c r="A888" s="2" t="s">
        <v>5501</v>
      </c>
      <c r="B888" s="4">
        <v>44518</v>
      </c>
      <c r="C888" s="2" t="s">
        <v>5502</v>
      </c>
      <c r="D888" t="s">
        <v>6160</v>
      </c>
      <c r="E888" s="2">
        <v>2</v>
      </c>
      <c r="F888" s="2" t="str" cm="1">
        <f t="array" ref="F888">_xlfn.XLOOKUP(C888,'Customers - Original'!$A:$A,Table1[[#All],[Customer Name]])</f>
        <v>Marty Scholl</v>
      </c>
      <c r="G888" s="2" t="str" cm="1">
        <f t="array" ref="G888">IF(_xlfn.XLOOKUP(C888,'Customers - Original'!$A:$A,Table1[[#All],[Email]]) = 0, "", _xlfn.XLOOKUP(C888,'Customers - Original'!$A:$A,Table1[[#All],[Email]]) )</f>
        <v>mschollom@taobao.com</v>
      </c>
      <c r="H888" s="2" t="str" cm="1">
        <f t="array" ref="H888">IF(_xlfn.XLOOKUP(C888,'Customers - Original'!$A:$A,Table1[[#All],[Country]]) = 0,"",_xlfn.XLOOKUP(C888,'Customers - Original'!$A:$A,Table1[[#All],[Country]]))</f>
        <v>United States</v>
      </c>
      <c r="I888" t="str">
        <f>_xlfn.XLOOKUP(D888,'Products - Original'!$A:$A,'Products - Original'!$B:$B)</f>
        <v>Lib</v>
      </c>
      <c r="J888" t="str">
        <f>INDEX('Products - Original'!$A$1:$G$49,MATCH(My_Combined_Table!$D888,'Products - Original'!$A$1:$A$49,0),MATCH(My_Combined_Table!$J$1,'Products - Original'!A$1:G$1,0))</f>
        <v>M</v>
      </c>
      <c r="K888">
        <f>INDEX('Products - Original'!$A$1:$G$49,MATCH(My_Combined_Table!$D888,'Products - Original'!$A$1:$A$49,0),MATCH(My_Combined_Table!K$1,'Products - Original'!A$1:G$1,0))</f>
        <v>0.5</v>
      </c>
      <c r="L888">
        <f>INDEX('Products - Original'!$A$1:$G$49,MATCH(My_Combined_Table!$D888,'Products - Original'!$A$1:$A$49,0),MATCH(My_Combined_Table!L$1,'Products - Original'!A$1:G$1,0))</f>
        <v>8.73</v>
      </c>
      <c r="M888">
        <f t="shared" si="13"/>
        <v>17.46</v>
      </c>
      <c r="N888" t="str" cm="1">
        <f t="array" ref="N888">_xlfn.IFS(I888 = "Rob", "Robusta", I888 = "Exc", "Excelsa",I888= "Ara", "Arabica",I888="Lib", "Liberica")</f>
        <v>Liberica</v>
      </c>
      <c r="O888" t="str" cm="1">
        <f t="array" ref="O888">_xlfn.IFS(J888="M", "Medium",J888="L", "Light",J888="D","Dark")</f>
        <v>Medium</v>
      </c>
      <c r="P888" t="str">
        <f>_xlfn.XLOOKUP(C:C, Table1[[#All],[Customer ID]],Table1[[#All],[Loyalty Card]])</f>
        <v>No</v>
      </c>
    </row>
    <row r="889" spans="1:16" x14ac:dyDescent="0.3">
      <c r="A889" s="2" t="s">
        <v>5507</v>
      </c>
      <c r="B889" s="4">
        <v>44002</v>
      </c>
      <c r="C889" s="2" t="s">
        <v>5508</v>
      </c>
      <c r="D889" t="s">
        <v>6184</v>
      </c>
      <c r="E889" s="2">
        <v>3</v>
      </c>
      <c r="F889" s="2" t="str" cm="1">
        <f t="array" ref="F889">_xlfn.XLOOKUP(C889,'Customers - Original'!$A:$A,Table1[[#All],[Customer Name]])</f>
        <v>Kienan Ferson</v>
      </c>
      <c r="G889" s="2" t="str" cm="1">
        <f t="array" ref="G889">IF(_xlfn.XLOOKUP(C889,'Customers - Original'!$A:$A,Table1[[#All],[Email]]) = 0, "", _xlfn.XLOOKUP(C889,'Customers - Original'!$A:$A,Table1[[#All],[Email]]) )</f>
        <v>kfersonon@g.co</v>
      </c>
      <c r="H889" s="2" t="str" cm="1">
        <f t="array" ref="H889">IF(_xlfn.XLOOKUP(C889,'Customers - Original'!$A:$A,Table1[[#All],[Country]]) = 0,"",_xlfn.XLOOKUP(C889,'Customers - Original'!$A:$A,Table1[[#All],[Country]]))</f>
        <v>United States</v>
      </c>
      <c r="I889" t="str">
        <f>_xlfn.XLOOKUP(D889,'Products - Original'!$A:$A,'Products - Original'!$B:$B)</f>
        <v>Exc</v>
      </c>
      <c r="J889" t="str">
        <f>INDEX('Products - Original'!$A$1:$G$49,MATCH(My_Combined_Table!$D889,'Products - Original'!$A$1:$A$49,0),MATCH(My_Combined_Table!$J$1,'Products - Original'!A$1:G$1,0))</f>
        <v>L</v>
      </c>
      <c r="K889">
        <f>INDEX('Products - Original'!$A$1:$G$49,MATCH(My_Combined_Table!$D889,'Products - Original'!$A$1:$A$49,0),MATCH(My_Combined_Table!K$1,'Products - Original'!A$1:G$1,0))</f>
        <v>0.2</v>
      </c>
      <c r="L889">
        <f>INDEX('Products - Original'!$A$1:$G$49,MATCH(My_Combined_Table!$D889,'Products - Original'!$A$1:$A$49,0),MATCH(My_Combined_Table!L$1,'Products - Original'!A$1:G$1,0))</f>
        <v>4.4550000000000001</v>
      </c>
      <c r="M889">
        <f t="shared" si="13"/>
        <v>13.365</v>
      </c>
      <c r="N889" t="str" cm="1">
        <f t="array" ref="N889">_xlfn.IFS(I889 = "Rob", "Robusta", I889 = "Exc", "Excelsa",I889= "Ara", "Arabica",I889="Lib", "Liberica")</f>
        <v>Excelsa</v>
      </c>
      <c r="O889" t="str" cm="1">
        <f t="array" ref="O889">_xlfn.IFS(J889="M", "Medium",J889="L", "Light",J889="D","Dark")</f>
        <v>Light</v>
      </c>
      <c r="P889" t="str">
        <f>_xlfn.XLOOKUP(C:C, Table1[[#All],[Customer ID]],Table1[[#All],[Loyalty Card]])</f>
        <v>No</v>
      </c>
    </row>
    <row r="890" spans="1:16" x14ac:dyDescent="0.3">
      <c r="A890" s="2" t="s">
        <v>5513</v>
      </c>
      <c r="B890" s="4">
        <v>44292</v>
      </c>
      <c r="C890" s="2" t="s">
        <v>5514</v>
      </c>
      <c r="D890" t="s">
        <v>6167</v>
      </c>
      <c r="E890" s="2">
        <v>2</v>
      </c>
      <c r="F890" s="2" t="str" cm="1">
        <f t="array" ref="F890">_xlfn.XLOOKUP(C890,'Customers - Original'!$A:$A,Table1[[#All],[Customer Name]])</f>
        <v>Blake Kelloway</v>
      </c>
      <c r="G890" s="2" t="str" cm="1">
        <f t="array" ref="G890">IF(_xlfn.XLOOKUP(C890,'Customers - Original'!$A:$A,Table1[[#All],[Email]]) = 0, "", _xlfn.XLOOKUP(C890,'Customers - Original'!$A:$A,Table1[[#All],[Email]]) )</f>
        <v>bkellowayoo@omniture.com</v>
      </c>
      <c r="H890" s="2" t="str" cm="1">
        <f t="array" ref="H890">IF(_xlfn.XLOOKUP(C890,'Customers - Original'!$A:$A,Table1[[#All],[Country]]) = 0,"",_xlfn.XLOOKUP(C890,'Customers - Original'!$A:$A,Table1[[#All],[Country]]))</f>
        <v>United States</v>
      </c>
      <c r="I890" t="str">
        <f>_xlfn.XLOOKUP(D890,'Products - Original'!$A:$A,'Products - Original'!$B:$B)</f>
        <v>Ara</v>
      </c>
      <c r="J890" t="str">
        <f>INDEX('Products - Original'!$A$1:$G$49,MATCH(My_Combined_Table!$D890,'Products - Original'!$A$1:$A$49,0),MATCH(My_Combined_Table!$J$1,'Products - Original'!A$1:G$1,0))</f>
        <v>L</v>
      </c>
      <c r="K890">
        <f>INDEX('Products - Original'!$A$1:$G$49,MATCH(My_Combined_Table!$D890,'Products - Original'!$A$1:$A$49,0),MATCH(My_Combined_Table!K$1,'Products - Original'!A$1:G$1,0))</f>
        <v>0.2</v>
      </c>
      <c r="L890">
        <f>INDEX('Products - Original'!$A$1:$G$49,MATCH(My_Combined_Table!$D890,'Products - Original'!$A$1:$A$49,0),MATCH(My_Combined_Table!L$1,'Products - Original'!A$1:G$1,0))</f>
        <v>3.8849999999999998</v>
      </c>
      <c r="M890">
        <f t="shared" si="13"/>
        <v>7.77</v>
      </c>
      <c r="N890" t="str" cm="1">
        <f t="array" ref="N890">_xlfn.IFS(I890 = "Rob", "Robusta", I890 = "Exc", "Excelsa",I890= "Ara", "Arabica",I890="Lib", "Liberica")</f>
        <v>Arabica</v>
      </c>
      <c r="O890" t="str" cm="1">
        <f t="array" ref="O890">_xlfn.IFS(J890="M", "Medium",J890="L", "Light",J890="D","Dark")</f>
        <v>Light</v>
      </c>
      <c r="P890" t="str">
        <f>_xlfn.XLOOKUP(C:C, Table1[[#All],[Customer ID]],Table1[[#All],[Loyalty Card]])</f>
        <v>Yes</v>
      </c>
    </row>
    <row r="891" spans="1:16" x14ac:dyDescent="0.3">
      <c r="A891" s="2" t="s">
        <v>5519</v>
      </c>
      <c r="B891" s="4">
        <v>43633</v>
      </c>
      <c r="C891" s="2" t="s">
        <v>5520</v>
      </c>
      <c r="D891" t="s">
        <v>6163</v>
      </c>
      <c r="E891" s="2">
        <v>1</v>
      </c>
      <c r="F891" s="2" t="str" cm="1">
        <f t="array" ref="F891">_xlfn.XLOOKUP(C891,'Customers - Original'!$A:$A,Table1[[#All],[Customer Name]])</f>
        <v>Scarlett Oliffe</v>
      </c>
      <c r="G891" s="2" t="str" cm="1">
        <f t="array" ref="G891">IF(_xlfn.XLOOKUP(C891,'Customers - Original'!$A:$A,Table1[[#All],[Email]]) = 0, "", _xlfn.XLOOKUP(C891,'Customers - Original'!$A:$A,Table1[[#All],[Email]]) )</f>
        <v>soliffeop@yellowbook.com</v>
      </c>
      <c r="H891" s="2" t="str" cm="1">
        <f t="array" ref="H891">IF(_xlfn.XLOOKUP(C891,'Customers - Original'!$A:$A,Table1[[#All],[Country]]) = 0,"",_xlfn.XLOOKUP(C891,'Customers - Original'!$A:$A,Table1[[#All],[Country]]))</f>
        <v>United States</v>
      </c>
      <c r="I891" t="str">
        <f>_xlfn.XLOOKUP(D891,'Products - Original'!$A:$A,'Products - Original'!$B:$B)</f>
        <v>Rob</v>
      </c>
      <c r="J891" t="str">
        <f>INDEX('Products - Original'!$A$1:$G$49,MATCH(My_Combined_Table!$D891,'Products - Original'!$A$1:$A$49,0),MATCH(My_Combined_Table!$J$1,'Products - Original'!A$1:G$1,0))</f>
        <v>D</v>
      </c>
      <c r="K891">
        <f>INDEX('Products - Original'!$A$1:$G$49,MATCH(My_Combined_Table!$D891,'Products - Original'!$A$1:$A$49,0),MATCH(My_Combined_Table!K$1,'Products - Original'!A$1:G$1,0))</f>
        <v>0.2</v>
      </c>
      <c r="L891">
        <f>INDEX('Products - Original'!$A$1:$G$49,MATCH(My_Combined_Table!$D891,'Products - Original'!$A$1:$A$49,0),MATCH(My_Combined_Table!L$1,'Products - Original'!A$1:G$1,0))</f>
        <v>2.6849999999999996</v>
      </c>
      <c r="M891">
        <f t="shared" si="13"/>
        <v>2.6849999999999996</v>
      </c>
      <c r="N891" t="str" cm="1">
        <f t="array" ref="N891">_xlfn.IFS(I891 = "Rob", "Robusta", I891 = "Exc", "Excelsa",I891= "Ara", "Arabica",I891="Lib", "Liberica")</f>
        <v>Robusta</v>
      </c>
      <c r="O891" t="str" cm="1">
        <f t="array" ref="O891">_xlfn.IFS(J891="M", "Medium",J891="L", "Light",J891="D","Dark")</f>
        <v>Dark</v>
      </c>
      <c r="P891" t="str">
        <f>_xlfn.XLOOKUP(C:C, Table1[[#All],[Customer ID]],Table1[[#All],[Loyalty Card]])</f>
        <v>Yes</v>
      </c>
    </row>
    <row r="892" spans="1:16" x14ac:dyDescent="0.3">
      <c r="A892" s="2" t="s">
        <v>5525</v>
      </c>
      <c r="B892" s="4">
        <v>44646</v>
      </c>
      <c r="C892" s="2" t="s">
        <v>5526</v>
      </c>
      <c r="D892" t="s">
        <v>6149</v>
      </c>
      <c r="E892" s="2">
        <v>1</v>
      </c>
      <c r="F892" s="2" t="str" cm="1">
        <f t="array" ref="F892">_xlfn.XLOOKUP(C892,'Customers - Original'!$A:$A,Table1[[#All],[Customer Name]])</f>
        <v>Kippie Marrison</v>
      </c>
      <c r="G892" s="2" t="str" cm="1">
        <f t="array" ref="G892">IF(_xlfn.XLOOKUP(C892,'Customers - Original'!$A:$A,Table1[[#All],[Email]]) = 0, "", _xlfn.XLOOKUP(C892,'Customers - Original'!$A:$A,Table1[[#All],[Email]]) )</f>
        <v>kmarrisonoq@dropbox.com</v>
      </c>
      <c r="H892" s="2" t="str" cm="1">
        <f t="array" ref="H892">IF(_xlfn.XLOOKUP(C892,'Customers - Original'!$A:$A,Table1[[#All],[Country]]) = 0,"",_xlfn.XLOOKUP(C892,'Customers - Original'!$A:$A,Table1[[#All],[Country]]))</f>
        <v>United States</v>
      </c>
      <c r="I892" t="str">
        <f>_xlfn.XLOOKUP(D892,'Products - Original'!$A:$A,'Products - Original'!$B:$B)</f>
        <v>Rob</v>
      </c>
      <c r="J892" t="str">
        <f>INDEX('Products - Original'!$A$1:$G$49,MATCH(My_Combined_Table!$D892,'Products - Original'!$A$1:$A$49,0),MATCH(My_Combined_Table!$J$1,'Products - Original'!A$1:G$1,0))</f>
        <v>D</v>
      </c>
      <c r="K892">
        <f>INDEX('Products - Original'!$A$1:$G$49,MATCH(My_Combined_Table!$D892,'Products - Original'!$A$1:$A$49,0),MATCH(My_Combined_Table!K$1,'Products - Original'!A$1:G$1,0))</f>
        <v>2.5</v>
      </c>
      <c r="L892">
        <f>INDEX('Products - Original'!$A$1:$G$49,MATCH(My_Combined_Table!$D892,'Products - Original'!$A$1:$A$49,0),MATCH(My_Combined_Table!L$1,'Products - Original'!A$1:G$1,0))</f>
        <v>20.584999999999997</v>
      </c>
      <c r="M892">
        <f t="shared" si="13"/>
        <v>20.584999999999997</v>
      </c>
      <c r="N892" t="str" cm="1">
        <f t="array" ref="N892">_xlfn.IFS(I892 = "Rob", "Robusta", I892 = "Exc", "Excelsa",I892= "Ara", "Arabica",I892="Lib", "Liberica")</f>
        <v>Robusta</v>
      </c>
      <c r="O892" t="str" cm="1">
        <f t="array" ref="O892">_xlfn.IFS(J892="M", "Medium",J892="L", "Light",J892="D","Dark")</f>
        <v>Dark</v>
      </c>
      <c r="P892" t="str">
        <f>_xlfn.XLOOKUP(C:C, Table1[[#All],[Customer ID]],Table1[[#All],[Loyalty Card]])</f>
        <v>Yes</v>
      </c>
    </row>
    <row r="893" spans="1:16" x14ac:dyDescent="0.3">
      <c r="A893" s="2" t="s">
        <v>5531</v>
      </c>
      <c r="B893" s="4">
        <v>44469</v>
      </c>
      <c r="C893" s="2" t="s">
        <v>5532</v>
      </c>
      <c r="D893" t="s">
        <v>6168</v>
      </c>
      <c r="E893" s="2">
        <v>5</v>
      </c>
      <c r="F893" s="2" t="str" cm="1">
        <f t="array" ref="F893">_xlfn.XLOOKUP(C893,'Customers - Original'!$A:$A,Table1[[#All],[Customer Name]])</f>
        <v>Celestia Dolohunty</v>
      </c>
      <c r="G893" s="2" t="str" cm="1">
        <f t="array" ref="G893">IF(_xlfn.XLOOKUP(C893,'Customers - Original'!$A:$A,Table1[[#All],[Email]]) = 0, "", _xlfn.XLOOKUP(C893,'Customers - Original'!$A:$A,Table1[[#All],[Email]]) )</f>
        <v>cdolohuntyor@dailymail.co.uk</v>
      </c>
      <c r="H893" s="2" t="str" cm="1">
        <f t="array" ref="H893">IF(_xlfn.XLOOKUP(C893,'Customers - Original'!$A:$A,Table1[[#All],[Country]]) = 0,"",_xlfn.XLOOKUP(C893,'Customers - Original'!$A:$A,Table1[[#All],[Country]]))</f>
        <v>United States</v>
      </c>
      <c r="I893" t="str">
        <f>_xlfn.XLOOKUP(D893,'Products - Original'!$A:$A,'Products - Original'!$B:$B)</f>
        <v>Ara</v>
      </c>
      <c r="J893" t="str">
        <f>INDEX('Products - Original'!$A$1:$G$49,MATCH(My_Combined_Table!$D893,'Products - Original'!$A$1:$A$49,0),MATCH(My_Combined_Table!$J$1,'Products - Original'!A$1:G$1,0))</f>
        <v>D</v>
      </c>
      <c r="K893">
        <f>INDEX('Products - Original'!$A$1:$G$49,MATCH(My_Combined_Table!$D893,'Products - Original'!$A$1:$A$49,0),MATCH(My_Combined_Table!K$1,'Products - Original'!A$1:G$1,0))</f>
        <v>2.5</v>
      </c>
      <c r="L893">
        <f>INDEX('Products - Original'!$A$1:$G$49,MATCH(My_Combined_Table!$D893,'Products - Original'!$A$1:$A$49,0),MATCH(My_Combined_Table!L$1,'Products - Original'!A$1:G$1,0))</f>
        <v>22.884999999999998</v>
      </c>
      <c r="M893">
        <f t="shared" si="13"/>
        <v>114.42499999999998</v>
      </c>
      <c r="N893" t="str" cm="1">
        <f t="array" ref="N893">_xlfn.IFS(I893 = "Rob", "Robusta", I893 = "Exc", "Excelsa",I893= "Ara", "Arabica",I893="Lib", "Liberica")</f>
        <v>Arabica</v>
      </c>
      <c r="O893" t="str" cm="1">
        <f t="array" ref="O893">_xlfn.IFS(J893="M", "Medium",J893="L", "Light",J893="D","Dark")</f>
        <v>Dark</v>
      </c>
      <c r="P893" t="str">
        <f>_xlfn.XLOOKUP(C:C, Table1[[#All],[Customer ID]],Table1[[#All],[Loyalty Card]])</f>
        <v>Yes</v>
      </c>
    </row>
    <row r="894" spans="1:16" x14ac:dyDescent="0.3">
      <c r="A894" s="2" t="s">
        <v>5537</v>
      </c>
      <c r="B894" s="4">
        <v>43635</v>
      </c>
      <c r="C894" s="2" t="s">
        <v>5538</v>
      </c>
      <c r="D894" t="s">
        <v>6156</v>
      </c>
      <c r="E894" s="2">
        <v>5</v>
      </c>
      <c r="F894" s="2" t="str" cm="1">
        <f t="array" ref="F894">_xlfn.XLOOKUP(C894,'Customers - Original'!$A:$A,Table1[[#All],[Customer Name]])</f>
        <v>Patsy Vasilenko</v>
      </c>
      <c r="G894" s="2" t="str" cm="1">
        <f t="array" ref="G894">IF(_xlfn.XLOOKUP(C894,'Customers - Original'!$A:$A,Table1[[#All],[Email]]) = 0, "", _xlfn.XLOOKUP(C894,'Customers - Original'!$A:$A,Table1[[#All],[Email]]) )</f>
        <v>pvasilenkoos@addtoany.com</v>
      </c>
      <c r="H894" s="2" t="str" cm="1">
        <f t="array" ref="H894">IF(_xlfn.XLOOKUP(C894,'Customers - Original'!$A:$A,Table1[[#All],[Country]]) = 0,"",_xlfn.XLOOKUP(C894,'Customers - Original'!$A:$A,Table1[[#All],[Country]]))</f>
        <v>United Kingdom</v>
      </c>
      <c r="I894" t="str">
        <f>_xlfn.XLOOKUP(D894,'Products - Original'!$A:$A,'Products - Original'!$B:$B)</f>
        <v>Exc</v>
      </c>
      <c r="J894" t="str">
        <f>INDEX('Products - Original'!$A$1:$G$49,MATCH(My_Combined_Table!$D894,'Products - Original'!$A$1:$A$49,0),MATCH(My_Combined_Table!$J$1,'Products - Original'!A$1:G$1,0))</f>
        <v>M</v>
      </c>
      <c r="K894">
        <f>INDEX('Products - Original'!$A$1:$G$49,MATCH(My_Combined_Table!$D894,'Products - Original'!$A$1:$A$49,0),MATCH(My_Combined_Table!K$1,'Products - Original'!A$1:G$1,0))</f>
        <v>0.2</v>
      </c>
      <c r="L894">
        <f>INDEX('Products - Original'!$A$1:$G$49,MATCH(My_Combined_Table!$D894,'Products - Original'!$A$1:$A$49,0),MATCH(My_Combined_Table!L$1,'Products - Original'!A$1:G$1,0))</f>
        <v>4.125</v>
      </c>
      <c r="M894">
        <f t="shared" si="13"/>
        <v>20.625</v>
      </c>
      <c r="N894" t="str" cm="1">
        <f t="array" ref="N894">_xlfn.IFS(I894 = "Rob", "Robusta", I894 = "Exc", "Excelsa",I894= "Ara", "Arabica",I894="Lib", "Liberica")</f>
        <v>Excelsa</v>
      </c>
      <c r="O894" t="str" cm="1">
        <f t="array" ref="O894">_xlfn.IFS(J894="M", "Medium",J894="L", "Light",J894="D","Dark")</f>
        <v>Medium</v>
      </c>
      <c r="P894" t="str">
        <f>_xlfn.XLOOKUP(C:C, Table1[[#All],[Customer ID]],Table1[[#All],[Loyalty Card]])</f>
        <v>No</v>
      </c>
    </row>
    <row r="895" spans="1:16" x14ac:dyDescent="0.3">
      <c r="A895" s="2" t="s">
        <v>5543</v>
      </c>
      <c r="B895" s="4">
        <v>44651</v>
      </c>
      <c r="C895" s="2" t="s">
        <v>5544</v>
      </c>
      <c r="D895" t="s">
        <v>6161</v>
      </c>
      <c r="E895" s="2">
        <v>6</v>
      </c>
      <c r="F895" s="2" t="str" cm="1">
        <f t="array" ref="F895">_xlfn.XLOOKUP(C895,'Customers - Original'!$A:$A,Table1[[#All],[Customer Name]])</f>
        <v>Raphaela Schankelborg</v>
      </c>
      <c r="G895" s="2" t="str" cm="1">
        <f t="array" ref="G895">IF(_xlfn.XLOOKUP(C895,'Customers - Original'!$A:$A,Table1[[#All],[Email]]) = 0, "", _xlfn.XLOOKUP(C895,'Customers - Original'!$A:$A,Table1[[#All],[Email]]) )</f>
        <v>rschankelborgot@ameblo.jp</v>
      </c>
      <c r="H895" s="2" t="str" cm="1">
        <f t="array" ref="H895">IF(_xlfn.XLOOKUP(C895,'Customers - Original'!$A:$A,Table1[[#All],[Country]]) = 0,"",_xlfn.XLOOKUP(C895,'Customers - Original'!$A:$A,Table1[[#All],[Country]]))</f>
        <v>United States</v>
      </c>
      <c r="I895" t="str">
        <f>_xlfn.XLOOKUP(D895,'Products - Original'!$A:$A,'Products - Original'!$B:$B)</f>
        <v>Lib</v>
      </c>
      <c r="J895" t="str">
        <f>INDEX('Products - Original'!$A$1:$G$49,MATCH(My_Combined_Table!$D895,'Products - Original'!$A$1:$A$49,0),MATCH(My_Combined_Table!$J$1,'Products - Original'!A$1:G$1,0))</f>
        <v>L</v>
      </c>
      <c r="K895">
        <f>INDEX('Products - Original'!$A$1:$G$49,MATCH(My_Combined_Table!$D895,'Products - Original'!$A$1:$A$49,0),MATCH(My_Combined_Table!K$1,'Products - Original'!A$1:G$1,0))</f>
        <v>0.5</v>
      </c>
      <c r="L895">
        <f>INDEX('Products - Original'!$A$1:$G$49,MATCH(My_Combined_Table!$D895,'Products - Original'!$A$1:$A$49,0),MATCH(My_Combined_Table!L$1,'Products - Original'!A$1:G$1,0))</f>
        <v>9.51</v>
      </c>
      <c r="M895">
        <f t="shared" si="13"/>
        <v>57.06</v>
      </c>
      <c r="N895" t="str" cm="1">
        <f t="array" ref="N895">_xlfn.IFS(I895 = "Rob", "Robusta", I895 = "Exc", "Excelsa",I895= "Ara", "Arabica",I895="Lib", "Liberica")</f>
        <v>Liberica</v>
      </c>
      <c r="O895" t="str" cm="1">
        <f t="array" ref="O895">_xlfn.IFS(J895="M", "Medium",J895="L", "Light",J895="D","Dark")</f>
        <v>Light</v>
      </c>
      <c r="P895" t="str">
        <f>_xlfn.XLOOKUP(C:C, Table1[[#All],[Customer ID]],Table1[[#All],[Loyalty Card]])</f>
        <v>Yes</v>
      </c>
    </row>
    <row r="896" spans="1:16" x14ac:dyDescent="0.3">
      <c r="A896" s="2" t="s">
        <v>5548</v>
      </c>
      <c r="B896" s="4">
        <v>44016</v>
      </c>
      <c r="C896" s="2" t="s">
        <v>5549</v>
      </c>
      <c r="D896" t="s">
        <v>6149</v>
      </c>
      <c r="E896" s="2">
        <v>4</v>
      </c>
      <c r="F896" s="2" t="str" cm="1">
        <f t="array" ref="F896">_xlfn.XLOOKUP(C896,'Customers - Original'!$A:$A,Table1[[#All],[Customer Name]])</f>
        <v>Sharity Wickens</v>
      </c>
      <c r="G896" s="2" t="str" cm="1">
        <f t="array" ref="G896">IF(_xlfn.XLOOKUP(C896,'Customers - Original'!$A:$A,Table1[[#All],[Email]]) = 0, "", _xlfn.XLOOKUP(C896,'Customers - Original'!$A:$A,Table1[[#All],[Email]]) )</f>
        <v/>
      </c>
      <c r="H896" s="2" t="str" cm="1">
        <f t="array" ref="H896">IF(_xlfn.XLOOKUP(C896,'Customers - Original'!$A:$A,Table1[[#All],[Country]]) = 0,"",_xlfn.XLOOKUP(C896,'Customers - Original'!$A:$A,Table1[[#All],[Country]]))</f>
        <v>Ireland</v>
      </c>
      <c r="I896" t="str">
        <f>_xlfn.XLOOKUP(D896,'Products - Original'!$A:$A,'Products - Original'!$B:$B)</f>
        <v>Rob</v>
      </c>
      <c r="J896" t="str">
        <f>INDEX('Products - Original'!$A$1:$G$49,MATCH(My_Combined_Table!$D896,'Products - Original'!$A$1:$A$49,0),MATCH(My_Combined_Table!$J$1,'Products - Original'!A$1:G$1,0))</f>
        <v>D</v>
      </c>
      <c r="K896">
        <f>INDEX('Products - Original'!$A$1:$G$49,MATCH(My_Combined_Table!$D896,'Products - Original'!$A$1:$A$49,0),MATCH(My_Combined_Table!K$1,'Products - Original'!A$1:G$1,0))</f>
        <v>2.5</v>
      </c>
      <c r="L896">
        <f>INDEX('Products - Original'!$A$1:$G$49,MATCH(My_Combined_Table!$D896,'Products - Original'!$A$1:$A$49,0),MATCH(My_Combined_Table!L$1,'Products - Original'!A$1:G$1,0))</f>
        <v>20.584999999999997</v>
      </c>
      <c r="M896">
        <f t="shared" si="13"/>
        <v>82.339999999999989</v>
      </c>
      <c r="N896" t="str" cm="1">
        <f t="array" ref="N896">_xlfn.IFS(I896 = "Rob", "Robusta", I896 = "Exc", "Excelsa",I896= "Ara", "Arabica",I896="Lib", "Liberica")</f>
        <v>Robusta</v>
      </c>
      <c r="O896" t="str" cm="1">
        <f t="array" ref="O896">_xlfn.IFS(J896="M", "Medium",J896="L", "Light",J896="D","Dark")</f>
        <v>Dark</v>
      </c>
      <c r="P896" t="str">
        <f>_xlfn.XLOOKUP(C:C, Table1[[#All],[Customer ID]],Table1[[#All],[Loyalty Card]])</f>
        <v>Yes</v>
      </c>
    </row>
    <row r="897" spans="1:16" x14ac:dyDescent="0.3">
      <c r="A897" s="2" t="s">
        <v>5553</v>
      </c>
      <c r="B897" s="4">
        <v>44521</v>
      </c>
      <c r="C897" s="2" t="s">
        <v>5554</v>
      </c>
      <c r="D897" t="s">
        <v>6166</v>
      </c>
      <c r="E897" s="2">
        <v>5</v>
      </c>
      <c r="F897" s="2" t="str" cm="1">
        <f t="array" ref="F897">_xlfn.XLOOKUP(C897,'Customers - Original'!$A:$A,Table1[[#All],[Customer Name]])</f>
        <v>Derick Snow</v>
      </c>
      <c r="G897" s="2" t="str" cm="1">
        <f t="array" ref="G897">IF(_xlfn.XLOOKUP(C897,'Customers - Original'!$A:$A,Table1[[#All],[Email]]) = 0, "", _xlfn.XLOOKUP(C897,'Customers - Original'!$A:$A,Table1[[#All],[Email]]) )</f>
        <v/>
      </c>
      <c r="H897" s="2" t="str" cm="1">
        <f t="array" ref="H897">IF(_xlfn.XLOOKUP(C897,'Customers - Original'!$A:$A,Table1[[#All],[Country]]) = 0,"",_xlfn.XLOOKUP(C897,'Customers - Original'!$A:$A,Table1[[#All],[Country]]))</f>
        <v>United States</v>
      </c>
      <c r="I897" t="str">
        <f>_xlfn.XLOOKUP(D897,'Products - Original'!$A:$A,'Products - Original'!$B:$B)</f>
        <v>Exc</v>
      </c>
      <c r="J897" t="str">
        <f>INDEX('Products - Original'!$A$1:$G$49,MATCH(My_Combined_Table!$D897,'Products - Original'!$A$1:$A$49,0),MATCH(My_Combined_Table!$J$1,'Products - Original'!A$1:G$1,0))</f>
        <v>M</v>
      </c>
      <c r="K897">
        <f>INDEX('Products - Original'!$A$1:$G$49,MATCH(My_Combined_Table!$D897,'Products - Original'!$A$1:$A$49,0),MATCH(My_Combined_Table!K$1,'Products - Original'!A$1:G$1,0))</f>
        <v>2.5</v>
      </c>
      <c r="L897">
        <f>INDEX('Products - Original'!$A$1:$G$49,MATCH(My_Combined_Table!$D897,'Products - Original'!$A$1:$A$49,0),MATCH(My_Combined_Table!L$1,'Products - Original'!A$1:G$1,0))</f>
        <v>31.624999999999996</v>
      </c>
      <c r="M897">
        <f t="shared" si="13"/>
        <v>158.12499999999997</v>
      </c>
      <c r="N897" t="str" cm="1">
        <f t="array" ref="N897">_xlfn.IFS(I897 = "Rob", "Robusta", I897 = "Exc", "Excelsa",I897= "Ara", "Arabica",I897="Lib", "Liberica")</f>
        <v>Excelsa</v>
      </c>
      <c r="O897" t="str" cm="1">
        <f t="array" ref="O897">_xlfn.IFS(J897="M", "Medium",J897="L", "Light",J897="D","Dark")</f>
        <v>Medium</v>
      </c>
      <c r="P897" t="str">
        <f>_xlfn.XLOOKUP(C:C, Table1[[#All],[Customer ID]],Table1[[#All],[Loyalty Card]])</f>
        <v>No</v>
      </c>
    </row>
    <row r="898" spans="1:16" x14ac:dyDescent="0.3">
      <c r="A898" s="2" t="s">
        <v>5558</v>
      </c>
      <c r="B898" s="4">
        <v>44347</v>
      </c>
      <c r="C898" s="2" t="s">
        <v>5559</v>
      </c>
      <c r="D898" t="s">
        <v>6172</v>
      </c>
      <c r="E898" s="2">
        <v>6</v>
      </c>
      <c r="F898" s="2" t="str" cm="1">
        <f t="array" ref="F898">_xlfn.XLOOKUP(C898,'Customers - Original'!$A:$A,Table1[[#All],[Customer Name]])</f>
        <v>Baxy Cargen</v>
      </c>
      <c r="G898" s="2" t="str" cm="1">
        <f t="array" ref="G898">IF(_xlfn.XLOOKUP(C898,'Customers - Original'!$A:$A,Table1[[#All],[Email]]) = 0, "", _xlfn.XLOOKUP(C898,'Customers - Original'!$A:$A,Table1[[#All],[Email]]) )</f>
        <v>bcargenow@geocities.jp</v>
      </c>
      <c r="H898" s="2" t="str" cm="1">
        <f t="array" ref="H898">IF(_xlfn.XLOOKUP(C898,'Customers - Original'!$A:$A,Table1[[#All],[Country]]) = 0,"",_xlfn.XLOOKUP(C898,'Customers - Original'!$A:$A,Table1[[#All],[Country]]))</f>
        <v>United States</v>
      </c>
      <c r="I898" t="str">
        <f>_xlfn.XLOOKUP(D898,'Products - Original'!$A:$A,'Products - Original'!$B:$B)</f>
        <v>Rob</v>
      </c>
      <c r="J898" t="str">
        <f>INDEX('Products - Original'!$A$1:$G$49,MATCH(My_Combined_Table!$D898,'Products - Original'!$A$1:$A$49,0),MATCH(My_Combined_Table!$J$1,'Products - Original'!A$1:G$1,0))</f>
        <v>D</v>
      </c>
      <c r="K898">
        <f>INDEX('Products - Original'!$A$1:$G$49,MATCH(My_Combined_Table!$D898,'Products - Original'!$A$1:$A$49,0),MATCH(My_Combined_Table!K$1,'Products - Original'!A$1:G$1,0))</f>
        <v>0.5</v>
      </c>
      <c r="L898">
        <f>INDEX('Products - Original'!$A$1:$G$49,MATCH(My_Combined_Table!$D898,'Products - Original'!$A$1:$A$49,0),MATCH(My_Combined_Table!L$1,'Products - Original'!A$1:G$1,0))</f>
        <v>5.3699999999999992</v>
      </c>
      <c r="M898">
        <f t="shared" si="13"/>
        <v>32.22</v>
      </c>
      <c r="N898" t="str" cm="1">
        <f t="array" ref="N898">_xlfn.IFS(I898 = "Rob", "Robusta", I898 = "Exc", "Excelsa",I898= "Ara", "Arabica",I898="Lib", "Liberica")</f>
        <v>Robusta</v>
      </c>
      <c r="O898" t="str" cm="1">
        <f t="array" ref="O898">_xlfn.IFS(J898="M", "Medium",J898="L", "Light",J898="D","Dark")</f>
        <v>Dark</v>
      </c>
      <c r="P898" t="str">
        <f>_xlfn.XLOOKUP(C:C, Table1[[#All],[Customer ID]],Table1[[#All],[Loyalty Card]])</f>
        <v>Yes</v>
      </c>
    </row>
    <row r="899" spans="1:16" x14ac:dyDescent="0.3">
      <c r="A899" s="2" t="s">
        <v>5564</v>
      </c>
      <c r="B899" s="4">
        <v>43932</v>
      </c>
      <c r="C899" s="2" t="s">
        <v>5565</v>
      </c>
      <c r="D899" t="s">
        <v>6183</v>
      </c>
      <c r="E899" s="2">
        <v>2</v>
      </c>
      <c r="F899" s="2" t="str" cm="1">
        <f t="array" ref="F899">_xlfn.XLOOKUP(C899,'Customers - Original'!$A:$A,Table1[[#All],[Customer Name]])</f>
        <v>Ryann Stickler</v>
      </c>
      <c r="G899" s="2" t="str" cm="1">
        <f t="array" ref="G899">IF(_xlfn.XLOOKUP(C899,'Customers - Original'!$A:$A,Table1[[#All],[Email]]) = 0, "", _xlfn.XLOOKUP(C899,'Customers - Original'!$A:$A,Table1[[#All],[Email]]) )</f>
        <v>rsticklerox@printfriendly.com</v>
      </c>
      <c r="H899" s="2" t="str" cm="1">
        <f t="array" ref="H899">IF(_xlfn.XLOOKUP(C899,'Customers - Original'!$A:$A,Table1[[#All],[Country]]) = 0,"",_xlfn.XLOOKUP(C899,'Customers - Original'!$A:$A,Table1[[#All],[Country]]))</f>
        <v>United Kingdom</v>
      </c>
      <c r="I899" t="str">
        <f>_xlfn.XLOOKUP(D899,'Products - Original'!$A:$A,'Products - Original'!$B:$B)</f>
        <v>Exc</v>
      </c>
      <c r="J899" t="str">
        <f>INDEX('Products - Original'!$A$1:$G$49,MATCH(My_Combined_Table!$D899,'Products - Original'!$A$1:$A$49,0),MATCH(My_Combined_Table!$J$1,'Products - Original'!A$1:G$1,0))</f>
        <v>D</v>
      </c>
      <c r="K899">
        <f>INDEX('Products - Original'!$A$1:$G$49,MATCH(My_Combined_Table!$D899,'Products - Original'!$A$1:$A$49,0),MATCH(My_Combined_Table!K$1,'Products - Original'!A$1:G$1,0))</f>
        <v>1</v>
      </c>
      <c r="L899">
        <f>INDEX('Products - Original'!$A$1:$G$49,MATCH(My_Combined_Table!$D899,'Products - Original'!$A$1:$A$49,0),MATCH(My_Combined_Table!L$1,'Products - Original'!A$1:G$1,0))</f>
        <v>12.15</v>
      </c>
      <c r="M899">
        <f t="shared" ref="M899:M962" si="14">L899*E899</f>
        <v>24.3</v>
      </c>
      <c r="N899" t="str" cm="1">
        <f t="array" ref="N899">_xlfn.IFS(I899 = "Rob", "Robusta", I899 = "Exc", "Excelsa",I899= "Ara", "Arabica",I899="Lib", "Liberica")</f>
        <v>Excelsa</v>
      </c>
      <c r="O899" t="str" cm="1">
        <f t="array" ref="O899">_xlfn.IFS(J899="M", "Medium",J899="L", "Light",J899="D","Dark")</f>
        <v>Dark</v>
      </c>
      <c r="P899" t="str">
        <f>_xlfn.XLOOKUP(C:C, Table1[[#All],[Customer ID]],Table1[[#All],[Loyalty Card]])</f>
        <v>No</v>
      </c>
    </row>
    <row r="900" spans="1:16" x14ac:dyDescent="0.3">
      <c r="A900" s="2" t="s">
        <v>5570</v>
      </c>
      <c r="B900" s="4">
        <v>44089</v>
      </c>
      <c r="C900" s="2" t="s">
        <v>5571</v>
      </c>
      <c r="D900" t="s">
        <v>6173</v>
      </c>
      <c r="E900" s="2">
        <v>5</v>
      </c>
      <c r="F900" s="2" t="str" cm="1">
        <f t="array" ref="F900">_xlfn.XLOOKUP(C900,'Customers - Original'!$A:$A,Table1[[#All],[Customer Name]])</f>
        <v>Daryn Cassius</v>
      </c>
      <c r="G900" s="2" t="str" cm="1">
        <f t="array" ref="G900">IF(_xlfn.XLOOKUP(C900,'Customers - Original'!$A:$A,Table1[[#All],[Email]]) = 0, "", _xlfn.XLOOKUP(C900,'Customers - Original'!$A:$A,Table1[[#All],[Email]]) )</f>
        <v/>
      </c>
      <c r="H900" s="2" t="str" cm="1">
        <f t="array" ref="H900">IF(_xlfn.XLOOKUP(C900,'Customers - Original'!$A:$A,Table1[[#All],[Country]]) = 0,"",_xlfn.XLOOKUP(C900,'Customers - Original'!$A:$A,Table1[[#All],[Country]]))</f>
        <v>United States</v>
      </c>
      <c r="I900" t="str">
        <f>_xlfn.XLOOKUP(D900,'Products - Original'!$A:$A,'Products - Original'!$B:$B)</f>
        <v>Rob</v>
      </c>
      <c r="J900" t="str">
        <f>INDEX('Products - Original'!$A$1:$G$49,MATCH(My_Combined_Table!$D900,'Products - Original'!$A$1:$A$49,0),MATCH(My_Combined_Table!$J$1,'Products - Original'!A$1:G$1,0))</f>
        <v>L</v>
      </c>
      <c r="K900">
        <f>INDEX('Products - Original'!$A$1:$G$49,MATCH(My_Combined_Table!$D900,'Products - Original'!$A$1:$A$49,0),MATCH(My_Combined_Table!K$1,'Products - Original'!A$1:G$1,0))</f>
        <v>0.5</v>
      </c>
      <c r="L900">
        <f>INDEX('Products - Original'!$A$1:$G$49,MATCH(My_Combined_Table!$D900,'Products - Original'!$A$1:$A$49,0),MATCH(My_Combined_Table!L$1,'Products - Original'!A$1:G$1,0))</f>
        <v>7.169999999999999</v>
      </c>
      <c r="M900">
        <f t="shared" si="14"/>
        <v>35.849999999999994</v>
      </c>
      <c r="N900" t="str" cm="1">
        <f t="array" ref="N900">_xlfn.IFS(I900 = "Rob", "Robusta", I900 = "Exc", "Excelsa",I900= "Ara", "Arabica",I900="Lib", "Liberica")</f>
        <v>Robusta</v>
      </c>
      <c r="O900" t="str" cm="1">
        <f t="array" ref="O900">_xlfn.IFS(J900="M", "Medium",J900="L", "Light",J900="D","Dark")</f>
        <v>Light</v>
      </c>
      <c r="P900" t="str">
        <f>_xlfn.XLOOKUP(C:C, Table1[[#All],[Customer ID]],Table1[[#All],[Loyalty Card]])</f>
        <v>No</v>
      </c>
    </row>
    <row r="901" spans="1:16" x14ac:dyDescent="0.3">
      <c r="A901" s="2" t="s">
        <v>5575</v>
      </c>
      <c r="B901" s="4">
        <v>44523</v>
      </c>
      <c r="C901" s="2" t="s">
        <v>5554</v>
      </c>
      <c r="D901" t="s">
        <v>6162</v>
      </c>
      <c r="E901" s="2">
        <v>5</v>
      </c>
      <c r="F901" s="2" t="str" cm="1">
        <f t="array" ref="F901">_xlfn.XLOOKUP(C901,'Customers - Original'!$A:$A,Table1[[#All],[Customer Name]])</f>
        <v>Derick Snow</v>
      </c>
      <c r="G901" s="2" t="str" cm="1">
        <f t="array" ref="G901">IF(_xlfn.XLOOKUP(C901,'Customers - Original'!$A:$A,Table1[[#All],[Email]]) = 0, "", _xlfn.XLOOKUP(C901,'Customers - Original'!$A:$A,Table1[[#All],[Email]]) )</f>
        <v/>
      </c>
      <c r="H901" s="2" t="str" cm="1">
        <f t="array" ref="H901">IF(_xlfn.XLOOKUP(C901,'Customers - Original'!$A:$A,Table1[[#All],[Country]]) = 0,"",_xlfn.XLOOKUP(C901,'Customers - Original'!$A:$A,Table1[[#All],[Country]]))</f>
        <v>United States</v>
      </c>
      <c r="I901" t="str">
        <f>_xlfn.XLOOKUP(D901,'Products - Original'!$A:$A,'Products - Original'!$B:$B)</f>
        <v>Lib</v>
      </c>
      <c r="J901" t="str">
        <f>INDEX('Products - Original'!$A$1:$G$49,MATCH(My_Combined_Table!$D901,'Products - Original'!$A$1:$A$49,0),MATCH(My_Combined_Table!$J$1,'Products - Original'!A$1:G$1,0))</f>
        <v>M</v>
      </c>
      <c r="K901">
        <f>INDEX('Products - Original'!$A$1:$G$49,MATCH(My_Combined_Table!$D901,'Products - Original'!$A$1:$A$49,0),MATCH(My_Combined_Table!K$1,'Products - Original'!A$1:G$1,0))</f>
        <v>1</v>
      </c>
      <c r="L901">
        <f>INDEX('Products - Original'!$A$1:$G$49,MATCH(My_Combined_Table!$D901,'Products - Original'!$A$1:$A$49,0),MATCH(My_Combined_Table!L$1,'Products - Original'!A$1:G$1,0))</f>
        <v>14.55</v>
      </c>
      <c r="M901">
        <f t="shared" si="14"/>
        <v>72.75</v>
      </c>
      <c r="N901" t="str" cm="1">
        <f t="array" ref="N901">_xlfn.IFS(I901 = "Rob", "Robusta", I901 = "Exc", "Excelsa",I901= "Ara", "Arabica",I901="Lib", "Liberica")</f>
        <v>Liberica</v>
      </c>
      <c r="O901" t="str" cm="1">
        <f t="array" ref="O901">_xlfn.IFS(J901="M", "Medium",J901="L", "Light",J901="D","Dark")</f>
        <v>Medium</v>
      </c>
      <c r="P901" t="str">
        <f>_xlfn.XLOOKUP(C:C, Table1[[#All],[Customer ID]],Table1[[#All],[Loyalty Card]])</f>
        <v>No</v>
      </c>
    </row>
    <row r="902" spans="1:16" x14ac:dyDescent="0.3">
      <c r="A902" s="2" t="s">
        <v>5580</v>
      </c>
      <c r="B902" s="4">
        <v>44584</v>
      </c>
      <c r="C902" s="2" t="s">
        <v>5581</v>
      </c>
      <c r="D902" t="s">
        <v>6170</v>
      </c>
      <c r="E902" s="2">
        <v>3</v>
      </c>
      <c r="F902" s="2" t="str" cm="1">
        <f t="array" ref="F902">_xlfn.XLOOKUP(C902,'Customers - Original'!$A:$A,Table1[[#All],[Customer Name]])</f>
        <v>Skelly Dolohunty</v>
      </c>
      <c r="G902" s="2" t="str" cm="1">
        <f t="array" ref="G902">IF(_xlfn.XLOOKUP(C902,'Customers - Original'!$A:$A,Table1[[#All],[Email]]) = 0, "", _xlfn.XLOOKUP(C902,'Customers - Original'!$A:$A,Table1[[#All],[Email]]) )</f>
        <v/>
      </c>
      <c r="H902" s="2" t="str" cm="1">
        <f t="array" ref="H902">IF(_xlfn.XLOOKUP(C902,'Customers - Original'!$A:$A,Table1[[#All],[Country]]) = 0,"",_xlfn.XLOOKUP(C902,'Customers - Original'!$A:$A,Table1[[#All],[Country]]))</f>
        <v>Ireland</v>
      </c>
      <c r="I902" t="str">
        <f>_xlfn.XLOOKUP(D902,'Products - Original'!$A:$A,'Products - Original'!$B:$B)</f>
        <v>Lib</v>
      </c>
      <c r="J902" t="str">
        <f>INDEX('Products - Original'!$A$1:$G$49,MATCH(My_Combined_Table!$D902,'Products - Original'!$A$1:$A$49,0),MATCH(My_Combined_Table!$J$1,'Products - Original'!A$1:G$1,0))</f>
        <v>L</v>
      </c>
      <c r="K902">
        <f>INDEX('Products - Original'!$A$1:$G$49,MATCH(My_Combined_Table!$D902,'Products - Original'!$A$1:$A$49,0),MATCH(My_Combined_Table!K$1,'Products - Original'!A$1:G$1,0))</f>
        <v>1</v>
      </c>
      <c r="L902">
        <f>INDEX('Products - Original'!$A$1:$G$49,MATCH(My_Combined_Table!$D902,'Products - Original'!$A$1:$A$49,0),MATCH(My_Combined_Table!L$1,'Products - Original'!A$1:G$1,0))</f>
        <v>15.85</v>
      </c>
      <c r="M902">
        <f t="shared" si="14"/>
        <v>47.55</v>
      </c>
      <c r="N902" t="str" cm="1">
        <f t="array" ref="N902">_xlfn.IFS(I902 = "Rob", "Robusta", I902 = "Exc", "Excelsa",I902= "Ara", "Arabica",I902="Lib", "Liberica")</f>
        <v>Liberica</v>
      </c>
      <c r="O902" t="str" cm="1">
        <f t="array" ref="O902">_xlfn.IFS(J902="M", "Medium",J902="L", "Light",J902="D","Dark")</f>
        <v>Light</v>
      </c>
      <c r="P902" t="str">
        <f>_xlfn.XLOOKUP(C:C, Table1[[#All],[Customer ID]],Table1[[#All],[Loyalty Card]])</f>
        <v>No</v>
      </c>
    </row>
    <row r="903" spans="1:16" x14ac:dyDescent="0.3">
      <c r="A903" s="2" t="s">
        <v>5585</v>
      </c>
      <c r="B903" s="4">
        <v>44223</v>
      </c>
      <c r="C903" s="2" t="s">
        <v>5586</v>
      </c>
      <c r="D903" t="s">
        <v>6178</v>
      </c>
      <c r="E903" s="2">
        <v>1</v>
      </c>
      <c r="F903" s="2" t="str" cm="1">
        <f t="array" ref="F903">_xlfn.XLOOKUP(C903,'Customers - Original'!$A:$A,Table1[[#All],[Customer Name]])</f>
        <v>Drake Jevon</v>
      </c>
      <c r="G903" s="2" t="str" cm="1">
        <f t="array" ref="G903">IF(_xlfn.XLOOKUP(C903,'Customers - Original'!$A:$A,Table1[[#All],[Email]]) = 0, "", _xlfn.XLOOKUP(C903,'Customers - Original'!$A:$A,Table1[[#All],[Email]]) )</f>
        <v>djevonp1@ibm.com</v>
      </c>
      <c r="H903" s="2" t="str" cm="1">
        <f t="array" ref="H903">IF(_xlfn.XLOOKUP(C903,'Customers - Original'!$A:$A,Table1[[#All],[Country]]) = 0,"",_xlfn.XLOOKUP(C903,'Customers - Original'!$A:$A,Table1[[#All],[Country]]))</f>
        <v>United States</v>
      </c>
      <c r="I903" t="str">
        <f>_xlfn.XLOOKUP(D903,'Products - Original'!$A:$A,'Products - Original'!$B:$B)</f>
        <v>Rob</v>
      </c>
      <c r="J903" t="str">
        <f>INDEX('Products - Original'!$A$1:$G$49,MATCH(My_Combined_Table!$D903,'Products - Original'!$A$1:$A$49,0),MATCH(My_Combined_Table!$J$1,'Products - Original'!A$1:G$1,0))</f>
        <v>L</v>
      </c>
      <c r="K903">
        <f>INDEX('Products - Original'!$A$1:$G$49,MATCH(My_Combined_Table!$D903,'Products - Original'!$A$1:$A$49,0),MATCH(My_Combined_Table!K$1,'Products - Original'!A$1:G$1,0))</f>
        <v>0.2</v>
      </c>
      <c r="L903">
        <f>INDEX('Products - Original'!$A$1:$G$49,MATCH(My_Combined_Table!$D903,'Products - Original'!$A$1:$A$49,0),MATCH(My_Combined_Table!L$1,'Products - Original'!A$1:G$1,0))</f>
        <v>3.5849999999999995</v>
      </c>
      <c r="M903">
        <f t="shared" si="14"/>
        <v>3.5849999999999995</v>
      </c>
      <c r="N903" t="str" cm="1">
        <f t="array" ref="N903">_xlfn.IFS(I903 = "Rob", "Robusta", I903 = "Exc", "Excelsa",I903= "Ara", "Arabica",I903="Lib", "Liberica")</f>
        <v>Robusta</v>
      </c>
      <c r="O903" t="str" cm="1">
        <f t="array" ref="O903">_xlfn.IFS(J903="M", "Medium",J903="L", "Light",J903="D","Dark")</f>
        <v>Light</v>
      </c>
      <c r="P903" t="str">
        <f>_xlfn.XLOOKUP(C:C, Table1[[#All],[Customer ID]],Table1[[#All],[Loyalty Card]])</f>
        <v>Yes</v>
      </c>
    </row>
    <row r="904" spans="1:16" x14ac:dyDescent="0.3">
      <c r="A904" s="2" t="s">
        <v>5591</v>
      </c>
      <c r="B904" s="4">
        <v>43640</v>
      </c>
      <c r="C904" s="2" t="s">
        <v>5592</v>
      </c>
      <c r="D904" t="s">
        <v>6166</v>
      </c>
      <c r="E904" s="2">
        <v>5</v>
      </c>
      <c r="F904" s="2" t="str" cm="1">
        <f t="array" ref="F904">_xlfn.XLOOKUP(C904,'Customers - Original'!$A:$A,Table1[[#All],[Customer Name]])</f>
        <v>Hall Ranner</v>
      </c>
      <c r="G904" s="2" t="str" cm="1">
        <f t="array" ref="G904">IF(_xlfn.XLOOKUP(C904,'Customers - Original'!$A:$A,Table1[[#All],[Email]]) = 0, "", _xlfn.XLOOKUP(C904,'Customers - Original'!$A:$A,Table1[[#All],[Email]]) )</f>
        <v>hrannerp2@omniture.com</v>
      </c>
      <c r="H904" s="2" t="str" cm="1">
        <f t="array" ref="H904">IF(_xlfn.XLOOKUP(C904,'Customers - Original'!$A:$A,Table1[[#All],[Country]]) = 0,"",_xlfn.XLOOKUP(C904,'Customers - Original'!$A:$A,Table1[[#All],[Country]]))</f>
        <v>United States</v>
      </c>
      <c r="I904" t="str">
        <f>_xlfn.XLOOKUP(D904,'Products - Original'!$A:$A,'Products - Original'!$B:$B)</f>
        <v>Exc</v>
      </c>
      <c r="J904" t="str">
        <f>INDEX('Products - Original'!$A$1:$G$49,MATCH(My_Combined_Table!$D904,'Products - Original'!$A$1:$A$49,0),MATCH(My_Combined_Table!$J$1,'Products - Original'!A$1:G$1,0))</f>
        <v>M</v>
      </c>
      <c r="K904">
        <f>INDEX('Products - Original'!$A$1:$G$49,MATCH(My_Combined_Table!$D904,'Products - Original'!$A$1:$A$49,0),MATCH(My_Combined_Table!K$1,'Products - Original'!A$1:G$1,0))</f>
        <v>2.5</v>
      </c>
      <c r="L904">
        <f>INDEX('Products - Original'!$A$1:$G$49,MATCH(My_Combined_Table!$D904,'Products - Original'!$A$1:$A$49,0),MATCH(My_Combined_Table!L$1,'Products - Original'!A$1:G$1,0))</f>
        <v>31.624999999999996</v>
      </c>
      <c r="M904">
        <f t="shared" si="14"/>
        <v>158.12499999999997</v>
      </c>
      <c r="N904" t="str" cm="1">
        <f t="array" ref="N904">_xlfn.IFS(I904 = "Rob", "Robusta", I904 = "Exc", "Excelsa",I904= "Ara", "Arabica",I904="Lib", "Liberica")</f>
        <v>Excelsa</v>
      </c>
      <c r="O904" t="str" cm="1">
        <f t="array" ref="O904">_xlfn.IFS(J904="M", "Medium",J904="L", "Light",J904="D","Dark")</f>
        <v>Medium</v>
      </c>
      <c r="P904" t="str">
        <f>_xlfn.XLOOKUP(C:C, Table1[[#All],[Customer ID]],Table1[[#All],[Loyalty Card]])</f>
        <v>No</v>
      </c>
    </row>
    <row r="905" spans="1:16" x14ac:dyDescent="0.3">
      <c r="A905" s="2" t="s">
        <v>5597</v>
      </c>
      <c r="B905" s="4">
        <v>43905</v>
      </c>
      <c r="C905" s="2" t="s">
        <v>5598</v>
      </c>
      <c r="D905" t="s">
        <v>6160</v>
      </c>
      <c r="E905" s="2">
        <v>2</v>
      </c>
      <c r="F905" s="2" t="str" cm="1">
        <f t="array" ref="F905">_xlfn.XLOOKUP(C905,'Customers - Original'!$A:$A,Table1[[#All],[Customer Name]])</f>
        <v>Berkly Imrie</v>
      </c>
      <c r="G905" s="2" t="str" cm="1">
        <f t="array" ref="G905">IF(_xlfn.XLOOKUP(C905,'Customers - Original'!$A:$A,Table1[[#All],[Email]]) = 0, "", _xlfn.XLOOKUP(C905,'Customers - Original'!$A:$A,Table1[[#All],[Email]]) )</f>
        <v>bimriep3@addtoany.com</v>
      </c>
      <c r="H905" s="2" t="str" cm="1">
        <f t="array" ref="H905">IF(_xlfn.XLOOKUP(C905,'Customers - Original'!$A:$A,Table1[[#All],[Country]]) = 0,"",_xlfn.XLOOKUP(C905,'Customers - Original'!$A:$A,Table1[[#All],[Country]]))</f>
        <v>United States</v>
      </c>
      <c r="I905" t="str">
        <f>_xlfn.XLOOKUP(D905,'Products - Original'!$A:$A,'Products - Original'!$B:$B)</f>
        <v>Lib</v>
      </c>
      <c r="J905" t="str">
        <f>INDEX('Products - Original'!$A$1:$G$49,MATCH(My_Combined_Table!$D905,'Products - Original'!$A$1:$A$49,0),MATCH(My_Combined_Table!$J$1,'Products - Original'!A$1:G$1,0))</f>
        <v>M</v>
      </c>
      <c r="K905">
        <f>INDEX('Products - Original'!$A$1:$G$49,MATCH(My_Combined_Table!$D905,'Products - Original'!$A$1:$A$49,0),MATCH(My_Combined_Table!K$1,'Products - Original'!A$1:G$1,0))</f>
        <v>0.5</v>
      </c>
      <c r="L905">
        <f>INDEX('Products - Original'!$A$1:$G$49,MATCH(My_Combined_Table!$D905,'Products - Original'!$A$1:$A$49,0),MATCH(My_Combined_Table!L$1,'Products - Original'!A$1:G$1,0))</f>
        <v>8.73</v>
      </c>
      <c r="M905">
        <f t="shared" si="14"/>
        <v>17.46</v>
      </c>
      <c r="N905" t="str" cm="1">
        <f t="array" ref="N905">_xlfn.IFS(I905 = "Rob", "Robusta", I905 = "Exc", "Excelsa",I905= "Ara", "Arabica",I905="Lib", "Liberica")</f>
        <v>Liberica</v>
      </c>
      <c r="O905" t="str" cm="1">
        <f t="array" ref="O905">_xlfn.IFS(J905="M", "Medium",J905="L", "Light",J905="D","Dark")</f>
        <v>Medium</v>
      </c>
      <c r="P905" t="str">
        <f>_xlfn.XLOOKUP(C:C, Table1[[#All],[Customer ID]],Table1[[#All],[Loyalty Card]])</f>
        <v>No</v>
      </c>
    </row>
    <row r="906" spans="1:16" x14ac:dyDescent="0.3">
      <c r="A906" s="2" t="s">
        <v>5603</v>
      </c>
      <c r="B906" s="4">
        <v>44463</v>
      </c>
      <c r="C906" s="2" t="s">
        <v>5604</v>
      </c>
      <c r="D906" t="s">
        <v>6182</v>
      </c>
      <c r="E906" s="2">
        <v>5</v>
      </c>
      <c r="F906" s="2" t="str" cm="1">
        <f t="array" ref="F906">_xlfn.XLOOKUP(C906,'Customers - Original'!$A:$A,Table1[[#All],[Customer Name]])</f>
        <v>Dorey Sopper</v>
      </c>
      <c r="G906" s="2" t="str" cm="1">
        <f t="array" ref="G906">IF(_xlfn.XLOOKUP(C906,'Customers - Original'!$A:$A,Table1[[#All],[Email]]) = 0, "", _xlfn.XLOOKUP(C906,'Customers - Original'!$A:$A,Table1[[#All],[Email]]) )</f>
        <v>dsopperp4@eventbrite.com</v>
      </c>
      <c r="H906" s="2" t="str" cm="1">
        <f t="array" ref="H906">IF(_xlfn.XLOOKUP(C906,'Customers - Original'!$A:$A,Table1[[#All],[Country]]) = 0,"",_xlfn.XLOOKUP(C906,'Customers - Original'!$A:$A,Table1[[#All],[Country]]))</f>
        <v>United States</v>
      </c>
      <c r="I906" t="str">
        <f>_xlfn.XLOOKUP(D906,'Products - Original'!$A:$A,'Products - Original'!$B:$B)</f>
        <v>Ara</v>
      </c>
      <c r="J906" t="str">
        <f>INDEX('Products - Original'!$A$1:$G$49,MATCH(My_Combined_Table!$D906,'Products - Original'!$A$1:$A$49,0),MATCH(My_Combined_Table!$J$1,'Products - Original'!A$1:G$1,0))</f>
        <v>L</v>
      </c>
      <c r="K906">
        <f>INDEX('Products - Original'!$A$1:$G$49,MATCH(My_Combined_Table!$D906,'Products - Original'!$A$1:$A$49,0),MATCH(My_Combined_Table!K$1,'Products - Original'!A$1:G$1,0))</f>
        <v>2.5</v>
      </c>
      <c r="L906">
        <f>INDEX('Products - Original'!$A$1:$G$49,MATCH(My_Combined_Table!$D906,'Products - Original'!$A$1:$A$49,0),MATCH(My_Combined_Table!L$1,'Products - Original'!A$1:G$1,0))</f>
        <v>29.784999999999997</v>
      </c>
      <c r="M906">
        <f t="shared" si="14"/>
        <v>148.92499999999998</v>
      </c>
      <c r="N906" t="str" cm="1">
        <f t="array" ref="N906">_xlfn.IFS(I906 = "Rob", "Robusta", I906 = "Exc", "Excelsa",I906= "Ara", "Arabica",I906="Lib", "Liberica")</f>
        <v>Arabica</v>
      </c>
      <c r="O906" t="str" cm="1">
        <f t="array" ref="O906">_xlfn.IFS(J906="M", "Medium",J906="L", "Light",J906="D","Dark")</f>
        <v>Light</v>
      </c>
      <c r="P906" t="str">
        <f>_xlfn.XLOOKUP(C:C, Table1[[#All],[Customer ID]],Table1[[#All],[Loyalty Card]])</f>
        <v>No</v>
      </c>
    </row>
    <row r="907" spans="1:16" x14ac:dyDescent="0.3">
      <c r="A907" s="2" t="s">
        <v>5609</v>
      </c>
      <c r="B907" s="4">
        <v>43560</v>
      </c>
      <c r="C907" s="2" t="s">
        <v>5610</v>
      </c>
      <c r="D907" t="s">
        <v>6157</v>
      </c>
      <c r="E907" s="2">
        <v>6</v>
      </c>
      <c r="F907" s="2" t="str" cm="1">
        <f t="array" ref="F907">_xlfn.XLOOKUP(C907,'Customers - Original'!$A:$A,Table1[[#All],[Customer Name]])</f>
        <v>Darcy Lochran</v>
      </c>
      <c r="G907" s="2" t="str" cm="1">
        <f t="array" ref="G907">IF(_xlfn.XLOOKUP(C907,'Customers - Original'!$A:$A,Table1[[#All],[Email]]) = 0, "", _xlfn.XLOOKUP(C907,'Customers - Original'!$A:$A,Table1[[#All],[Email]]) )</f>
        <v/>
      </c>
      <c r="H907" s="2" t="str" cm="1">
        <f t="array" ref="H907">IF(_xlfn.XLOOKUP(C907,'Customers - Original'!$A:$A,Table1[[#All],[Country]]) = 0,"",_xlfn.XLOOKUP(C907,'Customers - Original'!$A:$A,Table1[[#All],[Country]]))</f>
        <v>United States</v>
      </c>
      <c r="I907" t="str">
        <f>_xlfn.XLOOKUP(D907,'Products - Original'!$A:$A,'Products - Original'!$B:$B)</f>
        <v>Ara</v>
      </c>
      <c r="J907" t="str">
        <f>INDEX('Products - Original'!$A$1:$G$49,MATCH(My_Combined_Table!$D907,'Products - Original'!$A$1:$A$49,0),MATCH(My_Combined_Table!$J$1,'Products - Original'!A$1:G$1,0))</f>
        <v>M</v>
      </c>
      <c r="K907">
        <f>INDEX('Products - Original'!$A$1:$G$49,MATCH(My_Combined_Table!$D907,'Products - Original'!$A$1:$A$49,0),MATCH(My_Combined_Table!K$1,'Products - Original'!A$1:G$1,0))</f>
        <v>0.5</v>
      </c>
      <c r="L907">
        <f>INDEX('Products - Original'!$A$1:$G$49,MATCH(My_Combined_Table!$D907,'Products - Original'!$A$1:$A$49,0),MATCH(My_Combined_Table!L$1,'Products - Original'!A$1:G$1,0))</f>
        <v>6.75</v>
      </c>
      <c r="M907">
        <f t="shared" si="14"/>
        <v>40.5</v>
      </c>
      <c r="N907" t="str" cm="1">
        <f t="array" ref="N907">_xlfn.IFS(I907 = "Rob", "Robusta", I907 = "Exc", "Excelsa",I907= "Ara", "Arabica",I907="Lib", "Liberica")</f>
        <v>Arabica</v>
      </c>
      <c r="O907" t="str" cm="1">
        <f t="array" ref="O907">_xlfn.IFS(J907="M", "Medium",J907="L", "Light",J907="D","Dark")</f>
        <v>Medium</v>
      </c>
      <c r="P907" t="str">
        <f>_xlfn.XLOOKUP(C:C, Table1[[#All],[Customer ID]],Table1[[#All],[Loyalty Card]])</f>
        <v>Yes</v>
      </c>
    </row>
    <row r="908" spans="1:16" x14ac:dyDescent="0.3">
      <c r="A908" s="2" t="s">
        <v>5614</v>
      </c>
      <c r="B908" s="4">
        <v>44588</v>
      </c>
      <c r="C908" s="2" t="s">
        <v>5615</v>
      </c>
      <c r="D908" t="s">
        <v>6157</v>
      </c>
      <c r="E908" s="2">
        <v>4</v>
      </c>
      <c r="F908" s="2" t="str" cm="1">
        <f t="array" ref="F908">_xlfn.XLOOKUP(C908,'Customers - Original'!$A:$A,Table1[[#All],[Customer Name]])</f>
        <v>Lauritz Ledgley</v>
      </c>
      <c r="G908" s="2" t="str" cm="1">
        <f t="array" ref="G908">IF(_xlfn.XLOOKUP(C908,'Customers - Original'!$A:$A,Table1[[#All],[Email]]) = 0, "", _xlfn.XLOOKUP(C908,'Customers - Original'!$A:$A,Table1[[#All],[Email]]) )</f>
        <v>lledgleyp6@de.vu</v>
      </c>
      <c r="H908" s="2" t="str" cm="1">
        <f t="array" ref="H908">IF(_xlfn.XLOOKUP(C908,'Customers - Original'!$A:$A,Table1[[#All],[Country]]) = 0,"",_xlfn.XLOOKUP(C908,'Customers - Original'!$A:$A,Table1[[#All],[Country]]))</f>
        <v>United States</v>
      </c>
      <c r="I908" t="str">
        <f>_xlfn.XLOOKUP(D908,'Products - Original'!$A:$A,'Products - Original'!$B:$B)</f>
        <v>Ara</v>
      </c>
      <c r="J908" t="str">
        <f>INDEX('Products - Original'!$A$1:$G$49,MATCH(My_Combined_Table!$D908,'Products - Original'!$A$1:$A$49,0),MATCH(My_Combined_Table!$J$1,'Products - Original'!A$1:G$1,0))</f>
        <v>M</v>
      </c>
      <c r="K908">
        <f>INDEX('Products - Original'!$A$1:$G$49,MATCH(My_Combined_Table!$D908,'Products - Original'!$A$1:$A$49,0),MATCH(My_Combined_Table!K$1,'Products - Original'!A$1:G$1,0))</f>
        <v>0.5</v>
      </c>
      <c r="L908">
        <f>INDEX('Products - Original'!$A$1:$G$49,MATCH(My_Combined_Table!$D908,'Products - Original'!$A$1:$A$49,0),MATCH(My_Combined_Table!L$1,'Products - Original'!A$1:G$1,0))</f>
        <v>6.75</v>
      </c>
      <c r="M908">
        <f t="shared" si="14"/>
        <v>27</v>
      </c>
      <c r="N908" t="str" cm="1">
        <f t="array" ref="N908">_xlfn.IFS(I908 = "Rob", "Robusta", I908 = "Exc", "Excelsa",I908= "Ara", "Arabica",I908="Lib", "Liberica")</f>
        <v>Arabica</v>
      </c>
      <c r="O908" t="str" cm="1">
        <f t="array" ref="O908">_xlfn.IFS(J908="M", "Medium",J908="L", "Light",J908="D","Dark")</f>
        <v>Medium</v>
      </c>
      <c r="P908" t="str">
        <f>_xlfn.XLOOKUP(C:C, Table1[[#All],[Customer ID]],Table1[[#All],[Loyalty Card]])</f>
        <v>Yes</v>
      </c>
    </row>
    <row r="909" spans="1:16" x14ac:dyDescent="0.3">
      <c r="A909" s="2" t="s">
        <v>5620</v>
      </c>
      <c r="B909" s="4">
        <v>44449</v>
      </c>
      <c r="C909" s="2" t="s">
        <v>5621</v>
      </c>
      <c r="D909" t="s">
        <v>6143</v>
      </c>
      <c r="E909" s="2">
        <v>3</v>
      </c>
      <c r="F909" s="2" t="str" cm="1">
        <f t="array" ref="F909">_xlfn.XLOOKUP(C909,'Customers - Original'!$A:$A,Table1[[#All],[Customer Name]])</f>
        <v>Tawnya Menary</v>
      </c>
      <c r="G909" s="2" t="str" cm="1">
        <f t="array" ref="G909">IF(_xlfn.XLOOKUP(C909,'Customers - Original'!$A:$A,Table1[[#All],[Email]]) = 0, "", _xlfn.XLOOKUP(C909,'Customers - Original'!$A:$A,Table1[[#All],[Email]]) )</f>
        <v>tmenaryp7@phoca.cz</v>
      </c>
      <c r="H909" s="2" t="str" cm="1">
        <f t="array" ref="H909">IF(_xlfn.XLOOKUP(C909,'Customers - Original'!$A:$A,Table1[[#All],[Country]]) = 0,"",_xlfn.XLOOKUP(C909,'Customers - Original'!$A:$A,Table1[[#All],[Country]]))</f>
        <v>United States</v>
      </c>
      <c r="I909" t="str">
        <f>_xlfn.XLOOKUP(D909,'Products - Original'!$A:$A,'Products - Original'!$B:$B)</f>
        <v>Lib</v>
      </c>
      <c r="J909" t="str">
        <f>INDEX('Products - Original'!$A$1:$G$49,MATCH(My_Combined_Table!$D909,'Products - Original'!$A$1:$A$49,0),MATCH(My_Combined_Table!$J$1,'Products - Original'!A$1:G$1,0))</f>
        <v>D</v>
      </c>
      <c r="K909">
        <f>INDEX('Products - Original'!$A$1:$G$49,MATCH(My_Combined_Table!$D909,'Products - Original'!$A$1:$A$49,0),MATCH(My_Combined_Table!K$1,'Products - Original'!A$1:G$1,0))</f>
        <v>1</v>
      </c>
      <c r="L909">
        <f>INDEX('Products - Original'!$A$1:$G$49,MATCH(My_Combined_Table!$D909,'Products - Original'!$A$1:$A$49,0),MATCH(My_Combined_Table!L$1,'Products - Original'!A$1:G$1,0))</f>
        <v>12.95</v>
      </c>
      <c r="M909">
        <f t="shared" si="14"/>
        <v>38.849999999999994</v>
      </c>
      <c r="N909" t="str" cm="1">
        <f t="array" ref="N909">_xlfn.IFS(I909 = "Rob", "Robusta", I909 = "Exc", "Excelsa",I909= "Ara", "Arabica",I909="Lib", "Liberica")</f>
        <v>Liberica</v>
      </c>
      <c r="O909" t="str" cm="1">
        <f t="array" ref="O909">_xlfn.IFS(J909="M", "Medium",J909="L", "Light",J909="D","Dark")</f>
        <v>Dark</v>
      </c>
      <c r="P909" t="str">
        <f>_xlfn.XLOOKUP(C:C, Table1[[#All],[Customer ID]],Table1[[#All],[Loyalty Card]])</f>
        <v>No</v>
      </c>
    </row>
    <row r="910" spans="1:16" x14ac:dyDescent="0.3">
      <c r="A910" s="2" t="s">
        <v>5626</v>
      </c>
      <c r="B910" s="4">
        <v>43836</v>
      </c>
      <c r="C910" s="2" t="s">
        <v>5627</v>
      </c>
      <c r="D910" t="s">
        <v>6179</v>
      </c>
      <c r="E910" s="2">
        <v>5</v>
      </c>
      <c r="F910" s="2" t="str" cm="1">
        <f t="array" ref="F910">_xlfn.XLOOKUP(C910,'Customers - Original'!$A:$A,Table1[[#All],[Customer Name]])</f>
        <v>Gustaf Ciccotti</v>
      </c>
      <c r="G910" s="2" t="str" cm="1">
        <f t="array" ref="G910">IF(_xlfn.XLOOKUP(C910,'Customers - Original'!$A:$A,Table1[[#All],[Email]]) = 0, "", _xlfn.XLOOKUP(C910,'Customers - Original'!$A:$A,Table1[[#All],[Email]]) )</f>
        <v>gciccottip8@so-net.ne.jp</v>
      </c>
      <c r="H910" s="2" t="str" cm="1">
        <f t="array" ref="H910">IF(_xlfn.XLOOKUP(C910,'Customers - Original'!$A:$A,Table1[[#All],[Country]]) = 0,"",_xlfn.XLOOKUP(C910,'Customers - Original'!$A:$A,Table1[[#All],[Country]]))</f>
        <v>United States</v>
      </c>
      <c r="I910" t="str">
        <f>_xlfn.XLOOKUP(D910,'Products - Original'!$A:$A,'Products - Original'!$B:$B)</f>
        <v>Rob</v>
      </c>
      <c r="J910" t="str">
        <f>INDEX('Products - Original'!$A$1:$G$49,MATCH(My_Combined_Table!$D910,'Products - Original'!$A$1:$A$49,0),MATCH(My_Combined_Table!$J$1,'Products - Original'!A$1:G$1,0))</f>
        <v>L</v>
      </c>
      <c r="K910">
        <f>INDEX('Products - Original'!$A$1:$G$49,MATCH(My_Combined_Table!$D910,'Products - Original'!$A$1:$A$49,0),MATCH(My_Combined_Table!K$1,'Products - Original'!A$1:G$1,0))</f>
        <v>1</v>
      </c>
      <c r="L910">
        <f>INDEX('Products - Original'!$A$1:$G$49,MATCH(My_Combined_Table!$D910,'Products - Original'!$A$1:$A$49,0),MATCH(My_Combined_Table!L$1,'Products - Original'!A$1:G$1,0))</f>
        <v>11.95</v>
      </c>
      <c r="M910">
        <f t="shared" si="14"/>
        <v>59.75</v>
      </c>
      <c r="N910" t="str" cm="1">
        <f t="array" ref="N910">_xlfn.IFS(I910 = "Rob", "Robusta", I910 = "Exc", "Excelsa",I910= "Ara", "Arabica",I910="Lib", "Liberica")</f>
        <v>Robusta</v>
      </c>
      <c r="O910" t="str" cm="1">
        <f t="array" ref="O910">_xlfn.IFS(J910="M", "Medium",J910="L", "Light",J910="D","Dark")</f>
        <v>Light</v>
      </c>
      <c r="P910" t="str">
        <f>_xlfn.XLOOKUP(C:C, Table1[[#All],[Customer ID]],Table1[[#All],[Loyalty Card]])</f>
        <v>No</v>
      </c>
    </row>
    <row r="911" spans="1:16" x14ac:dyDescent="0.3">
      <c r="A911" s="2" t="s">
        <v>5632</v>
      </c>
      <c r="B911" s="4">
        <v>44635</v>
      </c>
      <c r="C911" s="2" t="s">
        <v>5633</v>
      </c>
      <c r="D911" t="s">
        <v>6178</v>
      </c>
      <c r="E911" s="2">
        <v>3</v>
      </c>
      <c r="F911" s="2" t="str" cm="1">
        <f t="array" ref="F911">_xlfn.XLOOKUP(C911,'Customers - Original'!$A:$A,Table1[[#All],[Customer Name]])</f>
        <v>Bobbe Renner</v>
      </c>
      <c r="G911" s="2" t="str" cm="1">
        <f t="array" ref="G911">IF(_xlfn.XLOOKUP(C911,'Customers - Original'!$A:$A,Table1[[#All],[Email]]) = 0, "", _xlfn.XLOOKUP(C911,'Customers - Original'!$A:$A,Table1[[#All],[Email]]) )</f>
        <v/>
      </c>
      <c r="H911" s="2" t="str" cm="1">
        <f t="array" ref="H911">IF(_xlfn.XLOOKUP(C911,'Customers - Original'!$A:$A,Table1[[#All],[Country]]) = 0,"",_xlfn.XLOOKUP(C911,'Customers - Original'!$A:$A,Table1[[#All],[Country]]))</f>
        <v>United States</v>
      </c>
      <c r="I911" t="str">
        <f>_xlfn.XLOOKUP(D911,'Products - Original'!$A:$A,'Products - Original'!$B:$B)</f>
        <v>Rob</v>
      </c>
      <c r="J911" t="str">
        <f>INDEX('Products - Original'!$A$1:$G$49,MATCH(My_Combined_Table!$D911,'Products - Original'!$A$1:$A$49,0),MATCH(My_Combined_Table!$J$1,'Products - Original'!A$1:G$1,0))</f>
        <v>L</v>
      </c>
      <c r="K911">
        <f>INDEX('Products - Original'!$A$1:$G$49,MATCH(My_Combined_Table!$D911,'Products - Original'!$A$1:$A$49,0),MATCH(My_Combined_Table!K$1,'Products - Original'!A$1:G$1,0))</f>
        <v>0.2</v>
      </c>
      <c r="L911">
        <f>INDEX('Products - Original'!$A$1:$G$49,MATCH(My_Combined_Table!$D911,'Products - Original'!$A$1:$A$49,0),MATCH(My_Combined_Table!L$1,'Products - Original'!A$1:G$1,0))</f>
        <v>3.5849999999999995</v>
      </c>
      <c r="M911">
        <f t="shared" si="14"/>
        <v>10.754999999999999</v>
      </c>
      <c r="N911" t="str" cm="1">
        <f t="array" ref="N911">_xlfn.IFS(I911 = "Rob", "Robusta", I911 = "Exc", "Excelsa",I911= "Ara", "Arabica",I911="Lib", "Liberica")</f>
        <v>Robusta</v>
      </c>
      <c r="O911" t="str" cm="1">
        <f t="array" ref="O911">_xlfn.IFS(J911="M", "Medium",J911="L", "Light",J911="D","Dark")</f>
        <v>Light</v>
      </c>
      <c r="P911" t="str">
        <f>_xlfn.XLOOKUP(C:C, Table1[[#All],[Customer ID]],Table1[[#All],[Loyalty Card]])</f>
        <v>No</v>
      </c>
    </row>
    <row r="912" spans="1:16" x14ac:dyDescent="0.3">
      <c r="A912" s="2" t="s">
        <v>5637</v>
      </c>
      <c r="B912" s="4">
        <v>44447</v>
      </c>
      <c r="C912" s="2" t="s">
        <v>5638</v>
      </c>
      <c r="D912" t="s">
        <v>6168</v>
      </c>
      <c r="E912" s="2">
        <v>4</v>
      </c>
      <c r="F912" s="2" t="str" cm="1">
        <f t="array" ref="F912">_xlfn.XLOOKUP(C912,'Customers - Original'!$A:$A,Table1[[#All],[Customer Name]])</f>
        <v>Wilton Jallin</v>
      </c>
      <c r="G912" s="2" t="str" cm="1">
        <f t="array" ref="G912">IF(_xlfn.XLOOKUP(C912,'Customers - Original'!$A:$A,Table1[[#All],[Email]]) = 0, "", _xlfn.XLOOKUP(C912,'Customers - Original'!$A:$A,Table1[[#All],[Email]]) )</f>
        <v>wjallinpa@pcworld.com</v>
      </c>
      <c r="H912" s="2" t="str" cm="1">
        <f t="array" ref="H912">IF(_xlfn.XLOOKUP(C912,'Customers - Original'!$A:$A,Table1[[#All],[Country]]) = 0,"",_xlfn.XLOOKUP(C912,'Customers - Original'!$A:$A,Table1[[#All],[Country]]))</f>
        <v>United States</v>
      </c>
      <c r="I912" t="str">
        <f>_xlfn.XLOOKUP(D912,'Products - Original'!$A:$A,'Products - Original'!$B:$B)</f>
        <v>Ara</v>
      </c>
      <c r="J912" t="str">
        <f>INDEX('Products - Original'!$A$1:$G$49,MATCH(My_Combined_Table!$D912,'Products - Original'!$A$1:$A$49,0),MATCH(My_Combined_Table!$J$1,'Products - Original'!A$1:G$1,0))</f>
        <v>D</v>
      </c>
      <c r="K912">
        <f>INDEX('Products - Original'!$A$1:$G$49,MATCH(My_Combined_Table!$D912,'Products - Original'!$A$1:$A$49,0),MATCH(My_Combined_Table!K$1,'Products - Original'!A$1:G$1,0))</f>
        <v>2.5</v>
      </c>
      <c r="L912">
        <f>INDEX('Products - Original'!$A$1:$G$49,MATCH(My_Combined_Table!$D912,'Products - Original'!$A$1:$A$49,0),MATCH(My_Combined_Table!L$1,'Products - Original'!A$1:G$1,0))</f>
        <v>22.884999999999998</v>
      </c>
      <c r="M912">
        <f t="shared" si="14"/>
        <v>91.539999999999992</v>
      </c>
      <c r="N912" t="str" cm="1">
        <f t="array" ref="N912">_xlfn.IFS(I912 = "Rob", "Robusta", I912 = "Exc", "Excelsa",I912= "Ara", "Arabica",I912="Lib", "Liberica")</f>
        <v>Arabica</v>
      </c>
      <c r="O912" t="str" cm="1">
        <f t="array" ref="O912">_xlfn.IFS(J912="M", "Medium",J912="L", "Light",J912="D","Dark")</f>
        <v>Dark</v>
      </c>
      <c r="P912" t="str">
        <f>_xlfn.XLOOKUP(C:C, Table1[[#All],[Customer ID]],Table1[[#All],[Loyalty Card]])</f>
        <v>No</v>
      </c>
    </row>
    <row r="913" spans="1:16" x14ac:dyDescent="0.3">
      <c r="A913" s="2" t="s">
        <v>5643</v>
      </c>
      <c r="B913" s="4">
        <v>44511</v>
      </c>
      <c r="C913" s="2" t="s">
        <v>5644</v>
      </c>
      <c r="D913" t="s">
        <v>6155</v>
      </c>
      <c r="E913" s="2">
        <v>4</v>
      </c>
      <c r="F913" s="2" t="str" cm="1">
        <f t="array" ref="F913">_xlfn.XLOOKUP(C913,'Customers - Original'!$A:$A,Table1[[#All],[Customer Name]])</f>
        <v>Mindy Bogey</v>
      </c>
      <c r="G913" s="2" t="str" cm="1">
        <f t="array" ref="G913">IF(_xlfn.XLOOKUP(C913,'Customers - Original'!$A:$A,Table1[[#All],[Email]]) = 0, "", _xlfn.XLOOKUP(C913,'Customers - Original'!$A:$A,Table1[[#All],[Email]]) )</f>
        <v>mbogeypb@thetimes.co.uk</v>
      </c>
      <c r="H913" s="2" t="str" cm="1">
        <f t="array" ref="H913">IF(_xlfn.XLOOKUP(C913,'Customers - Original'!$A:$A,Table1[[#All],[Country]]) = 0,"",_xlfn.XLOOKUP(C913,'Customers - Original'!$A:$A,Table1[[#All],[Country]]))</f>
        <v>United States</v>
      </c>
      <c r="I913" t="str">
        <f>_xlfn.XLOOKUP(D913,'Products - Original'!$A:$A,'Products - Original'!$B:$B)</f>
        <v>Ara</v>
      </c>
      <c r="J913" t="str">
        <f>INDEX('Products - Original'!$A$1:$G$49,MATCH(My_Combined_Table!$D913,'Products - Original'!$A$1:$A$49,0),MATCH(My_Combined_Table!$J$1,'Products - Original'!A$1:G$1,0))</f>
        <v>M</v>
      </c>
      <c r="K913">
        <f>INDEX('Products - Original'!$A$1:$G$49,MATCH(My_Combined_Table!$D913,'Products - Original'!$A$1:$A$49,0),MATCH(My_Combined_Table!K$1,'Products - Original'!A$1:G$1,0))</f>
        <v>1</v>
      </c>
      <c r="L913">
        <f>INDEX('Products - Original'!$A$1:$G$49,MATCH(My_Combined_Table!$D913,'Products - Original'!$A$1:$A$49,0),MATCH(My_Combined_Table!L$1,'Products - Original'!A$1:G$1,0))</f>
        <v>11.25</v>
      </c>
      <c r="M913">
        <f t="shared" si="14"/>
        <v>45</v>
      </c>
      <c r="N913" t="str" cm="1">
        <f t="array" ref="N913">_xlfn.IFS(I913 = "Rob", "Robusta", I913 = "Exc", "Excelsa",I913= "Ara", "Arabica",I913="Lib", "Liberica")</f>
        <v>Arabica</v>
      </c>
      <c r="O913" t="str" cm="1">
        <f t="array" ref="O913">_xlfn.IFS(J913="M", "Medium",J913="L", "Light",J913="D","Dark")</f>
        <v>Medium</v>
      </c>
      <c r="P913" t="str">
        <f>_xlfn.XLOOKUP(C:C, Table1[[#All],[Customer ID]],Table1[[#All],[Loyalty Card]])</f>
        <v>Yes</v>
      </c>
    </row>
    <row r="914" spans="1:16" x14ac:dyDescent="0.3">
      <c r="A914" s="2" t="s">
        <v>5649</v>
      </c>
      <c r="B914" s="4">
        <v>43726</v>
      </c>
      <c r="C914" s="2" t="s">
        <v>5650</v>
      </c>
      <c r="D914" t="s">
        <v>6151</v>
      </c>
      <c r="E914" s="2">
        <v>6</v>
      </c>
      <c r="F914" s="2" t="str" cm="1">
        <f t="array" ref="F914">_xlfn.XLOOKUP(C914,'Customers - Original'!$A:$A,Table1[[#All],[Customer Name]])</f>
        <v>Paulie Fonzone</v>
      </c>
      <c r="G914" s="2" t="str" cm="1">
        <f t="array" ref="G914">IF(_xlfn.XLOOKUP(C914,'Customers - Original'!$A:$A,Table1[[#All],[Email]]) = 0, "", _xlfn.XLOOKUP(C914,'Customers - Original'!$A:$A,Table1[[#All],[Email]]) )</f>
        <v/>
      </c>
      <c r="H914" s="2" t="str" cm="1">
        <f t="array" ref="H914">IF(_xlfn.XLOOKUP(C914,'Customers - Original'!$A:$A,Table1[[#All],[Country]]) = 0,"",_xlfn.XLOOKUP(C914,'Customers - Original'!$A:$A,Table1[[#All],[Country]]))</f>
        <v>United States</v>
      </c>
      <c r="I914" t="str">
        <f>_xlfn.XLOOKUP(D914,'Products - Original'!$A:$A,'Products - Original'!$B:$B)</f>
        <v>Rob</v>
      </c>
      <c r="J914" t="str">
        <f>INDEX('Products - Original'!$A$1:$G$49,MATCH(My_Combined_Table!$D914,'Products - Original'!$A$1:$A$49,0),MATCH(My_Combined_Table!$J$1,'Products - Original'!A$1:G$1,0))</f>
        <v>M</v>
      </c>
      <c r="K914">
        <f>INDEX('Products - Original'!$A$1:$G$49,MATCH(My_Combined_Table!$D914,'Products - Original'!$A$1:$A$49,0),MATCH(My_Combined_Table!K$1,'Products - Original'!A$1:G$1,0))</f>
        <v>2.5</v>
      </c>
      <c r="L914">
        <f>INDEX('Products - Original'!$A$1:$G$49,MATCH(My_Combined_Table!$D914,'Products - Original'!$A$1:$A$49,0),MATCH(My_Combined_Table!L$1,'Products - Original'!A$1:G$1,0))</f>
        <v>22.884999999999998</v>
      </c>
      <c r="M914">
        <f t="shared" si="14"/>
        <v>137.31</v>
      </c>
      <c r="N914" t="str" cm="1">
        <f t="array" ref="N914">_xlfn.IFS(I914 = "Rob", "Robusta", I914 = "Exc", "Excelsa",I914= "Ara", "Arabica",I914="Lib", "Liberica")</f>
        <v>Robusta</v>
      </c>
      <c r="O914" t="str" cm="1">
        <f t="array" ref="O914">_xlfn.IFS(J914="M", "Medium",J914="L", "Light",J914="D","Dark")</f>
        <v>Medium</v>
      </c>
      <c r="P914" t="str">
        <f>_xlfn.XLOOKUP(C:C, Table1[[#All],[Customer ID]],Table1[[#All],[Loyalty Card]])</f>
        <v>Yes</v>
      </c>
    </row>
    <row r="915" spans="1:16" x14ac:dyDescent="0.3">
      <c r="A915" s="2" t="s">
        <v>5654</v>
      </c>
      <c r="B915" s="4">
        <v>44406</v>
      </c>
      <c r="C915" s="2" t="s">
        <v>5655</v>
      </c>
      <c r="D915" t="s">
        <v>6157</v>
      </c>
      <c r="E915" s="2">
        <v>1</v>
      </c>
      <c r="F915" s="2" t="str" cm="1">
        <f t="array" ref="F915">_xlfn.XLOOKUP(C915,'Customers - Original'!$A:$A,Table1[[#All],[Customer Name]])</f>
        <v>Merrile Cobbledick</v>
      </c>
      <c r="G915" s="2" t="str" cm="1">
        <f t="array" ref="G915">IF(_xlfn.XLOOKUP(C915,'Customers - Original'!$A:$A,Table1[[#All],[Email]]) = 0, "", _xlfn.XLOOKUP(C915,'Customers - Original'!$A:$A,Table1[[#All],[Email]]) )</f>
        <v>mcobbledickpd@ucsd.edu</v>
      </c>
      <c r="H915" s="2" t="str" cm="1">
        <f t="array" ref="H915">IF(_xlfn.XLOOKUP(C915,'Customers - Original'!$A:$A,Table1[[#All],[Country]]) = 0,"",_xlfn.XLOOKUP(C915,'Customers - Original'!$A:$A,Table1[[#All],[Country]]))</f>
        <v>United States</v>
      </c>
      <c r="I915" t="str">
        <f>_xlfn.XLOOKUP(D915,'Products - Original'!$A:$A,'Products - Original'!$B:$B)</f>
        <v>Ara</v>
      </c>
      <c r="J915" t="str">
        <f>INDEX('Products - Original'!$A$1:$G$49,MATCH(My_Combined_Table!$D915,'Products - Original'!$A$1:$A$49,0),MATCH(My_Combined_Table!$J$1,'Products - Original'!A$1:G$1,0))</f>
        <v>M</v>
      </c>
      <c r="K915">
        <f>INDEX('Products - Original'!$A$1:$G$49,MATCH(My_Combined_Table!$D915,'Products - Original'!$A$1:$A$49,0),MATCH(My_Combined_Table!K$1,'Products - Original'!A$1:G$1,0))</f>
        <v>0.5</v>
      </c>
      <c r="L915">
        <f>INDEX('Products - Original'!$A$1:$G$49,MATCH(My_Combined_Table!$D915,'Products - Original'!$A$1:$A$49,0),MATCH(My_Combined_Table!L$1,'Products - Original'!A$1:G$1,0))</f>
        <v>6.75</v>
      </c>
      <c r="M915">
        <f t="shared" si="14"/>
        <v>6.75</v>
      </c>
      <c r="N915" t="str" cm="1">
        <f t="array" ref="N915">_xlfn.IFS(I915 = "Rob", "Robusta", I915 = "Exc", "Excelsa",I915= "Ara", "Arabica",I915="Lib", "Liberica")</f>
        <v>Arabica</v>
      </c>
      <c r="O915" t="str" cm="1">
        <f t="array" ref="O915">_xlfn.IFS(J915="M", "Medium",J915="L", "Light",J915="D","Dark")</f>
        <v>Medium</v>
      </c>
      <c r="P915" t="str">
        <f>_xlfn.XLOOKUP(C:C, Table1[[#All],[Customer ID]],Table1[[#All],[Loyalty Card]])</f>
        <v>No</v>
      </c>
    </row>
    <row r="916" spans="1:16" x14ac:dyDescent="0.3">
      <c r="A916" s="2" t="s">
        <v>5660</v>
      </c>
      <c r="B916" s="4">
        <v>44640</v>
      </c>
      <c r="C916" s="2" t="s">
        <v>5661</v>
      </c>
      <c r="D916" t="s">
        <v>6155</v>
      </c>
      <c r="E916" s="2">
        <v>4</v>
      </c>
      <c r="F916" s="2" t="str" cm="1">
        <f t="array" ref="F916">_xlfn.XLOOKUP(C916,'Customers - Original'!$A:$A,Table1[[#All],[Customer Name]])</f>
        <v>Antonius Lewry</v>
      </c>
      <c r="G916" s="2" t="str" cm="1">
        <f t="array" ref="G916">IF(_xlfn.XLOOKUP(C916,'Customers - Original'!$A:$A,Table1[[#All],[Email]]) = 0, "", _xlfn.XLOOKUP(C916,'Customers - Original'!$A:$A,Table1[[#All],[Email]]) )</f>
        <v>alewrype@whitehouse.gov</v>
      </c>
      <c r="H916" s="2" t="str" cm="1">
        <f t="array" ref="H916">IF(_xlfn.XLOOKUP(C916,'Customers - Original'!$A:$A,Table1[[#All],[Country]]) = 0,"",_xlfn.XLOOKUP(C916,'Customers - Original'!$A:$A,Table1[[#All],[Country]]))</f>
        <v>United States</v>
      </c>
      <c r="I916" t="str">
        <f>_xlfn.XLOOKUP(D916,'Products - Original'!$A:$A,'Products - Original'!$B:$B)</f>
        <v>Ara</v>
      </c>
      <c r="J916" t="str">
        <f>INDEX('Products - Original'!$A$1:$G$49,MATCH(My_Combined_Table!$D916,'Products - Original'!$A$1:$A$49,0),MATCH(My_Combined_Table!$J$1,'Products - Original'!A$1:G$1,0))</f>
        <v>M</v>
      </c>
      <c r="K916">
        <f>INDEX('Products - Original'!$A$1:$G$49,MATCH(My_Combined_Table!$D916,'Products - Original'!$A$1:$A$49,0),MATCH(My_Combined_Table!K$1,'Products - Original'!A$1:G$1,0))</f>
        <v>1</v>
      </c>
      <c r="L916">
        <f>INDEX('Products - Original'!$A$1:$G$49,MATCH(My_Combined_Table!$D916,'Products - Original'!$A$1:$A$49,0),MATCH(My_Combined_Table!L$1,'Products - Original'!A$1:G$1,0))</f>
        <v>11.25</v>
      </c>
      <c r="M916">
        <f t="shared" si="14"/>
        <v>45</v>
      </c>
      <c r="N916" t="str" cm="1">
        <f t="array" ref="N916">_xlfn.IFS(I916 = "Rob", "Robusta", I916 = "Exc", "Excelsa",I916= "Ara", "Arabica",I916="Lib", "Liberica")</f>
        <v>Arabica</v>
      </c>
      <c r="O916" t="str" cm="1">
        <f t="array" ref="O916">_xlfn.IFS(J916="M", "Medium",J916="L", "Light",J916="D","Dark")</f>
        <v>Medium</v>
      </c>
      <c r="P916" t="str">
        <f>_xlfn.XLOOKUP(C:C, Table1[[#All],[Customer ID]],Table1[[#All],[Loyalty Card]])</f>
        <v>No</v>
      </c>
    </row>
    <row r="917" spans="1:16" x14ac:dyDescent="0.3">
      <c r="A917" s="2" t="s">
        <v>5666</v>
      </c>
      <c r="B917" s="4">
        <v>43955</v>
      </c>
      <c r="C917" s="2" t="s">
        <v>5667</v>
      </c>
      <c r="D917" t="s">
        <v>6185</v>
      </c>
      <c r="E917" s="2">
        <v>3</v>
      </c>
      <c r="F917" s="2" t="str" cm="1">
        <f t="array" ref="F917">_xlfn.XLOOKUP(C917,'Customers - Original'!$A:$A,Table1[[#All],[Customer Name]])</f>
        <v>Isis Hessel</v>
      </c>
      <c r="G917" s="2" t="str" cm="1">
        <f t="array" ref="G917">IF(_xlfn.XLOOKUP(C917,'Customers - Original'!$A:$A,Table1[[#All],[Email]]) = 0, "", _xlfn.XLOOKUP(C917,'Customers - Original'!$A:$A,Table1[[#All],[Email]]) )</f>
        <v>ihesselpf@ox.ac.uk</v>
      </c>
      <c r="H917" s="2" t="str" cm="1">
        <f t="array" ref="H917">IF(_xlfn.XLOOKUP(C917,'Customers - Original'!$A:$A,Table1[[#All],[Country]]) = 0,"",_xlfn.XLOOKUP(C917,'Customers - Original'!$A:$A,Table1[[#All],[Country]]))</f>
        <v>United States</v>
      </c>
      <c r="I917" t="str">
        <f>_xlfn.XLOOKUP(D917,'Products - Original'!$A:$A,'Products - Original'!$B:$B)</f>
        <v>Exc</v>
      </c>
      <c r="J917" t="str">
        <f>INDEX('Products - Original'!$A$1:$G$49,MATCH(My_Combined_Table!$D917,'Products - Original'!$A$1:$A$49,0),MATCH(My_Combined_Table!$J$1,'Products - Original'!A$1:G$1,0))</f>
        <v>D</v>
      </c>
      <c r="K917">
        <f>INDEX('Products - Original'!$A$1:$G$49,MATCH(My_Combined_Table!$D917,'Products - Original'!$A$1:$A$49,0),MATCH(My_Combined_Table!K$1,'Products - Original'!A$1:G$1,0))</f>
        <v>2.5</v>
      </c>
      <c r="L917">
        <f>INDEX('Products - Original'!$A$1:$G$49,MATCH(My_Combined_Table!$D917,'Products - Original'!$A$1:$A$49,0),MATCH(My_Combined_Table!L$1,'Products - Original'!A$1:G$1,0))</f>
        <v>27.945</v>
      </c>
      <c r="M917">
        <f t="shared" si="14"/>
        <v>83.835000000000008</v>
      </c>
      <c r="N917" t="str" cm="1">
        <f t="array" ref="N917">_xlfn.IFS(I917 = "Rob", "Robusta", I917 = "Exc", "Excelsa",I917= "Ara", "Arabica",I917="Lib", "Liberica")</f>
        <v>Excelsa</v>
      </c>
      <c r="O917" t="str" cm="1">
        <f t="array" ref="O917">_xlfn.IFS(J917="M", "Medium",J917="L", "Light",J917="D","Dark")</f>
        <v>Dark</v>
      </c>
      <c r="P917" t="str">
        <f>_xlfn.XLOOKUP(C:C, Table1[[#All],[Customer ID]],Table1[[#All],[Loyalty Card]])</f>
        <v>Yes</v>
      </c>
    </row>
    <row r="918" spans="1:16" x14ac:dyDescent="0.3">
      <c r="A918" s="2" t="s">
        <v>5672</v>
      </c>
      <c r="B918" s="4">
        <v>44291</v>
      </c>
      <c r="C918" s="2" t="s">
        <v>5673</v>
      </c>
      <c r="D918" t="s">
        <v>6153</v>
      </c>
      <c r="E918" s="2">
        <v>1</v>
      </c>
      <c r="F918" s="2" t="str" cm="1">
        <f t="array" ref="F918">_xlfn.XLOOKUP(C918,'Customers - Original'!$A:$A,Table1[[#All],[Customer Name]])</f>
        <v>Harland Trematick</v>
      </c>
      <c r="G918" s="2" t="str" cm="1">
        <f t="array" ref="G918">IF(_xlfn.XLOOKUP(C918,'Customers - Original'!$A:$A,Table1[[#All],[Email]]) = 0, "", _xlfn.XLOOKUP(C918,'Customers - Original'!$A:$A,Table1[[#All],[Email]]) )</f>
        <v/>
      </c>
      <c r="H918" s="2" t="str" cm="1">
        <f t="array" ref="H918">IF(_xlfn.XLOOKUP(C918,'Customers - Original'!$A:$A,Table1[[#All],[Country]]) = 0,"",_xlfn.XLOOKUP(C918,'Customers - Original'!$A:$A,Table1[[#All],[Country]]))</f>
        <v>Ireland</v>
      </c>
      <c r="I918" t="str">
        <f>_xlfn.XLOOKUP(D918,'Products - Original'!$A:$A,'Products - Original'!$B:$B)</f>
        <v>Exc</v>
      </c>
      <c r="J918" t="str">
        <f>INDEX('Products - Original'!$A$1:$G$49,MATCH(My_Combined_Table!$D918,'Products - Original'!$A$1:$A$49,0),MATCH(My_Combined_Table!$J$1,'Products - Original'!A$1:G$1,0))</f>
        <v>D</v>
      </c>
      <c r="K918">
        <f>INDEX('Products - Original'!$A$1:$G$49,MATCH(My_Combined_Table!$D918,'Products - Original'!$A$1:$A$49,0),MATCH(My_Combined_Table!K$1,'Products - Original'!A$1:G$1,0))</f>
        <v>0.2</v>
      </c>
      <c r="L918">
        <f>INDEX('Products - Original'!$A$1:$G$49,MATCH(My_Combined_Table!$D918,'Products - Original'!$A$1:$A$49,0),MATCH(My_Combined_Table!L$1,'Products - Original'!A$1:G$1,0))</f>
        <v>3.645</v>
      </c>
      <c r="M918">
        <f t="shared" si="14"/>
        <v>3.645</v>
      </c>
      <c r="N918" t="str" cm="1">
        <f t="array" ref="N918">_xlfn.IFS(I918 = "Rob", "Robusta", I918 = "Exc", "Excelsa",I918= "Ara", "Arabica",I918="Lib", "Liberica")</f>
        <v>Excelsa</v>
      </c>
      <c r="O918" t="str" cm="1">
        <f t="array" ref="O918">_xlfn.IFS(J918="M", "Medium",J918="L", "Light",J918="D","Dark")</f>
        <v>Dark</v>
      </c>
      <c r="P918" t="str">
        <f>_xlfn.XLOOKUP(C:C, Table1[[#All],[Customer ID]],Table1[[#All],[Loyalty Card]])</f>
        <v>Yes</v>
      </c>
    </row>
    <row r="919" spans="1:16" x14ac:dyDescent="0.3">
      <c r="A919" s="2" t="s">
        <v>5676</v>
      </c>
      <c r="B919" s="4">
        <v>44573</v>
      </c>
      <c r="C919" s="2" t="s">
        <v>5677</v>
      </c>
      <c r="D919" t="s">
        <v>6157</v>
      </c>
      <c r="E919" s="2">
        <v>1</v>
      </c>
      <c r="F919" s="2" t="str" cm="1">
        <f t="array" ref="F919">_xlfn.XLOOKUP(C919,'Customers - Original'!$A:$A,Table1[[#All],[Customer Name]])</f>
        <v>Chloris Sorrell</v>
      </c>
      <c r="G919" s="2" t="str" cm="1">
        <f t="array" ref="G919">IF(_xlfn.XLOOKUP(C919,'Customers - Original'!$A:$A,Table1[[#All],[Email]]) = 0, "", _xlfn.XLOOKUP(C919,'Customers - Original'!$A:$A,Table1[[#All],[Email]]) )</f>
        <v>csorrellph@amazon.com</v>
      </c>
      <c r="H919" s="2" t="str" cm="1">
        <f t="array" ref="H919">IF(_xlfn.XLOOKUP(C919,'Customers - Original'!$A:$A,Table1[[#All],[Country]]) = 0,"",_xlfn.XLOOKUP(C919,'Customers - Original'!$A:$A,Table1[[#All],[Country]]))</f>
        <v>United Kingdom</v>
      </c>
      <c r="I919" t="str">
        <f>_xlfn.XLOOKUP(D919,'Products - Original'!$A:$A,'Products - Original'!$B:$B)</f>
        <v>Ara</v>
      </c>
      <c r="J919" t="str">
        <f>INDEX('Products - Original'!$A$1:$G$49,MATCH(My_Combined_Table!$D919,'Products - Original'!$A$1:$A$49,0),MATCH(My_Combined_Table!$J$1,'Products - Original'!A$1:G$1,0))</f>
        <v>M</v>
      </c>
      <c r="K919">
        <f>INDEX('Products - Original'!$A$1:$G$49,MATCH(My_Combined_Table!$D919,'Products - Original'!$A$1:$A$49,0),MATCH(My_Combined_Table!K$1,'Products - Original'!A$1:G$1,0))</f>
        <v>0.5</v>
      </c>
      <c r="L919">
        <f>INDEX('Products - Original'!$A$1:$G$49,MATCH(My_Combined_Table!$D919,'Products - Original'!$A$1:$A$49,0),MATCH(My_Combined_Table!L$1,'Products - Original'!A$1:G$1,0))</f>
        <v>6.75</v>
      </c>
      <c r="M919">
        <f t="shared" si="14"/>
        <v>6.75</v>
      </c>
      <c r="N919" t="str" cm="1">
        <f t="array" ref="N919">_xlfn.IFS(I919 = "Rob", "Robusta", I919 = "Exc", "Excelsa",I919= "Ara", "Arabica",I919="Lib", "Liberica")</f>
        <v>Arabica</v>
      </c>
      <c r="O919" t="str" cm="1">
        <f t="array" ref="O919">_xlfn.IFS(J919="M", "Medium",J919="L", "Light",J919="D","Dark")</f>
        <v>Medium</v>
      </c>
      <c r="P919" t="str">
        <f>_xlfn.XLOOKUP(C:C, Table1[[#All],[Customer ID]],Table1[[#All],[Loyalty Card]])</f>
        <v>No</v>
      </c>
    </row>
    <row r="920" spans="1:16" x14ac:dyDescent="0.3">
      <c r="A920" s="2" t="s">
        <v>5676</v>
      </c>
      <c r="B920" s="4">
        <v>44573</v>
      </c>
      <c r="C920" s="2" t="s">
        <v>5677</v>
      </c>
      <c r="D920" t="s">
        <v>6144</v>
      </c>
      <c r="E920" s="2">
        <v>3</v>
      </c>
      <c r="F920" s="2" t="str" cm="1">
        <f t="array" ref="F920">_xlfn.XLOOKUP(C920,'Customers - Original'!$A:$A,Table1[[#All],[Customer Name]])</f>
        <v>Chloris Sorrell</v>
      </c>
      <c r="G920" s="2" t="str" cm="1">
        <f t="array" ref="G920">IF(_xlfn.XLOOKUP(C920,'Customers - Original'!$A:$A,Table1[[#All],[Email]]) = 0, "", _xlfn.XLOOKUP(C920,'Customers - Original'!$A:$A,Table1[[#All],[Email]]) )</f>
        <v>csorrellph@amazon.com</v>
      </c>
      <c r="H920" s="2" t="str" cm="1">
        <f t="array" ref="H920">IF(_xlfn.XLOOKUP(C920,'Customers - Original'!$A:$A,Table1[[#All],[Country]]) = 0,"",_xlfn.XLOOKUP(C920,'Customers - Original'!$A:$A,Table1[[#All],[Country]]))</f>
        <v>United Kingdom</v>
      </c>
      <c r="I920" t="str">
        <f>_xlfn.XLOOKUP(D920,'Products - Original'!$A:$A,'Products - Original'!$B:$B)</f>
        <v>Exc</v>
      </c>
      <c r="J920" t="str">
        <f>INDEX('Products - Original'!$A$1:$G$49,MATCH(My_Combined_Table!$D920,'Products - Original'!$A$1:$A$49,0),MATCH(My_Combined_Table!$J$1,'Products - Original'!A$1:G$1,0))</f>
        <v>D</v>
      </c>
      <c r="K920">
        <f>INDEX('Products - Original'!$A$1:$G$49,MATCH(My_Combined_Table!$D920,'Products - Original'!$A$1:$A$49,0),MATCH(My_Combined_Table!K$1,'Products - Original'!A$1:G$1,0))</f>
        <v>0.5</v>
      </c>
      <c r="L920">
        <f>INDEX('Products - Original'!$A$1:$G$49,MATCH(My_Combined_Table!$D920,'Products - Original'!$A$1:$A$49,0),MATCH(My_Combined_Table!L$1,'Products - Original'!A$1:G$1,0))</f>
        <v>7.29</v>
      </c>
      <c r="M920">
        <f t="shared" si="14"/>
        <v>21.87</v>
      </c>
      <c r="N920" t="str" cm="1">
        <f t="array" ref="N920">_xlfn.IFS(I920 = "Rob", "Robusta", I920 = "Exc", "Excelsa",I920= "Ara", "Arabica",I920="Lib", "Liberica")</f>
        <v>Excelsa</v>
      </c>
      <c r="O920" t="str" cm="1">
        <f t="array" ref="O920">_xlfn.IFS(J920="M", "Medium",J920="L", "Light",J920="D","Dark")</f>
        <v>Dark</v>
      </c>
      <c r="P920" t="str">
        <f>_xlfn.XLOOKUP(C:C, Table1[[#All],[Customer ID]],Table1[[#All],[Loyalty Card]])</f>
        <v>No</v>
      </c>
    </row>
    <row r="921" spans="1:16" x14ac:dyDescent="0.3">
      <c r="A921" s="2" t="s">
        <v>5687</v>
      </c>
      <c r="B921" s="4">
        <v>44181</v>
      </c>
      <c r="C921" s="2" t="s">
        <v>5688</v>
      </c>
      <c r="D921" t="s">
        <v>6163</v>
      </c>
      <c r="E921" s="2">
        <v>5</v>
      </c>
      <c r="F921" s="2" t="str" cm="1">
        <f t="array" ref="F921">_xlfn.XLOOKUP(C921,'Customers - Original'!$A:$A,Table1[[#All],[Customer Name]])</f>
        <v>Quintina Heavyside</v>
      </c>
      <c r="G921" s="2" t="str" cm="1">
        <f t="array" ref="G921">IF(_xlfn.XLOOKUP(C921,'Customers - Original'!$A:$A,Table1[[#All],[Email]]) = 0, "", _xlfn.XLOOKUP(C921,'Customers - Original'!$A:$A,Table1[[#All],[Email]]) )</f>
        <v>qheavysidepj@unc.edu</v>
      </c>
      <c r="H921" s="2" t="str" cm="1">
        <f t="array" ref="H921">IF(_xlfn.XLOOKUP(C921,'Customers - Original'!$A:$A,Table1[[#All],[Country]]) = 0,"",_xlfn.XLOOKUP(C921,'Customers - Original'!$A:$A,Table1[[#All],[Country]]))</f>
        <v>United States</v>
      </c>
      <c r="I921" t="str">
        <f>_xlfn.XLOOKUP(D921,'Products - Original'!$A:$A,'Products - Original'!$B:$B)</f>
        <v>Rob</v>
      </c>
      <c r="J921" t="str">
        <f>INDEX('Products - Original'!$A$1:$G$49,MATCH(My_Combined_Table!$D921,'Products - Original'!$A$1:$A$49,0),MATCH(My_Combined_Table!$J$1,'Products - Original'!A$1:G$1,0))</f>
        <v>D</v>
      </c>
      <c r="K921">
        <f>INDEX('Products - Original'!$A$1:$G$49,MATCH(My_Combined_Table!$D921,'Products - Original'!$A$1:$A$49,0),MATCH(My_Combined_Table!K$1,'Products - Original'!A$1:G$1,0))</f>
        <v>0.2</v>
      </c>
      <c r="L921">
        <f>INDEX('Products - Original'!$A$1:$G$49,MATCH(My_Combined_Table!$D921,'Products - Original'!$A$1:$A$49,0),MATCH(My_Combined_Table!L$1,'Products - Original'!A$1:G$1,0))</f>
        <v>2.6849999999999996</v>
      </c>
      <c r="M921">
        <f t="shared" si="14"/>
        <v>13.424999999999997</v>
      </c>
      <c r="N921" t="str" cm="1">
        <f t="array" ref="N921">_xlfn.IFS(I921 = "Rob", "Robusta", I921 = "Exc", "Excelsa",I921= "Ara", "Arabica",I921="Lib", "Liberica")</f>
        <v>Robusta</v>
      </c>
      <c r="O921" t="str" cm="1">
        <f t="array" ref="O921">_xlfn.IFS(J921="M", "Medium",J921="L", "Light",J921="D","Dark")</f>
        <v>Dark</v>
      </c>
      <c r="P921" t="str">
        <f>_xlfn.XLOOKUP(C:C, Table1[[#All],[Customer ID]],Table1[[#All],[Loyalty Card]])</f>
        <v>Yes</v>
      </c>
    </row>
    <row r="922" spans="1:16" x14ac:dyDescent="0.3">
      <c r="A922" s="2" t="s">
        <v>5693</v>
      </c>
      <c r="B922" s="4">
        <v>44711</v>
      </c>
      <c r="C922" s="2" t="s">
        <v>5694</v>
      </c>
      <c r="D922" t="s">
        <v>6149</v>
      </c>
      <c r="E922" s="2">
        <v>6</v>
      </c>
      <c r="F922" s="2" t="str" cm="1">
        <f t="array" ref="F922">_xlfn.XLOOKUP(C922,'Customers - Original'!$A:$A,Table1[[#All],[Customer Name]])</f>
        <v>Hadley Reuven</v>
      </c>
      <c r="G922" s="2" t="str" cm="1">
        <f t="array" ref="G922">IF(_xlfn.XLOOKUP(C922,'Customers - Original'!$A:$A,Table1[[#All],[Email]]) = 0, "", _xlfn.XLOOKUP(C922,'Customers - Original'!$A:$A,Table1[[#All],[Email]]) )</f>
        <v>hreuvenpk@whitehouse.gov</v>
      </c>
      <c r="H922" s="2" t="str" cm="1">
        <f t="array" ref="H922">IF(_xlfn.XLOOKUP(C922,'Customers - Original'!$A:$A,Table1[[#All],[Country]]) = 0,"",_xlfn.XLOOKUP(C922,'Customers - Original'!$A:$A,Table1[[#All],[Country]]))</f>
        <v>United States</v>
      </c>
      <c r="I922" t="str">
        <f>_xlfn.XLOOKUP(D922,'Products - Original'!$A:$A,'Products - Original'!$B:$B)</f>
        <v>Rob</v>
      </c>
      <c r="J922" t="str">
        <f>INDEX('Products - Original'!$A$1:$G$49,MATCH(My_Combined_Table!$D922,'Products - Original'!$A$1:$A$49,0),MATCH(My_Combined_Table!$J$1,'Products - Original'!A$1:G$1,0))</f>
        <v>D</v>
      </c>
      <c r="K922">
        <f>INDEX('Products - Original'!$A$1:$G$49,MATCH(My_Combined_Table!$D922,'Products - Original'!$A$1:$A$49,0),MATCH(My_Combined_Table!K$1,'Products - Original'!A$1:G$1,0))</f>
        <v>2.5</v>
      </c>
      <c r="L922">
        <f>INDEX('Products - Original'!$A$1:$G$49,MATCH(My_Combined_Table!$D922,'Products - Original'!$A$1:$A$49,0),MATCH(My_Combined_Table!L$1,'Products - Original'!A$1:G$1,0))</f>
        <v>20.584999999999997</v>
      </c>
      <c r="M922">
        <f t="shared" si="14"/>
        <v>123.50999999999999</v>
      </c>
      <c r="N922" t="str" cm="1">
        <f t="array" ref="N922">_xlfn.IFS(I922 = "Rob", "Robusta", I922 = "Exc", "Excelsa",I922= "Ara", "Arabica",I922="Lib", "Liberica")</f>
        <v>Robusta</v>
      </c>
      <c r="O922" t="str" cm="1">
        <f t="array" ref="O922">_xlfn.IFS(J922="M", "Medium",J922="L", "Light",J922="D","Dark")</f>
        <v>Dark</v>
      </c>
      <c r="P922" t="str">
        <f>_xlfn.XLOOKUP(C:C, Table1[[#All],[Customer ID]],Table1[[#All],[Loyalty Card]])</f>
        <v>No</v>
      </c>
    </row>
    <row r="923" spans="1:16" x14ac:dyDescent="0.3">
      <c r="A923" s="2" t="s">
        <v>5699</v>
      </c>
      <c r="B923" s="4">
        <v>44509</v>
      </c>
      <c r="C923" s="2" t="s">
        <v>5700</v>
      </c>
      <c r="D923" t="s">
        <v>6150</v>
      </c>
      <c r="E923" s="2">
        <v>2</v>
      </c>
      <c r="F923" s="2" t="str" cm="1">
        <f t="array" ref="F923">_xlfn.XLOOKUP(C923,'Customers - Original'!$A:$A,Table1[[#All],[Customer Name]])</f>
        <v>Mitch Attwool</v>
      </c>
      <c r="G923" s="2" t="str" cm="1">
        <f t="array" ref="G923">IF(_xlfn.XLOOKUP(C923,'Customers - Original'!$A:$A,Table1[[#All],[Email]]) = 0, "", _xlfn.XLOOKUP(C923,'Customers - Original'!$A:$A,Table1[[#All],[Email]]) )</f>
        <v>mattwoolpl@nba.com</v>
      </c>
      <c r="H923" s="2" t="str" cm="1">
        <f t="array" ref="H923">IF(_xlfn.XLOOKUP(C923,'Customers - Original'!$A:$A,Table1[[#All],[Country]]) = 0,"",_xlfn.XLOOKUP(C923,'Customers - Original'!$A:$A,Table1[[#All],[Country]]))</f>
        <v>United States</v>
      </c>
      <c r="I923" t="str">
        <f>_xlfn.XLOOKUP(D923,'Products - Original'!$A:$A,'Products - Original'!$B:$B)</f>
        <v>Lib</v>
      </c>
      <c r="J923" t="str">
        <f>INDEX('Products - Original'!$A$1:$G$49,MATCH(My_Combined_Table!$D923,'Products - Original'!$A$1:$A$49,0),MATCH(My_Combined_Table!$J$1,'Products - Original'!A$1:G$1,0))</f>
        <v>D</v>
      </c>
      <c r="K923">
        <f>INDEX('Products - Original'!$A$1:$G$49,MATCH(My_Combined_Table!$D923,'Products - Original'!$A$1:$A$49,0),MATCH(My_Combined_Table!K$1,'Products - Original'!A$1:G$1,0))</f>
        <v>0.2</v>
      </c>
      <c r="L923">
        <f>INDEX('Products - Original'!$A$1:$G$49,MATCH(My_Combined_Table!$D923,'Products - Original'!$A$1:$A$49,0),MATCH(My_Combined_Table!L$1,'Products - Original'!A$1:G$1,0))</f>
        <v>3.8849999999999998</v>
      </c>
      <c r="M923">
        <f t="shared" si="14"/>
        <v>7.77</v>
      </c>
      <c r="N923" t="str" cm="1">
        <f t="array" ref="N923">_xlfn.IFS(I923 = "Rob", "Robusta", I923 = "Exc", "Excelsa",I923= "Ara", "Arabica",I923="Lib", "Liberica")</f>
        <v>Liberica</v>
      </c>
      <c r="O923" t="str" cm="1">
        <f t="array" ref="O923">_xlfn.IFS(J923="M", "Medium",J923="L", "Light",J923="D","Dark")</f>
        <v>Dark</v>
      </c>
      <c r="P923" t="str">
        <f>_xlfn.XLOOKUP(C:C, Table1[[#All],[Customer ID]],Table1[[#All],[Loyalty Card]])</f>
        <v>No</v>
      </c>
    </row>
    <row r="924" spans="1:16" x14ac:dyDescent="0.3">
      <c r="A924" s="2" t="s">
        <v>5705</v>
      </c>
      <c r="B924" s="4">
        <v>44659</v>
      </c>
      <c r="C924" s="2" t="s">
        <v>5706</v>
      </c>
      <c r="D924" t="s">
        <v>6155</v>
      </c>
      <c r="E924" s="2">
        <v>6</v>
      </c>
      <c r="F924" s="2" t="str" cm="1">
        <f t="array" ref="F924">_xlfn.XLOOKUP(C924,'Customers - Original'!$A:$A,Table1[[#All],[Customer Name]])</f>
        <v>Charin Maplethorp</v>
      </c>
      <c r="G924" s="2" t="str" cm="1">
        <f t="array" ref="G924">IF(_xlfn.XLOOKUP(C924,'Customers - Original'!$A:$A,Table1[[#All],[Email]]) = 0, "", _xlfn.XLOOKUP(C924,'Customers - Original'!$A:$A,Table1[[#All],[Email]]) )</f>
        <v/>
      </c>
      <c r="H924" s="2" t="str" cm="1">
        <f t="array" ref="H924">IF(_xlfn.XLOOKUP(C924,'Customers - Original'!$A:$A,Table1[[#All],[Country]]) = 0,"",_xlfn.XLOOKUP(C924,'Customers - Original'!$A:$A,Table1[[#All],[Country]]))</f>
        <v>United States</v>
      </c>
      <c r="I924" t="str">
        <f>_xlfn.XLOOKUP(D924,'Products - Original'!$A:$A,'Products - Original'!$B:$B)</f>
        <v>Ara</v>
      </c>
      <c r="J924" t="str">
        <f>INDEX('Products - Original'!$A$1:$G$49,MATCH(My_Combined_Table!$D924,'Products - Original'!$A$1:$A$49,0),MATCH(My_Combined_Table!$J$1,'Products - Original'!A$1:G$1,0))</f>
        <v>M</v>
      </c>
      <c r="K924">
        <f>INDEX('Products - Original'!$A$1:$G$49,MATCH(My_Combined_Table!$D924,'Products - Original'!$A$1:$A$49,0),MATCH(My_Combined_Table!K$1,'Products - Original'!A$1:G$1,0))</f>
        <v>1</v>
      </c>
      <c r="L924">
        <f>INDEX('Products - Original'!$A$1:$G$49,MATCH(My_Combined_Table!$D924,'Products - Original'!$A$1:$A$49,0),MATCH(My_Combined_Table!L$1,'Products - Original'!A$1:G$1,0))</f>
        <v>11.25</v>
      </c>
      <c r="M924">
        <f t="shared" si="14"/>
        <v>67.5</v>
      </c>
      <c r="N924" t="str" cm="1">
        <f t="array" ref="N924">_xlfn.IFS(I924 = "Rob", "Robusta", I924 = "Exc", "Excelsa",I924= "Ara", "Arabica",I924="Lib", "Liberica")</f>
        <v>Arabica</v>
      </c>
      <c r="O924" t="str" cm="1">
        <f t="array" ref="O924">_xlfn.IFS(J924="M", "Medium",J924="L", "Light",J924="D","Dark")</f>
        <v>Medium</v>
      </c>
      <c r="P924" t="str">
        <f>_xlfn.XLOOKUP(C:C, Table1[[#All],[Customer ID]],Table1[[#All],[Loyalty Card]])</f>
        <v>Yes</v>
      </c>
    </row>
    <row r="925" spans="1:16" x14ac:dyDescent="0.3">
      <c r="A925" s="2" t="s">
        <v>5709</v>
      </c>
      <c r="B925" s="4">
        <v>43746</v>
      </c>
      <c r="C925" s="2" t="s">
        <v>5710</v>
      </c>
      <c r="D925" t="s">
        <v>6185</v>
      </c>
      <c r="E925" s="2">
        <v>1</v>
      </c>
      <c r="F925" s="2" t="str" cm="1">
        <f t="array" ref="F925">_xlfn.XLOOKUP(C925,'Customers - Original'!$A:$A,Table1[[#All],[Customer Name]])</f>
        <v>Goldie Wynes</v>
      </c>
      <c r="G925" s="2" t="str" cm="1">
        <f t="array" ref="G925">IF(_xlfn.XLOOKUP(C925,'Customers - Original'!$A:$A,Table1[[#All],[Email]]) = 0, "", _xlfn.XLOOKUP(C925,'Customers - Original'!$A:$A,Table1[[#All],[Email]]) )</f>
        <v>gwynespn@dagondesign.com</v>
      </c>
      <c r="H925" s="2" t="str" cm="1">
        <f t="array" ref="H925">IF(_xlfn.XLOOKUP(C925,'Customers - Original'!$A:$A,Table1[[#All],[Country]]) = 0,"",_xlfn.XLOOKUP(C925,'Customers - Original'!$A:$A,Table1[[#All],[Country]]))</f>
        <v>United States</v>
      </c>
      <c r="I925" t="str">
        <f>_xlfn.XLOOKUP(D925,'Products - Original'!$A:$A,'Products - Original'!$B:$B)</f>
        <v>Exc</v>
      </c>
      <c r="J925" t="str">
        <f>INDEX('Products - Original'!$A$1:$G$49,MATCH(My_Combined_Table!$D925,'Products - Original'!$A$1:$A$49,0),MATCH(My_Combined_Table!$J$1,'Products - Original'!A$1:G$1,0))</f>
        <v>D</v>
      </c>
      <c r="K925">
        <f>INDEX('Products - Original'!$A$1:$G$49,MATCH(My_Combined_Table!$D925,'Products - Original'!$A$1:$A$49,0),MATCH(My_Combined_Table!K$1,'Products - Original'!A$1:G$1,0))</f>
        <v>2.5</v>
      </c>
      <c r="L925">
        <f>INDEX('Products - Original'!$A$1:$G$49,MATCH(My_Combined_Table!$D925,'Products - Original'!$A$1:$A$49,0),MATCH(My_Combined_Table!L$1,'Products - Original'!A$1:G$1,0))</f>
        <v>27.945</v>
      </c>
      <c r="M925">
        <f t="shared" si="14"/>
        <v>27.945</v>
      </c>
      <c r="N925" t="str" cm="1">
        <f t="array" ref="N925">_xlfn.IFS(I925 = "Rob", "Robusta", I925 = "Exc", "Excelsa",I925= "Ara", "Arabica",I925="Lib", "Liberica")</f>
        <v>Excelsa</v>
      </c>
      <c r="O925" t="str" cm="1">
        <f t="array" ref="O925">_xlfn.IFS(J925="M", "Medium",J925="L", "Light",J925="D","Dark")</f>
        <v>Dark</v>
      </c>
      <c r="P925" t="str">
        <f>_xlfn.XLOOKUP(C:C, Table1[[#All],[Customer ID]],Table1[[#All],[Loyalty Card]])</f>
        <v>No</v>
      </c>
    </row>
    <row r="926" spans="1:16" x14ac:dyDescent="0.3">
      <c r="A926" s="2" t="s">
        <v>5715</v>
      </c>
      <c r="B926" s="4">
        <v>44451</v>
      </c>
      <c r="C926" s="2" t="s">
        <v>5716</v>
      </c>
      <c r="D926" t="s">
        <v>6182</v>
      </c>
      <c r="E926" s="2">
        <v>3</v>
      </c>
      <c r="F926" s="2" t="str" cm="1">
        <f t="array" ref="F926">_xlfn.XLOOKUP(C926,'Customers - Original'!$A:$A,Table1[[#All],[Customer Name]])</f>
        <v>Celie MacCourt</v>
      </c>
      <c r="G926" s="2" t="str" cm="1">
        <f t="array" ref="G926">IF(_xlfn.XLOOKUP(C926,'Customers - Original'!$A:$A,Table1[[#All],[Email]]) = 0, "", _xlfn.XLOOKUP(C926,'Customers - Original'!$A:$A,Table1[[#All],[Email]]) )</f>
        <v>cmaccourtpo@amazon.com</v>
      </c>
      <c r="H926" s="2" t="str" cm="1">
        <f t="array" ref="H926">IF(_xlfn.XLOOKUP(C926,'Customers - Original'!$A:$A,Table1[[#All],[Country]]) = 0,"",_xlfn.XLOOKUP(C926,'Customers - Original'!$A:$A,Table1[[#All],[Country]]))</f>
        <v>United States</v>
      </c>
      <c r="I926" t="str">
        <f>_xlfn.XLOOKUP(D926,'Products - Original'!$A:$A,'Products - Original'!$B:$B)</f>
        <v>Ara</v>
      </c>
      <c r="J926" t="str">
        <f>INDEX('Products - Original'!$A$1:$G$49,MATCH(My_Combined_Table!$D926,'Products - Original'!$A$1:$A$49,0),MATCH(My_Combined_Table!$J$1,'Products - Original'!A$1:G$1,0))</f>
        <v>L</v>
      </c>
      <c r="K926">
        <f>INDEX('Products - Original'!$A$1:$G$49,MATCH(My_Combined_Table!$D926,'Products - Original'!$A$1:$A$49,0),MATCH(My_Combined_Table!K$1,'Products - Original'!A$1:G$1,0))</f>
        <v>2.5</v>
      </c>
      <c r="L926">
        <f>INDEX('Products - Original'!$A$1:$G$49,MATCH(My_Combined_Table!$D926,'Products - Original'!$A$1:$A$49,0),MATCH(My_Combined_Table!L$1,'Products - Original'!A$1:G$1,0))</f>
        <v>29.784999999999997</v>
      </c>
      <c r="M926">
        <f t="shared" si="14"/>
        <v>89.35499999999999</v>
      </c>
      <c r="N926" t="str" cm="1">
        <f t="array" ref="N926">_xlfn.IFS(I926 = "Rob", "Robusta", I926 = "Exc", "Excelsa",I926= "Ara", "Arabica",I926="Lib", "Liberica")</f>
        <v>Arabica</v>
      </c>
      <c r="O926" t="str" cm="1">
        <f t="array" ref="O926">_xlfn.IFS(J926="M", "Medium",J926="L", "Light",J926="D","Dark")</f>
        <v>Light</v>
      </c>
      <c r="P926" t="str">
        <f>_xlfn.XLOOKUP(C:C, Table1[[#All],[Customer ID]],Table1[[#All],[Loyalty Card]])</f>
        <v>No</v>
      </c>
    </row>
    <row r="927" spans="1:16" x14ac:dyDescent="0.3">
      <c r="A927" s="2" t="s">
        <v>5720</v>
      </c>
      <c r="B927" s="4">
        <v>44770</v>
      </c>
      <c r="C927" s="2" t="s">
        <v>5554</v>
      </c>
      <c r="D927" t="s">
        <v>6157</v>
      </c>
      <c r="E927" s="2">
        <v>3</v>
      </c>
      <c r="F927" s="2" t="str" cm="1">
        <f t="array" ref="F927">_xlfn.XLOOKUP(C927,'Customers - Original'!$A:$A,Table1[[#All],[Customer Name]])</f>
        <v>Derick Snow</v>
      </c>
      <c r="G927" s="2" t="str" cm="1">
        <f t="array" ref="G927">IF(_xlfn.XLOOKUP(C927,'Customers - Original'!$A:$A,Table1[[#All],[Email]]) = 0, "", _xlfn.XLOOKUP(C927,'Customers - Original'!$A:$A,Table1[[#All],[Email]]) )</f>
        <v/>
      </c>
      <c r="H927" s="2" t="str" cm="1">
        <f t="array" ref="H927">IF(_xlfn.XLOOKUP(C927,'Customers - Original'!$A:$A,Table1[[#All],[Country]]) = 0,"",_xlfn.XLOOKUP(C927,'Customers - Original'!$A:$A,Table1[[#All],[Country]]))</f>
        <v>United States</v>
      </c>
      <c r="I927" t="str">
        <f>_xlfn.XLOOKUP(D927,'Products - Original'!$A:$A,'Products - Original'!$B:$B)</f>
        <v>Ara</v>
      </c>
      <c r="J927" t="str">
        <f>INDEX('Products - Original'!$A$1:$G$49,MATCH(My_Combined_Table!$D927,'Products - Original'!$A$1:$A$49,0),MATCH(My_Combined_Table!$J$1,'Products - Original'!A$1:G$1,0))</f>
        <v>M</v>
      </c>
      <c r="K927">
        <f>INDEX('Products - Original'!$A$1:$G$49,MATCH(My_Combined_Table!$D927,'Products - Original'!$A$1:$A$49,0),MATCH(My_Combined_Table!K$1,'Products - Original'!A$1:G$1,0))</f>
        <v>0.5</v>
      </c>
      <c r="L927">
        <f>INDEX('Products - Original'!$A$1:$G$49,MATCH(My_Combined_Table!$D927,'Products - Original'!$A$1:$A$49,0),MATCH(My_Combined_Table!L$1,'Products - Original'!A$1:G$1,0))</f>
        <v>6.75</v>
      </c>
      <c r="M927">
        <f t="shared" si="14"/>
        <v>20.25</v>
      </c>
      <c r="N927" t="str" cm="1">
        <f t="array" ref="N927">_xlfn.IFS(I927 = "Rob", "Robusta", I927 = "Exc", "Excelsa",I927= "Ara", "Arabica",I927="Lib", "Liberica")</f>
        <v>Arabica</v>
      </c>
      <c r="O927" t="str" cm="1">
        <f t="array" ref="O927">_xlfn.IFS(J927="M", "Medium",J927="L", "Light",J927="D","Dark")</f>
        <v>Medium</v>
      </c>
      <c r="P927" t="str">
        <f>_xlfn.XLOOKUP(C:C, Table1[[#All],[Customer ID]],Table1[[#All],[Loyalty Card]])</f>
        <v>No</v>
      </c>
    </row>
    <row r="928" spans="1:16" x14ac:dyDescent="0.3">
      <c r="A928" s="2" t="s">
        <v>5725</v>
      </c>
      <c r="B928" s="4">
        <v>44012</v>
      </c>
      <c r="C928" s="2" t="s">
        <v>5726</v>
      </c>
      <c r="D928" t="s">
        <v>6157</v>
      </c>
      <c r="E928" s="2">
        <v>5</v>
      </c>
      <c r="F928" s="2" t="str" cm="1">
        <f t="array" ref="F928">_xlfn.XLOOKUP(C928,'Customers - Original'!$A:$A,Table1[[#All],[Customer Name]])</f>
        <v>Evy Wilsone</v>
      </c>
      <c r="G928" s="2" t="str" cm="1">
        <f t="array" ref="G928">IF(_xlfn.XLOOKUP(C928,'Customers - Original'!$A:$A,Table1[[#All],[Email]]) = 0, "", _xlfn.XLOOKUP(C928,'Customers - Original'!$A:$A,Table1[[#All],[Email]]) )</f>
        <v>ewilsonepq@eepurl.com</v>
      </c>
      <c r="H928" s="2" t="str" cm="1">
        <f t="array" ref="H928">IF(_xlfn.XLOOKUP(C928,'Customers - Original'!$A:$A,Table1[[#All],[Country]]) = 0,"",_xlfn.XLOOKUP(C928,'Customers - Original'!$A:$A,Table1[[#All],[Country]]))</f>
        <v>United States</v>
      </c>
      <c r="I928" t="str">
        <f>_xlfn.XLOOKUP(D928,'Products - Original'!$A:$A,'Products - Original'!$B:$B)</f>
        <v>Ara</v>
      </c>
      <c r="J928" t="str">
        <f>INDEX('Products - Original'!$A$1:$G$49,MATCH(My_Combined_Table!$D928,'Products - Original'!$A$1:$A$49,0),MATCH(My_Combined_Table!$J$1,'Products - Original'!A$1:G$1,0))</f>
        <v>M</v>
      </c>
      <c r="K928">
        <f>INDEX('Products - Original'!$A$1:$G$49,MATCH(My_Combined_Table!$D928,'Products - Original'!$A$1:$A$49,0),MATCH(My_Combined_Table!K$1,'Products - Original'!A$1:G$1,0))</f>
        <v>0.5</v>
      </c>
      <c r="L928">
        <f>INDEX('Products - Original'!$A$1:$G$49,MATCH(My_Combined_Table!$D928,'Products - Original'!$A$1:$A$49,0),MATCH(My_Combined_Table!L$1,'Products - Original'!A$1:G$1,0))</f>
        <v>6.75</v>
      </c>
      <c r="M928">
        <f t="shared" si="14"/>
        <v>33.75</v>
      </c>
      <c r="N928" t="str" cm="1">
        <f t="array" ref="N928">_xlfn.IFS(I928 = "Rob", "Robusta", I928 = "Exc", "Excelsa",I928= "Ara", "Arabica",I928="Lib", "Liberica")</f>
        <v>Arabica</v>
      </c>
      <c r="O928" t="str" cm="1">
        <f t="array" ref="O928">_xlfn.IFS(J928="M", "Medium",J928="L", "Light",J928="D","Dark")</f>
        <v>Medium</v>
      </c>
      <c r="P928" t="str">
        <f>_xlfn.XLOOKUP(C:C, Table1[[#All],[Customer ID]],Table1[[#All],[Loyalty Card]])</f>
        <v>Yes</v>
      </c>
    </row>
    <row r="929" spans="1:16" x14ac:dyDescent="0.3">
      <c r="A929" s="2" t="s">
        <v>5731</v>
      </c>
      <c r="B929" s="4">
        <v>43474</v>
      </c>
      <c r="C929" s="2" t="s">
        <v>5732</v>
      </c>
      <c r="D929" t="s">
        <v>6185</v>
      </c>
      <c r="E929" s="2">
        <v>4</v>
      </c>
      <c r="F929" s="2" t="str" cm="1">
        <f t="array" ref="F929">_xlfn.XLOOKUP(C929,'Customers - Original'!$A:$A,Table1[[#All],[Customer Name]])</f>
        <v>Dolores Duffie</v>
      </c>
      <c r="G929" s="2" t="str" cm="1">
        <f t="array" ref="G929">IF(_xlfn.XLOOKUP(C929,'Customers - Original'!$A:$A,Table1[[#All],[Email]]) = 0, "", _xlfn.XLOOKUP(C929,'Customers - Original'!$A:$A,Table1[[#All],[Email]]) )</f>
        <v>dduffiepr@time.com</v>
      </c>
      <c r="H929" s="2" t="str" cm="1">
        <f t="array" ref="H929">IF(_xlfn.XLOOKUP(C929,'Customers - Original'!$A:$A,Table1[[#All],[Country]]) = 0,"",_xlfn.XLOOKUP(C929,'Customers - Original'!$A:$A,Table1[[#All],[Country]]))</f>
        <v>United States</v>
      </c>
      <c r="I929" t="str">
        <f>_xlfn.XLOOKUP(D929,'Products - Original'!$A:$A,'Products - Original'!$B:$B)</f>
        <v>Exc</v>
      </c>
      <c r="J929" t="str">
        <f>INDEX('Products - Original'!$A$1:$G$49,MATCH(My_Combined_Table!$D929,'Products - Original'!$A$1:$A$49,0),MATCH(My_Combined_Table!$J$1,'Products - Original'!A$1:G$1,0))</f>
        <v>D</v>
      </c>
      <c r="K929">
        <f>INDEX('Products - Original'!$A$1:$G$49,MATCH(My_Combined_Table!$D929,'Products - Original'!$A$1:$A$49,0),MATCH(My_Combined_Table!K$1,'Products - Original'!A$1:G$1,0))</f>
        <v>2.5</v>
      </c>
      <c r="L929">
        <f>INDEX('Products - Original'!$A$1:$G$49,MATCH(My_Combined_Table!$D929,'Products - Original'!$A$1:$A$49,0),MATCH(My_Combined_Table!L$1,'Products - Original'!A$1:G$1,0))</f>
        <v>27.945</v>
      </c>
      <c r="M929">
        <f t="shared" si="14"/>
        <v>111.78</v>
      </c>
      <c r="N929" t="str" cm="1">
        <f t="array" ref="N929">_xlfn.IFS(I929 = "Rob", "Robusta", I929 = "Exc", "Excelsa",I929= "Ara", "Arabica",I929="Lib", "Liberica")</f>
        <v>Excelsa</v>
      </c>
      <c r="O929" t="str" cm="1">
        <f t="array" ref="O929">_xlfn.IFS(J929="M", "Medium",J929="L", "Light",J929="D","Dark")</f>
        <v>Dark</v>
      </c>
      <c r="P929" t="str">
        <f>_xlfn.XLOOKUP(C:C, Table1[[#All],[Customer ID]],Table1[[#All],[Loyalty Card]])</f>
        <v>No</v>
      </c>
    </row>
    <row r="930" spans="1:16" x14ac:dyDescent="0.3">
      <c r="A930" s="2" t="s">
        <v>5737</v>
      </c>
      <c r="B930" s="4">
        <v>44754</v>
      </c>
      <c r="C930" s="2" t="s">
        <v>5738</v>
      </c>
      <c r="D930" t="s">
        <v>6166</v>
      </c>
      <c r="E930" s="2">
        <v>2</v>
      </c>
      <c r="F930" s="2" t="str" cm="1">
        <f t="array" ref="F930">_xlfn.XLOOKUP(C930,'Customers - Original'!$A:$A,Table1[[#All],[Customer Name]])</f>
        <v>Mathilda Matiasek</v>
      </c>
      <c r="G930" s="2" t="str" cm="1">
        <f t="array" ref="G930">IF(_xlfn.XLOOKUP(C930,'Customers - Original'!$A:$A,Table1[[#All],[Email]]) = 0, "", _xlfn.XLOOKUP(C930,'Customers - Original'!$A:$A,Table1[[#All],[Email]]) )</f>
        <v>mmatiasekps@ucoz.ru</v>
      </c>
      <c r="H930" s="2" t="str" cm="1">
        <f t="array" ref="H930">IF(_xlfn.XLOOKUP(C930,'Customers - Original'!$A:$A,Table1[[#All],[Country]]) = 0,"",_xlfn.XLOOKUP(C930,'Customers - Original'!$A:$A,Table1[[#All],[Country]]))</f>
        <v>United States</v>
      </c>
      <c r="I930" t="str">
        <f>_xlfn.XLOOKUP(D930,'Products - Original'!$A:$A,'Products - Original'!$B:$B)</f>
        <v>Exc</v>
      </c>
      <c r="J930" t="str">
        <f>INDEX('Products - Original'!$A$1:$G$49,MATCH(My_Combined_Table!$D930,'Products - Original'!$A$1:$A$49,0),MATCH(My_Combined_Table!$J$1,'Products - Original'!A$1:G$1,0))</f>
        <v>M</v>
      </c>
      <c r="K930">
        <f>INDEX('Products - Original'!$A$1:$G$49,MATCH(My_Combined_Table!$D930,'Products - Original'!$A$1:$A$49,0),MATCH(My_Combined_Table!K$1,'Products - Original'!A$1:G$1,0))</f>
        <v>2.5</v>
      </c>
      <c r="L930">
        <f>INDEX('Products - Original'!$A$1:$G$49,MATCH(My_Combined_Table!$D930,'Products - Original'!$A$1:$A$49,0),MATCH(My_Combined_Table!L$1,'Products - Original'!A$1:G$1,0))</f>
        <v>31.624999999999996</v>
      </c>
      <c r="M930">
        <f t="shared" si="14"/>
        <v>63.249999999999993</v>
      </c>
      <c r="N930" t="str" cm="1">
        <f t="array" ref="N930">_xlfn.IFS(I930 = "Rob", "Robusta", I930 = "Exc", "Excelsa",I930= "Ara", "Arabica",I930="Lib", "Liberica")</f>
        <v>Excelsa</v>
      </c>
      <c r="O930" t="str" cm="1">
        <f t="array" ref="O930">_xlfn.IFS(J930="M", "Medium",J930="L", "Light",J930="D","Dark")</f>
        <v>Medium</v>
      </c>
      <c r="P930" t="str">
        <f>_xlfn.XLOOKUP(C:C, Table1[[#All],[Customer ID]],Table1[[#All],[Loyalty Card]])</f>
        <v>Yes</v>
      </c>
    </row>
    <row r="931" spans="1:16" x14ac:dyDescent="0.3">
      <c r="A931" s="2" t="s">
        <v>5742</v>
      </c>
      <c r="B931" s="4">
        <v>44165</v>
      </c>
      <c r="C931" s="2" t="s">
        <v>5743</v>
      </c>
      <c r="D931" t="s">
        <v>6184</v>
      </c>
      <c r="E931" s="2">
        <v>2</v>
      </c>
      <c r="F931" s="2" t="str" cm="1">
        <f t="array" ref="F931">_xlfn.XLOOKUP(C931,'Customers - Original'!$A:$A,Table1[[#All],[Customer Name]])</f>
        <v>Jarred Camillo</v>
      </c>
      <c r="G931" s="2" t="str" cm="1">
        <f t="array" ref="G931">IF(_xlfn.XLOOKUP(C931,'Customers - Original'!$A:$A,Table1[[#All],[Email]]) = 0, "", _xlfn.XLOOKUP(C931,'Customers - Original'!$A:$A,Table1[[#All],[Email]]) )</f>
        <v>jcamillopt@shinystat.com</v>
      </c>
      <c r="H931" s="2" t="str" cm="1">
        <f t="array" ref="H931">IF(_xlfn.XLOOKUP(C931,'Customers - Original'!$A:$A,Table1[[#All],[Country]]) = 0,"",_xlfn.XLOOKUP(C931,'Customers - Original'!$A:$A,Table1[[#All],[Country]]))</f>
        <v>United States</v>
      </c>
      <c r="I931" t="str">
        <f>_xlfn.XLOOKUP(D931,'Products - Original'!$A:$A,'Products - Original'!$B:$B)</f>
        <v>Exc</v>
      </c>
      <c r="J931" t="str">
        <f>INDEX('Products - Original'!$A$1:$G$49,MATCH(My_Combined_Table!$D931,'Products - Original'!$A$1:$A$49,0),MATCH(My_Combined_Table!$J$1,'Products - Original'!A$1:G$1,0))</f>
        <v>L</v>
      </c>
      <c r="K931">
        <f>INDEX('Products - Original'!$A$1:$G$49,MATCH(My_Combined_Table!$D931,'Products - Original'!$A$1:$A$49,0),MATCH(My_Combined_Table!K$1,'Products - Original'!A$1:G$1,0))</f>
        <v>0.2</v>
      </c>
      <c r="L931">
        <f>INDEX('Products - Original'!$A$1:$G$49,MATCH(My_Combined_Table!$D931,'Products - Original'!$A$1:$A$49,0),MATCH(My_Combined_Table!L$1,'Products - Original'!A$1:G$1,0))</f>
        <v>4.4550000000000001</v>
      </c>
      <c r="M931">
        <f t="shared" si="14"/>
        <v>8.91</v>
      </c>
      <c r="N931" t="str" cm="1">
        <f t="array" ref="N931">_xlfn.IFS(I931 = "Rob", "Robusta", I931 = "Exc", "Excelsa",I931= "Ara", "Arabica",I931="Lib", "Liberica")</f>
        <v>Excelsa</v>
      </c>
      <c r="O931" t="str" cm="1">
        <f t="array" ref="O931">_xlfn.IFS(J931="M", "Medium",J931="L", "Light",J931="D","Dark")</f>
        <v>Light</v>
      </c>
      <c r="P931" t="str">
        <f>_xlfn.XLOOKUP(C:C, Table1[[#All],[Customer ID]],Table1[[#All],[Loyalty Card]])</f>
        <v>Yes</v>
      </c>
    </row>
    <row r="932" spans="1:16" x14ac:dyDescent="0.3">
      <c r="A932" s="2" t="s">
        <v>5748</v>
      </c>
      <c r="B932" s="4">
        <v>43546</v>
      </c>
      <c r="C932" s="2" t="s">
        <v>5749</v>
      </c>
      <c r="D932" t="s">
        <v>6183</v>
      </c>
      <c r="E932" s="2">
        <v>1</v>
      </c>
      <c r="F932" s="2" t="str" cm="1">
        <f t="array" ref="F932">_xlfn.XLOOKUP(C932,'Customers - Original'!$A:$A,Table1[[#All],[Customer Name]])</f>
        <v>Kameko Philbrick</v>
      </c>
      <c r="G932" s="2" t="str" cm="1">
        <f t="array" ref="G932">IF(_xlfn.XLOOKUP(C932,'Customers - Original'!$A:$A,Table1[[#All],[Email]]) = 0, "", _xlfn.XLOOKUP(C932,'Customers - Original'!$A:$A,Table1[[#All],[Email]]) )</f>
        <v>kphilbrickpu@cdc.gov</v>
      </c>
      <c r="H932" s="2" t="str" cm="1">
        <f t="array" ref="H932">IF(_xlfn.XLOOKUP(C932,'Customers - Original'!$A:$A,Table1[[#All],[Country]]) = 0,"",_xlfn.XLOOKUP(C932,'Customers - Original'!$A:$A,Table1[[#All],[Country]]))</f>
        <v>United States</v>
      </c>
      <c r="I932" t="str">
        <f>_xlfn.XLOOKUP(D932,'Products - Original'!$A:$A,'Products - Original'!$B:$B)</f>
        <v>Exc</v>
      </c>
      <c r="J932" t="str">
        <f>INDEX('Products - Original'!$A$1:$G$49,MATCH(My_Combined_Table!$D932,'Products - Original'!$A$1:$A$49,0),MATCH(My_Combined_Table!$J$1,'Products - Original'!A$1:G$1,0))</f>
        <v>D</v>
      </c>
      <c r="K932">
        <f>INDEX('Products - Original'!$A$1:$G$49,MATCH(My_Combined_Table!$D932,'Products - Original'!$A$1:$A$49,0),MATCH(My_Combined_Table!K$1,'Products - Original'!A$1:G$1,0))</f>
        <v>1</v>
      </c>
      <c r="L932">
        <f>INDEX('Products - Original'!$A$1:$G$49,MATCH(My_Combined_Table!$D932,'Products - Original'!$A$1:$A$49,0),MATCH(My_Combined_Table!L$1,'Products - Original'!A$1:G$1,0))</f>
        <v>12.15</v>
      </c>
      <c r="M932">
        <f t="shared" si="14"/>
        <v>12.15</v>
      </c>
      <c r="N932" t="str" cm="1">
        <f t="array" ref="N932">_xlfn.IFS(I932 = "Rob", "Robusta", I932 = "Exc", "Excelsa",I932= "Ara", "Arabica",I932="Lib", "Liberica")</f>
        <v>Excelsa</v>
      </c>
      <c r="O932" t="str" cm="1">
        <f t="array" ref="O932">_xlfn.IFS(J932="M", "Medium",J932="L", "Light",J932="D","Dark")</f>
        <v>Dark</v>
      </c>
      <c r="P932" t="str">
        <f>_xlfn.XLOOKUP(C:C, Table1[[#All],[Customer ID]],Table1[[#All],[Loyalty Card]])</f>
        <v>Yes</v>
      </c>
    </row>
    <row r="933" spans="1:16" x14ac:dyDescent="0.3">
      <c r="A933" s="2" t="s">
        <v>5753</v>
      </c>
      <c r="B933" s="4">
        <v>44607</v>
      </c>
      <c r="C933" s="2" t="s">
        <v>5754</v>
      </c>
      <c r="D933" t="s">
        <v>6158</v>
      </c>
      <c r="E933" s="2">
        <v>4</v>
      </c>
      <c r="F933" s="2" t="str" cm="1">
        <f t="array" ref="F933">_xlfn.XLOOKUP(C933,'Customers - Original'!$A:$A,Table1[[#All],[Customer Name]])</f>
        <v>Mallory Shrimpling</v>
      </c>
      <c r="G933" s="2" t="str" cm="1">
        <f t="array" ref="G933">IF(_xlfn.XLOOKUP(C933,'Customers - Original'!$A:$A,Table1[[#All],[Email]]) = 0, "", _xlfn.XLOOKUP(C933,'Customers - Original'!$A:$A,Table1[[#All],[Email]]) )</f>
        <v/>
      </c>
      <c r="H933" s="2" t="str" cm="1">
        <f t="array" ref="H933">IF(_xlfn.XLOOKUP(C933,'Customers - Original'!$A:$A,Table1[[#All],[Country]]) = 0,"",_xlfn.XLOOKUP(C933,'Customers - Original'!$A:$A,Table1[[#All],[Country]]))</f>
        <v>United States</v>
      </c>
      <c r="I933" t="str">
        <f>_xlfn.XLOOKUP(D933,'Products - Original'!$A:$A,'Products - Original'!$B:$B)</f>
        <v>Ara</v>
      </c>
      <c r="J933" t="str">
        <f>INDEX('Products - Original'!$A$1:$G$49,MATCH(My_Combined_Table!$D933,'Products - Original'!$A$1:$A$49,0),MATCH(My_Combined_Table!$J$1,'Products - Original'!A$1:G$1,0))</f>
        <v>D</v>
      </c>
      <c r="K933">
        <f>INDEX('Products - Original'!$A$1:$G$49,MATCH(My_Combined_Table!$D933,'Products - Original'!$A$1:$A$49,0),MATCH(My_Combined_Table!K$1,'Products - Original'!A$1:G$1,0))</f>
        <v>0.5</v>
      </c>
      <c r="L933">
        <f>INDEX('Products - Original'!$A$1:$G$49,MATCH(My_Combined_Table!$D933,'Products - Original'!$A$1:$A$49,0),MATCH(My_Combined_Table!L$1,'Products - Original'!A$1:G$1,0))</f>
        <v>5.97</v>
      </c>
      <c r="M933">
        <f t="shared" si="14"/>
        <v>23.88</v>
      </c>
      <c r="N933" t="str" cm="1">
        <f t="array" ref="N933">_xlfn.IFS(I933 = "Rob", "Robusta", I933 = "Exc", "Excelsa",I933= "Ara", "Arabica",I933="Lib", "Liberica")</f>
        <v>Arabica</v>
      </c>
      <c r="O933" t="str" cm="1">
        <f t="array" ref="O933">_xlfn.IFS(J933="M", "Medium",J933="L", "Light",J933="D","Dark")</f>
        <v>Dark</v>
      </c>
      <c r="P933" t="str">
        <f>_xlfn.XLOOKUP(C:C, Table1[[#All],[Customer ID]],Table1[[#All],[Loyalty Card]])</f>
        <v>Yes</v>
      </c>
    </row>
    <row r="934" spans="1:16" x14ac:dyDescent="0.3">
      <c r="A934" s="2" t="s">
        <v>5757</v>
      </c>
      <c r="B934" s="4">
        <v>44117</v>
      </c>
      <c r="C934" s="2" t="s">
        <v>5758</v>
      </c>
      <c r="D934" t="s">
        <v>6141</v>
      </c>
      <c r="E934" s="2">
        <v>4</v>
      </c>
      <c r="F934" s="2" t="str" cm="1">
        <f t="array" ref="F934">_xlfn.XLOOKUP(C934,'Customers - Original'!$A:$A,Table1[[#All],[Customer Name]])</f>
        <v>Barnett Sillis</v>
      </c>
      <c r="G934" s="2" t="str" cm="1">
        <f t="array" ref="G934">IF(_xlfn.XLOOKUP(C934,'Customers - Original'!$A:$A,Table1[[#All],[Email]]) = 0, "", _xlfn.XLOOKUP(C934,'Customers - Original'!$A:$A,Table1[[#All],[Email]]) )</f>
        <v>bsillispw@istockphoto.com</v>
      </c>
      <c r="H934" s="2" t="str" cm="1">
        <f t="array" ref="H934">IF(_xlfn.XLOOKUP(C934,'Customers - Original'!$A:$A,Table1[[#All],[Country]]) = 0,"",_xlfn.XLOOKUP(C934,'Customers - Original'!$A:$A,Table1[[#All],[Country]]))</f>
        <v>United States</v>
      </c>
      <c r="I934" t="str">
        <f>_xlfn.XLOOKUP(D934,'Products - Original'!$A:$A,'Products - Original'!$B:$B)</f>
        <v>Exc</v>
      </c>
      <c r="J934" t="str">
        <f>INDEX('Products - Original'!$A$1:$G$49,MATCH(My_Combined_Table!$D934,'Products - Original'!$A$1:$A$49,0),MATCH(My_Combined_Table!$J$1,'Products - Original'!A$1:G$1,0))</f>
        <v>M</v>
      </c>
      <c r="K934">
        <f>INDEX('Products - Original'!$A$1:$G$49,MATCH(My_Combined_Table!$D934,'Products - Original'!$A$1:$A$49,0),MATCH(My_Combined_Table!K$1,'Products - Original'!A$1:G$1,0))</f>
        <v>1</v>
      </c>
      <c r="L934">
        <f>INDEX('Products - Original'!$A$1:$G$49,MATCH(My_Combined_Table!$D934,'Products - Original'!$A$1:$A$49,0),MATCH(My_Combined_Table!L$1,'Products - Original'!A$1:G$1,0))</f>
        <v>13.75</v>
      </c>
      <c r="M934">
        <f t="shared" si="14"/>
        <v>55</v>
      </c>
      <c r="N934" t="str" cm="1">
        <f t="array" ref="N934">_xlfn.IFS(I934 = "Rob", "Robusta", I934 = "Exc", "Excelsa",I934= "Ara", "Arabica",I934="Lib", "Liberica")</f>
        <v>Excelsa</v>
      </c>
      <c r="O934" t="str" cm="1">
        <f t="array" ref="O934">_xlfn.IFS(J934="M", "Medium",J934="L", "Light",J934="D","Dark")</f>
        <v>Medium</v>
      </c>
      <c r="P934" t="str">
        <f>_xlfn.XLOOKUP(C:C, Table1[[#All],[Customer ID]],Table1[[#All],[Loyalty Card]])</f>
        <v>No</v>
      </c>
    </row>
    <row r="935" spans="1:16" x14ac:dyDescent="0.3">
      <c r="A935" s="2" t="s">
        <v>5763</v>
      </c>
      <c r="B935" s="4">
        <v>44557</v>
      </c>
      <c r="C935" s="2" t="s">
        <v>5764</v>
      </c>
      <c r="D935" t="s">
        <v>6177</v>
      </c>
      <c r="E935" s="2">
        <v>3</v>
      </c>
      <c r="F935" s="2" t="str" cm="1">
        <f t="array" ref="F935">_xlfn.XLOOKUP(C935,'Customers - Original'!$A:$A,Table1[[#All],[Customer Name]])</f>
        <v>Brenn Dundredge</v>
      </c>
      <c r="G935" s="2" t="str" cm="1">
        <f t="array" ref="G935">IF(_xlfn.XLOOKUP(C935,'Customers - Original'!$A:$A,Table1[[#All],[Email]]) = 0, "", _xlfn.XLOOKUP(C935,'Customers - Original'!$A:$A,Table1[[#All],[Email]]) )</f>
        <v/>
      </c>
      <c r="H935" s="2" t="str" cm="1">
        <f t="array" ref="H935">IF(_xlfn.XLOOKUP(C935,'Customers - Original'!$A:$A,Table1[[#All],[Country]]) = 0,"",_xlfn.XLOOKUP(C935,'Customers - Original'!$A:$A,Table1[[#All],[Country]]))</f>
        <v>United States</v>
      </c>
      <c r="I935" t="str">
        <f>_xlfn.XLOOKUP(D935,'Products - Original'!$A:$A,'Products - Original'!$B:$B)</f>
        <v>Rob</v>
      </c>
      <c r="J935" t="str">
        <f>INDEX('Products - Original'!$A$1:$G$49,MATCH(My_Combined_Table!$D935,'Products - Original'!$A$1:$A$49,0),MATCH(My_Combined_Table!$J$1,'Products - Original'!A$1:G$1,0))</f>
        <v>D</v>
      </c>
      <c r="K935">
        <f>INDEX('Products - Original'!$A$1:$G$49,MATCH(My_Combined_Table!$D935,'Products - Original'!$A$1:$A$49,0),MATCH(My_Combined_Table!K$1,'Products - Original'!A$1:G$1,0))</f>
        <v>1</v>
      </c>
      <c r="L935">
        <f>INDEX('Products - Original'!$A$1:$G$49,MATCH(My_Combined_Table!$D935,'Products - Original'!$A$1:$A$49,0),MATCH(My_Combined_Table!L$1,'Products - Original'!A$1:G$1,0))</f>
        <v>8.9499999999999993</v>
      </c>
      <c r="M935">
        <f t="shared" si="14"/>
        <v>26.849999999999998</v>
      </c>
      <c r="N935" t="str" cm="1">
        <f t="array" ref="N935">_xlfn.IFS(I935 = "Rob", "Robusta", I935 = "Exc", "Excelsa",I935= "Ara", "Arabica",I935="Lib", "Liberica")</f>
        <v>Robusta</v>
      </c>
      <c r="O935" t="str" cm="1">
        <f t="array" ref="O935">_xlfn.IFS(J935="M", "Medium",J935="L", "Light",J935="D","Dark")</f>
        <v>Dark</v>
      </c>
      <c r="P935" t="str">
        <f>_xlfn.XLOOKUP(C:C, Table1[[#All],[Customer ID]],Table1[[#All],[Loyalty Card]])</f>
        <v>Yes</v>
      </c>
    </row>
    <row r="936" spans="1:16" x14ac:dyDescent="0.3">
      <c r="A936" s="2" t="s">
        <v>5768</v>
      </c>
      <c r="B936" s="4">
        <v>44409</v>
      </c>
      <c r="C936" s="2" t="s">
        <v>5769</v>
      </c>
      <c r="D936" t="s">
        <v>6151</v>
      </c>
      <c r="E936" s="2">
        <v>5</v>
      </c>
      <c r="F936" s="2" t="str" cm="1">
        <f t="array" ref="F936">_xlfn.XLOOKUP(C936,'Customers - Original'!$A:$A,Table1[[#All],[Customer Name]])</f>
        <v>Read Cutts</v>
      </c>
      <c r="G936" s="2" t="str" cm="1">
        <f t="array" ref="G936">IF(_xlfn.XLOOKUP(C936,'Customers - Original'!$A:$A,Table1[[#All],[Email]]) = 0, "", _xlfn.XLOOKUP(C936,'Customers - Original'!$A:$A,Table1[[#All],[Email]]) )</f>
        <v>rcuttspy@techcrunch.com</v>
      </c>
      <c r="H936" s="2" t="str" cm="1">
        <f t="array" ref="H936">IF(_xlfn.XLOOKUP(C936,'Customers - Original'!$A:$A,Table1[[#All],[Country]]) = 0,"",_xlfn.XLOOKUP(C936,'Customers - Original'!$A:$A,Table1[[#All],[Country]]))</f>
        <v>United States</v>
      </c>
      <c r="I936" t="str">
        <f>_xlfn.XLOOKUP(D936,'Products - Original'!$A:$A,'Products - Original'!$B:$B)</f>
        <v>Rob</v>
      </c>
      <c r="J936" t="str">
        <f>INDEX('Products - Original'!$A$1:$G$49,MATCH(My_Combined_Table!$D936,'Products - Original'!$A$1:$A$49,0),MATCH(My_Combined_Table!$J$1,'Products - Original'!A$1:G$1,0))</f>
        <v>M</v>
      </c>
      <c r="K936">
        <f>INDEX('Products - Original'!$A$1:$G$49,MATCH(My_Combined_Table!$D936,'Products - Original'!$A$1:$A$49,0),MATCH(My_Combined_Table!K$1,'Products - Original'!A$1:G$1,0))</f>
        <v>2.5</v>
      </c>
      <c r="L936">
        <f>INDEX('Products - Original'!$A$1:$G$49,MATCH(My_Combined_Table!$D936,'Products - Original'!$A$1:$A$49,0),MATCH(My_Combined_Table!L$1,'Products - Original'!A$1:G$1,0))</f>
        <v>22.884999999999998</v>
      </c>
      <c r="M936">
        <f t="shared" si="14"/>
        <v>114.42499999999998</v>
      </c>
      <c r="N936" t="str" cm="1">
        <f t="array" ref="N936">_xlfn.IFS(I936 = "Rob", "Robusta", I936 = "Exc", "Excelsa",I936= "Ara", "Arabica",I936="Lib", "Liberica")</f>
        <v>Robusta</v>
      </c>
      <c r="O936" t="str" cm="1">
        <f t="array" ref="O936">_xlfn.IFS(J936="M", "Medium",J936="L", "Light",J936="D","Dark")</f>
        <v>Medium</v>
      </c>
      <c r="P936" t="str">
        <f>_xlfn.XLOOKUP(C:C, Table1[[#All],[Customer ID]],Table1[[#All],[Loyalty Card]])</f>
        <v>No</v>
      </c>
    </row>
    <row r="937" spans="1:16" x14ac:dyDescent="0.3">
      <c r="A937" s="2" t="s">
        <v>5774</v>
      </c>
      <c r="B937" s="4">
        <v>44153</v>
      </c>
      <c r="C937" s="2" t="s">
        <v>5775</v>
      </c>
      <c r="D937" t="s">
        <v>6175</v>
      </c>
      <c r="E937" s="2">
        <v>6</v>
      </c>
      <c r="F937" s="2" t="str" cm="1">
        <f t="array" ref="F937">_xlfn.XLOOKUP(C937,'Customers - Original'!$A:$A,Table1[[#All],[Customer Name]])</f>
        <v>Michale Delves</v>
      </c>
      <c r="G937" s="2" t="str" cm="1">
        <f t="array" ref="G937">IF(_xlfn.XLOOKUP(C937,'Customers - Original'!$A:$A,Table1[[#All],[Email]]) = 0, "", _xlfn.XLOOKUP(C937,'Customers - Original'!$A:$A,Table1[[#All],[Email]]) )</f>
        <v>mdelvespz@nature.com</v>
      </c>
      <c r="H937" s="2" t="str" cm="1">
        <f t="array" ref="H937">IF(_xlfn.XLOOKUP(C937,'Customers - Original'!$A:$A,Table1[[#All],[Country]]) = 0,"",_xlfn.XLOOKUP(C937,'Customers - Original'!$A:$A,Table1[[#All],[Country]]))</f>
        <v>United States</v>
      </c>
      <c r="I937" t="str">
        <f>_xlfn.XLOOKUP(D937,'Products - Original'!$A:$A,'Products - Original'!$B:$B)</f>
        <v>Ara</v>
      </c>
      <c r="J937" t="str">
        <f>INDEX('Products - Original'!$A$1:$G$49,MATCH(My_Combined_Table!$D937,'Products - Original'!$A$1:$A$49,0),MATCH(My_Combined_Table!$J$1,'Products - Original'!A$1:G$1,0))</f>
        <v>M</v>
      </c>
      <c r="K937">
        <f>INDEX('Products - Original'!$A$1:$G$49,MATCH(My_Combined_Table!$D937,'Products - Original'!$A$1:$A$49,0),MATCH(My_Combined_Table!K$1,'Products - Original'!A$1:G$1,0))</f>
        <v>2.5</v>
      </c>
      <c r="L937">
        <f>INDEX('Products - Original'!$A$1:$G$49,MATCH(My_Combined_Table!$D937,'Products - Original'!$A$1:$A$49,0),MATCH(My_Combined_Table!L$1,'Products - Original'!A$1:G$1,0))</f>
        <v>25.874999999999996</v>
      </c>
      <c r="M937">
        <f t="shared" si="14"/>
        <v>155.24999999999997</v>
      </c>
      <c r="N937" t="str" cm="1">
        <f t="array" ref="N937">_xlfn.IFS(I937 = "Rob", "Robusta", I937 = "Exc", "Excelsa",I937= "Ara", "Arabica",I937="Lib", "Liberica")</f>
        <v>Arabica</v>
      </c>
      <c r="O937" t="str" cm="1">
        <f t="array" ref="O937">_xlfn.IFS(J937="M", "Medium",J937="L", "Light",J937="D","Dark")</f>
        <v>Medium</v>
      </c>
      <c r="P937" t="str">
        <f>_xlfn.XLOOKUP(C:C, Table1[[#All],[Customer ID]],Table1[[#All],[Loyalty Card]])</f>
        <v>Yes</v>
      </c>
    </row>
    <row r="938" spans="1:16" x14ac:dyDescent="0.3">
      <c r="A938" s="2" t="s">
        <v>5780</v>
      </c>
      <c r="B938" s="4">
        <v>44493</v>
      </c>
      <c r="C938" s="2" t="s">
        <v>5781</v>
      </c>
      <c r="D938" t="s">
        <v>6169</v>
      </c>
      <c r="E938" s="2">
        <v>3</v>
      </c>
      <c r="F938" s="2" t="str" cm="1">
        <f t="array" ref="F938">_xlfn.XLOOKUP(C938,'Customers - Original'!$A:$A,Table1[[#All],[Customer Name]])</f>
        <v>Devland Gritton</v>
      </c>
      <c r="G938" s="2" t="str" cm="1">
        <f t="array" ref="G938">IF(_xlfn.XLOOKUP(C938,'Customers - Original'!$A:$A,Table1[[#All],[Email]]) = 0, "", _xlfn.XLOOKUP(C938,'Customers - Original'!$A:$A,Table1[[#All],[Email]]) )</f>
        <v>dgrittonq0@nydailynews.com</v>
      </c>
      <c r="H938" s="2" t="str" cm="1">
        <f t="array" ref="H938">IF(_xlfn.XLOOKUP(C938,'Customers - Original'!$A:$A,Table1[[#All],[Country]]) = 0,"",_xlfn.XLOOKUP(C938,'Customers - Original'!$A:$A,Table1[[#All],[Country]]))</f>
        <v>United States</v>
      </c>
      <c r="I938" t="str">
        <f>_xlfn.XLOOKUP(D938,'Products - Original'!$A:$A,'Products - Original'!$B:$B)</f>
        <v>Lib</v>
      </c>
      <c r="J938" t="str">
        <f>INDEX('Products - Original'!$A$1:$G$49,MATCH(My_Combined_Table!$D938,'Products - Original'!$A$1:$A$49,0),MATCH(My_Combined_Table!$J$1,'Products - Original'!A$1:G$1,0))</f>
        <v>D</v>
      </c>
      <c r="K938">
        <f>INDEX('Products - Original'!$A$1:$G$49,MATCH(My_Combined_Table!$D938,'Products - Original'!$A$1:$A$49,0),MATCH(My_Combined_Table!K$1,'Products - Original'!A$1:G$1,0))</f>
        <v>0.5</v>
      </c>
      <c r="L938">
        <f>INDEX('Products - Original'!$A$1:$G$49,MATCH(My_Combined_Table!$D938,'Products - Original'!$A$1:$A$49,0),MATCH(My_Combined_Table!L$1,'Products - Original'!A$1:G$1,0))</f>
        <v>7.77</v>
      </c>
      <c r="M938">
        <f t="shared" si="14"/>
        <v>23.31</v>
      </c>
      <c r="N938" t="str" cm="1">
        <f t="array" ref="N938">_xlfn.IFS(I938 = "Rob", "Robusta", I938 = "Exc", "Excelsa",I938= "Ara", "Arabica",I938="Lib", "Liberica")</f>
        <v>Liberica</v>
      </c>
      <c r="O938" t="str" cm="1">
        <f t="array" ref="O938">_xlfn.IFS(J938="M", "Medium",J938="L", "Light",J938="D","Dark")</f>
        <v>Dark</v>
      </c>
      <c r="P938" t="str">
        <f>_xlfn.XLOOKUP(C:C, Table1[[#All],[Customer ID]],Table1[[#All],[Loyalty Card]])</f>
        <v>Yes</v>
      </c>
    </row>
    <row r="939" spans="1:16" x14ac:dyDescent="0.3">
      <c r="A939" s="2" t="s">
        <v>5780</v>
      </c>
      <c r="B939" s="4">
        <v>44493</v>
      </c>
      <c r="C939" s="2" t="s">
        <v>5781</v>
      </c>
      <c r="D939" t="s">
        <v>6151</v>
      </c>
      <c r="E939" s="2">
        <v>4</v>
      </c>
      <c r="F939" s="2" t="str" cm="1">
        <f t="array" ref="F939">_xlfn.XLOOKUP(C939,'Customers - Original'!$A:$A,Table1[[#All],[Customer Name]])</f>
        <v>Devland Gritton</v>
      </c>
      <c r="G939" s="2" t="str" cm="1">
        <f t="array" ref="G939">IF(_xlfn.XLOOKUP(C939,'Customers - Original'!$A:$A,Table1[[#All],[Email]]) = 0, "", _xlfn.XLOOKUP(C939,'Customers - Original'!$A:$A,Table1[[#All],[Email]]) )</f>
        <v>dgrittonq0@nydailynews.com</v>
      </c>
      <c r="H939" s="2" t="str" cm="1">
        <f t="array" ref="H939">IF(_xlfn.XLOOKUP(C939,'Customers - Original'!$A:$A,Table1[[#All],[Country]]) = 0,"",_xlfn.XLOOKUP(C939,'Customers - Original'!$A:$A,Table1[[#All],[Country]]))</f>
        <v>United States</v>
      </c>
      <c r="I939" t="str">
        <f>_xlfn.XLOOKUP(D939,'Products - Original'!$A:$A,'Products - Original'!$B:$B)</f>
        <v>Rob</v>
      </c>
      <c r="J939" t="str">
        <f>INDEX('Products - Original'!$A$1:$G$49,MATCH(My_Combined_Table!$D939,'Products - Original'!$A$1:$A$49,0),MATCH(My_Combined_Table!$J$1,'Products - Original'!A$1:G$1,0))</f>
        <v>M</v>
      </c>
      <c r="K939">
        <f>INDEX('Products - Original'!$A$1:$G$49,MATCH(My_Combined_Table!$D939,'Products - Original'!$A$1:$A$49,0),MATCH(My_Combined_Table!K$1,'Products - Original'!A$1:G$1,0))</f>
        <v>2.5</v>
      </c>
      <c r="L939">
        <f>INDEX('Products - Original'!$A$1:$G$49,MATCH(My_Combined_Table!$D939,'Products - Original'!$A$1:$A$49,0),MATCH(My_Combined_Table!L$1,'Products - Original'!A$1:G$1,0))</f>
        <v>22.884999999999998</v>
      </c>
      <c r="M939">
        <f t="shared" si="14"/>
        <v>91.539999999999992</v>
      </c>
      <c r="N939" t="str" cm="1">
        <f t="array" ref="N939">_xlfn.IFS(I939 = "Rob", "Robusta", I939 = "Exc", "Excelsa",I939= "Ara", "Arabica",I939="Lib", "Liberica")</f>
        <v>Robusta</v>
      </c>
      <c r="O939" t="str" cm="1">
        <f t="array" ref="O939">_xlfn.IFS(J939="M", "Medium",J939="L", "Light",J939="D","Dark")</f>
        <v>Medium</v>
      </c>
      <c r="P939" t="str">
        <f>_xlfn.XLOOKUP(C:C, Table1[[#All],[Customer ID]],Table1[[#All],[Loyalty Card]])</f>
        <v>Yes</v>
      </c>
    </row>
    <row r="940" spans="1:16" x14ac:dyDescent="0.3">
      <c r="A940" s="2" t="s">
        <v>5791</v>
      </c>
      <c r="B940" s="4">
        <v>43829</v>
      </c>
      <c r="C940" s="2" t="s">
        <v>5792</v>
      </c>
      <c r="D940" t="s">
        <v>6171</v>
      </c>
      <c r="E940" s="2">
        <v>5</v>
      </c>
      <c r="F940" s="2" t="str" cm="1">
        <f t="array" ref="F940">_xlfn.XLOOKUP(C940,'Customers - Original'!$A:$A,Table1[[#All],[Customer Name]])</f>
        <v>Dell Gut</v>
      </c>
      <c r="G940" s="2" t="str" cm="1">
        <f t="array" ref="G940">IF(_xlfn.XLOOKUP(C940,'Customers - Original'!$A:$A,Table1[[#All],[Email]]) = 0, "", _xlfn.XLOOKUP(C940,'Customers - Original'!$A:$A,Table1[[#All],[Email]]) )</f>
        <v>dgutq2@umich.edu</v>
      </c>
      <c r="H940" s="2" t="str" cm="1">
        <f t="array" ref="H940">IF(_xlfn.XLOOKUP(C940,'Customers - Original'!$A:$A,Table1[[#All],[Country]]) = 0,"",_xlfn.XLOOKUP(C940,'Customers - Original'!$A:$A,Table1[[#All],[Country]]))</f>
        <v>United States</v>
      </c>
      <c r="I940" t="str">
        <f>_xlfn.XLOOKUP(D940,'Products - Original'!$A:$A,'Products - Original'!$B:$B)</f>
        <v>Exc</v>
      </c>
      <c r="J940" t="str">
        <f>INDEX('Products - Original'!$A$1:$G$49,MATCH(My_Combined_Table!$D940,'Products - Original'!$A$1:$A$49,0),MATCH(My_Combined_Table!$J$1,'Products - Original'!A$1:G$1,0))</f>
        <v>L</v>
      </c>
      <c r="K940">
        <f>INDEX('Products - Original'!$A$1:$G$49,MATCH(My_Combined_Table!$D940,'Products - Original'!$A$1:$A$49,0),MATCH(My_Combined_Table!K$1,'Products - Original'!A$1:G$1,0))</f>
        <v>1</v>
      </c>
      <c r="L940">
        <f>INDEX('Products - Original'!$A$1:$G$49,MATCH(My_Combined_Table!$D940,'Products - Original'!$A$1:$A$49,0),MATCH(My_Combined_Table!L$1,'Products - Original'!A$1:G$1,0))</f>
        <v>14.85</v>
      </c>
      <c r="M940">
        <f t="shared" si="14"/>
        <v>74.25</v>
      </c>
      <c r="N940" t="str" cm="1">
        <f t="array" ref="N940">_xlfn.IFS(I940 = "Rob", "Robusta", I940 = "Exc", "Excelsa",I940= "Ara", "Arabica",I940="Lib", "Liberica")</f>
        <v>Excelsa</v>
      </c>
      <c r="O940" t="str" cm="1">
        <f t="array" ref="O940">_xlfn.IFS(J940="M", "Medium",J940="L", "Light",J940="D","Dark")</f>
        <v>Light</v>
      </c>
      <c r="P940" t="str">
        <f>_xlfn.XLOOKUP(C:C, Table1[[#All],[Customer ID]],Table1[[#All],[Loyalty Card]])</f>
        <v>Yes</v>
      </c>
    </row>
    <row r="941" spans="1:16" x14ac:dyDescent="0.3">
      <c r="A941" s="2" t="s">
        <v>5797</v>
      </c>
      <c r="B941" s="4">
        <v>44229</v>
      </c>
      <c r="C941" s="2" t="s">
        <v>5798</v>
      </c>
      <c r="D941" t="s">
        <v>6145</v>
      </c>
      <c r="E941" s="2">
        <v>6</v>
      </c>
      <c r="F941" s="2" t="str" cm="1">
        <f t="array" ref="F941">_xlfn.XLOOKUP(C941,'Customers - Original'!$A:$A,Table1[[#All],[Customer Name]])</f>
        <v>Willy Pummery</v>
      </c>
      <c r="G941" s="2" t="str" cm="1">
        <f t="array" ref="G941">IF(_xlfn.XLOOKUP(C941,'Customers - Original'!$A:$A,Table1[[#All],[Email]]) = 0, "", _xlfn.XLOOKUP(C941,'Customers - Original'!$A:$A,Table1[[#All],[Email]]) )</f>
        <v>wpummeryq3@topsy.com</v>
      </c>
      <c r="H941" s="2" t="str" cm="1">
        <f t="array" ref="H941">IF(_xlfn.XLOOKUP(C941,'Customers - Original'!$A:$A,Table1[[#All],[Country]]) = 0,"",_xlfn.XLOOKUP(C941,'Customers - Original'!$A:$A,Table1[[#All],[Country]]))</f>
        <v>United States</v>
      </c>
      <c r="I941" t="str">
        <f>_xlfn.XLOOKUP(D941,'Products - Original'!$A:$A,'Products - Original'!$B:$B)</f>
        <v>Lib</v>
      </c>
      <c r="J941" t="str">
        <f>INDEX('Products - Original'!$A$1:$G$49,MATCH(My_Combined_Table!$D941,'Products - Original'!$A$1:$A$49,0),MATCH(My_Combined_Table!$J$1,'Products - Original'!A$1:G$1,0))</f>
        <v>L</v>
      </c>
      <c r="K941">
        <f>INDEX('Products - Original'!$A$1:$G$49,MATCH(My_Combined_Table!$D941,'Products - Original'!$A$1:$A$49,0),MATCH(My_Combined_Table!K$1,'Products - Original'!A$1:G$1,0))</f>
        <v>0.2</v>
      </c>
      <c r="L941">
        <f>INDEX('Products - Original'!$A$1:$G$49,MATCH(My_Combined_Table!$D941,'Products - Original'!$A$1:$A$49,0),MATCH(My_Combined_Table!L$1,'Products - Original'!A$1:G$1,0))</f>
        <v>4.7549999999999999</v>
      </c>
      <c r="M941">
        <f t="shared" si="14"/>
        <v>28.53</v>
      </c>
      <c r="N941" t="str" cm="1">
        <f t="array" ref="N941">_xlfn.IFS(I941 = "Rob", "Robusta", I941 = "Exc", "Excelsa",I941= "Ara", "Arabica",I941="Lib", "Liberica")</f>
        <v>Liberica</v>
      </c>
      <c r="O941" t="str" cm="1">
        <f t="array" ref="O941">_xlfn.IFS(J941="M", "Medium",J941="L", "Light",J941="D","Dark")</f>
        <v>Light</v>
      </c>
      <c r="P941" t="str">
        <f>_xlfn.XLOOKUP(C:C, Table1[[#All],[Customer ID]],Table1[[#All],[Loyalty Card]])</f>
        <v>No</v>
      </c>
    </row>
    <row r="942" spans="1:16" x14ac:dyDescent="0.3">
      <c r="A942" s="2" t="s">
        <v>5803</v>
      </c>
      <c r="B942" s="4">
        <v>44332</v>
      </c>
      <c r="C942" s="2" t="s">
        <v>5804</v>
      </c>
      <c r="D942" t="s">
        <v>6173</v>
      </c>
      <c r="E942" s="2">
        <v>2</v>
      </c>
      <c r="F942" s="2" t="str" cm="1">
        <f t="array" ref="F942">_xlfn.XLOOKUP(C942,'Customers - Original'!$A:$A,Table1[[#All],[Customer Name]])</f>
        <v>Geoffrey Siuda</v>
      </c>
      <c r="G942" s="2" t="str" cm="1">
        <f t="array" ref="G942">IF(_xlfn.XLOOKUP(C942,'Customers - Original'!$A:$A,Table1[[#All],[Email]]) = 0, "", _xlfn.XLOOKUP(C942,'Customers - Original'!$A:$A,Table1[[#All],[Email]]) )</f>
        <v>gsiudaq4@nytimes.com</v>
      </c>
      <c r="H942" s="2" t="str" cm="1">
        <f t="array" ref="H942">IF(_xlfn.XLOOKUP(C942,'Customers - Original'!$A:$A,Table1[[#All],[Country]]) = 0,"",_xlfn.XLOOKUP(C942,'Customers - Original'!$A:$A,Table1[[#All],[Country]]))</f>
        <v>United States</v>
      </c>
      <c r="I942" t="str">
        <f>_xlfn.XLOOKUP(D942,'Products - Original'!$A:$A,'Products - Original'!$B:$B)</f>
        <v>Rob</v>
      </c>
      <c r="J942" t="str">
        <f>INDEX('Products - Original'!$A$1:$G$49,MATCH(My_Combined_Table!$D942,'Products - Original'!$A$1:$A$49,0),MATCH(My_Combined_Table!$J$1,'Products - Original'!A$1:G$1,0))</f>
        <v>L</v>
      </c>
      <c r="K942">
        <f>INDEX('Products - Original'!$A$1:$G$49,MATCH(My_Combined_Table!$D942,'Products - Original'!$A$1:$A$49,0),MATCH(My_Combined_Table!K$1,'Products - Original'!A$1:G$1,0))</f>
        <v>0.5</v>
      </c>
      <c r="L942">
        <f>INDEX('Products - Original'!$A$1:$G$49,MATCH(My_Combined_Table!$D942,'Products - Original'!$A$1:$A$49,0),MATCH(My_Combined_Table!L$1,'Products - Original'!A$1:G$1,0))</f>
        <v>7.169999999999999</v>
      </c>
      <c r="M942">
        <f t="shared" si="14"/>
        <v>14.339999999999998</v>
      </c>
      <c r="N942" t="str" cm="1">
        <f t="array" ref="N942">_xlfn.IFS(I942 = "Rob", "Robusta", I942 = "Exc", "Excelsa",I942= "Ara", "Arabica",I942="Lib", "Liberica")</f>
        <v>Robusta</v>
      </c>
      <c r="O942" t="str" cm="1">
        <f t="array" ref="O942">_xlfn.IFS(J942="M", "Medium",J942="L", "Light",J942="D","Dark")</f>
        <v>Light</v>
      </c>
      <c r="P942" t="str">
        <f>_xlfn.XLOOKUP(C:C, Table1[[#All],[Customer ID]],Table1[[#All],[Loyalty Card]])</f>
        <v>Yes</v>
      </c>
    </row>
    <row r="943" spans="1:16" x14ac:dyDescent="0.3">
      <c r="A943" s="2" t="s">
        <v>5809</v>
      </c>
      <c r="B943" s="4">
        <v>44674</v>
      </c>
      <c r="C943" s="2" t="s">
        <v>5810</v>
      </c>
      <c r="D943" t="s">
        <v>6180</v>
      </c>
      <c r="E943" s="2">
        <v>2</v>
      </c>
      <c r="F943" s="2" t="str" cm="1">
        <f t="array" ref="F943">_xlfn.XLOOKUP(C943,'Customers - Original'!$A:$A,Table1[[#All],[Customer Name]])</f>
        <v>Henderson Crowne</v>
      </c>
      <c r="G943" s="2" t="str" cm="1">
        <f t="array" ref="G943">IF(_xlfn.XLOOKUP(C943,'Customers - Original'!$A:$A,Table1[[#All],[Email]]) = 0, "", _xlfn.XLOOKUP(C943,'Customers - Original'!$A:$A,Table1[[#All],[Email]]) )</f>
        <v>hcrowneq5@wufoo.com</v>
      </c>
      <c r="H943" s="2" t="str" cm="1">
        <f t="array" ref="H943">IF(_xlfn.XLOOKUP(C943,'Customers - Original'!$A:$A,Table1[[#All],[Country]]) = 0,"",_xlfn.XLOOKUP(C943,'Customers - Original'!$A:$A,Table1[[#All],[Country]]))</f>
        <v>Ireland</v>
      </c>
      <c r="I943" t="str">
        <f>_xlfn.XLOOKUP(D943,'Products - Original'!$A:$A,'Products - Original'!$B:$B)</f>
        <v>Ara</v>
      </c>
      <c r="J943" t="str">
        <f>INDEX('Products - Original'!$A$1:$G$49,MATCH(My_Combined_Table!$D943,'Products - Original'!$A$1:$A$49,0),MATCH(My_Combined_Table!$J$1,'Products - Original'!A$1:G$1,0))</f>
        <v>L</v>
      </c>
      <c r="K943">
        <f>INDEX('Products - Original'!$A$1:$G$49,MATCH(My_Combined_Table!$D943,'Products - Original'!$A$1:$A$49,0),MATCH(My_Combined_Table!K$1,'Products - Original'!A$1:G$1,0))</f>
        <v>0.5</v>
      </c>
      <c r="L943">
        <f>INDEX('Products - Original'!$A$1:$G$49,MATCH(My_Combined_Table!$D943,'Products - Original'!$A$1:$A$49,0),MATCH(My_Combined_Table!L$1,'Products - Original'!A$1:G$1,0))</f>
        <v>7.77</v>
      </c>
      <c r="M943">
        <f t="shared" si="14"/>
        <v>15.54</v>
      </c>
      <c r="N943" t="str" cm="1">
        <f t="array" ref="N943">_xlfn.IFS(I943 = "Rob", "Robusta", I943 = "Exc", "Excelsa",I943= "Ara", "Arabica",I943="Lib", "Liberica")</f>
        <v>Arabica</v>
      </c>
      <c r="O943" t="str" cm="1">
        <f t="array" ref="O943">_xlfn.IFS(J943="M", "Medium",J943="L", "Light",J943="D","Dark")</f>
        <v>Light</v>
      </c>
      <c r="P943" t="str">
        <f>_xlfn.XLOOKUP(C:C, Table1[[#All],[Customer ID]],Table1[[#All],[Loyalty Card]])</f>
        <v>Yes</v>
      </c>
    </row>
    <row r="944" spans="1:16" x14ac:dyDescent="0.3">
      <c r="A944" s="2" t="s">
        <v>5816</v>
      </c>
      <c r="B944" s="4">
        <v>44464</v>
      </c>
      <c r="C944" s="2" t="s">
        <v>5817</v>
      </c>
      <c r="D944" t="s">
        <v>6179</v>
      </c>
      <c r="E944" s="2">
        <v>3</v>
      </c>
      <c r="F944" s="2" t="str" cm="1">
        <f t="array" ref="F944">_xlfn.XLOOKUP(C944,'Customers - Original'!$A:$A,Table1[[#All],[Customer Name]])</f>
        <v>Vernor Pawsey</v>
      </c>
      <c r="G944" s="2" t="str" cm="1">
        <f t="array" ref="G944">IF(_xlfn.XLOOKUP(C944,'Customers - Original'!$A:$A,Table1[[#All],[Email]]) = 0, "", _xlfn.XLOOKUP(C944,'Customers - Original'!$A:$A,Table1[[#All],[Email]]) )</f>
        <v>vpawseyq6@tiny.cc</v>
      </c>
      <c r="H944" s="2" t="str" cm="1">
        <f t="array" ref="H944">IF(_xlfn.XLOOKUP(C944,'Customers - Original'!$A:$A,Table1[[#All],[Country]]) = 0,"",_xlfn.XLOOKUP(C944,'Customers - Original'!$A:$A,Table1[[#All],[Country]]))</f>
        <v>United States</v>
      </c>
      <c r="I944" t="str">
        <f>_xlfn.XLOOKUP(D944,'Products - Original'!$A:$A,'Products - Original'!$B:$B)</f>
        <v>Rob</v>
      </c>
      <c r="J944" t="str">
        <f>INDEX('Products - Original'!$A$1:$G$49,MATCH(My_Combined_Table!$D944,'Products - Original'!$A$1:$A$49,0),MATCH(My_Combined_Table!$J$1,'Products - Original'!A$1:G$1,0))</f>
        <v>L</v>
      </c>
      <c r="K944">
        <f>INDEX('Products - Original'!$A$1:$G$49,MATCH(My_Combined_Table!$D944,'Products - Original'!$A$1:$A$49,0),MATCH(My_Combined_Table!K$1,'Products - Original'!A$1:G$1,0))</f>
        <v>1</v>
      </c>
      <c r="L944">
        <f>INDEX('Products - Original'!$A$1:$G$49,MATCH(My_Combined_Table!$D944,'Products - Original'!$A$1:$A$49,0),MATCH(My_Combined_Table!L$1,'Products - Original'!A$1:G$1,0))</f>
        <v>11.95</v>
      </c>
      <c r="M944">
        <f t="shared" si="14"/>
        <v>35.849999999999994</v>
      </c>
      <c r="N944" t="str" cm="1">
        <f t="array" ref="N944">_xlfn.IFS(I944 = "Rob", "Robusta", I944 = "Exc", "Excelsa",I944= "Ara", "Arabica",I944="Lib", "Liberica")</f>
        <v>Robusta</v>
      </c>
      <c r="O944" t="str" cm="1">
        <f t="array" ref="O944">_xlfn.IFS(J944="M", "Medium",J944="L", "Light",J944="D","Dark")</f>
        <v>Light</v>
      </c>
      <c r="P944" t="str">
        <f>_xlfn.XLOOKUP(C:C, Table1[[#All],[Customer ID]],Table1[[#All],[Loyalty Card]])</f>
        <v>No</v>
      </c>
    </row>
    <row r="945" spans="1:16" x14ac:dyDescent="0.3">
      <c r="A945" s="2" t="s">
        <v>5822</v>
      </c>
      <c r="B945" s="4">
        <v>44719</v>
      </c>
      <c r="C945" s="2" t="s">
        <v>5823</v>
      </c>
      <c r="D945" t="s">
        <v>6180</v>
      </c>
      <c r="E945" s="2">
        <v>6</v>
      </c>
      <c r="F945" s="2" t="str" cm="1">
        <f t="array" ref="F945">_xlfn.XLOOKUP(C945,'Customers - Original'!$A:$A,Table1[[#All],[Customer Name]])</f>
        <v>Augustin Waterhouse</v>
      </c>
      <c r="G945" s="2" t="str" cm="1">
        <f t="array" ref="G945">IF(_xlfn.XLOOKUP(C945,'Customers - Original'!$A:$A,Table1[[#All],[Email]]) = 0, "", _xlfn.XLOOKUP(C945,'Customers - Original'!$A:$A,Table1[[#All],[Email]]) )</f>
        <v>awaterhouseq7@istockphoto.com</v>
      </c>
      <c r="H945" s="2" t="str" cm="1">
        <f t="array" ref="H945">IF(_xlfn.XLOOKUP(C945,'Customers - Original'!$A:$A,Table1[[#All],[Country]]) = 0,"",_xlfn.XLOOKUP(C945,'Customers - Original'!$A:$A,Table1[[#All],[Country]]))</f>
        <v>United States</v>
      </c>
      <c r="I945" t="str">
        <f>_xlfn.XLOOKUP(D945,'Products - Original'!$A:$A,'Products - Original'!$B:$B)</f>
        <v>Ara</v>
      </c>
      <c r="J945" t="str">
        <f>INDEX('Products - Original'!$A$1:$G$49,MATCH(My_Combined_Table!$D945,'Products - Original'!$A$1:$A$49,0),MATCH(My_Combined_Table!$J$1,'Products - Original'!A$1:G$1,0))</f>
        <v>L</v>
      </c>
      <c r="K945">
        <f>INDEX('Products - Original'!$A$1:$G$49,MATCH(My_Combined_Table!$D945,'Products - Original'!$A$1:$A$49,0),MATCH(My_Combined_Table!K$1,'Products - Original'!A$1:G$1,0))</f>
        <v>0.5</v>
      </c>
      <c r="L945">
        <f>INDEX('Products - Original'!$A$1:$G$49,MATCH(My_Combined_Table!$D945,'Products - Original'!$A$1:$A$49,0),MATCH(My_Combined_Table!L$1,'Products - Original'!A$1:G$1,0))</f>
        <v>7.77</v>
      </c>
      <c r="M945">
        <f t="shared" si="14"/>
        <v>46.62</v>
      </c>
      <c r="N945" t="str" cm="1">
        <f t="array" ref="N945">_xlfn.IFS(I945 = "Rob", "Robusta", I945 = "Exc", "Excelsa",I945= "Ara", "Arabica",I945="Lib", "Liberica")</f>
        <v>Arabica</v>
      </c>
      <c r="O945" t="str" cm="1">
        <f t="array" ref="O945">_xlfn.IFS(J945="M", "Medium",J945="L", "Light",J945="D","Dark")</f>
        <v>Light</v>
      </c>
      <c r="P945" t="str">
        <f>_xlfn.XLOOKUP(C:C, Table1[[#All],[Customer ID]],Table1[[#All],[Loyalty Card]])</f>
        <v>No</v>
      </c>
    </row>
    <row r="946" spans="1:16" x14ac:dyDescent="0.3">
      <c r="A946" s="2" t="s">
        <v>5828</v>
      </c>
      <c r="B946" s="4">
        <v>44054</v>
      </c>
      <c r="C946" s="2" t="s">
        <v>5829</v>
      </c>
      <c r="D946" t="s">
        <v>6173</v>
      </c>
      <c r="E946" s="2">
        <v>5</v>
      </c>
      <c r="F946" s="2" t="str" cm="1">
        <f t="array" ref="F946">_xlfn.XLOOKUP(C946,'Customers - Original'!$A:$A,Table1[[#All],[Customer Name]])</f>
        <v>Fanchon Haughian</v>
      </c>
      <c r="G946" s="2" t="str" cm="1">
        <f t="array" ref="G946">IF(_xlfn.XLOOKUP(C946,'Customers - Original'!$A:$A,Table1[[#All],[Email]]) = 0, "", _xlfn.XLOOKUP(C946,'Customers - Original'!$A:$A,Table1[[#All],[Email]]) )</f>
        <v>fhaughianq8@1688.com</v>
      </c>
      <c r="H946" s="2" t="str" cm="1">
        <f t="array" ref="H946">IF(_xlfn.XLOOKUP(C946,'Customers - Original'!$A:$A,Table1[[#All],[Country]]) = 0,"",_xlfn.XLOOKUP(C946,'Customers - Original'!$A:$A,Table1[[#All],[Country]]))</f>
        <v>United States</v>
      </c>
      <c r="I946" t="str">
        <f>_xlfn.XLOOKUP(D946,'Products - Original'!$A:$A,'Products - Original'!$B:$B)</f>
        <v>Rob</v>
      </c>
      <c r="J946" t="str">
        <f>INDEX('Products - Original'!$A$1:$G$49,MATCH(My_Combined_Table!$D946,'Products - Original'!$A$1:$A$49,0),MATCH(My_Combined_Table!$J$1,'Products - Original'!A$1:G$1,0))</f>
        <v>L</v>
      </c>
      <c r="K946">
        <f>INDEX('Products - Original'!$A$1:$G$49,MATCH(My_Combined_Table!$D946,'Products - Original'!$A$1:$A$49,0),MATCH(My_Combined_Table!K$1,'Products - Original'!A$1:G$1,0))</f>
        <v>0.5</v>
      </c>
      <c r="L946">
        <f>INDEX('Products - Original'!$A$1:$G$49,MATCH(My_Combined_Table!$D946,'Products - Original'!$A$1:$A$49,0),MATCH(My_Combined_Table!L$1,'Products - Original'!A$1:G$1,0))</f>
        <v>7.169999999999999</v>
      </c>
      <c r="M946">
        <f t="shared" si="14"/>
        <v>35.849999999999994</v>
      </c>
      <c r="N946" t="str" cm="1">
        <f t="array" ref="N946">_xlfn.IFS(I946 = "Rob", "Robusta", I946 = "Exc", "Excelsa",I946= "Ara", "Arabica",I946="Lib", "Liberica")</f>
        <v>Robusta</v>
      </c>
      <c r="O946" t="str" cm="1">
        <f t="array" ref="O946">_xlfn.IFS(J946="M", "Medium",J946="L", "Light",J946="D","Dark")</f>
        <v>Light</v>
      </c>
      <c r="P946" t="str">
        <f>_xlfn.XLOOKUP(C:C, Table1[[#All],[Customer ID]],Table1[[#All],[Loyalty Card]])</f>
        <v>No</v>
      </c>
    </row>
    <row r="947" spans="1:16" x14ac:dyDescent="0.3">
      <c r="A947" s="2" t="s">
        <v>5834</v>
      </c>
      <c r="B947" s="4">
        <v>43524</v>
      </c>
      <c r="C947" s="2" t="s">
        <v>5835</v>
      </c>
      <c r="D947" t="s">
        <v>6165</v>
      </c>
      <c r="E947" s="2">
        <v>4</v>
      </c>
      <c r="F947" s="2" t="str" cm="1">
        <f t="array" ref="F947">_xlfn.XLOOKUP(C947,'Customers - Original'!$A:$A,Table1[[#All],[Customer Name]])</f>
        <v>Jaimie Hatz</v>
      </c>
      <c r="G947" s="2" t="str" cm="1">
        <f t="array" ref="G947">IF(_xlfn.XLOOKUP(C947,'Customers - Original'!$A:$A,Table1[[#All],[Email]]) = 0, "", _xlfn.XLOOKUP(C947,'Customers - Original'!$A:$A,Table1[[#All],[Email]]) )</f>
        <v/>
      </c>
      <c r="H947" s="2" t="str" cm="1">
        <f t="array" ref="H947">IF(_xlfn.XLOOKUP(C947,'Customers - Original'!$A:$A,Table1[[#All],[Country]]) = 0,"",_xlfn.XLOOKUP(C947,'Customers - Original'!$A:$A,Table1[[#All],[Country]]))</f>
        <v>United States</v>
      </c>
      <c r="I947" t="str">
        <f>_xlfn.XLOOKUP(D947,'Products - Original'!$A:$A,'Products - Original'!$B:$B)</f>
        <v>Lib</v>
      </c>
      <c r="J947" t="str">
        <f>INDEX('Products - Original'!$A$1:$G$49,MATCH(My_Combined_Table!$D947,'Products - Original'!$A$1:$A$49,0),MATCH(My_Combined_Table!$J$1,'Products - Original'!A$1:G$1,0))</f>
        <v>D</v>
      </c>
      <c r="K947">
        <f>INDEX('Products - Original'!$A$1:$G$49,MATCH(My_Combined_Table!$D947,'Products - Original'!$A$1:$A$49,0),MATCH(My_Combined_Table!K$1,'Products - Original'!A$1:G$1,0))</f>
        <v>2.5</v>
      </c>
      <c r="L947">
        <f>INDEX('Products - Original'!$A$1:$G$49,MATCH(My_Combined_Table!$D947,'Products - Original'!$A$1:$A$49,0),MATCH(My_Combined_Table!L$1,'Products - Original'!A$1:G$1,0))</f>
        <v>29.784999999999997</v>
      </c>
      <c r="M947">
        <f t="shared" si="14"/>
        <v>119.13999999999999</v>
      </c>
      <c r="N947" t="str" cm="1">
        <f t="array" ref="N947">_xlfn.IFS(I947 = "Rob", "Robusta", I947 = "Exc", "Excelsa",I947= "Ara", "Arabica",I947="Lib", "Liberica")</f>
        <v>Liberica</v>
      </c>
      <c r="O947" t="str" cm="1">
        <f t="array" ref="O947">_xlfn.IFS(J947="M", "Medium",J947="L", "Light",J947="D","Dark")</f>
        <v>Dark</v>
      </c>
      <c r="P947" t="str">
        <f>_xlfn.XLOOKUP(C:C, Table1[[#All],[Customer ID]],Table1[[#All],[Loyalty Card]])</f>
        <v>No</v>
      </c>
    </row>
    <row r="948" spans="1:16" x14ac:dyDescent="0.3">
      <c r="A948" s="2" t="s">
        <v>5839</v>
      </c>
      <c r="B948" s="4">
        <v>43719</v>
      </c>
      <c r="C948" s="2" t="s">
        <v>5840</v>
      </c>
      <c r="D948" t="s">
        <v>6169</v>
      </c>
      <c r="E948" s="2">
        <v>3</v>
      </c>
      <c r="F948" s="2" t="str" cm="1">
        <f t="array" ref="F948">_xlfn.XLOOKUP(C948,'Customers - Original'!$A:$A,Table1[[#All],[Customer Name]])</f>
        <v>Edeline Edney</v>
      </c>
      <c r="G948" s="2" t="str" cm="1">
        <f t="array" ref="G948">IF(_xlfn.XLOOKUP(C948,'Customers - Original'!$A:$A,Table1[[#All],[Email]]) = 0, "", _xlfn.XLOOKUP(C948,'Customers - Original'!$A:$A,Table1[[#All],[Email]]) )</f>
        <v/>
      </c>
      <c r="H948" s="2" t="str" cm="1">
        <f t="array" ref="H948">IF(_xlfn.XLOOKUP(C948,'Customers - Original'!$A:$A,Table1[[#All],[Country]]) = 0,"",_xlfn.XLOOKUP(C948,'Customers - Original'!$A:$A,Table1[[#All],[Country]]))</f>
        <v>United States</v>
      </c>
      <c r="I948" t="str">
        <f>_xlfn.XLOOKUP(D948,'Products - Original'!$A:$A,'Products - Original'!$B:$B)</f>
        <v>Lib</v>
      </c>
      <c r="J948" t="str">
        <f>INDEX('Products - Original'!$A$1:$G$49,MATCH(My_Combined_Table!$D948,'Products - Original'!$A$1:$A$49,0),MATCH(My_Combined_Table!$J$1,'Products - Original'!A$1:G$1,0))</f>
        <v>D</v>
      </c>
      <c r="K948">
        <f>INDEX('Products - Original'!$A$1:$G$49,MATCH(My_Combined_Table!$D948,'Products - Original'!$A$1:$A$49,0),MATCH(My_Combined_Table!K$1,'Products - Original'!A$1:G$1,0))</f>
        <v>0.5</v>
      </c>
      <c r="L948">
        <f>INDEX('Products - Original'!$A$1:$G$49,MATCH(My_Combined_Table!$D948,'Products - Original'!$A$1:$A$49,0),MATCH(My_Combined_Table!L$1,'Products - Original'!A$1:G$1,0))</f>
        <v>7.77</v>
      </c>
      <c r="M948">
        <f t="shared" si="14"/>
        <v>23.31</v>
      </c>
      <c r="N948" t="str" cm="1">
        <f t="array" ref="N948">_xlfn.IFS(I948 = "Rob", "Robusta", I948 = "Exc", "Excelsa",I948= "Ara", "Arabica",I948="Lib", "Liberica")</f>
        <v>Liberica</v>
      </c>
      <c r="O948" t="str" cm="1">
        <f t="array" ref="O948">_xlfn.IFS(J948="M", "Medium",J948="L", "Light",J948="D","Dark")</f>
        <v>Dark</v>
      </c>
      <c r="P948" t="str">
        <f>_xlfn.XLOOKUP(C:C, Table1[[#All],[Customer ID]],Table1[[#All],[Loyalty Card]])</f>
        <v>No</v>
      </c>
    </row>
    <row r="949" spans="1:16" x14ac:dyDescent="0.3">
      <c r="A949" s="2" t="s">
        <v>5844</v>
      </c>
      <c r="B949" s="4">
        <v>44294</v>
      </c>
      <c r="C949" s="2" t="s">
        <v>5845</v>
      </c>
      <c r="D949" t="s">
        <v>6155</v>
      </c>
      <c r="E949" s="2">
        <v>1</v>
      </c>
      <c r="F949" s="2" t="str" cm="1">
        <f t="array" ref="F949">_xlfn.XLOOKUP(C949,'Customers - Original'!$A:$A,Table1[[#All],[Customer Name]])</f>
        <v>Rickie Faltin</v>
      </c>
      <c r="G949" s="2" t="str" cm="1">
        <f t="array" ref="G949">IF(_xlfn.XLOOKUP(C949,'Customers - Original'!$A:$A,Table1[[#All],[Email]]) = 0, "", _xlfn.XLOOKUP(C949,'Customers - Original'!$A:$A,Table1[[#All],[Email]]) )</f>
        <v>rfaltinqb@topsy.com</v>
      </c>
      <c r="H949" s="2" t="str" cm="1">
        <f t="array" ref="H949">IF(_xlfn.XLOOKUP(C949,'Customers - Original'!$A:$A,Table1[[#All],[Country]]) = 0,"",_xlfn.XLOOKUP(C949,'Customers - Original'!$A:$A,Table1[[#All],[Country]]))</f>
        <v>Ireland</v>
      </c>
      <c r="I949" t="str">
        <f>_xlfn.XLOOKUP(D949,'Products - Original'!$A:$A,'Products - Original'!$B:$B)</f>
        <v>Ara</v>
      </c>
      <c r="J949" t="str">
        <f>INDEX('Products - Original'!$A$1:$G$49,MATCH(My_Combined_Table!$D949,'Products - Original'!$A$1:$A$49,0),MATCH(My_Combined_Table!$J$1,'Products - Original'!A$1:G$1,0))</f>
        <v>M</v>
      </c>
      <c r="K949">
        <f>INDEX('Products - Original'!$A$1:$G$49,MATCH(My_Combined_Table!$D949,'Products - Original'!$A$1:$A$49,0),MATCH(My_Combined_Table!K$1,'Products - Original'!A$1:G$1,0))</f>
        <v>1</v>
      </c>
      <c r="L949">
        <f>INDEX('Products - Original'!$A$1:$G$49,MATCH(My_Combined_Table!$D949,'Products - Original'!$A$1:$A$49,0),MATCH(My_Combined_Table!L$1,'Products - Original'!A$1:G$1,0))</f>
        <v>11.25</v>
      </c>
      <c r="M949">
        <f t="shared" si="14"/>
        <v>11.25</v>
      </c>
      <c r="N949" t="str" cm="1">
        <f t="array" ref="N949">_xlfn.IFS(I949 = "Rob", "Robusta", I949 = "Exc", "Excelsa",I949= "Ara", "Arabica",I949="Lib", "Liberica")</f>
        <v>Arabica</v>
      </c>
      <c r="O949" t="str" cm="1">
        <f t="array" ref="O949">_xlfn.IFS(J949="M", "Medium",J949="L", "Light",J949="D","Dark")</f>
        <v>Medium</v>
      </c>
      <c r="P949" t="str">
        <f>_xlfn.XLOOKUP(C:C, Table1[[#All],[Customer ID]],Table1[[#All],[Loyalty Card]])</f>
        <v>No</v>
      </c>
    </row>
    <row r="950" spans="1:16" x14ac:dyDescent="0.3">
      <c r="A950" s="2" t="s">
        <v>5849</v>
      </c>
      <c r="B950" s="4">
        <v>44445</v>
      </c>
      <c r="C950" s="2" t="s">
        <v>5850</v>
      </c>
      <c r="D950" t="s">
        <v>6185</v>
      </c>
      <c r="E950" s="2">
        <v>3</v>
      </c>
      <c r="F950" s="2" t="str" cm="1">
        <f t="array" ref="F950">_xlfn.XLOOKUP(C950,'Customers - Original'!$A:$A,Table1[[#All],[Customer Name]])</f>
        <v>Gnni Cheeke</v>
      </c>
      <c r="G950" s="2" t="str" cm="1">
        <f t="array" ref="G950">IF(_xlfn.XLOOKUP(C950,'Customers - Original'!$A:$A,Table1[[#All],[Email]]) = 0, "", _xlfn.XLOOKUP(C950,'Customers - Original'!$A:$A,Table1[[#All],[Email]]) )</f>
        <v>gcheekeqc@sitemeter.com</v>
      </c>
      <c r="H950" s="2" t="str" cm="1">
        <f t="array" ref="H950">IF(_xlfn.XLOOKUP(C950,'Customers - Original'!$A:$A,Table1[[#All],[Country]]) = 0,"",_xlfn.XLOOKUP(C950,'Customers - Original'!$A:$A,Table1[[#All],[Country]]))</f>
        <v>United Kingdom</v>
      </c>
      <c r="I950" t="str">
        <f>_xlfn.XLOOKUP(D950,'Products - Original'!$A:$A,'Products - Original'!$B:$B)</f>
        <v>Exc</v>
      </c>
      <c r="J950" t="str">
        <f>INDEX('Products - Original'!$A$1:$G$49,MATCH(My_Combined_Table!$D950,'Products - Original'!$A$1:$A$49,0),MATCH(My_Combined_Table!$J$1,'Products - Original'!A$1:G$1,0))</f>
        <v>D</v>
      </c>
      <c r="K950">
        <f>INDEX('Products - Original'!$A$1:$G$49,MATCH(My_Combined_Table!$D950,'Products - Original'!$A$1:$A$49,0),MATCH(My_Combined_Table!K$1,'Products - Original'!A$1:G$1,0))</f>
        <v>2.5</v>
      </c>
      <c r="L950">
        <f>INDEX('Products - Original'!$A$1:$G$49,MATCH(My_Combined_Table!$D950,'Products - Original'!$A$1:$A$49,0),MATCH(My_Combined_Table!L$1,'Products - Original'!A$1:G$1,0))</f>
        <v>27.945</v>
      </c>
      <c r="M950">
        <f t="shared" si="14"/>
        <v>83.835000000000008</v>
      </c>
      <c r="N950" t="str" cm="1">
        <f t="array" ref="N950">_xlfn.IFS(I950 = "Rob", "Robusta", I950 = "Exc", "Excelsa",I950= "Ara", "Arabica",I950="Lib", "Liberica")</f>
        <v>Excelsa</v>
      </c>
      <c r="O950" t="str" cm="1">
        <f t="array" ref="O950">_xlfn.IFS(J950="M", "Medium",J950="L", "Light",J950="D","Dark")</f>
        <v>Dark</v>
      </c>
      <c r="P950" t="str">
        <f>_xlfn.XLOOKUP(C:C, Table1[[#All],[Customer ID]],Table1[[#All],[Loyalty Card]])</f>
        <v>Yes</v>
      </c>
    </row>
    <row r="951" spans="1:16" x14ac:dyDescent="0.3">
      <c r="A951" s="2" t="s">
        <v>5855</v>
      </c>
      <c r="B951" s="4">
        <v>44449</v>
      </c>
      <c r="C951" s="2" t="s">
        <v>5856</v>
      </c>
      <c r="D951" t="s">
        <v>6142</v>
      </c>
      <c r="E951" s="2">
        <v>4</v>
      </c>
      <c r="F951" s="2" t="str" cm="1">
        <f t="array" ref="F951">_xlfn.XLOOKUP(C951,'Customers - Original'!$A:$A,Table1[[#All],[Customer Name]])</f>
        <v>Gwenni Ratt</v>
      </c>
      <c r="G951" s="2" t="str" cm="1">
        <f t="array" ref="G951">IF(_xlfn.XLOOKUP(C951,'Customers - Original'!$A:$A,Table1[[#All],[Email]]) = 0, "", _xlfn.XLOOKUP(C951,'Customers - Original'!$A:$A,Table1[[#All],[Email]]) )</f>
        <v>grattqd@phpbb.com</v>
      </c>
      <c r="H951" s="2" t="str" cm="1">
        <f t="array" ref="H951">IF(_xlfn.XLOOKUP(C951,'Customers - Original'!$A:$A,Table1[[#All],[Country]]) = 0,"",_xlfn.XLOOKUP(C951,'Customers - Original'!$A:$A,Table1[[#All],[Country]]))</f>
        <v>Ireland</v>
      </c>
      <c r="I951" t="str">
        <f>_xlfn.XLOOKUP(D951,'Products - Original'!$A:$A,'Products - Original'!$B:$B)</f>
        <v>Rob</v>
      </c>
      <c r="J951" t="str">
        <f>INDEX('Products - Original'!$A$1:$G$49,MATCH(My_Combined_Table!$D951,'Products - Original'!$A$1:$A$49,0),MATCH(My_Combined_Table!$J$1,'Products - Original'!A$1:G$1,0))</f>
        <v>L</v>
      </c>
      <c r="K951">
        <f>INDEX('Products - Original'!$A$1:$G$49,MATCH(My_Combined_Table!$D951,'Products - Original'!$A$1:$A$49,0),MATCH(My_Combined_Table!K$1,'Products - Original'!A$1:G$1,0))</f>
        <v>2.5</v>
      </c>
      <c r="L951">
        <f>INDEX('Products - Original'!$A$1:$G$49,MATCH(My_Combined_Table!$D951,'Products - Original'!$A$1:$A$49,0),MATCH(My_Combined_Table!L$1,'Products - Original'!A$1:G$1,0))</f>
        <v>27.484999999999996</v>
      </c>
      <c r="M951">
        <f t="shared" si="14"/>
        <v>109.93999999999998</v>
      </c>
      <c r="N951" t="str" cm="1">
        <f t="array" ref="N951">_xlfn.IFS(I951 = "Rob", "Robusta", I951 = "Exc", "Excelsa",I951= "Ara", "Arabica",I951="Lib", "Liberica")</f>
        <v>Robusta</v>
      </c>
      <c r="O951" t="str" cm="1">
        <f t="array" ref="O951">_xlfn.IFS(J951="M", "Medium",J951="L", "Light",J951="D","Dark")</f>
        <v>Light</v>
      </c>
      <c r="P951" t="str">
        <f>_xlfn.XLOOKUP(C:C, Table1[[#All],[Customer ID]],Table1[[#All],[Loyalty Card]])</f>
        <v>No</v>
      </c>
    </row>
    <row r="952" spans="1:16" x14ac:dyDescent="0.3">
      <c r="A952" s="2" t="s">
        <v>5861</v>
      </c>
      <c r="B952" s="4">
        <v>44703</v>
      </c>
      <c r="C952" s="2" t="s">
        <v>5862</v>
      </c>
      <c r="D952" t="s">
        <v>6178</v>
      </c>
      <c r="E952" s="2">
        <v>4</v>
      </c>
      <c r="F952" s="2" t="str" cm="1">
        <f t="array" ref="F952">_xlfn.XLOOKUP(C952,'Customers - Original'!$A:$A,Table1[[#All],[Customer Name]])</f>
        <v>Johnath Fairebrother</v>
      </c>
      <c r="G952" s="2" t="str" cm="1">
        <f t="array" ref="G952">IF(_xlfn.XLOOKUP(C952,'Customers - Original'!$A:$A,Table1[[#All],[Email]]) = 0, "", _xlfn.XLOOKUP(C952,'Customers - Original'!$A:$A,Table1[[#All],[Email]]) )</f>
        <v/>
      </c>
      <c r="H952" s="2" t="str" cm="1">
        <f t="array" ref="H952">IF(_xlfn.XLOOKUP(C952,'Customers - Original'!$A:$A,Table1[[#All],[Country]]) = 0,"",_xlfn.XLOOKUP(C952,'Customers - Original'!$A:$A,Table1[[#All],[Country]]))</f>
        <v>United States</v>
      </c>
      <c r="I952" t="str">
        <f>_xlfn.XLOOKUP(D952,'Products - Original'!$A:$A,'Products - Original'!$B:$B)</f>
        <v>Rob</v>
      </c>
      <c r="J952" t="str">
        <f>INDEX('Products - Original'!$A$1:$G$49,MATCH(My_Combined_Table!$D952,'Products - Original'!$A$1:$A$49,0),MATCH(My_Combined_Table!$J$1,'Products - Original'!A$1:G$1,0))</f>
        <v>L</v>
      </c>
      <c r="K952">
        <f>INDEX('Products - Original'!$A$1:$G$49,MATCH(My_Combined_Table!$D952,'Products - Original'!$A$1:$A$49,0),MATCH(My_Combined_Table!K$1,'Products - Original'!A$1:G$1,0))</f>
        <v>0.2</v>
      </c>
      <c r="L952">
        <f>INDEX('Products - Original'!$A$1:$G$49,MATCH(My_Combined_Table!$D952,'Products - Original'!$A$1:$A$49,0),MATCH(My_Combined_Table!L$1,'Products - Original'!A$1:G$1,0))</f>
        <v>3.5849999999999995</v>
      </c>
      <c r="M952">
        <f t="shared" si="14"/>
        <v>14.339999999999998</v>
      </c>
      <c r="N952" t="str" cm="1">
        <f t="array" ref="N952">_xlfn.IFS(I952 = "Rob", "Robusta", I952 = "Exc", "Excelsa",I952= "Ara", "Arabica",I952="Lib", "Liberica")</f>
        <v>Robusta</v>
      </c>
      <c r="O952" t="str" cm="1">
        <f t="array" ref="O952">_xlfn.IFS(J952="M", "Medium",J952="L", "Light",J952="D","Dark")</f>
        <v>Light</v>
      </c>
      <c r="P952" t="str">
        <f>_xlfn.XLOOKUP(C:C, Table1[[#All],[Customer ID]],Table1[[#All],[Loyalty Card]])</f>
        <v>Yes</v>
      </c>
    </row>
    <row r="953" spans="1:16" x14ac:dyDescent="0.3">
      <c r="A953" s="2" t="s">
        <v>5866</v>
      </c>
      <c r="B953" s="4">
        <v>44092</v>
      </c>
      <c r="C953" s="2" t="s">
        <v>5867</v>
      </c>
      <c r="D953" t="s">
        <v>6178</v>
      </c>
      <c r="E953" s="2">
        <v>6</v>
      </c>
      <c r="F953" s="2" t="str" cm="1">
        <f t="array" ref="F953">_xlfn.XLOOKUP(C953,'Customers - Original'!$A:$A,Table1[[#All],[Customer Name]])</f>
        <v>Ingamar Eberlein</v>
      </c>
      <c r="G953" s="2" t="str" cm="1">
        <f t="array" ref="G953">IF(_xlfn.XLOOKUP(C953,'Customers - Original'!$A:$A,Table1[[#All],[Email]]) = 0, "", _xlfn.XLOOKUP(C953,'Customers - Original'!$A:$A,Table1[[#All],[Email]]) )</f>
        <v>ieberleinqf@hc360.com</v>
      </c>
      <c r="H953" s="2" t="str" cm="1">
        <f t="array" ref="H953">IF(_xlfn.XLOOKUP(C953,'Customers - Original'!$A:$A,Table1[[#All],[Country]]) = 0,"",_xlfn.XLOOKUP(C953,'Customers - Original'!$A:$A,Table1[[#All],[Country]]))</f>
        <v>United States</v>
      </c>
      <c r="I953" t="str">
        <f>_xlfn.XLOOKUP(D953,'Products - Original'!$A:$A,'Products - Original'!$B:$B)</f>
        <v>Rob</v>
      </c>
      <c r="J953" t="str">
        <f>INDEX('Products - Original'!$A$1:$G$49,MATCH(My_Combined_Table!$D953,'Products - Original'!$A$1:$A$49,0),MATCH(My_Combined_Table!$J$1,'Products - Original'!A$1:G$1,0))</f>
        <v>L</v>
      </c>
      <c r="K953">
        <f>INDEX('Products - Original'!$A$1:$G$49,MATCH(My_Combined_Table!$D953,'Products - Original'!$A$1:$A$49,0),MATCH(My_Combined_Table!K$1,'Products - Original'!A$1:G$1,0))</f>
        <v>0.2</v>
      </c>
      <c r="L953">
        <f>INDEX('Products - Original'!$A$1:$G$49,MATCH(My_Combined_Table!$D953,'Products - Original'!$A$1:$A$49,0),MATCH(My_Combined_Table!L$1,'Products - Original'!A$1:G$1,0))</f>
        <v>3.5849999999999995</v>
      </c>
      <c r="M953">
        <f t="shared" si="14"/>
        <v>21.509999999999998</v>
      </c>
      <c r="N953" t="str" cm="1">
        <f t="array" ref="N953">_xlfn.IFS(I953 = "Rob", "Robusta", I953 = "Exc", "Excelsa",I953= "Ara", "Arabica",I953="Lib", "Liberica")</f>
        <v>Robusta</v>
      </c>
      <c r="O953" t="str" cm="1">
        <f t="array" ref="O953">_xlfn.IFS(J953="M", "Medium",J953="L", "Light",J953="D","Dark")</f>
        <v>Light</v>
      </c>
      <c r="P953" t="str">
        <f>_xlfn.XLOOKUP(C:C, Table1[[#All],[Customer ID]],Table1[[#All],[Loyalty Card]])</f>
        <v>No</v>
      </c>
    </row>
    <row r="954" spans="1:16" x14ac:dyDescent="0.3">
      <c r="A954" s="2" t="s">
        <v>5872</v>
      </c>
      <c r="B954" s="4">
        <v>44439</v>
      </c>
      <c r="C954" s="2" t="s">
        <v>5873</v>
      </c>
      <c r="D954" t="s">
        <v>6155</v>
      </c>
      <c r="E954" s="2">
        <v>2</v>
      </c>
      <c r="F954" s="2" t="str" cm="1">
        <f t="array" ref="F954">_xlfn.XLOOKUP(C954,'Customers - Original'!$A:$A,Table1[[#All],[Customer Name]])</f>
        <v>Jilly Dreng</v>
      </c>
      <c r="G954" s="2" t="str" cm="1">
        <f t="array" ref="G954">IF(_xlfn.XLOOKUP(C954,'Customers - Original'!$A:$A,Table1[[#All],[Email]]) = 0, "", _xlfn.XLOOKUP(C954,'Customers - Original'!$A:$A,Table1[[#All],[Email]]) )</f>
        <v>jdrengqg@uiuc.edu</v>
      </c>
      <c r="H954" s="2" t="str" cm="1">
        <f t="array" ref="H954">IF(_xlfn.XLOOKUP(C954,'Customers - Original'!$A:$A,Table1[[#All],[Country]]) = 0,"",_xlfn.XLOOKUP(C954,'Customers - Original'!$A:$A,Table1[[#All],[Country]]))</f>
        <v>Ireland</v>
      </c>
      <c r="I954" t="str">
        <f>_xlfn.XLOOKUP(D954,'Products - Original'!$A:$A,'Products - Original'!$B:$B)</f>
        <v>Ara</v>
      </c>
      <c r="J954" t="str">
        <f>INDEX('Products - Original'!$A$1:$G$49,MATCH(My_Combined_Table!$D954,'Products - Original'!$A$1:$A$49,0),MATCH(My_Combined_Table!$J$1,'Products - Original'!A$1:G$1,0))</f>
        <v>M</v>
      </c>
      <c r="K954">
        <f>INDEX('Products - Original'!$A$1:$G$49,MATCH(My_Combined_Table!$D954,'Products - Original'!$A$1:$A$49,0),MATCH(My_Combined_Table!K$1,'Products - Original'!A$1:G$1,0))</f>
        <v>1</v>
      </c>
      <c r="L954">
        <f>INDEX('Products - Original'!$A$1:$G$49,MATCH(My_Combined_Table!$D954,'Products - Original'!$A$1:$A$49,0),MATCH(My_Combined_Table!L$1,'Products - Original'!A$1:G$1,0))</f>
        <v>11.25</v>
      </c>
      <c r="M954">
        <f t="shared" si="14"/>
        <v>22.5</v>
      </c>
      <c r="N954" t="str" cm="1">
        <f t="array" ref="N954">_xlfn.IFS(I954 = "Rob", "Robusta", I954 = "Exc", "Excelsa",I954= "Ara", "Arabica",I954="Lib", "Liberica")</f>
        <v>Arabica</v>
      </c>
      <c r="O954" t="str" cm="1">
        <f t="array" ref="O954">_xlfn.IFS(J954="M", "Medium",J954="L", "Light",J954="D","Dark")</f>
        <v>Medium</v>
      </c>
      <c r="P954" t="str">
        <f>_xlfn.XLOOKUP(C:C, Table1[[#All],[Customer ID]],Table1[[#All],[Loyalty Card]])</f>
        <v>Yes</v>
      </c>
    </row>
    <row r="955" spans="1:16" x14ac:dyDescent="0.3">
      <c r="A955" s="2" t="s">
        <v>5878</v>
      </c>
      <c r="B955" s="4">
        <v>44582</v>
      </c>
      <c r="C955" s="2" t="s">
        <v>5764</v>
      </c>
      <c r="D955" t="s">
        <v>6167</v>
      </c>
      <c r="E955" s="2">
        <v>1</v>
      </c>
      <c r="F955" s="2" t="str" cm="1">
        <f t="array" ref="F955">_xlfn.XLOOKUP(C955,'Customers - Original'!$A:$A,Table1[[#All],[Customer Name]])</f>
        <v>Brenn Dundredge</v>
      </c>
      <c r="G955" s="2" t="str" cm="1">
        <f t="array" ref="G955">IF(_xlfn.XLOOKUP(C955,'Customers - Original'!$A:$A,Table1[[#All],[Email]]) = 0, "", _xlfn.XLOOKUP(C955,'Customers - Original'!$A:$A,Table1[[#All],[Email]]) )</f>
        <v/>
      </c>
      <c r="H955" s="2" t="str" cm="1">
        <f t="array" ref="H955">IF(_xlfn.XLOOKUP(C955,'Customers - Original'!$A:$A,Table1[[#All],[Country]]) = 0,"",_xlfn.XLOOKUP(C955,'Customers - Original'!$A:$A,Table1[[#All],[Country]]))</f>
        <v>United States</v>
      </c>
      <c r="I955" t="str">
        <f>_xlfn.XLOOKUP(D955,'Products - Original'!$A:$A,'Products - Original'!$B:$B)</f>
        <v>Ara</v>
      </c>
      <c r="J955" t="str">
        <f>INDEX('Products - Original'!$A$1:$G$49,MATCH(My_Combined_Table!$D955,'Products - Original'!$A$1:$A$49,0),MATCH(My_Combined_Table!$J$1,'Products - Original'!A$1:G$1,0))</f>
        <v>L</v>
      </c>
      <c r="K955">
        <f>INDEX('Products - Original'!$A$1:$G$49,MATCH(My_Combined_Table!$D955,'Products - Original'!$A$1:$A$49,0),MATCH(My_Combined_Table!K$1,'Products - Original'!A$1:G$1,0))</f>
        <v>0.2</v>
      </c>
      <c r="L955">
        <f>INDEX('Products - Original'!$A$1:$G$49,MATCH(My_Combined_Table!$D955,'Products - Original'!$A$1:$A$49,0),MATCH(My_Combined_Table!L$1,'Products - Original'!A$1:G$1,0))</f>
        <v>3.8849999999999998</v>
      </c>
      <c r="M955">
        <f t="shared" si="14"/>
        <v>3.8849999999999998</v>
      </c>
      <c r="N955" t="str" cm="1">
        <f t="array" ref="N955">_xlfn.IFS(I955 = "Rob", "Robusta", I955 = "Exc", "Excelsa",I955= "Ara", "Arabica",I955="Lib", "Liberica")</f>
        <v>Arabica</v>
      </c>
      <c r="O955" t="str" cm="1">
        <f t="array" ref="O955">_xlfn.IFS(J955="M", "Medium",J955="L", "Light",J955="D","Dark")</f>
        <v>Light</v>
      </c>
      <c r="P955" t="str">
        <f>_xlfn.XLOOKUP(C:C, Table1[[#All],[Customer ID]],Table1[[#All],[Loyalty Card]])</f>
        <v>Yes</v>
      </c>
    </row>
    <row r="956" spans="1:16" x14ac:dyDescent="0.3">
      <c r="A956" s="2" t="s">
        <v>5884</v>
      </c>
      <c r="B956" s="4">
        <v>44722</v>
      </c>
      <c r="C956" s="2" t="s">
        <v>5764</v>
      </c>
      <c r="D956" t="s">
        <v>6185</v>
      </c>
      <c r="E956" s="2">
        <v>1</v>
      </c>
      <c r="F956" s="2" t="str" cm="1">
        <f t="array" ref="F956">_xlfn.XLOOKUP(C956,'Customers - Original'!$A:$A,Table1[[#All],[Customer Name]])</f>
        <v>Brenn Dundredge</v>
      </c>
      <c r="G956" s="2" t="str" cm="1">
        <f t="array" ref="G956">IF(_xlfn.XLOOKUP(C956,'Customers - Original'!$A:$A,Table1[[#All],[Email]]) = 0, "", _xlfn.XLOOKUP(C956,'Customers - Original'!$A:$A,Table1[[#All],[Email]]) )</f>
        <v/>
      </c>
      <c r="H956" s="2" t="str" cm="1">
        <f t="array" ref="H956">IF(_xlfn.XLOOKUP(C956,'Customers - Original'!$A:$A,Table1[[#All],[Country]]) = 0,"",_xlfn.XLOOKUP(C956,'Customers - Original'!$A:$A,Table1[[#All],[Country]]))</f>
        <v>United States</v>
      </c>
      <c r="I956" t="str">
        <f>_xlfn.XLOOKUP(D956,'Products - Original'!$A:$A,'Products - Original'!$B:$B)</f>
        <v>Exc</v>
      </c>
      <c r="J956" t="str">
        <f>INDEX('Products - Original'!$A$1:$G$49,MATCH(My_Combined_Table!$D956,'Products - Original'!$A$1:$A$49,0),MATCH(My_Combined_Table!$J$1,'Products - Original'!A$1:G$1,0))</f>
        <v>D</v>
      </c>
      <c r="K956">
        <f>INDEX('Products - Original'!$A$1:$G$49,MATCH(My_Combined_Table!$D956,'Products - Original'!$A$1:$A$49,0),MATCH(My_Combined_Table!K$1,'Products - Original'!A$1:G$1,0))</f>
        <v>2.5</v>
      </c>
      <c r="L956">
        <f>INDEX('Products - Original'!$A$1:$G$49,MATCH(My_Combined_Table!$D956,'Products - Original'!$A$1:$A$49,0),MATCH(My_Combined_Table!L$1,'Products - Original'!A$1:G$1,0))</f>
        <v>27.945</v>
      </c>
      <c r="M956">
        <f t="shared" si="14"/>
        <v>27.945</v>
      </c>
      <c r="N956" t="str" cm="1">
        <f t="array" ref="N956">_xlfn.IFS(I956 = "Rob", "Robusta", I956 = "Exc", "Excelsa",I956= "Ara", "Arabica",I956="Lib", "Liberica")</f>
        <v>Excelsa</v>
      </c>
      <c r="O956" t="str" cm="1">
        <f t="array" ref="O956">_xlfn.IFS(J956="M", "Medium",J956="L", "Light",J956="D","Dark")</f>
        <v>Dark</v>
      </c>
      <c r="P956" t="str">
        <f>_xlfn.XLOOKUP(C:C, Table1[[#All],[Customer ID]],Table1[[#All],[Loyalty Card]])</f>
        <v>Yes</v>
      </c>
    </row>
    <row r="957" spans="1:16" x14ac:dyDescent="0.3">
      <c r="A957" s="2" t="s">
        <v>5890</v>
      </c>
      <c r="B957" s="4">
        <v>43582</v>
      </c>
      <c r="C957" s="2" t="s">
        <v>5764</v>
      </c>
      <c r="D957" t="s">
        <v>6148</v>
      </c>
      <c r="E957" s="2">
        <v>5</v>
      </c>
      <c r="F957" s="2" t="str" cm="1">
        <f t="array" ref="F957">_xlfn.XLOOKUP(C957,'Customers - Original'!$A:$A,Table1[[#All],[Customer Name]])</f>
        <v>Brenn Dundredge</v>
      </c>
      <c r="G957" s="2" t="str" cm="1">
        <f t="array" ref="G957">IF(_xlfn.XLOOKUP(C957,'Customers - Original'!$A:$A,Table1[[#All],[Email]]) = 0, "", _xlfn.XLOOKUP(C957,'Customers - Original'!$A:$A,Table1[[#All],[Email]]) )</f>
        <v/>
      </c>
      <c r="H957" s="2" t="str" cm="1">
        <f t="array" ref="H957">IF(_xlfn.XLOOKUP(C957,'Customers - Original'!$A:$A,Table1[[#All],[Country]]) = 0,"",_xlfn.XLOOKUP(C957,'Customers - Original'!$A:$A,Table1[[#All],[Country]]))</f>
        <v>United States</v>
      </c>
      <c r="I957" t="str">
        <f>_xlfn.XLOOKUP(D957,'Products - Original'!$A:$A,'Products - Original'!$B:$B)</f>
        <v>Exc</v>
      </c>
      <c r="J957" t="str">
        <f>INDEX('Products - Original'!$A$1:$G$49,MATCH(My_Combined_Table!$D957,'Products - Original'!$A$1:$A$49,0),MATCH(My_Combined_Table!$J$1,'Products - Original'!A$1:G$1,0))</f>
        <v>L</v>
      </c>
      <c r="K957">
        <f>INDEX('Products - Original'!$A$1:$G$49,MATCH(My_Combined_Table!$D957,'Products - Original'!$A$1:$A$49,0),MATCH(My_Combined_Table!K$1,'Products - Original'!A$1:G$1,0))</f>
        <v>2.5</v>
      </c>
      <c r="L957">
        <f>INDEX('Products - Original'!$A$1:$G$49,MATCH(My_Combined_Table!$D957,'Products - Original'!$A$1:$A$49,0),MATCH(My_Combined_Table!L$1,'Products - Original'!A$1:G$1,0))</f>
        <v>34.154999999999994</v>
      </c>
      <c r="M957">
        <f t="shared" si="14"/>
        <v>170.77499999999998</v>
      </c>
      <c r="N957" t="str" cm="1">
        <f t="array" ref="N957">_xlfn.IFS(I957 = "Rob", "Robusta", I957 = "Exc", "Excelsa",I957= "Ara", "Arabica",I957="Lib", "Liberica")</f>
        <v>Excelsa</v>
      </c>
      <c r="O957" t="str" cm="1">
        <f t="array" ref="O957">_xlfn.IFS(J957="M", "Medium",J957="L", "Light",J957="D","Dark")</f>
        <v>Light</v>
      </c>
      <c r="P957" t="str">
        <f>_xlfn.XLOOKUP(C:C, Table1[[#All],[Customer ID]],Table1[[#All],[Loyalty Card]])</f>
        <v>Yes</v>
      </c>
    </row>
    <row r="958" spans="1:16" x14ac:dyDescent="0.3">
      <c r="A958" s="2" t="s">
        <v>5890</v>
      </c>
      <c r="B958" s="4">
        <v>43582</v>
      </c>
      <c r="C958" s="2" t="s">
        <v>5764</v>
      </c>
      <c r="D958" t="s">
        <v>6142</v>
      </c>
      <c r="E958" s="2">
        <v>2</v>
      </c>
      <c r="F958" s="2" t="str" cm="1">
        <f t="array" ref="F958">_xlfn.XLOOKUP(C958,'Customers - Original'!$A:$A,Table1[[#All],[Customer Name]])</f>
        <v>Brenn Dundredge</v>
      </c>
      <c r="G958" s="2" t="str" cm="1">
        <f t="array" ref="G958">IF(_xlfn.XLOOKUP(C958,'Customers - Original'!$A:$A,Table1[[#All],[Email]]) = 0, "", _xlfn.XLOOKUP(C958,'Customers - Original'!$A:$A,Table1[[#All],[Email]]) )</f>
        <v/>
      </c>
      <c r="H958" s="2" t="str" cm="1">
        <f t="array" ref="H958">IF(_xlfn.XLOOKUP(C958,'Customers - Original'!$A:$A,Table1[[#All],[Country]]) = 0,"",_xlfn.XLOOKUP(C958,'Customers - Original'!$A:$A,Table1[[#All],[Country]]))</f>
        <v>United States</v>
      </c>
      <c r="I958" t="str">
        <f>_xlfn.XLOOKUP(D958,'Products - Original'!$A:$A,'Products - Original'!$B:$B)</f>
        <v>Rob</v>
      </c>
      <c r="J958" t="str">
        <f>INDEX('Products - Original'!$A$1:$G$49,MATCH(My_Combined_Table!$D958,'Products - Original'!$A$1:$A$49,0),MATCH(My_Combined_Table!$J$1,'Products - Original'!A$1:G$1,0))</f>
        <v>L</v>
      </c>
      <c r="K958">
        <f>INDEX('Products - Original'!$A$1:$G$49,MATCH(My_Combined_Table!$D958,'Products - Original'!$A$1:$A$49,0),MATCH(My_Combined_Table!K$1,'Products - Original'!A$1:G$1,0))</f>
        <v>2.5</v>
      </c>
      <c r="L958">
        <f>INDEX('Products - Original'!$A$1:$G$49,MATCH(My_Combined_Table!$D958,'Products - Original'!$A$1:$A$49,0),MATCH(My_Combined_Table!L$1,'Products - Original'!A$1:G$1,0))</f>
        <v>27.484999999999996</v>
      </c>
      <c r="M958">
        <f t="shared" si="14"/>
        <v>54.969999999999992</v>
      </c>
      <c r="N958" t="str" cm="1">
        <f t="array" ref="N958">_xlfn.IFS(I958 = "Rob", "Robusta", I958 = "Exc", "Excelsa",I958= "Ara", "Arabica",I958="Lib", "Liberica")</f>
        <v>Robusta</v>
      </c>
      <c r="O958" t="str" cm="1">
        <f t="array" ref="O958">_xlfn.IFS(J958="M", "Medium",J958="L", "Light",J958="D","Dark")</f>
        <v>Light</v>
      </c>
      <c r="P958" t="str">
        <f>_xlfn.XLOOKUP(C:C, Table1[[#All],[Customer ID]],Table1[[#All],[Loyalty Card]])</f>
        <v>Yes</v>
      </c>
    </row>
    <row r="959" spans="1:16" x14ac:dyDescent="0.3">
      <c r="A959" s="2" t="s">
        <v>5890</v>
      </c>
      <c r="B959" s="4">
        <v>43582</v>
      </c>
      <c r="C959" s="2" t="s">
        <v>5764</v>
      </c>
      <c r="D959" t="s">
        <v>6171</v>
      </c>
      <c r="E959" s="2">
        <v>1</v>
      </c>
      <c r="F959" s="2" t="str" cm="1">
        <f t="array" ref="F959">_xlfn.XLOOKUP(C959,'Customers - Original'!$A:$A,Table1[[#All],[Customer Name]])</f>
        <v>Brenn Dundredge</v>
      </c>
      <c r="G959" s="2" t="str" cm="1">
        <f t="array" ref="G959">IF(_xlfn.XLOOKUP(C959,'Customers - Original'!$A:$A,Table1[[#All],[Email]]) = 0, "", _xlfn.XLOOKUP(C959,'Customers - Original'!$A:$A,Table1[[#All],[Email]]) )</f>
        <v/>
      </c>
      <c r="H959" s="2" t="str" cm="1">
        <f t="array" ref="H959">IF(_xlfn.XLOOKUP(C959,'Customers - Original'!$A:$A,Table1[[#All],[Country]]) = 0,"",_xlfn.XLOOKUP(C959,'Customers - Original'!$A:$A,Table1[[#All],[Country]]))</f>
        <v>United States</v>
      </c>
      <c r="I959" t="str">
        <f>_xlfn.XLOOKUP(D959,'Products - Original'!$A:$A,'Products - Original'!$B:$B)</f>
        <v>Exc</v>
      </c>
      <c r="J959" t="str">
        <f>INDEX('Products - Original'!$A$1:$G$49,MATCH(My_Combined_Table!$D959,'Products - Original'!$A$1:$A$49,0),MATCH(My_Combined_Table!$J$1,'Products - Original'!A$1:G$1,0))</f>
        <v>L</v>
      </c>
      <c r="K959">
        <f>INDEX('Products - Original'!$A$1:$G$49,MATCH(My_Combined_Table!$D959,'Products - Original'!$A$1:$A$49,0),MATCH(My_Combined_Table!K$1,'Products - Original'!A$1:G$1,0))</f>
        <v>1</v>
      </c>
      <c r="L959">
        <f>INDEX('Products - Original'!$A$1:$G$49,MATCH(My_Combined_Table!$D959,'Products - Original'!$A$1:$A$49,0),MATCH(My_Combined_Table!L$1,'Products - Original'!A$1:G$1,0))</f>
        <v>14.85</v>
      </c>
      <c r="M959">
        <f t="shared" si="14"/>
        <v>14.85</v>
      </c>
      <c r="N959" t="str" cm="1">
        <f t="array" ref="N959">_xlfn.IFS(I959 = "Rob", "Robusta", I959 = "Exc", "Excelsa",I959= "Ara", "Arabica",I959="Lib", "Liberica")</f>
        <v>Excelsa</v>
      </c>
      <c r="O959" t="str" cm="1">
        <f t="array" ref="O959">_xlfn.IFS(J959="M", "Medium",J959="L", "Light",J959="D","Dark")</f>
        <v>Light</v>
      </c>
      <c r="P959" t="str">
        <f>_xlfn.XLOOKUP(C:C, Table1[[#All],[Customer ID]],Table1[[#All],[Loyalty Card]])</f>
        <v>Yes</v>
      </c>
    </row>
    <row r="960" spans="1:16" x14ac:dyDescent="0.3">
      <c r="A960" s="2" t="s">
        <v>5890</v>
      </c>
      <c r="B960" s="4">
        <v>43582</v>
      </c>
      <c r="C960" s="2" t="s">
        <v>5764</v>
      </c>
      <c r="D960" t="s">
        <v>6167</v>
      </c>
      <c r="E960" s="2">
        <v>2</v>
      </c>
      <c r="F960" s="2" t="str" cm="1">
        <f t="array" ref="F960">_xlfn.XLOOKUP(C960,'Customers - Original'!$A:$A,Table1[[#All],[Customer Name]])</f>
        <v>Brenn Dundredge</v>
      </c>
      <c r="G960" s="2" t="str" cm="1">
        <f t="array" ref="G960">IF(_xlfn.XLOOKUP(C960,'Customers - Original'!$A:$A,Table1[[#All],[Email]]) = 0, "", _xlfn.XLOOKUP(C960,'Customers - Original'!$A:$A,Table1[[#All],[Email]]) )</f>
        <v/>
      </c>
      <c r="H960" s="2" t="str" cm="1">
        <f t="array" ref="H960">IF(_xlfn.XLOOKUP(C960,'Customers - Original'!$A:$A,Table1[[#All],[Country]]) = 0,"",_xlfn.XLOOKUP(C960,'Customers - Original'!$A:$A,Table1[[#All],[Country]]))</f>
        <v>United States</v>
      </c>
      <c r="I960" t="str">
        <f>_xlfn.XLOOKUP(D960,'Products - Original'!$A:$A,'Products - Original'!$B:$B)</f>
        <v>Ara</v>
      </c>
      <c r="J960" t="str">
        <f>INDEX('Products - Original'!$A$1:$G$49,MATCH(My_Combined_Table!$D960,'Products - Original'!$A$1:$A$49,0),MATCH(My_Combined_Table!$J$1,'Products - Original'!A$1:G$1,0))</f>
        <v>L</v>
      </c>
      <c r="K960">
        <f>INDEX('Products - Original'!$A$1:$G$49,MATCH(My_Combined_Table!$D960,'Products - Original'!$A$1:$A$49,0),MATCH(My_Combined_Table!K$1,'Products - Original'!A$1:G$1,0))</f>
        <v>0.2</v>
      </c>
      <c r="L960">
        <f>INDEX('Products - Original'!$A$1:$G$49,MATCH(My_Combined_Table!$D960,'Products - Original'!$A$1:$A$49,0),MATCH(My_Combined_Table!L$1,'Products - Original'!A$1:G$1,0))</f>
        <v>3.8849999999999998</v>
      </c>
      <c r="M960">
        <f t="shared" si="14"/>
        <v>7.77</v>
      </c>
      <c r="N960" t="str" cm="1">
        <f t="array" ref="N960">_xlfn.IFS(I960 = "Rob", "Robusta", I960 = "Exc", "Excelsa",I960= "Ara", "Arabica",I960="Lib", "Liberica")</f>
        <v>Arabica</v>
      </c>
      <c r="O960" t="str" cm="1">
        <f t="array" ref="O960">_xlfn.IFS(J960="M", "Medium",J960="L", "Light",J960="D","Dark")</f>
        <v>Light</v>
      </c>
      <c r="P960" t="str">
        <f>_xlfn.XLOOKUP(C:C, Table1[[#All],[Customer ID]],Table1[[#All],[Loyalty Card]])</f>
        <v>Yes</v>
      </c>
    </row>
    <row r="961" spans="1:16" x14ac:dyDescent="0.3">
      <c r="A961" s="2" t="s">
        <v>5910</v>
      </c>
      <c r="B961" s="4">
        <v>44598</v>
      </c>
      <c r="C961" s="2" t="s">
        <v>5911</v>
      </c>
      <c r="D961" t="s">
        <v>6145</v>
      </c>
      <c r="E961" s="2">
        <v>5</v>
      </c>
      <c r="F961" s="2" t="str" cm="1">
        <f t="array" ref="F961">_xlfn.XLOOKUP(C961,'Customers - Original'!$A:$A,Table1[[#All],[Customer Name]])</f>
        <v>Rhodie Strathern</v>
      </c>
      <c r="G961" s="2" t="str" cm="1">
        <f t="array" ref="G961">IF(_xlfn.XLOOKUP(C961,'Customers - Original'!$A:$A,Table1[[#All],[Email]]) = 0, "", _xlfn.XLOOKUP(C961,'Customers - Original'!$A:$A,Table1[[#All],[Email]]) )</f>
        <v>rstrathernqn@devhub.com</v>
      </c>
      <c r="H961" s="2" t="str" cm="1">
        <f t="array" ref="H961">IF(_xlfn.XLOOKUP(C961,'Customers - Original'!$A:$A,Table1[[#All],[Country]]) = 0,"",_xlfn.XLOOKUP(C961,'Customers - Original'!$A:$A,Table1[[#All],[Country]]))</f>
        <v>United States</v>
      </c>
      <c r="I961" t="str">
        <f>_xlfn.XLOOKUP(D961,'Products - Original'!$A:$A,'Products - Original'!$B:$B)</f>
        <v>Lib</v>
      </c>
      <c r="J961" t="str">
        <f>INDEX('Products - Original'!$A$1:$G$49,MATCH(My_Combined_Table!$D961,'Products - Original'!$A$1:$A$49,0),MATCH(My_Combined_Table!$J$1,'Products - Original'!A$1:G$1,0))</f>
        <v>L</v>
      </c>
      <c r="K961">
        <f>INDEX('Products - Original'!$A$1:$G$49,MATCH(My_Combined_Table!$D961,'Products - Original'!$A$1:$A$49,0),MATCH(My_Combined_Table!K$1,'Products - Original'!A$1:G$1,0))</f>
        <v>0.2</v>
      </c>
      <c r="L961">
        <f>INDEX('Products - Original'!$A$1:$G$49,MATCH(My_Combined_Table!$D961,'Products - Original'!$A$1:$A$49,0),MATCH(My_Combined_Table!L$1,'Products - Original'!A$1:G$1,0))</f>
        <v>4.7549999999999999</v>
      </c>
      <c r="M961">
        <f t="shared" si="14"/>
        <v>23.774999999999999</v>
      </c>
      <c r="N961" t="str" cm="1">
        <f t="array" ref="N961">_xlfn.IFS(I961 = "Rob", "Robusta", I961 = "Exc", "Excelsa",I961= "Ara", "Arabica",I961="Lib", "Liberica")</f>
        <v>Liberica</v>
      </c>
      <c r="O961" t="str" cm="1">
        <f t="array" ref="O961">_xlfn.IFS(J961="M", "Medium",J961="L", "Light",J961="D","Dark")</f>
        <v>Light</v>
      </c>
      <c r="P961" t="str">
        <f>_xlfn.XLOOKUP(C:C, Table1[[#All],[Customer ID]],Table1[[#All],[Loyalty Card]])</f>
        <v>Yes</v>
      </c>
    </row>
    <row r="962" spans="1:16" x14ac:dyDescent="0.3">
      <c r="A962" s="2" t="s">
        <v>5915</v>
      </c>
      <c r="B962" s="4">
        <v>44591</v>
      </c>
      <c r="C962" s="2" t="s">
        <v>5916</v>
      </c>
      <c r="D962" t="s">
        <v>6170</v>
      </c>
      <c r="E962" s="2">
        <v>5</v>
      </c>
      <c r="F962" s="2" t="str" cm="1">
        <f t="array" ref="F962">_xlfn.XLOOKUP(C962,'Customers - Original'!$A:$A,Table1[[#All],[Customer Name]])</f>
        <v>Chad Miguel</v>
      </c>
      <c r="G962" s="2" t="str" cm="1">
        <f t="array" ref="G962">IF(_xlfn.XLOOKUP(C962,'Customers - Original'!$A:$A,Table1[[#All],[Email]]) = 0, "", _xlfn.XLOOKUP(C962,'Customers - Original'!$A:$A,Table1[[#All],[Email]]) )</f>
        <v>cmiguelqo@exblog.jp</v>
      </c>
      <c r="H962" s="2" t="str" cm="1">
        <f t="array" ref="H962">IF(_xlfn.XLOOKUP(C962,'Customers - Original'!$A:$A,Table1[[#All],[Country]]) = 0,"",_xlfn.XLOOKUP(C962,'Customers - Original'!$A:$A,Table1[[#All],[Country]]))</f>
        <v>United States</v>
      </c>
      <c r="I962" t="str">
        <f>_xlfn.XLOOKUP(D962,'Products - Original'!$A:$A,'Products - Original'!$B:$B)</f>
        <v>Lib</v>
      </c>
      <c r="J962" t="str">
        <f>INDEX('Products - Original'!$A$1:$G$49,MATCH(My_Combined_Table!$D962,'Products - Original'!$A$1:$A$49,0),MATCH(My_Combined_Table!$J$1,'Products - Original'!A$1:G$1,0))</f>
        <v>L</v>
      </c>
      <c r="K962">
        <f>INDEX('Products - Original'!$A$1:$G$49,MATCH(My_Combined_Table!$D962,'Products - Original'!$A$1:$A$49,0),MATCH(My_Combined_Table!K$1,'Products - Original'!A$1:G$1,0))</f>
        <v>1</v>
      </c>
      <c r="L962">
        <f>INDEX('Products - Original'!$A$1:$G$49,MATCH(My_Combined_Table!$D962,'Products - Original'!$A$1:$A$49,0),MATCH(My_Combined_Table!L$1,'Products - Original'!A$1:G$1,0))</f>
        <v>15.85</v>
      </c>
      <c r="M962">
        <f t="shared" si="14"/>
        <v>79.25</v>
      </c>
      <c r="N962" t="str" cm="1">
        <f t="array" ref="N962">_xlfn.IFS(I962 = "Rob", "Robusta", I962 = "Exc", "Excelsa",I962= "Ara", "Arabica",I962="Lib", "Liberica")</f>
        <v>Liberica</v>
      </c>
      <c r="O962" t="str" cm="1">
        <f t="array" ref="O962">_xlfn.IFS(J962="M", "Medium",J962="L", "Light",J962="D","Dark")</f>
        <v>Light</v>
      </c>
      <c r="P962" t="str">
        <f>_xlfn.XLOOKUP(C:C, Table1[[#All],[Customer ID]],Table1[[#All],[Loyalty Card]])</f>
        <v>Yes</v>
      </c>
    </row>
    <row r="963" spans="1:16" x14ac:dyDescent="0.3">
      <c r="A963" s="2" t="s">
        <v>5921</v>
      </c>
      <c r="B963" s="4">
        <v>44158</v>
      </c>
      <c r="C963" s="2" t="s">
        <v>5922</v>
      </c>
      <c r="D963" t="s">
        <v>6168</v>
      </c>
      <c r="E963" s="2">
        <v>2</v>
      </c>
      <c r="F963" s="2" t="str" cm="1">
        <f t="array" ref="F963">_xlfn.XLOOKUP(C963,'Customers - Original'!$A:$A,Table1[[#All],[Customer Name]])</f>
        <v>Florinda Matusovsky</v>
      </c>
      <c r="G963" s="2" t="str" cm="1">
        <f t="array" ref="G963">IF(_xlfn.XLOOKUP(C963,'Customers - Original'!$A:$A,Table1[[#All],[Email]]) = 0, "", _xlfn.XLOOKUP(C963,'Customers - Original'!$A:$A,Table1[[#All],[Email]]) )</f>
        <v/>
      </c>
      <c r="H963" s="2" t="str" cm="1">
        <f t="array" ref="H963">IF(_xlfn.XLOOKUP(C963,'Customers - Original'!$A:$A,Table1[[#All],[Country]]) = 0,"",_xlfn.XLOOKUP(C963,'Customers - Original'!$A:$A,Table1[[#All],[Country]]))</f>
        <v>United States</v>
      </c>
      <c r="I963" t="str">
        <f>_xlfn.XLOOKUP(D963,'Products - Original'!$A:$A,'Products - Original'!$B:$B)</f>
        <v>Ara</v>
      </c>
      <c r="J963" t="str">
        <f>INDEX('Products - Original'!$A$1:$G$49,MATCH(My_Combined_Table!$D963,'Products - Original'!$A$1:$A$49,0),MATCH(My_Combined_Table!$J$1,'Products - Original'!A$1:G$1,0))</f>
        <v>D</v>
      </c>
      <c r="K963">
        <f>INDEX('Products - Original'!$A$1:$G$49,MATCH(My_Combined_Table!$D963,'Products - Original'!$A$1:$A$49,0),MATCH(My_Combined_Table!K$1,'Products - Original'!A$1:G$1,0))</f>
        <v>2.5</v>
      </c>
      <c r="L963">
        <f>INDEX('Products - Original'!$A$1:$G$49,MATCH(My_Combined_Table!$D963,'Products - Original'!$A$1:$A$49,0),MATCH(My_Combined_Table!L$1,'Products - Original'!A$1:G$1,0))</f>
        <v>22.884999999999998</v>
      </c>
      <c r="M963">
        <f t="shared" ref="M963:M1001" si="15">L963*E963</f>
        <v>45.769999999999996</v>
      </c>
      <c r="N963" t="str" cm="1">
        <f t="array" ref="N963">_xlfn.IFS(I963 = "Rob", "Robusta", I963 = "Exc", "Excelsa",I963= "Ara", "Arabica",I963="Lib", "Liberica")</f>
        <v>Arabica</v>
      </c>
      <c r="O963" t="str" cm="1">
        <f t="array" ref="O963">_xlfn.IFS(J963="M", "Medium",J963="L", "Light",J963="D","Dark")</f>
        <v>Dark</v>
      </c>
      <c r="P963" t="str">
        <f>_xlfn.XLOOKUP(C:C, Table1[[#All],[Customer ID]],Table1[[#All],[Loyalty Card]])</f>
        <v>Yes</v>
      </c>
    </row>
    <row r="964" spans="1:16" x14ac:dyDescent="0.3">
      <c r="A964" s="2" t="s">
        <v>5926</v>
      </c>
      <c r="B964" s="4">
        <v>44664</v>
      </c>
      <c r="C964" s="2" t="s">
        <v>5927</v>
      </c>
      <c r="D964" t="s">
        <v>6177</v>
      </c>
      <c r="E964" s="2">
        <v>1</v>
      </c>
      <c r="F964" s="2" t="str" cm="1">
        <f t="array" ref="F964">_xlfn.XLOOKUP(C964,'Customers - Original'!$A:$A,Table1[[#All],[Customer Name]])</f>
        <v>Morly Rocks</v>
      </c>
      <c r="G964" s="2" t="str" cm="1">
        <f t="array" ref="G964">IF(_xlfn.XLOOKUP(C964,'Customers - Original'!$A:$A,Table1[[#All],[Email]]) = 0, "", _xlfn.XLOOKUP(C964,'Customers - Original'!$A:$A,Table1[[#All],[Email]]) )</f>
        <v>mrocksqq@exblog.jp</v>
      </c>
      <c r="H964" s="2" t="str" cm="1">
        <f t="array" ref="H964">IF(_xlfn.XLOOKUP(C964,'Customers - Original'!$A:$A,Table1[[#All],[Country]]) = 0,"",_xlfn.XLOOKUP(C964,'Customers - Original'!$A:$A,Table1[[#All],[Country]]))</f>
        <v>Ireland</v>
      </c>
      <c r="I964" t="str">
        <f>_xlfn.XLOOKUP(D964,'Products - Original'!$A:$A,'Products - Original'!$B:$B)</f>
        <v>Rob</v>
      </c>
      <c r="J964" t="str">
        <f>INDEX('Products - Original'!$A$1:$G$49,MATCH(My_Combined_Table!$D964,'Products - Original'!$A$1:$A$49,0),MATCH(My_Combined_Table!$J$1,'Products - Original'!A$1:G$1,0))</f>
        <v>D</v>
      </c>
      <c r="K964">
        <f>INDEX('Products - Original'!$A$1:$G$49,MATCH(My_Combined_Table!$D964,'Products - Original'!$A$1:$A$49,0),MATCH(My_Combined_Table!K$1,'Products - Original'!A$1:G$1,0))</f>
        <v>1</v>
      </c>
      <c r="L964">
        <f>INDEX('Products - Original'!$A$1:$G$49,MATCH(My_Combined_Table!$D964,'Products - Original'!$A$1:$A$49,0),MATCH(My_Combined_Table!L$1,'Products - Original'!A$1:G$1,0))</f>
        <v>8.9499999999999993</v>
      </c>
      <c r="M964">
        <f t="shared" si="15"/>
        <v>8.9499999999999993</v>
      </c>
      <c r="N964" t="str" cm="1">
        <f t="array" ref="N964">_xlfn.IFS(I964 = "Rob", "Robusta", I964 = "Exc", "Excelsa",I964= "Ara", "Arabica",I964="Lib", "Liberica")</f>
        <v>Robusta</v>
      </c>
      <c r="O964" t="str" cm="1">
        <f t="array" ref="O964">_xlfn.IFS(J964="M", "Medium",J964="L", "Light",J964="D","Dark")</f>
        <v>Dark</v>
      </c>
      <c r="P964" t="str">
        <f>_xlfn.XLOOKUP(C:C, Table1[[#All],[Customer ID]],Table1[[#All],[Loyalty Card]])</f>
        <v>Yes</v>
      </c>
    </row>
    <row r="965" spans="1:16" x14ac:dyDescent="0.3">
      <c r="A965" s="2" t="s">
        <v>5932</v>
      </c>
      <c r="B965" s="4">
        <v>44203</v>
      </c>
      <c r="C965" s="2" t="s">
        <v>5933</v>
      </c>
      <c r="D965" t="s">
        <v>6146</v>
      </c>
      <c r="E965" s="2">
        <v>4</v>
      </c>
      <c r="F965" s="2" t="str" cm="1">
        <f t="array" ref="F965">_xlfn.XLOOKUP(C965,'Customers - Original'!$A:$A,Table1[[#All],[Customer Name]])</f>
        <v>Yuri Burrells</v>
      </c>
      <c r="G965" s="2" t="str" cm="1">
        <f t="array" ref="G965">IF(_xlfn.XLOOKUP(C965,'Customers - Original'!$A:$A,Table1[[#All],[Email]]) = 0, "", _xlfn.XLOOKUP(C965,'Customers - Original'!$A:$A,Table1[[#All],[Email]]) )</f>
        <v>yburrellsqr@vinaora.com</v>
      </c>
      <c r="H965" s="2" t="str" cm="1">
        <f t="array" ref="H965">IF(_xlfn.XLOOKUP(C965,'Customers - Original'!$A:$A,Table1[[#All],[Country]]) = 0,"",_xlfn.XLOOKUP(C965,'Customers - Original'!$A:$A,Table1[[#All],[Country]]))</f>
        <v>United States</v>
      </c>
      <c r="I965" t="str">
        <f>_xlfn.XLOOKUP(D965,'Products - Original'!$A:$A,'Products - Original'!$B:$B)</f>
        <v>Rob</v>
      </c>
      <c r="J965" t="str">
        <f>INDEX('Products - Original'!$A$1:$G$49,MATCH(My_Combined_Table!$D965,'Products - Original'!$A$1:$A$49,0),MATCH(My_Combined_Table!$J$1,'Products - Original'!A$1:G$1,0))</f>
        <v>M</v>
      </c>
      <c r="K965">
        <f>INDEX('Products - Original'!$A$1:$G$49,MATCH(My_Combined_Table!$D965,'Products - Original'!$A$1:$A$49,0),MATCH(My_Combined_Table!K$1,'Products - Original'!A$1:G$1,0))</f>
        <v>0.5</v>
      </c>
      <c r="L965">
        <f>INDEX('Products - Original'!$A$1:$G$49,MATCH(My_Combined_Table!$D965,'Products - Original'!$A$1:$A$49,0),MATCH(My_Combined_Table!L$1,'Products - Original'!A$1:G$1,0))</f>
        <v>5.97</v>
      </c>
      <c r="M965">
        <f t="shared" si="15"/>
        <v>23.88</v>
      </c>
      <c r="N965" t="str" cm="1">
        <f t="array" ref="N965">_xlfn.IFS(I965 = "Rob", "Robusta", I965 = "Exc", "Excelsa",I965= "Ara", "Arabica",I965="Lib", "Liberica")</f>
        <v>Robusta</v>
      </c>
      <c r="O965" t="str" cm="1">
        <f t="array" ref="O965">_xlfn.IFS(J965="M", "Medium",J965="L", "Light",J965="D","Dark")</f>
        <v>Medium</v>
      </c>
      <c r="P965" t="str">
        <f>_xlfn.XLOOKUP(C:C, Table1[[#All],[Customer ID]],Table1[[#All],[Loyalty Card]])</f>
        <v>Yes</v>
      </c>
    </row>
    <row r="966" spans="1:16" x14ac:dyDescent="0.3">
      <c r="A966" s="2" t="s">
        <v>5938</v>
      </c>
      <c r="B966" s="4">
        <v>43865</v>
      </c>
      <c r="C966" s="2" t="s">
        <v>5939</v>
      </c>
      <c r="D966" t="s">
        <v>6184</v>
      </c>
      <c r="E966" s="2">
        <v>5</v>
      </c>
      <c r="F966" s="2" t="str" cm="1">
        <f t="array" ref="F966">_xlfn.XLOOKUP(C966,'Customers - Original'!$A:$A,Table1[[#All],[Customer Name]])</f>
        <v>Cleopatra Goodrum</v>
      </c>
      <c r="G966" s="2" t="str" cm="1">
        <f t="array" ref="G966">IF(_xlfn.XLOOKUP(C966,'Customers - Original'!$A:$A,Table1[[#All],[Email]]) = 0, "", _xlfn.XLOOKUP(C966,'Customers - Original'!$A:$A,Table1[[#All],[Email]]) )</f>
        <v>cgoodrumqs@goodreads.com</v>
      </c>
      <c r="H966" s="2" t="str" cm="1">
        <f t="array" ref="H966">IF(_xlfn.XLOOKUP(C966,'Customers - Original'!$A:$A,Table1[[#All],[Country]]) = 0,"",_xlfn.XLOOKUP(C966,'Customers - Original'!$A:$A,Table1[[#All],[Country]]))</f>
        <v>United States</v>
      </c>
      <c r="I966" t="str">
        <f>_xlfn.XLOOKUP(D966,'Products - Original'!$A:$A,'Products - Original'!$B:$B)</f>
        <v>Exc</v>
      </c>
      <c r="J966" t="str">
        <f>INDEX('Products - Original'!$A$1:$G$49,MATCH(My_Combined_Table!$D966,'Products - Original'!$A$1:$A$49,0),MATCH(My_Combined_Table!$J$1,'Products - Original'!A$1:G$1,0))</f>
        <v>L</v>
      </c>
      <c r="K966">
        <f>INDEX('Products - Original'!$A$1:$G$49,MATCH(My_Combined_Table!$D966,'Products - Original'!$A$1:$A$49,0),MATCH(My_Combined_Table!K$1,'Products - Original'!A$1:G$1,0))</f>
        <v>0.2</v>
      </c>
      <c r="L966">
        <f>INDEX('Products - Original'!$A$1:$G$49,MATCH(My_Combined_Table!$D966,'Products - Original'!$A$1:$A$49,0),MATCH(My_Combined_Table!L$1,'Products - Original'!A$1:G$1,0))</f>
        <v>4.4550000000000001</v>
      </c>
      <c r="M966">
        <f t="shared" si="15"/>
        <v>22.274999999999999</v>
      </c>
      <c r="N966" t="str" cm="1">
        <f t="array" ref="N966">_xlfn.IFS(I966 = "Rob", "Robusta", I966 = "Exc", "Excelsa",I966= "Ara", "Arabica",I966="Lib", "Liberica")</f>
        <v>Excelsa</v>
      </c>
      <c r="O966" t="str" cm="1">
        <f t="array" ref="O966">_xlfn.IFS(J966="M", "Medium",J966="L", "Light",J966="D","Dark")</f>
        <v>Light</v>
      </c>
      <c r="P966" t="str">
        <f>_xlfn.XLOOKUP(C:C, Table1[[#All],[Customer ID]],Table1[[#All],[Loyalty Card]])</f>
        <v>No</v>
      </c>
    </row>
    <row r="967" spans="1:16" x14ac:dyDescent="0.3">
      <c r="A967" s="2" t="s">
        <v>5944</v>
      </c>
      <c r="B967" s="4">
        <v>43724</v>
      </c>
      <c r="C967" s="2" t="s">
        <v>5945</v>
      </c>
      <c r="D967" t="s">
        <v>6138</v>
      </c>
      <c r="E967" s="2">
        <v>3</v>
      </c>
      <c r="F967" s="2" t="str" cm="1">
        <f t="array" ref="F967">_xlfn.XLOOKUP(C967,'Customers - Original'!$A:$A,Table1[[#All],[Customer Name]])</f>
        <v>Joey Jefferys</v>
      </c>
      <c r="G967" s="2" t="str" cm="1">
        <f t="array" ref="G967">IF(_xlfn.XLOOKUP(C967,'Customers - Original'!$A:$A,Table1[[#All],[Email]]) = 0, "", _xlfn.XLOOKUP(C967,'Customers - Original'!$A:$A,Table1[[#All],[Email]]) )</f>
        <v>jjefferysqt@blog.com</v>
      </c>
      <c r="H967" s="2" t="str" cm="1">
        <f t="array" ref="H967">IF(_xlfn.XLOOKUP(C967,'Customers - Original'!$A:$A,Table1[[#All],[Country]]) = 0,"",_xlfn.XLOOKUP(C967,'Customers - Original'!$A:$A,Table1[[#All],[Country]]))</f>
        <v>United States</v>
      </c>
      <c r="I967" t="str">
        <f>_xlfn.XLOOKUP(D967,'Products - Original'!$A:$A,'Products - Original'!$B:$B)</f>
        <v>Rob</v>
      </c>
      <c r="J967" t="str">
        <f>INDEX('Products - Original'!$A$1:$G$49,MATCH(My_Combined_Table!$D967,'Products - Original'!$A$1:$A$49,0),MATCH(My_Combined_Table!$J$1,'Products - Original'!A$1:G$1,0))</f>
        <v>M</v>
      </c>
      <c r="K967">
        <f>INDEX('Products - Original'!$A$1:$G$49,MATCH(My_Combined_Table!$D967,'Products - Original'!$A$1:$A$49,0),MATCH(My_Combined_Table!K$1,'Products - Original'!A$1:G$1,0))</f>
        <v>1</v>
      </c>
      <c r="L967">
        <f>INDEX('Products - Original'!$A$1:$G$49,MATCH(My_Combined_Table!$D967,'Products - Original'!$A$1:$A$49,0),MATCH(My_Combined_Table!L$1,'Products - Original'!A$1:G$1,0))</f>
        <v>9.9499999999999993</v>
      </c>
      <c r="M967">
        <f t="shared" si="15"/>
        <v>29.849999999999998</v>
      </c>
      <c r="N967" t="str" cm="1">
        <f t="array" ref="N967">_xlfn.IFS(I967 = "Rob", "Robusta", I967 = "Exc", "Excelsa",I967= "Ara", "Arabica",I967="Lib", "Liberica")</f>
        <v>Robusta</v>
      </c>
      <c r="O967" t="str" cm="1">
        <f t="array" ref="O967">_xlfn.IFS(J967="M", "Medium",J967="L", "Light",J967="D","Dark")</f>
        <v>Medium</v>
      </c>
      <c r="P967" t="str">
        <f>_xlfn.XLOOKUP(C:C, Table1[[#All],[Customer ID]],Table1[[#All],[Loyalty Card]])</f>
        <v>Yes</v>
      </c>
    </row>
    <row r="968" spans="1:16" x14ac:dyDescent="0.3">
      <c r="A968" s="2" t="s">
        <v>5949</v>
      </c>
      <c r="B968" s="4">
        <v>43491</v>
      </c>
      <c r="C968" s="2" t="s">
        <v>5950</v>
      </c>
      <c r="D968" t="s">
        <v>6176</v>
      </c>
      <c r="E968" s="2">
        <v>6</v>
      </c>
      <c r="F968" s="2" t="str" cm="1">
        <f t="array" ref="F968">_xlfn.XLOOKUP(C968,'Customers - Original'!$A:$A,Table1[[#All],[Customer Name]])</f>
        <v>Bearnard Wardell</v>
      </c>
      <c r="G968" s="2" t="str" cm="1">
        <f t="array" ref="G968">IF(_xlfn.XLOOKUP(C968,'Customers - Original'!$A:$A,Table1[[#All],[Email]]) = 0, "", _xlfn.XLOOKUP(C968,'Customers - Original'!$A:$A,Table1[[#All],[Email]]) )</f>
        <v>bwardellqu@adobe.com</v>
      </c>
      <c r="H968" s="2" t="str" cm="1">
        <f t="array" ref="H968">IF(_xlfn.XLOOKUP(C968,'Customers - Original'!$A:$A,Table1[[#All],[Country]]) = 0,"",_xlfn.XLOOKUP(C968,'Customers - Original'!$A:$A,Table1[[#All],[Country]]))</f>
        <v>United States</v>
      </c>
      <c r="I968" t="str">
        <f>_xlfn.XLOOKUP(D968,'Products - Original'!$A:$A,'Products - Original'!$B:$B)</f>
        <v>Exc</v>
      </c>
      <c r="J968" t="str">
        <f>INDEX('Products - Original'!$A$1:$G$49,MATCH(My_Combined_Table!$D968,'Products - Original'!$A$1:$A$49,0),MATCH(My_Combined_Table!$J$1,'Products - Original'!A$1:G$1,0))</f>
        <v>L</v>
      </c>
      <c r="K968">
        <f>INDEX('Products - Original'!$A$1:$G$49,MATCH(My_Combined_Table!$D968,'Products - Original'!$A$1:$A$49,0),MATCH(My_Combined_Table!K$1,'Products - Original'!A$1:G$1,0))</f>
        <v>0.5</v>
      </c>
      <c r="L968">
        <f>INDEX('Products - Original'!$A$1:$G$49,MATCH(My_Combined_Table!$D968,'Products - Original'!$A$1:$A$49,0),MATCH(My_Combined_Table!L$1,'Products - Original'!A$1:G$1,0))</f>
        <v>8.91</v>
      </c>
      <c r="M968">
        <f t="shared" si="15"/>
        <v>53.46</v>
      </c>
      <c r="N968" t="str" cm="1">
        <f t="array" ref="N968">_xlfn.IFS(I968 = "Rob", "Robusta", I968 = "Exc", "Excelsa",I968= "Ara", "Arabica",I968="Lib", "Liberica")</f>
        <v>Excelsa</v>
      </c>
      <c r="O968" t="str" cm="1">
        <f t="array" ref="O968">_xlfn.IFS(J968="M", "Medium",J968="L", "Light",J968="D","Dark")</f>
        <v>Light</v>
      </c>
      <c r="P968" t="str">
        <f>_xlfn.XLOOKUP(C:C, Table1[[#All],[Customer ID]],Table1[[#All],[Loyalty Card]])</f>
        <v>Yes</v>
      </c>
    </row>
    <row r="969" spans="1:16" x14ac:dyDescent="0.3">
      <c r="A969" s="2" t="s">
        <v>5955</v>
      </c>
      <c r="B969" s="4">
        <v>44246</v>
      </c>
      <c r="C969" s="2" t="s">
        <v>5956</v>
      </c>
      <c r="D969" t="s">
        <v>6163</v>
      </c>
      <c r="E969" s="2">
        <v>1</v>
      </c>
      <c r="F969" s="2" t="str" cm="1">
        <f t="array" ref="F969">_xlfn.XLOOKUP(C969,'Customers - Original'!$A:$A,Table1[[#All],[Customer Name]])</f>
        <v>Zeke Walisiak</v>
      </c>
      <c r="G969" s="2" t="str" cm="1">
        <f t="array" ref="G969">IF(_xlfn.XLOOKUP(C969,'Customers - Original'!$A:$A,Table1[[#All],[Email]]) = 0, "", _xlfn.XLOOKUP(C969,'Customers - Original'!$A:$A,Table1[[#All],[Email]]) )</f>
        <v>zwalisiakqv@ucsd.edu</v>
      </c>
      <c r="H969" s="2" t="str" cm="1">
        <f t="array" ref="H969">IF(_xlfn.XLOOKUP(C969,'Customers - Original'!$A:$A,Table1[[#All],[Country]]) = 0,"",_xlfn.XLOOKUP(C969,'Customers - Original'!$A:$A,Table1[[#All],[Country]]))</f>
        <v>Ireland</v>
      </c>
      <c r="I969" t="str">
        <f>_xlfn.XLOOKUP(D969,'Products - Original'!$A:$A,'Products - Original'!$B:$B)</f>
        <v>Rob</v>
      </c>
      <c r="J969" t="str">
        <f>INDEX('Products - Original'!$A$1:$G$49,MATCH(My_Combined_Table!$D969,'Products - Original'!$A$1:$A$49,0),MATCH(My_Combined_Table!$J$1,'Products - Original'!A$1:G$1,0))</f>
        <v>D</v>
      </c>
      <c r="K969">
        <f>INDEX('Products - Original'!$A$1:$G$49,MATCH(My_Combined_Table!$D969,'Products - Original'!$A$1:$A$49,0),MATCH(My_Combined_Table!K$1,'Products - Original'!A$1:G$1,0))</f>
        <v>0.2</v>
      </c>
      <c r="L969">
        <f>INDEX('Products - Original'!$A$1:$G$49,MATCH(My_Combined_Table!$D969,'Products - Original'!$A$1:$A$49,0),MATCH(My_Combined_Table!L$1,'Products - Original'!A$1:G$1,0))</f>
        <v>2.6849999999999996</v>
      </c>
      <c r="M969">
        <f t="shared" si="15"/>
        <v>2.6849999999999996</v>
      </c>
      <c r="N969" t="str" cm="1">
        <f t="array" ref="N969">_xlfn.IFS(I969 = "Rob", "Robusta", I969 = "Exc", "Excelsa",I969= "Ara", "Arabica",I969="Lib", "Liberica")</f>
        <v>Robusta</v>
      </c>
      <c r="O969" t="str" cm="1">
        <f t="array" ref="O969">_xlfn.IFS(J969="M", "Medium",J969="L", "Light",J969="D","Dark")</f>
        <v>Dark</v>
      </c>
      <c r="P969" t="str">
        <f>_xlfn.XLOOKUP(C:C, Table1[[#All],[Customer ID]],Table1[[#All],[Loyalty Card]])</f>
        <v>Yes</v>
      </c>
    </row>
    <row r="970" spans="1:16" x14ac:dyDescent="0.3">
      <c r="A970" s="2" t="s">
        <v>5961</v>
      </c>
      <c r="B970" s="4">
        <v>44642</v>
      </c>
      <c r="C970" s="2" t="s">
        <v>5962</v>
      </c>
      <c r="D970" t="s">
        <v>6174</v>
      </c>
      <c r="E970" s="2">
        <v>2</v>
      </c>
      <c r="F970" s="2" t="str" cm="1">
        <f t="array" ref="F970">_xlfn.XLOOKUP(C970,'Customers - Original'!$A:$A,Table1[[#All],[Customer Name]])</f>
        <v>Wiley Leopold</v>
      </c>
      <c r="G970" s="2" t="str" cm="1">
        <f t="array" ref="G970">IF(_xlfn.XLOOKUP(C970,'Customers - Original'!$A:$A,Table1[[#All],[Email]]) = 0, "", _xlfn.XLOOKUP(C970,'Customers - Original'!$A:$A,Table1[[#All],[Email]]) )</f>
        <v>wleopoldqw@blogspot.com</v>
      </c>
      <c r="H970" s="2" t="str" cm="1">
        <f t="array" ref="H970">IF(_xlfn.XLOOKUP(C970,'Customers - Original'!$A:$A,Table1[[#All],[Country]]) = 0,"",_xlfn.XLOOKUP(C970,'Customers - Original'!$A:$A,Table1[[#All],[Country]]))</f>
        <v>United States</v>
      </c>
      <c r="I970" t="str">
        <f>_xlfn.XLOOKUP(D970,'Products - Original'!$A:$A,'Products - Original'!$B:$B)</f>
        <v>Rob</v>
      </c>
      <c r="J970" t="str">
        <f>INDEX('Products - Original'!$A$1:$G$49,MATCH(My_Combined_Table!$D970,'Products - Original'!$A$1:$A$49,0),MATCH(My_Combined_Table!$J$1,'Products - Original'!A$1:G$1,0))</f>
        <v>M</v>
      </c>
      <c r="K970">
        <f>INDEX('Products - Original'!$A$1:$G$49,MATCH(My_Combined_Table!$D970,'Products - Original'!$A$1:$A$49,0),MATCH(My_Combined_Table!K$1,'Products - Original'!A$1:G$1,0))</f>
        <v>0.2</v>
      </c>
      <c r="L970">
        <f>INDEX('Products - Original'!$A$1:$G$49,MATCH(My_Combined_Table!$D970,'Products - Original'!$A$1:$A$49,0),MATCH(My_Combined_Table!L$1,'Products - Original'!A$1:G$1,0))</f>
        <v>2.9849999999999999</v>
      </c>
      <c r="M970">
        <f t="shared" si="15"/>
        <v>5.97</v>
      </c>
      <c r="N970" t="str" cm="1">
        <f t="array" ref="N970">_xlfn.IFS(I970 = "Rob", "Robusta", I970 = "Exc", "Excelsa",I970= "Ara", "Arabica",I970="Lib", "Liberica")</f>
        <v>Robusta</v>
      </c>
      <c r="O970" t="str" cm="1">
        <f t="array" ref="O970">_xlfn.IFS(J970="M", "Medium",J970="L", "Light",J970="D","Dark")</f>
        <v>Medium</v>
      </c>
      <c r="P970" t="str">
        <f>_xlfn.XLOOKUP(C:C, Table1[[#All],[Customer ID]],Table1[[#All],[Loyalty Card]])</f>
        <v>No</v>
      </c>
    </row>
    <row r="971" spans="1:16" x14ac:dyDescent="0.3">
      <c r="A971" s="2" t="s">
        <v>5967</v>
      </c>
      <c r="B971" s="4">
        <v>43649</v>
      </c>
      <c r="C971" s="2" t="s">
        <v>5968</v>
      </c>
      <c r="D971" t="s">
        <v>6143</v>
      </c>
      <c r="E971" s="2">
        <v>1</v>
      </c>
      <c r="F971" s="2" t="str" cm="1">
        <f t="array" ref="F971">_xlfn.XLOOKUP(C971,'Customers - Original'!$A:$A,Table1[[#All],[Customer Name]])</f>
        <v>Chiarra Shalders</v>
      </c>
      <c r="G971" s="2" t="str" cm="1">
        <f t="array" ref="G971">IF(_xlfn.XLOOKUP(C971,'Customers - Original'!$A:$A,Table1[[#All],[Email]]) = 0, "", _xlfn.XLOOKUP(C971,'Customers - Original'!$A:$A,Table1[[#All],[Email]]) )</f>
        <v>cshaldersqx@cisco.com</v>
      </c>
      <c r="H971" s="2" t="str" cm="1">
        <f t="array" ref="H971">IF(_xlfn.XLOOKUP(C971,'Customers - Original'!$A:$A,Table1[[#All],[Country]]) = 0,"",_xlfn.XLOOKUP(C971,'Customers - Original'!$A:$A,Table1[[#All],[Country]]))</f>
        <v>United States</v>
      </c>
      <c r="I971" t="str">
        <f>_xlfn.XLOOKUP(D971,'Products - Original'!$A:$A,'Products - Original'!$B:$B)</f>
        <v>Lib</v>
      </c>
      <c r="J971" t="str">
        <f>INDEX('Products - Original'!$A$1:$G$49,MATCH(My_Combined_Table!$D971,'Products - Original'!$A$1:$A$49,0),MATCH(My_Combined_Table!$J$1,'Products - Original'!A$1:G$1,0))</f>
        <v>D</v>
      </c>
      <c r="K971">
        <f>INDEX('Products - Original'!$A$1:$G$49,MATCH(My_Combined_Table!$D971,'Products - Original'!$A$1:$A$49,0),MATCH(My_Combined_Table!K$1,'Products - Original'!A$1:G$1,0))</f>
        <v>1</v>
      </c>
      <c r="L971">
        <f>INDEX('Products - Original'!$A$1:$G$49,MATCH(My_Combined_Table!$D971,'Products - Original'!$A$1:$A$49,0),MATCH(My_Combined_Table!L$1,'Products - Original'!A$1:G$1,0))</f>
        <v>12.95</v>
      </c>
      <c r="M971">
        <f t="shared" si="15"/>
        <v>12.95</v>
      </c>
      <c r="N971" t="str" cm="1">
        <f t="array" ref="N971">_xlfn.IFS(I971 = "Rob", "Robusta", I971 = "Exc", "Excelsa",I971= "Ara", "Arabica",I971="Lib", "Liberica")</f>
        <v>Liberica</v>
      </c>
      <c r="O971" t="str" cm="1">
        <f t="array" ref="O971">_xlfn.IFS(J971="M", "Medium",J971="L", "Light",J971="D","Dark")</f>
        <v>Dark</v>
      </c>
      <c r="P971" t="str">
        <f>_xlfn.XLOOKUP(C:C, Table1[[#All],[Customer ID]],Table1[[#All],[Loyalty Card]])</f>
        <v>Yes</v>
      </c>
    </row>
    <row r="972" spans="1:16" x14ac:dyDescent="0.3">
      <c r="A972" s="2" t="s">
        <v>5973</v>
      </c>
      <c r="B972" s="4">
        <v>43729</v>
      </c>
      <c r="C972" s="2" t="s">
        <v>5974</v>
      </c>
      <c r="D972" t="s">
        <v>6139</v>
      </c>
      <c r="E972" s="2">
        <v>1</v>
      </c>
      <c r="F972" s="2" t="str" cm="1">
        <f t="array" ref="F972">_xlfn.XLOOKUP(C972,'Customers - Original'!$A:$A,Table1[[#All],[Customer Name]])</f>
        <v>Sharl Southerill</v>
      </c>
      <c r="G972" s="2" t="str" cm="1">
        <f t="array" ref="G972">IF(_xlfn.XLOOKUP(C972,'Customers - Original'!$A:$A,Table1[[#All],[Email]]) = 0, "", _xlfn.XLOOKUP(C972,'Customers - Original'!$A:$A,Table1[[#All],[Email]]) )</f>
        <v/>
      </c>
      <c r="H972" s="2" t="str" cm="1">
        <f t="array" ref="H972">IF(_xlfn.XLOOKUP(C972,'Customers - Original'!$A:$A,Table1[[#All],[Country]]) = 0,"",_xlfn.XLOOKUP(C972,'Customers - Original'!$A:$A,Table1[[#All],[Country]]))</f>
        <v>United States</v>
      </c>
      <c r="I972" t="str">
        <f>_xlfn.XLOOKUP(D972,'Products - Original'!$A:$A,'Products - Original'!$B:$B)</f>
        <v>Exc</v>
      </c>
      <c r="J972" t="str">
        <f>INDEX('Products - Original'!$A$1:$G$49,MATCH(My_Combined_Table!$D972,'Products - Original'!$A$1:$A$49,0),MATCH(My_Combined_Table!$J$1,'Products - Original'!A$1:G$1,0))</f>
        <v>M</v>
      </c>
      <c r="K972">
        <f>INDEX('Products - Original'!$A$1:$G$49,MATCH(My_Combined_Table!$D972,'Products - Original'!$A$1:$A$49,0),MATCH(My_Combined_Table!K$1,'Products - Original'!A$1:G$1,0))</f>
        <v>0.5</v>
      </c>
      <c r="L972">
        <f>INDEX('Products - Original'!$A$1:$G$49,MATCH(My_Combined_Table!$D972,'Products - Original'!$A$1:$A$49,0),MATCH(My_Combined_Table!L$1,'Products - Original'!A$1:G$1,0))</f>
        <v>8.25</v>
      </c>
      <c r="M972">
        <f t="shared" si="15"/>
        <v>8.25</v>
      </c>
      <c r="N972" t="str" cm="1">
        <f t="array" ref="N972">_xlfn.IFS(I972 = "Rob", "Robusta", I972 = "Exc", "Excelsa",I972= "Ara", "Arabica",I972="Lib", "Liberica")</f>
        <v>Excelsa</v>
      </c>
      <c r="O972" t="str" cm="1">
        <f t="array" ref="O972">_xlfn.IFS(J972="M", "Medium",J972="L", "Light",J972="D","Dark")</f>
        <v>Medium</v>
      </c>
      <c r="P972" t="str">
        <f>_xlfn.XLOOKUP(C:C, Table1[[#All],[Customer ID]],Table1[[#All],[Loyalty Card]])</f>
        <v>No</v>
      </c>
    </row>
    <row r="973" spans="1:16" x14ac:dyDescent="0.3">
      <c r="A973" s="2" t="s">
        <v>5978</v>
      </c>
      <c r="B973" s="4">
        <v>43703</v>
      </c>
      <c r="C973" s="2" t="s">
        <v>5979</v>
      </c>
      <c r="D973" t="s">
        <v>6182</v>
      </c>
      <c r="E973" s="2">
        <v>5</v>
      </c>
      <c r="F973" s="2" t="str" cm="1">
        <f t="array" ref="F973">_xlfn.XLOOKUP(C973,'Customers - Original'!$A:$A,Table1[[#All],[Customer Name]])</f>
        <v>Noni Furber</v>
      </c>
      <c r="G973" s="2" t="str" cm="1">
        <f t="array" ref="G973">IF(_xlfn.XLOOKUP(C973,'Customers - Original'!$A:$A,Table1[[#All],[Email]]) = 0, "", _xlfn.XLOOKUP(C973,'Customers - Original'!$A:$A,Table1[[#All],[Email]]) )</f>
        <v>nfurberqz@jugem.jp</v>
      </c>
      <c r="H973" s="2" t="str" cm="1">
        <f t="array" ref="H973">IF(_xlfn.XLOOKUP(C973,'Customers - Original'!$A:$A,Table1[[#All],[Country]]) = 0,"",_xlfn.XLOOKUP(C973,'Customers - Original'!$A:$A,Table1[[#All],[Country]]))</f>
        <v>United States</v>
      </c>
      <c r="I973" t="str">
        <f>_xlfn.XLOOKUP(D973,'Products - Original'!$A:$A,'Products - Original'!$B:$B)</f>
        <v>Ara</v>
      </c>
      <c r="J973" t="str">
        <f>INDEX('Products - Original'!$A$1:$G$49,MATCH(My_Combined_Table!$D973,'Products - Original'!$A$1:$A$49,0),MATCH(My_Combined_Table!$J$1,'Products - Original'!A$1:G$1,0))</f>
        <v>L</v>
      </c>
      <c r="K973">
        <f>INDEX('Products - Original'!$A$1:$G$49,MATCH(My_Combined_Table!$D973,'Products - Original'!$A$1:$A$49,0),MATCH(My_Combined_Table!K$1,'Products - Original'!A$1:G$1,0))</f>
        <v>2.5</v>
      </c>
      <c r="L973">
        <f>INDEX('Products - Original'!$A$1:$G$49,MATCH(My_Combined_Table!$D973,'Products - Original'!$A$1:$A$49,0),MATCH(My_Combined_Table!L$1,'Products - Original'!A$1:G$1,0))</f>
        <v>29.784999999999997</v>
      </c>
      <c r="M973">
        <f t="shared" si="15"/>
        <v>148.92499999999998</v>
      </c>
      <c r="N973" t="str" cm="1">
        <f t="array" ref="N973">_xlfn.IFS(I973 = "Rob", "Robusta", I973 = "Exc", "Excelsa",I973= "Ara", "Arabica",I973="Lib", "Liberica")</f>
        <v>Arabica</v>
      </c>
      <c r="O973" t="str" cm="1">
        <f t="array" ref="O973">_xlfn.IFS(J973="M", "Medium",J973="L", "Light",J973="D","Dark")</f>
        <v>Light</v>
      </c>
      <c r="P973" t="str">
        <f>_xlfn.XLOOKUP(C:C, Table1[[#All],[Customer ID]],Table1[[#All],[Loyalty Card]])</f>
        <v>No</v>
      </c>
    </row>
    <row r="974" spans="1:16" x14ac:dyDescent="0.3">
      <c r="A974" s="2" t="s">
        <v>5984</v>
      </c>
      <c r="B974" s="4">
        <v>44411</v>
      </c>
      <c r="C974" s="2" t="s">
        <v>5985</v>
      </c>
      <c r="D974" t="s">
        <v>6182</v>
      </c>
      <c r="E974" s="2">
        <v>3</v>
      </c>
      <c r="F974" s="2" t="str" cm="1">
        <f t="array" ref="F974">_xlfn.XLOOKUP(C974,'Customers - Original'!$A:$A,Table1[[#All],[Customer Name]])</f>
        <v>Dinah Crutcher</v>
      </c>
      <c r="G974" s="2" t="str" cm="1">
        <f t="array" ref="G974">IF(_xlfn.XLOOKUP(C974,'Customers - Original'!$A:$A,Table1[[#All],[Email]]) = 0, "", _xlfn.XLOOKUP(C974,'Customers - Original'!$A:$A,Table1[[#All],[Email]]) )</f>
        <v/>
      </c>
      <c r="H974" s="2" t="str" cm="1">
        <f t="array" ref="H974">IF(_xlfn.XLOOKUP(C974,'Customers - Original'!$A:$A,Table1[[#All],[Country]]) = 0,"",_xlfn.XLOOKUP(C974,'Customers - Original'!$A:$A,Table1[[#All],[Country]]))</f>
        <v>Ireland</v>
      </c>
      <c r="I974" t="str">
        <f>_xlfn.XLOOKUP(D974,'Products - Original'!$A:$A,'Products - Original'!$B:$B)</f>
        <v>Ara</v>
      </c>
      <c r="J974" t="str">
        <f>INDEX('Products - Original'!$A$1:$G$49,MATCH(My_Combined_Table!$D974,'Products - Original'!$A$1:$A$49,0),MATCH(My_Combined_Table!$J$1,'Products - Original'!A$1:G$1,0))</f>
        <v>L</v>
      </c>
      <c r="K974">
        <f>INDEX('Products - Original'!$A$1:$G$49,MATCH(My_Combined_Table!$D974,'Products - Original'!$A$1:$A$49,0),MATCH(My_Combined_Table!K$1,'Products - Original'!A$1:G$1,0))</f>
        <v>2.5</v>
      </c>
      <c r="L974">
        <f>INDEX('Products - Original'!$A$1:$G$49,MATCH(My_Combined_Table!$D974,'Products - Original'!$A$1:$A$49,0),MATCH(My_Combined_Table!L$1,'Products - Original'!A$1:G$1,0))</f>
        <v>29.784999999999997</v>
      </c>
      <c r="M974">
        <f t="shared" si="15"/>
        <v>89.35499999999999</v>
      </c>
      <c r="N974" t="str" cm="1">
        <f t="array" ref="N974">_xlfn.IFS(I974 = "Rob", "Robusta", I974 = "Exc", "Excelsa",I974= "Ara", "Arabica",I974="Lib", "Liberica")</f>
        <v>Arabica</v>
      </c>
      <c r="O974" t="str" cm="1">
        <f t="array" ref="O974">_xlfn.IFS(J974="M", "Medium",J974="L", "Light",J974="D","Dark")</f>
        <v>Light</v>
      </c>
      <c r="P974" t="str">
        <f>_xlfn.XLOOKUP(C:C, Table1[[#All],[Customer ID]],Table1[[#All],[Loyalty Card]])</f>
        <v>Yes</v>
      </c>
    </row>
    <row r="975" spans="1:16" x14ac:dyDescent="0.3">
      <c r="A975" s="2" t="s">
        <v>5989</v>
      </c>
      <c r="B975" s="4">
        <v>44493</v>
      </c>
      <c r="C975" s="2" t="s">
        <v>5990</v>
      </c>
      <c r="D975" t="s">
        <v>6162</v>
      </c>
      <c r="E975" s="2">
        <v>6</v>
      </c>
      <c r="F975" s="2" t="e" cm="1">
        <f t="array" ref="F975">_xlfn.XLOOKUP(C975,'Customers - Original'!$A:$A,Table1[[#All],[Customer Name]])</f>
        <v>#N/A</v>
      </c>
      <c r="G975" s="2" t="e" cm="1">
        <f t="array" ref="G975">IF(_xlfn.XLOOKUP(C975,'Customers - Original'!$A:$A,Table1[[#All],[Email]]) = 0, "", _xlfn.XLOOKUP(C975,'Customers - Original'!$A:$A,Table1[[#All],[Email]]) )</f>
        <v>#N/A</v>
      </c>
      <c r="H975" s="2" t="e" cm="1">
        <f t="array" ref="H975">IF(_xlfn.XLOOKUP(C975,'Customers - Original'!$A:$A,Table1[[#All],[Country]]) = 0,"",_xlfn.XLOOKUP(C975,'Customers - Original'!$A:$A,Table1[[#All],[Country]]))</f>
        <v>#N/A</v>
      </c>
      <c r="I975" t="str">
        <f>_xlfn.XLOOKUP(D975,'Products - Original'!$A:$A,'Products - Original'!$B:$B)</f>
        <v>Lib</v>
      </c>
      <c r="J975" t="str">
        <f>INDEX('Products - Original'!$A$1:$G$49,MATCH(My_Combined_Table!$D975,'Products - Original'!$A$1:$A$49,0),MATCH(My_Combined_Table!$J$1,'Products - Original'!A$1:G$1,0))</f>
        <v>M</v>
      </c>
      <c r="K975">
        <f>INDEX('Products - Original'!$A$1:$G$49,MATCH(My_Combined_Table!$D975,'Products - Original'!$A$1:$A$49,0),MATCH(My_Combined_Table!K$1,'Products - Original'!A$1:G$1,0))</f>
        <v>1</v>
      </c>
      <c r="L975">
        <f>INDEX('Products - Original'!$A$1:$G$49,MATCH(My_Combined_Table!$D975,'Products - Original'!$A$1:$A$49,0),MATCH(My_Combined_Table!L$1,'Products - Original'!A$1:G$1,0))</f>
        <v>14.55</v>
      </c>
      <c r="M975">
        <f t="shared" si="15"/>
        <v>87.300000000000011</v>
      </c>
      <c r="N975" t="str" cm="1">
        <f t="array" ref="N975">_xlfn.IFS(I975 = "Rob", "Robusta", I975 = "Exc", "Excelsa",I975= "Ara", "Arabica",I975="Lib", "Liberica")</f>
        <v>Liberica</v>
      </c>
      <c r="O975" t="str" cm="1">
        <f t="array" ref="O975">_xlfn.IFS(J975="M", "Medium",J975="L", "Light",J975="D","Dark")</f>
        <v>Medium</v>
      </c>
      <c r="P975" t="e">
        <f>_xlfn.XLOOKUP(C:C, Table1[[#All],[Customer ID]],Table1[[#All],[Loyalty Card]])</f>
        <v>#N/A</v>
      </c>
    </row>
    <row r="976" spans="1:16" x14ac:dyDescent="0.3">
      <c r="A976" s="2" t="s">
        <v>5995</v>
      </c>
      <c r="B976" s="4">
        <v>43556</v>
      </c>
      <c r="C976" s="2" t="s">
        <v>5996</v>
      </c>
      <c r="D976" t="s">
        <v>6172</v>
      </c>
      <c r="E976" s="2">
        <v>1</v>
      </c>
      <c r="F976" s="2" t="str" cm="1">
        <f t="array" ref="F976">_xlfn.XLOOKUP(C976,'Customers - Original'!$A:$A,Table1[[#All],[Customer Name]])</f>
        <v>Sada Roseborough</v>
      </c>
      <c r="G976" s="2" t="str" cm="1">
        <f t="array" ref="G976">IF(_xlfn.XLOOKUP(C976,'Customers - Original'!$A:$A,Table1[[#All],[Email]]) = 0, "", _xlfn.XLOOKUP(C976,'Customers - Original'!$A:$A,Table1[[#All],[Email]]) )</f>
        <v>sroseboroughr2@virginia.edu</v>
      </c>
      <c r="H976" s="2" t="str" cm="1">
        <f t="array" ref="H976">IF(_xlfn.XLOOKUP(C976,'Customers - Original'!$A:$A,Table1[[#All],[Country]]) = 0,"",_xlfn.XLOOKUP(C976,'Customers - Original'!$A:$A,Table1[[#All],[Country]]))</f>
        <v>United States</v>
      </c>
      <c r="I976" t="str">
        <f>_xlfn.XLOOKUP(D976,'Products - Original'!$A:$A,'Products - Original'!$B:$B)</f>
        <v>Rob</v>
      </c>
      <c r="J976" t="str">
        <f>INDEX('Products - Original'!$A$1:$G$49,MATCH(My_Combined_Table!$D976,'Products - Original'!$A$1:$A$49,0),MATCH(My_Combined_Table!$J$1,'Products - Original'!A$1:G$1,0))</f>
        <v>D</v>
      </c>
      <c r="K976">
        <f>INDEX('Products - Original'!$A$1:$G$49,MATCH(My_Combined_Table!$D976,'Products - Original'!$A$1:$A$49,0),MATCH(My_Combined_Table!K$1,'Products - Original'!A$1:G$1,0))</f>
        <v>0.5</v>
      </c>
      <c r="L976">
        <f>INDEX('Products - Original'!$A$1:$G$49,MATCH(My_Combined_Table!$D976,'Products - Original'!$A$1:$A$49,0),MATCH(My_Combined_Table!L$1,'Products - Original'!A$1:G$1,0))</f>
        <v>5.3699999999999992</v>
      </c>
      <c r="M976">
        <f t="shared" si="15"/>
        <v>5.3699999999999992</v>
      </c>
      <c r="N976" t="str" cm="1">
        <f t="array" ref="N976">_xlfn.IFS(I976 = "Rob", "Robusta", I976 = "Exc", "Excelsa",I976= "Ara", "Arabica",I976="Lib", "Liberica")</f>
        <v>Robusta</v>
      </c>
      <c r="O976" t="str" cm="1">
        <f t="array" ref="O976">_xlfn.IFS(J976="M", "Medium",J976="L", "Light",J976="D","Dark")</f>
        <v>Dark</v>
      </c>
      <c r="P976" t="str">
        <f>_xlfn.XLOOKUP(C:C, Table1[[#All],[Customer ID]],Table1[[#All],[Loyalty Card]])</f>
        <v>Yes</v>
      </c>
    </row>
    <row r="977" spans="1:16" x14ac:dyDescent="0.3">
      <c r="A977" s="2" t="s">
        <v>6001</v>
      </c>
      <c r="B977" s="4">
        <v>44538</v>
      </c>
      <c r="C977" s="2" t="s">
        <v>6002</v>
      </c>
      <c r="D977" t="s">
        <v>6154</v>
      </c>
      <c r="E977" s="2">
        <v>3</v>
      </c>
      <c r="F977" s="2" t="str" cm="1">
        <f t="array" ref="F977">_xlfn.XLOOKUP(C977,'Customers - Original'!$A:$A,Table1[[#All],[Customer Name]])</f>
        <v>Clayton Kingwell</v>
      </c>
      <c r="G977" s="2" t="str" cm="1">
        <f t="array" ref="G977">IF(_xlfn.XLOOKUP(C977,'Customers - Original'!$A:$A,Table1[[#All],[Email]]) = 0, "", _xlfn.XLOOKUP(C977,'Customers - Original'!$A:$A,Table1[[#All],[Email]]) )</f>
        <v>ckingwellr3@squarespace.com</v>
      </c>
      <c r="H977" s="2" t="str" cm="1">
        <f t="array" ref="H977">IF(_xlfn.XLOOKUP(C977,'Customers - Original'!$A:$A,Table1[[#All],[Country]]) = 0,"",_xlfn.XLOOKUP(C977,'Customers - Original'!$A:$A,Table1[[#All],[Country]]))</f>
        <v>Ireland</v>
      </c>
      <c r="I977" t="str">
        <f>_xlfn.XLOOKUP(D977,'Products - Original'!$A:$A,'Products - Original'!$B:$B)</f>
        <v>Ara</v>
      </c>
      <c r="J977" t="str">
        <f>INDEX('Products - Original'!$A$1:$G$49,MATCH(My_Combined_Table!$D977,'Products - Original'!$A$1:$A$49,0),MATCH(My_Combined_Table!$J$1,'Products - Original'!A$1:G$1,0))</f>
        <v>D</v>
      </c>
      <c r="K977">
        <f>INDEX('Products - Original'!$A$1:$G$49,MATCH(My_Combined_Table!$D977,'Products - Original'!$A$1:$A$49,0),MATCH(My_Combined_Table!K$1,'Products - Original'!A$1:G$1,0))</f>
        <v>0.2</v>
      </c>
      <c r="L977">
        <f>INDEX('Products - Original'!$A$1:$G$49,MATCH(My_Combined_Table!$D977,'Products - Original'!$A$1:$A$49,0),MATCH(My_Combined_Table!L$1,'Products - Original'!A$1:G$1,0))</f>
        <v>2.9849999999999999</v>
      </c>
      <c r="M977">
        <f t="shared" si="15"/>
        <v>8.9550000000000001</v>
      </c>
      <c r="N977" t="str" cm="1">
        <f t="array" ref="N977">_xlfn.IFS(I977 = "Rob", "Robusta", I977 = "Exc", "Excelsa",I977= "Ara", "Arabica",I977="Lib", "Liberica")</f>
        <v>Arabica</v>
      </c>
      <c r="O977" t="str" cm="1">
        <f t="array" ref="O977">_xlfn.IFS(J977="M", "Medium",J977="L", "Light",J977="D","Dark")</f>
        <v>Dark</v>
      </c>
      <c r="P977" t="str">
        <f>_xlfn.XLOOKUP(C:C, Table1[[#All],[Customer ID]],Table1[[#All],[Loyalty Card]])</f>
        <v>Yes</v>
      </c>
    </row>
    <row r="978" spans="1:16" x14ac:dyDescent="0.3">
      <c r="A978" s="2" t="s">
        <v>6007</v>
      </c>
      <c r="B978" s="4">
        <v>43643</v>
      </c>
      <c r="C978" s="2" t="s">
        <v>6008</v>
      </c>
      <c r="D978" t="s">
        <v>6142</v>
      </c>
      <c r="E978" s="2">
        <v>5</v>
      </c>
      <c r="F978" s="2" t="str" cm="1">
        <f t="array" ref="F978">_xlfn.XLOOKUP(C978,'Customers - Original'!$A:$A,Table1[[#All],[Customer Name]])</f>
        <v>Kacy Canto</v>
      </c>
      <c r="G978" s="2" t="str" cm="1">
        <f t="array" ref="G978">IF(_xlfn.XLOOKUP(C978,'Customers - Original'!$A:$A,Table1[[#All],[Email]]) = 0, "", _xlfn.XLOOKUP(C978,'Customers - Original'!$A:$A,Table1[[#All],[Email]]) )</f>
        <v>kcantor4@gmpg.org</v>
      </c>
      <c r="H978" s="2" t="str" cm="1">
        <f t="array" ref="H978">IF(_xlfn.XLOOKUP(C978,'Customers - Original'!$A:$A,Table1[[#All],[Country]]) = 0,"",_xlfn.XLOOKUP(C978,'Customers - Original'!$A:$A,Table1[[#All],[Country]]))</f>
        <v>United States</v>
      </c>
      <c r="I978" t="str">
        <f>_xlfn.XLOOKUP(D978,'Products - Original'!$A:$A,'Products - Original'!$B:$B)</f>
        <v>Rob</v>
      </c>
      <c r="J978" t="str">
        <f>INDEX('Products - Original'!$A$1:$G$49,MATCH(My_Combined_Table!$D978,'Products - Original'!$A$1:$A$49,0),MATCH(My_Combined_Table!$J$1,'Products - Original'!A$1:G$1,0))</f>
        <v>L</v>
      </c>
      <c r="K978">
        <f>INDEX('Products - Original'!$A$1:$G$49,MATCH(My_Combined_Table!$D978,'Products - Original'!$A$1:$A$49,0),MATCH(My_Combined_Table!K$1,'Products - Original'!A$1:G$1,0))</f>
        <v>2.5</v>
      </c>
      <c r="L978">
        <f>INDEX('Products - Original'!$A$1:$G$49,MATCH(My_Combined_Table!$D978,'Products - Original'!$A$1:$A$49,0),MATCH(My_Combined_Table!L$1,'Products - Original'!A$1:G$1,0))</f>
        <v>27.484999999999996</v>
      </c>
      <c r="M978">
        <f t="shared" si="15"/>
        <v>137.42499999999998</v>
      </c>
      <c r="N978" t="str" cm="1">
        <f t="array" ref="N978">_xlfn.IFS(I978 = "Rob", "Robusta", I978 = "Exc", "Excelsa",I978= "Ara", "Arabica",I978="Lib", "Liberica")</f>
        <v>Robusta</v>
      </c>
      <c r="O978" t="str" cm="1">
        <f t="array" ref="O978">_xlfn.IFS(J978="M", "Medium",J978="L", "Light",J978="D","Dark")</f>
        <v>Light</v>
      </c>
      <c r="P978" t="str">
        <f>_xlfn.XLOOKUP(C:C, Table1[[#All],[Customer ID]],Table1[[#All],[Loyalty Card]])</f>
        <v>Yes</v>
      </c>
    </row>
    <row r="979" spans="1:16" x14ac:dyDescent="0.3">
      <c r="A979" s="2" t="s">
        <v>6013</v>
      </c>
      <c r="B979" s="4">
        <v>44026</v>
      </c>
      <c r="C979" s="2" t="s">
        <v>6014</v>
      </c>
      <c r="D979" t="s">
        <v>6179</v>
      </c>
      <c r="E979" s="2">
        <v>5</v>
      </c>
      <c r="F979" s="2" t="str" cm="1">
        <f t="array" ref="F979">_xlfn.XLOOKUP(C979,'Customers - Original'!$A:$A,Table1[[#All],[Customer Name]])</f>
        <v>Mab Blakemore</v>
      </c>
      <c r="G979" s="2" t="str" cm="1">
        <f t="array" ref="G979">IF(_xlfn.XLOOKUP(C979,'Customers - Original'!$A:$A,Table1[[#All],[Email]]) = 0, "", _xlfn.XLOOKUP(C979,'Customers - Original'!$A:$A,Table1[[#All],[Email]]) )</f>
        <v>mblakemorer5@nsw.gov.au</v>
      </c>
      <c r="H979" s="2" t="str" cm="1">
        <f t="array" ref="H979">IF(_xlfn.XLOOKUP(C979,'Customers - Original'!$A:$A,Table1[[#All],[Country]]) = 0,"",_xlfn.XLOOKUP(C979,'Customers - Original'!$A:$A,Table1[[#All],[Country]]))</f>
        <v>United States</v>
      </c>
      <c r="I979" t="str">
        <f>_xlfn.XLOOKUP(D979,'Products - Original'!$A:$A,'Products - Original'!$B:$B)</f>
        <v>Rob</v>
      </c>
      <c r="J979" t="str">
        <f>INDEX('Products - Original'!$A$1:$G$49,MATCH(My_Combined_Table!$D979,'Products - Original'!$A$1:$A$49,0),MATCH(My_Combined_Table!$J$1,'Products - Original'!A$1:G$1,0))</f>
        <v>L</v>
      </c>
      <c r="K979">
        <f>INDEX('Products - Original'!$A$1:$G$49,MATCH(My_Combined_Table!$D979,'Products - Original'!$A$1:$A$49,0),MATCH(My_Combined_Table!K$1,'Products - Original'!A$1:G$1,0))</f>
        <v>1</v>
      </c>
      <c r="L979">
        <f>INDEX('Products - Original'!$A$1:$G$49,MATCH(My_Combined_Table!$D979,'Products - Original'!$A$1:$A$49,0),MATCH(My_Combined_Table!L$1,'Products - Original'!A$1:G$1,0))</f>
        <v>11.95</v>
      </c>
      <c r="M979">
        <f t="shared" si="15"/>
        <v>59.75</v>
      </c>
      <c r="N979" t="str" cm="1">
        <f t="array" ref="N979">_xlfn.IFS(I979 = "Rob", "Robusta", I979 = "Exc", "Excelsa",I979= "Ara", "Arabica",I979="Lib", "Liberica")</f>
        <v>Robusta</v>
      </c>
      <c r="O979" t="str" cm="1">
        <f t="array" ref="O979">_xlfn.IFS(J979="M", "Medium",J979="L", "Light",J979="D","Dark")</f>
        <v>Light</v>
      </c>
      <c r="P979" t="str">
        <f>_xlfn.XLOOKUP(C:C, Table1[[#All],[Customer ID]],Table1[[#All],[Loyalty Card]])</f>
        <v>No</v>
      </c>
    </row>
    <row r="980" spans="1:16" x14ac:dyDescent="0.3">
      <c r="A980" s="2" t="s">
        <v>6019</v>
      </c>
      <c r="B980" s="4">
        <v>43913</v>
      </c>
      <c r="C980" s="2" t="s">
        <v>5990</v>
      </c>
      <c r="D980" t="s">
        <v>6180</v>
      </c>
      <c r="E980" s="2">
        <v>3</v>
      </c>
      <c r="F980" s="2" t="e" cm="1">
        <f t="array" ref="F980">_xlfn.XLOOKUP(C980,'Customers - Original'!$A:$A,Table1[[#All],[Customer Name]])</f>
        <v>#N/A</v>
      </c>
      <c r="G980" s="2" t="e" cm="1">
        <f t="array" ref="G980">IF(_xlfn.XLOOKUP(C980,'Customers - Original'!$A:$A,Table1[[#All],[Email]]) = 0, "", _xlfn.XLOOKUP(C980,'Customers - Original'!$A:$A,Table1[[#All],[Email]]) )</f>
        <v>#N/A</v>
      </c>
      <c r="H980" s="2" t="e" cm="1">
        <f t="array" ref="H980">IF(_xlfn.XLOOKUP(C980,'Customers - Original'!$A:$A,Table1[[#All],[Country]]) = 0,"",_xlfn.XLOOKUP(C980,'Customers - Original'!$A:$A,Table1[[#All],[Country]]))</f>
        <v>#N/A</v>
      </c>
      <c r="I980" t="str">
        <f>_xlfn.XLOOKUP(D980,'Products - Original'!$A:$A,'Products - Original'!$B:$B)</f>
        <v>Ara</v>
      </c>
      <c r="J980" t="str">
        <f>INDEX('Products - Original'!$A$1:$G$49,MATCH(My_Combined_Table!$D980,'Products - Original'!$A$1:$A$49,0),MATCH(My_Combined_Table!$J$1,'Products - Original'!A$1:G$1,0))</f>
        <v>L</v>
      </c>
      <c r="K980">
        <f>INDEX('Products - Original'!$A$1:$G$49,MATCH(My_Combined_Table!$D980,'Products - Original'!$A$1:$A$49,0),MATCH(My_Combined_Table!K$1,'Products - Original'!A$1:G$1,0))</f>
        <v>0.5</v>
      </c>
      <c r="L980">
        <f>INDEX('Products - Original'!$A$1:$G$49,MATCH(My_Combined_Table!$D980,'Products - Original'!$A$1:$A$49,0),MATCH(My_Combined_Table!L$1,'Products - Original'!A$1:G$1,0))</f>
        <v>7.77</v>
      </c>
      <c r="M980">
        <f t="shared" si="15"/>
        <v>23.31</v>
      </c>
      <c r="N980" t="str" cm="1">
        <f t="array" ref="N980">_xlfn.IFS(I980 = "Rob", "Robusta", I980 = "Exc", "Excelsa",I980= "Ara", "Arabica",I980="Lib", "Liberica")</f>
        <v>Arabica</v>
      </c>
      <c r="O980" t="str" cm="1">
        <f t="array" ref="O980">_xlfn.IFS(J980="M", "Medium",J980="L", "Light",J980="D","Dark")</f>
        <v>Light</v>
      </c>
      <c r="P980" t="e">
        <f>_xlfn.XLOOKUP(C:C, Table1[[#All],[Customer ID]],Table1[[#All],[Loyalty Card]])</f>
        <v>#N/A</v>
      </c>
    </row>
    <row r="981" spans="1:16" x14ac:dyDescent="0.3">
      <c r="A981" s="2" t="s">
        <v>6025</v>
      </c>
      <c r="B981" s="4">
        <v>43856</v>
      </c>
      <c r="C981" s="2" t="s">
        <v>6026</v>
      </c>
      <c r="D981" t="s">
        <v>6172</v>
      </c>
      <c r="E981" s="2">
        <v>2</v>
      </c>
      <c r="F981" s="2" t="str" cm="1">
        <f t="array" ref="F981">_xlfn.XLOOKUP(C981,'Customers - Original'!$A:$A,Table1[[#All],[Customer Name]])</f>
        <v>Javier Causnett</v>
      </c>
      <c r="G981" s="2" t="str" cm="1">
        <f t="array" ref="G981">IF(_xlfn.XLOOKUP(C981,'Customers - Original'!$A:$A,Table1[[#All],[Email]]) = 0, "", _xlfn.XLOOKUP(C981,'Customers - Original'!$A:$A,Table1[[#All],[Email]]) )</f>
        <v/>
      </c>
      <c r="H981" s="2" t="str" cm="1">
        <f t="array" ref="H981">IF(_xlfn.XLOOKUP(C981,'Customers - Original'!$A:$A,Table1[[#All],[Country]]) = 0,"",_xlfn.XLOOKUP(C981,'Customers - Original'!$A:$A,Table1[[#All],[Country]]))</f>
        <v>United States</v>
      </c>
      <c r="I981" t="str">
        <f>_xlfn.XLOOKUP(D981,'Products - Original'!$A:$A,'Products - Original'!$B:$B)</f>
        <v>Rob</v>
      </c>
      <c r="J981" t="str">
        <f>INDEX('Products - Original'!$A$1:$G$49,MATCH(My_Combined_Table!$D981,'Products - Original'!$A$1:$A$49,0),MATCH(My_Combined_Table!$J$1,'Products - Original'!A$1:G$1,0))</f>
        <v>D</v>
      </c>
      <c r="K981">
        <f>INDEX('Products - Original'!$A$1:$G$49,MATCH(My_Combined_Table!$D981,'Products - Original'!$A$1:$A$49,0),MATCH(My_Combined_Table!K$1,'Products - Original'!A$1:G$1,0))</f>
        <v>0.5</v>
      </c>
      <c r="L981">
        <f>INDEX('Products - Original'!$A$1:$G$49,MATCH(My_Combined_Table!$D981,'Products - Original'!$A$1:$A$49,0),MATCH(My_Combined_Table!L$1,'Products - Original'!A$1:G$1,0))</f>
        <v>5.3699999999999992</v>
      </c>
      <c r="M981">
        <f t="shared" si="15"/>
        <v>10.739999999999998</v>
      </c>
      <c r="N981" t="str" cm="1">
        <f t="array" ref="N981">_xlfn.IFS(I981 = "Rob", "Robusta", I981 = "Exc", "Excelsa",I981= "Ara", "Arabica",I981="Lib", "Liberica")</f>
        <v>Robusta</v>
      </c>
      <c r="O981" t="str" cm="1">
        <f t="array" ref="O981">_xlfn.IFS(J981="M", "Medium",J981="L", "Light",J981="D","Dark")</f>
        <v>Dark</v>
      </c>
      <c r="P981" t="str">
        <f>_xlfn.XLOOKUP(C:C, Table1[[#All],[Customer ID]],Table1[[#All],[Loyalty Card]])</f>
        <v>No</v>
      </c>
    </row>
    <row r="982" spans="1:16" x14ac:dyDescent="0.3">
      <c r="A982" s="2" t="s">
        <v>6030</v>
      </c>
      <c r="B982" s="4">
        <v>43982</v>
      </c>
      <c r="C982" s="2" t="s">
        <v>6031</v>
      </c>
      <c r="D982" t="s">
        <v>6185</v>
      </c>
      <c r="E982" s="2">
        <v>6</v>
      </c>
      <c r="F982" s="2" t="str" cm="1">
        <f t="array" ref="F982">_xlfn.XLOOKUP(C982,'Customers - Original'!$A:$A,Table1[[#All],[Customer Name]])</f>
        <v>Demetris Micheli</v>
      </c>
      <c r="G982" s="2" t="str" cm="1">
        <f t="array" ref="G982">IF(_xlfn.XLOOKUP(C982,'Customers - Original'!$A:$A,Table1[[#All],[Email]]) = 0, "", _xlfn.XLOOKUP(C982,'Customers - Original'!$A:$A,Table1[[#All],[Email]]) )</f>
        <v/>
      </c>
      <c r="H982" s="2" t="str" cm="1">
        <f t="array" ref="H982">IF(_xlfn.XLOOKUP(C982,'Customers - Original'!$A:$A,Table1[[#All],[Country]]) = 0,"",_xlfn.XLOOKUP(C982,'Customers - Original'!$A:$A,Table1[[#All],[Country]]))</f>
        <v>United States</v>
      </c>
      <c r="I982" t="str">
        <f>_xlfn.XLOOKUP(D982,'Products - Original'!$A:$A,'Products - Original'!$B:$B)</f>
        <v>Exc</v>
      </c>
      <c r="J982" t="str">
        <f>INDEX('Products - Original'!$A$1:$G$49,MATCH(My_Combined_Table!$D982,'Products - Original'!$A$1:$A$49,0),MATCH(My_Combined_Table!$J$1,'Products - Original'!A$1:G$1,0))</f>
        <v>D</v>
      </c>
      <c r="K982">
        <f>INDEX('Products - Original'!$A$1:$G$49,MATCH(My_Combined_Table!$D982,'Products - Original'!$A$1:$A$49,0),MATCH(My_Combined_Table!K$1,'Products - Original'!A$1:G$1,0))</f>
        <v>2.5</v>
      </c>
      <c r="L982">
        <f>INDEX('Products - Original'!$A$1:$G$49,MATCH(My_Combined_Table!$D982,'Products - Original'!$A$1:$A$49,0),MATCH(My_Combined_Table!L$1,'Products - Original'!A$1:G$1,0))</f>
        <v>27.945</v>
      </c>
      <c r="M982">
        <f t="shared" si="15"/>
        <v>167.67000000000002</v>
      </c>
      <c r="N982" t="str" cm="1">
        <f t="array" ref="N982">_xlfn.IFS(I982 = "Rob", "Robusta", I982 = "Exc", "Excelsa",I982= "Ara", "Arabica",I982="Lib", "Liberica")</f>
        <v>Excelsa</v>
      </c>
      <c r="O982" t="str" cm="1">
        <f t="array" ref="O982">_xlfn.IFS(J982="M", "Medium",J982="L", "Light",J982="D","Dark")</f>
        <v>Dark</v>
      </c>
      <c r="P982" t="str">
        <f>_xlfn.XLOOKUP(C:C, Table1[[#All],[Customer ID]],Table1[[#All],[Loyalty Card]])</f>
        <v>Yes</v>
      </c>
    </row>
    <row r="983" spans="1:16" x14ac:dyDescent="0.3">
      <c r="A983" s="2" t="s">
        <v>6035</v>
      </c>
      <c r="B983" s="4">
        <v>44397</v>
      </c>
      <c r="C983" s="2" t="s">
        <v>6036</v>
      </c>
      <c r="D983" t="s">
        <v>6153</v>
      </c>
      <c r="E983" s="2">
        <v>6</v>
      </c>
      <c r="F983" s="2" t="str" cm="1">
        <f t="array" ref="F983">_xlfn.XLOOKUP(C983,'Customers - Original'!$A:$A,Table1[[#All],[Customer Name]])</f>
        <v>Chloette Bernardot</v>
      </c>
      <c r="G983" s="2" t="str" cm="1">
        <f t="array" ref="G983">IF(_xlfn.XLOOKUP(C983,'Customers - Original'!$A:$A,Table1[[#All],[Email]]) = 0, "", _xlfn.XLOOKUP(C983,'Customers - Original'!$A:$A,Table1[[#All],[Email]]) )</f>
        <v>cbernardotr9@wix.com</v>
      </c>
      <c r="H983" s="2" t="str" cm="1">
        <f t="array" ref="H983">IF(_xlfn.XLOOKUP(C983,'Customers - Original'!$A:$A,Table1[[#All],[Country]]) = 0,"",_xlfn.XLOOKUP(C983,'Customers - Original'!$A:$A,Table1[[#All],[Country]]))</f>
        <v>United States</v>
      </c>
      <c r="I983" t="str">
        <f>_xlfn.XLOOKUP(D983,'Products - Original'!$A:$A,'Products - Original'!$B:$B)</f>
        <v>Exc</v>
      </c>
      <c r="J983" t="str">
        <f>INDEX('Products - Original'!$A$1:$G$49,MATCH(My_Combined_Table!$D983,'Products - Original'!$A$1:$A$49,0),MATCH(My_Combined_Table!$J$1,'Products - Original'!A$1:G$1,0))</f>
        <v>D</v>
      </c>
      <c r="K983">
        <f>INDEX('Products - Original'!$A$1:$G$49,MATCH(My_Combined_Table!$D983,'Products - Original'!$A$1:$A$49,0),MATCH(My_Combined_Table!K$1,'Products - Original'!A$1:G$1,0))</f>
        <v>0.2</v>
      </c>
      <c r="L983">
        <f>INDEX('Products - Original'!$A$1:$G$49,MATCH(My_Combined_Table!$D983,'Products - Original'!$A$1:$A$49,0),MATCH(My_Combined_Table!L$1,'Products - Original'!A$1:G$1,0))</f>
        <v>3.645</v>
      </c>
      <c r="M983">
        <f t="shared" si="15"/>
        <v>21.87</v>
      </c>
      <c r="N983" t="str" cm="1">
        <f t="array" ref="N983">_xlfn.IFS(I983 = "Rob", "Robusta", I983 = "Exc", "Excelsa",I983= "Ara", "Arabica",I983="Lib", "Liberica")</f>
        <v>Excelsa</v>
      </c>
      <c r="O983" t="str" cm="1">
        <f t="array" ref="O983">_xlfn.IFS(J983="M", "Medium",J983="L", "Light",J983="D","Dark")</f>
        <v>Dark</v>
      </c>
      <c r="P983" t="str">
        <f>_xlfn.XLOOKUP(C:C, Table1[[#All],[Customer ID]],Table1[[#All],[Loyalty Card]])</f>
        <v>Yes</v>
      </c>
    </row>
    <row r="984" spans="1:16" x14ac:dyDescent="0.3">
      <c r="A984" s="2" t="s">
        <v>6041</v>
      </c>
      <c r="B984" s="4">
        <v>44785</v>
      </c>
      <c r="C984" s="2" t="s">
        <v>6042</v>
      </c>
      <c r="D984" t="s">
        <v>6179</v>
      </c>
      <c r="E984" s="2">
        <v>2</v>
      </c>
      <c r="F984" s="2" t="str" cm="1">
        <f t="array" ref="F984">_xlfn.XLOOKUP(C984,'Customers - Original'!$A:$A,Table1[[#All],[Customer Name]])</f>
        <v>Kim Kemery</v>
      </c>
      <c r="G984" s="2" t="str" cm="1">
        <f t="array" ref="G984">IF(_xlfn.XLOOKUP(C984,'Customers - Original'!$A:$A,Table1[[#All],[Email]]) = 0, "", _xlfn.XLOOKUP(C984,'Customers - Original'!$A:$A,Table1[[#All],[Email]]) )</f>
        <v>kkemeryra@t.co</v>
      </c>
      <c r="H984" s="2" t="str" cm="1">
        <f t="array" ref="H984">IF(_xlfn.XLOOKUP(C984,'Customers - Original'!$A:$A,Table1[[#All],[Country]]) = 0,"",_xlfn.XLOOKUP(C984,'Customers - Original'!$A:$A,Table1[[#All],[Country]]))</f>
        <v>United States</v>
      </c>
      <c r="I984" t="str">
        <f>_xlfn.XLOOKUP(D984,'Products - Original'!$A:$A,'Products - Original'!$B:$B)</f>
        <v>Rob</v>
      </c>
      <c r="J984" t="str">
        <f>INDEX('Products - Original'!$A$1:$G$49,MATCH(My_Combined_Table!$D984,'Products - Original'!$A$1:$A$49,0),MATCH(My_Combined_Table!$J$1,'Products - Original'!A$1:G$1,0))</f>
        <v>L</v>
      </c>
      <c r="K984">
        <f>INDEX('Products - Original'!$A$1:$G$49,MATCH(My_Combined_Table!$D984,'Products - Original'!$A$1:$A$49,0),MATCH(My_Combined_Table!K$1,'Products - Original'!A$1:G$1,0))</f>
        <v>1</v>
      </c>
      <c r="L984">
        <f>INDEX('Products - Original'!$A$1:$G$49,MATCH(My_Combined_Table!$D984,'Products - Original'!$A$1:$A$49,0),MATCH(My_Combined_Table!L$1,'Products - Original'!A$1:G$1,0))</f>
        <v>11.95</v>
      </c>
      <c r="M984">
        <f t="shared" si="15"/>
        <v>23.9</v>
      </c>
      <c r="N984" t="str" cm="1">
        <f t="array" ref="N984">_xlfn.IFS(I984 = "Rob", "Robusta", I984 = "Exc", "Excelsa",I984= "Ara", "Arabica",I984="Lib", "Liberica")</f>
        <v>Robusta</v>
      </c>
      <c r="O984" t="str" cm="1">
        <f t="array" ref="O984">_xlfn.IFS(J984="M", "Medium",J984="L", "Light",J984="D","Dark")</f>
        <v>Light</v>
      </c>
      <c r="P984" t="str">
        <f>_xlfn.XLOOKUP(C:C, Table1[[#All],[Customer ID]],Table1[[#All],[Loyalty Card]])</f>
        <v>Yes</v>
      </c>
    </row>
    <row r="985" spans="1:16" x14ac:dyDescent="0.3">
      <c r="A985" s="2" t="s">
        <v>6047</v>
      </c>
      <c r="B985" s="4">
        <v>43831</v>
      </c>
      <c r="C985" s="2" t="s">
        <v>6048</v>
      </c>
      <c r="D985" t="s">
        <v>6152</v>
      </c>
      <c r="E985" s="2">
        <v>2</v>
      </c>
      <c r="F985" s="2" t="str" cm="1">
        <f t="array" ref="F985">_xlfn.XLOOKUP(C985,'Customers - Original'!$A:$A,Table1[[#All],[Customer Name]])</f>
        <v>Fanchette Parlot</v>
      </c>
      <c r="G985" s="2" t="str" cm="1">
        <f t="array" ref="G985">IF(_xlfn.XLOOKUP(C985,'Customers - Original'!$A:$A,Table1[[#All],[Email]]) = 0, "", _xlfn.XLOOKUP(C985,'Customers - Original'!$A:$A,Table1[[#All],[Email]]) )</f>
        <v>fparlotrb@forbes.com</v>
      </c>
      <c r="H985" s="2" t="str" cm="1">
        <f t="array" ref="H985">IF(_xlfn.XLOOKUP(C985,'Customers - Original'!$A:$A,Table1[[#All],[Country]]) = 0,"",_xlfn.XLOOKUP(C985,'Customers - Original'!$A:$A,Table1[[#All],[Country]]))</f>
        <v>United States</v>
      </c>
      <c r="I985" t="str">
        <f>_xlfn.XLOOKUP(D985,'Products - Original'!$A:$A,'Products - Original'!$B:$B)</f>
        <v>Ara</v>
      </c>
      <c r="J985" t="str">
        <f>INDEX('Products - Original'!$A$1:$G$49,MATCH(My_Combined_Table!$D985,'Products - Original'!$A$1:$A$49,0),MATCH(My_Combined_Table!$J$1,'Products - Original'!A$1:G$1,0))</f>
        <v>M</v>
      </c>
      <c r="K985">
        <f>INDEX('Products - Original'!$A$1:$G$49,MATCH(My_Combined_Table!$D985,'Products - Original'!$A$1:$A$49,0),MATCH(My_Combined_Table!K$1,'Products - Original'!A$1:G$1,0))</f>
        <v>0.2</v>
      </c>
      <c r="L985">
        <f>INDEX('Products - Original'!$A$1:$G$49,MATCH(My_Combined_Table!$D985,'Products - Original'!$A$1:$A$49,0),MATCH(My_Combined_Table!L$1,'Products - Original'!A$1:G$1,0))</f>
        <v>3.375</v>
      </c>
      <c r="M985">
        <f t="shared" si="15"/>
        <v>6.75</v>
      </c>
      <c r="N985" t="str" cm="1">
        <f t="array" ref="N985">_xlfn.IFS(I985 = "Rob", "Robusta", I985 = "Exc", "Excelsa",I985= "Ara", "Arabica",I985="Lib", "Liberica")</f>
        <v>Arabica</v>
      </c>
      <c r="O985" t="str" cm="1">
        <f t="array" ref="O985">_xlfn.IFS(J985="M", "Medium",J985="L", "Light",J985="D","Dark")</f>
        <v>Medium</v>
      </c>
      <c r="P985" t="str">
        <f>_xlfn.XLOOKUP(C:C, Table1[[#All],[Customer ID]],Table1[[#All],[Loyalty Card]])</f>
        <v>Yes</v>
      </c>
    </row>
    <row r="986" spans="1:16" x14ac:dyDescent="0.3">
      <c r="A986" s="2" t="s">
        <v>6053</v>
      </c>
      <c r="B986" s="4">
        <v>44214</v>
      </c>
      <c r="C986" s="2" t="s">
        <v>6054</v>
      </c>
      <c r="D986" t="s">
        <v>6166</v>
      </c>
      <c r="E986" s="2">
        <v>1</v>
      </c>
      <c r="F986" s="2" t="str" cm="1">
        <f t="array" ref="F986">_xlfn.XLOOKUP(C986,'Customers - Original'!$A:$A,Table1[[#All],[Customer Name]])</f>
        <v>Ramon Cheak</v>
      </c>
      <c r="G986" s="2" t="str" cm="1">
        <f t="array" ref="G986">IF(_xlfn.XLOOKUP(C986,'Customers - Original'!$A:$A,Table1[[#All],[Email]]) = 0, "", _xlfn.XLOOKUP(C986,'Customers - Original'!$A:$A,Table1[[#All],[Email]]) )</f>
        <v>rcheakrc@tripadvisor.com</v>
      </c>
      <c r="H986" s="2" t="str" cm="1">
        <f t="array" ref="H986">IF(_xlfn.XLOOKUP(C986,'Customers - Original'!$A:$A,Table1[[#All],[Country]]) = 0,"",_xlfn.XLOOKUP(C986,'Customers - Original'!$A:$A,Table1[[#All],[Country]]))</f>
        <v>Ireland</v>
      </c>
      <c r="I986" t="str">
        <f>_xlfn.XLOOKUP(D986,'Products - Original'!$A:$A,'Products - Original'!$B:$B)</f>
        <v>Exc</v>
      </c>
      <c r="J986" t="str">
        <f>INDEX('Products - Original'!$A$1:$G$49,MATCH(My_Combined_Table!$D986,'Products - Original'!$A$1:$A$49,0),MATCH(My_Combined_Table!$J$1,'Products - Original'!A$1:G$1,0))</f>
        <v>M</v>
      </c>
      <c r="K986">
        <f>INDEX('Products - Original'!$A$1:$G$49,MATCH(My_Combined_Table!$D986,'Products - Original'!$A$1:$A$49,0),MATCH(My_Combined_Table!K$1,'Products - Original'!A$1:G$1,0))</f>
        <v>2.5</v>
      </c>
      <c r="L986">
        <f>INDEX('Products - Original'!$A$1:$G$49,MATCH(My_Combined_Table!$D986,'Products - Original'!$A$1:$A$49,0),MATCH(My_Combined_Table!L$1,'Products - Original'!A$1:G$1,0))</f>
        <v>31.624999999999996</v>
      </c>
      <c r="M986">
        <f t="shared" si="15"/>
        <v>31.624999999999996</v>
      </c>
      <c r="N986" t="str" cm="1">
        <f t="array" ref="N986">_xlfn.IFS(I986 = "Rob", "Robusta", I986 = "Exc", "Excelsa",I986= "Ara", "Arabica",I986="Lib", "Liberica")</f>
        <v>Excelsa</v>
      </c>
      <c r="O986" t="str" cm="1">
        <f t="array" ref="O986">_xlfn.IFS(J986="M", "Medium",J986="L", "Light",J986="D","Dark")</f>
        <v>Medium</v>
      </c>
      <c r="P986" t="str">
        <f>_xlfn.XLOOKUP(C:C, Table1[[#All],[Customer ID]],Table1[[#All],[Loyalty Card]])</f>
        <v>Yes</v>
      </c>
    </row>
    <row r="987" spans="1:16" x14ac:dyDescent="0.3">
      <c r="A987" s="2" t="s">
        <v>6058</v>
      </c>
      <c r="B987" s="4">
        <v>44561</v>
      </c>
      <c r="C987" s="2" t="s">
        <v>6059</v>
      </c>
      <c r="D987" t="s">
        <v>6179</v>
      </c>
      <c r="E987" s="2">
        <v>4</v>
      </c>
      <c r="F987" s="2" t="str" cm="1">
        <f t="array" ref="F987">_xlfn.XLOOKUP(C987,'Customers - Original'!$A:$A,Table1[[#All],[Customer Name]])</f>
        <v>Koressa O'Geneay</v>
      </c>
      <c r="G987" s="2" t="str" cm="1">
        <f t="array" ref="G987">IF(_xlfn.XLOOKUP(C987,'Customers - Original'!$A:$A,Table1[[#All],[Email]]) = 0, "", _xlfn.XLOOKUP(C987,'Customers - Original'!$A:$A,Table1[[#All],[Email]]) )</f>
        <v>kogeneayrd@utexas.edu</v>
      </c>
      <c r="H987" s="2" t="str" cm="1">
        <f t="array" ref="H987">IF(_xlfn.XLOOKUP(C987,'Customers - Original'!$A:$A,Table1[[#All],[Country]]) = 0,"",_xlfn.XLOOKUP(C987,'Customers - Original'!$A:$A,Table1[[#All],[Country]]))</f>
        <v>United States</v>
      </c>
      <c r="I987" t="str">
        <f>_xlfn.XLOOKUP(D987,'Products - Original'!$A:$A,'Products - Original'!$B:$B)</f>
        <v>Rob</v>
      </c>
      <c r="J987" t="str">
        <f>INDEX('Products - Original'!$A$1:$G$49,MATCH(My_Combined_Table!$D987,'Products - Original'!$A$1:$A$49,0),MATCH(My_Combined_Table!$J$1,'Products - Original'!A$1:G$1,0))</f>
        <v>L</v>
      </c>
      <c r="K987">
        <f>INDEX('Products - Original'!$A$1:$G$49,MATCH(My_Combined_Table!$D987,'Products - Original'!$A$1:$A$49,0),MATCH(My_Combined_Table!K$1,'Products - Original'!A$1:G$1,0))</f>
        <v>1</v>
      </c>
      <c r="L987">
        <f>INDEX('Products - Original'!$A$1:$G$49,MATCH(My_Combined_Table!$D987,'Products - Original'!$A$1:$A$49,0),MATCH(My_Combined_Table!L$1,'Products - Original'!A$1:G$1,0))</f>
        <v>11.95</v>
      </c>
      <c r="M987">
        <f t="shared" si="15"/>
        <v>47.8</v>
      </c>
      <c r="N987" t="str" cm="1">
        <f t="array" ref="N987">_xlfn.IFS(I987 = "Rob", "Robusta", I987 = "Exc", "Excelsa",I987= "Ara", "Arabica",I987="Lib", "Liberica")</f>
        <v>Robusta</v>
      </c>
      <c r="O987" t="str" cm="1">
        <f t="array" ref="O987">_xlfn.IFS(J987="M", "Medium",J987="L", "Light",J987="D","Dark")</f>
        <v>Light</v>
      </c>
      <c r="P987" t="str">
        <f>_xlfn.XLOOKUP(C:C, Table1[[#All],[Customer ID]],Table1[[#All],[Loyalty Card]])</f>
        <v>No</v>
      </c>
    </row>
    <row r="988" spans="1:16" x14ac:dyDescent="0.3">
      <c r="A988" s="2" t="s">
        <v>6064</v>
      </c>
      <c r="B988" s="4">
        <v>43955</v>
      </c>
      <c r="C988" s="2" t="s">
        <v>6065</v>
      </c>
      <c r="D988" t="s">
        <v>6181</v>
      </c>
      <c r="E988" s="2">
        <v>1</v>
      </c>
      <c r="F988" s="2" t="str" cm="1">
        <f t="array" ref="F988">_xlfn.XLOOKUP(C988,'Customers - Original'!$A:$A,Table1[[#All],[Customer Name]])</f>
        <v>Claudell Ayre</v>
      </c>
      <c r="G988" s="2" t="str" cm="1">
        <f t="array" ref="G988">IF(_xlfn.XLOOKUP(C988,'Customers - Original'!$A:$A,Table1[[#All],[Email]]) = 0, "", _xlfn.XLOOKUP(C988,'Customers - Original'!$A:$A,Table1[[#All],[Email]]) )</f>
        <v>cayrere@symantec.com</v>
      </c>
      <c r="H988" s="2" t="str" cm="1">
        <f t="array" ref="H988">IF(_xlfn.XLOOKUP(C988,'Customers - Original'!$A:$A,Table1[[#All],[Country]]) = 0,"",_xlfn.XLOOKUP(C988,'Customers - Original'!$A:$A,Table1[[#All],[Country]]))</f>
        <v>United States</v>
      </c>
      <c r="I988" t="str">
        <f>_xlfn.XLOOKUP(D988,'Products - Original'!$A:$A,'Products - Original'!$B:$B)</f>
        <v>Lib</v>
      </c>
      <c r="J988" t="str">
        <f>INDEX('Products - Original'!$A$1:$G$49,MATCH(My_Combined_Table!$D988,'Products - Original'!$A$1:$A$49,0),MATCH(My_Combined_Table!$J$1,'Products - Original'!A$1:G$1,0))</f>
        <v>M</v>
      </c>
      <c r="K988">
        <f>INDEX('Products - Original'!$A$1:$G$49,MATCH(My_Combined_Table!$D988,'Products - Original'!$A$1:$A$49,0),MATCH(My_Combined_Table!K$1,'Products - Original'!A$1:G$1,0))</f>
        <v>2.5</v>
      </c>
      <c r="L988">
        <f>INDEX('Products - Original'!$A$1:$G$49,MATCH(My_Combined_Table!$D988,'Products - Original'!$A$1:$A$49,0),MATCH(My_Combined_Table!L$1,'Products - Original'!A$1:G$1,0))</f>
        <v>33.464999999999996</v>
      </c>
      <c r="M988">
        <f t="shared" si="15"/>
        <v>33.464999999999996</v>
      </c>
      <c r="N988" t="str" cm="1">
        <f t="array" ref="N988">_xlfn.IFS(I988 = "Rob", "Robusta", I988 = "Exc", "Excelsa",I988= "Ara", "Arabica",I988="Lib", "Liberica")</f>
        <v>Liberica</v>
      </c>
      <c r="O988" t="str" cm="1">
        <f t="array" ref="O988">_xlfn.IFS(J988="M", "Medium",J988="L", "Light",J988="D","Dark")</f>
        <v>Medium</v>
      </c>
      <c r="P988" t="str">
        <f>_xlfn.XLOOKUP(C:C, Table1[[#All],[Customer ID]],Table1[[#All],[Loyalty Card]])</f>
        <v>No</v>
      </c>
    </row>
    <row r="989" spans="1:16" x14ac:dyDescent="0.3">
      <c r="A989" s="2" t="s">
        <v>6070</v>
      </c>
      <c r="B989" s="4">
        <v>44247</v>
      </c>
      <c r="C989" s="2" t="s">
        <v>6071</v>
      </c>
      <c r="D989" t="s">
        <v>6158</v>
      </c>
      <c r="E989" s="2">
        <v>5</v>
      </c>
      <c r="F989" s="2" t="str" cm="1">
        <f t="array" ref="F989">_xlfn.XLOOKUP(C989,'Customers - Original'!$A:$A,Table1[[#All],[Customer Name]])</f>
        <v>Lorianne Kyneton</v>
      </c>
      <c r="G989" s="2" t="str" cm="1">
        <f t="array" ref="G989">IF(_xlfn.XLOOKUP(C989,'Customers - Original'!$A:$A,Table1[[#All],[Email]]) = 0, "", _xlfn.XLOOKUP(C989,'Customers - Original'!$A:$A,Table1[[#All],[Email]]) )</f>
        <v>lkynetonrf@macromedia.com</v>
      </c>
      <c r="H989" s="2" t="str" cm="1">
        <f t="array" ref="H989">IF(_xlfn.XLOOKUP(C989,'Customers - Original'!$A:$A,Table1[[#All],[Country]]) = 0,"",_xlfn.XLOOKUP(C989,'Customers - Original'!$A:$A,Table1[[#All],[Country]]))</f>
        <v>United Kingdom</v>
      </c>
      <c r="I989" t="str">
        <f>_xlfn.XLOOKUP(D989,'Products - Original'!$A:$A,'Products - Original'!$B:$B)</f>
        <v>Ara</v>
      </c>
      <c r="J989" t="str">
        <f>INDEX('Products - Original'!$A$1:$G$49,MATCH(My_Combined_Table!$D989,'Products - Original'!$A$1:$A$49,0),MATCH(My_Combined_Table!$J$1,'Products - Original'!A$1:G$1,0))</f>
        <v>D</v>
      </c>
      <c r="K989">
        <f>INDEX('Products - Original'!$A$1:$G$49,MATCH(My_Combined_Table!$D989,'Products - Original'!$A$1:$A$49,0),MATCH(My_Combined_Table!K$1,'Products - Original'!A$1:G$1,0))</f>
        <v>0.5</v>
      </c>
      <c r="L989">
        <f>INDEX('Products - Original'!$A$1:$G$49,MATCH(My_Combined_Table!$D989,'Products - Original'!$A$1:$A$49,0),MATCH(My_Combined_Table!L$1,'Products - Original'!A$1:G$1,0))</f>
        <v>5.97</v>
      </c>
      <c r="M989">
        <f t="shared" si="15"/>
        <v>29.849999999999998</v>
      </c>
      <c r="N989" t="str" cm="1">
        <f t="array" ref="N989">_xlfn.IFS(I989 = "Rob", "Robusta", I989 = "Exc", "Excelsa",I989= "Ara", "Arabica",I989="Lib", "Liberica")</f>
        <v>Arabica</v>
      </c>
      <c r="O989" t="str" cm="1">
        <f t="array" ref="O989">_xlfn.IFS(J989="M", "Medium",J989="L", "Light",J989="D","Dark")</f>
        <v>Dark</v>
      </c>
      <c r="P989" t="str">
        <f>_xlfn.XLOOKUP(C:C, Table1[[#All],[Customer ID]],Table1[[#All],[Loyalty Card]])</f>
        <v>Yes</v>
      </c>
    </row>
    <row r="990" spans="1:16" x14ac:dyDescent="0.3">
      <c r="A990" s="2" t="s">
        <v>6076</v>
      </c>
      <c r="B990" s="4">
        <v>43897</v>
      </c>
      <c r="C990" s="2" t="s">
        <v>6077</v>
      </c>
      <c r="D990" t="s">
        <v>6138</v>
      </c>
      <c r="E990" s="2">
        <v>3</v>
      </c>
      <c r="F990" s="2" t="str" cm="1">
        <f t="array" ref="F990">_xlfn.XLOOKUP(C990,'Customers - Original'!$A:$A,Table1[[#All],[Customer Name]])</f>
        <v>Adele McFayden</v>
      </c>
      <c r="G990" s="2" t="str" cm="1">
        <f t="array" ref="G990">IF(_xlfn.XLOOKUP(C990,'Customers - Original'!$A:$A,Table1[[#All],[Email]]) = 0, "", _xlfn.XLOOKUP(C990,'Customers - Original'!$A:$A,Table1[[#All],[Email]]) )</f>
        <v/>
      </c>
      <c r="H990" s="2" t="str" cm="1">
        <f t="array" ref="H990">IF(_xlfn.XLOOKUP(C990,'Customers - Original'!$A:$A,Table1[[#All],[Country]]) = 0,"",_xlfn.XLOOKUP(C990,'Customers - Original'!$A:$A,Table1[[#All],[Country]]))</f>
        <v>United Kingdom</v>
      </c>
      <c r="I990" t="str">
        <f>_xlfn.XLOOKUP(D990,'Products - Original'!$A:$A,'Products - Original'!$B:$B)</f>
        <v>Rob</v>
      </c>
      <c r="J990" t="str">
        <f>INDEX('Products - Original'!$A$1:$G$49,MATCH(My_Combined_Table!$D990,'Products - Original'!$A$1:$A$49,0),MATCH(My_Combined_Table!$J$1,'Products - Original'!A$1:G$1,0))</f>
        <v>M</v>
      </c>
      <c r="K990">
        <f>INDEX('Products - Original'!$A$1:$G$49,MATCH(My_Combined_Table!$D990,'Products - Original'!$A$1:$A$49,0),MATCH(My_Combined_Table!K$1,'Products - Original'!A$1:G$1,0))</f>
        <v>1</v>
      </c>
      <c r="L990">
        <f>INDEX('Products - Original'!$A$1:$G$49,MATCH(My_Combined_Table!$D990,'Products - Original'!$A$1:$A$49,0),MATCH(My_Combined_Table!L$1,'Products - Original'!A$1:G$1,0))</f>
        <v>9.9499999999999993</v>
      </c>
      <c r="M990">
        <f t="shared" si="15"/>
        <v>29.849999999999998</v>
      </c>
      <c r="N990" t="str" cm="1">
        <f t="array" ref="N990">_xlfn.IFS(I990 = "Rob", "Robusta", I990 = "Exc", "Excelsa",I990= "Ara", "Arabica",I990="Lib", "Liberica")</f>
        <v>Robusta</v>
      </c>
      <c r="O990" t="str" cm="1">
        <f t="array" ref="O990">_xlfn.IFS(J990="M", "Medium",J990="L", "Light",J990="D","Dark")</f>
        <v>Medium</v>
      </c>
      <c r="P990" t="str">
        <f>_xlfn.XLOOKUP(C:C, Table1[[#All],[Customer ID]],Table1[[#All],[Loyalty Card]])</f>
        <v>Yes</v>
      </c>
    </row>
    <row r="991" spans="1:16" x14ac:dyDescent="0.3">
      <c r="A991" s="2" t="s">
        <v>6081</v>
      </c>
      <c r="B991" s="4">
        <v>43560</v>
      </c>
      <c r="C991" s="2" t="s">
        <v>6082</v>
      </c>
      <c r="D991" t="s">
        <v>6175</v>
      </c>
      <c r="E991" s="2">
        <v>6</v>
      </c>
      <c r="F991" s="2" t="str" cm="1">
        <f t="array" ref="F991">_xlfn.XLOOKUP(C991,'Customers - Original'!$A:$A,Table1[[#All],[Customer Name]])</f>
        <v>Herta Layne</v>
      </c>
      <c r="G991" s="2" t="str" cm="1">
        <f t="array" ref="G991">IF(_xlfn.XLOOKUP(C991,'Customers - Original'!$A:$A,Table1[[#All],[Email]]) = 0, "", _xlfn.XLOOKUP(C991,'Customers - Original'!$A:$A,Table1[[#All],[Email]]) )</f>
        <v/>
      </c>
      <c r="H991" s="2" t="str" cm="1">
        <f t="array" ref="H991">IF(_xlfn.XLOOKUP(C991,'Customers - Original'!$A:$A,Table1[[#All],[Country]]) = 0,"",_xlfn.XLOOKUP(C991,'Customers - Original'!$A:$A,Table1[[#All],[Country]]))</f>
        <v>United States</v>
      </c>
      <c r="I991" t="str">
        <f>_xlfn.XLOOKUP(D991,'Products - Original'!$A:$A,'Products - Original'!$B:$B)</f>
        <v>Ara</v>
      </c>
      <c r="J991" t="str">
        <f>INDEX('Products - Original'!$A$1:$G$49,MATCH(My_Combined_Table!$D991,'Products - Original'!$A$1:$A$49,0),MATCH(My_Combined_Table!$J$1,'Products - Original'!A$1:G$1,0))</f>
        <v>M</v>
      </c>
      <c r="K991">
        <f>INDEX('Products - Original'!$A$1:$G$49,MATCH(My_Combined_Table!$D991,'Products - Original'!$A$1:$A$49,0),MATCH(My_Combined_Table!K$1,'Products - Original'!A$1:G$1,0))</f>
        <v>2.5</v>
      </c>
      <c r="L991">
        <f>INDEX('Products - Original'!$A$1:$G$49,MATCH(My_Combined_Table!$D991,'Products - Original'!$A$1:$A$49,0),MATCH(My_Combined_Table!L$1,'Products - Original'!A$1:G$1,0))</f>
        <v>25.874999999999996</v>
      </c>
      <c r="M991">
        <f t="shared" si="15"/>
        <v>155.24999999999997</v>
      </c>
      <c r="N991" t="str" cm="1">
        <f t="array" ref="N991">_xlfn.IFS(I991 = "Rob", "Robusta", I991 = "Exc", "Excelsa",I991= "Ara", "Arabica",I991="Lib", "Liberica")</f>
        <v>Arabica</v>
      </c>
      <c r="O991" t="str" cm="1">
        <f t="array" ref="O991">_xlfn.IFS(J991="M", "Medium",J991="L", "Light",J991="D","Dark")</f>
        <v>Medium</v>
      </c>
      <c r="P991" t="str">
        <f>_xlfn.XLOOKUP(C:C, Table1[[#All],[Customer ID]],Table1[[#All],[Loyalty Card]])</f>
        <v>Yes</v>
      </c>
    </row>
    <row r="992" spans="1:16" x14ac:dyDescent="0.3">
      <c r="A992" s="2" t="s">
        <v>6086</v>
      </c>
      <c r="B992" s="4">
        <v>44718</v>
      </c>
      <c r="C992" s="2" t="s">
        <v>6118</v>
      </c>
      <c r="D992" t="s">
        <v>6153</v>
      </c>
      <c r="E992" s="2">
        <v>5</v>
      </c>
      <c r="F992" s="2" t="str" cm="1">
        <f t="array" ref="F992">_xlfn.XLOOKUP(C992,'Customers - Original'!$A:$A,Table1[[#All],[Customer Name]])</f>
        <v>Marguerite Graves</v>
      </c>
      <c r="G992" s="2" t="str" cm="1">
        <f t="array" ref="G992">IF(_xlfn.XLOOKUP(C992,'Customers - Original'!$A:$A,Table1[[#All],[Email]]) = 0, "", _xlfn.XLOOKUP(C992,'Customers - Original'!$A:$A,Table1[[#All],[Email]]) )</f>
        <v/>
      </c>
      <c r="H992" s="2" t="str" cm="1">
        <f t="array" ref="H992">IF(_xlfn.XLOOKUP(C992,'Customers - Original'!$A:$A,Table1[[#All],[Country]]) = 0,"",_xlfn.XLOOKUP(C992,'Customers - Original'!$A:$A,Table1[[#All],[Country]]))</f>
        <v>United States</v>
      </c>
      <c r="I992" t="str">
        <f>_xlfn.XLOOKUP(D992,'Products - Original'!$A:$A,'Products - Original'!$B:$B)</f>
        <v>Exc</v>
      </c>
      <c r="J992" t="str">
        <f>INDEX('Products - Original'!$A$1:$G$49,MATCH(My_Combined_Table!$D992,'Products - Original'!$A$1:$A$49,0),MATCH(My_Combined_Table!$J$1,'Products - Original'!A$1:G$1,0))</f>
        <v>D</v>
      </c>
      <c r="K992">
        <f>INDEX('Products - Original'!$A$1:$G$49,MATCH(My_Combined_Table!$D992,'Products - Original'!$A$1:$A$49,0),MATCH(My_Combined_Table!K$1,'Products - Original'!A$1:G$1,0))</f>
        <v>0.2</v>
      </c>
      <c r="L992">
        <f>INDEX('Products - Original'!$A$1:$G$49,MATCH(My_Combined_Table!$D992,'Products - Original'!$A$1:$A$49,0),MATCH(My_Combined_Table!L$1,'Products - Original'!A$1:G$1,0))</f>
        <v>3.645</v>
      </c>
      <c r="M992">
        <f t="shared" si="15"/>
        <v>18.225000000000001</v>
      </c>
      <c r="N992" t="str" cm="1">
        <f t="array" ref="N992">_xlfn.IFS(I992 = "Rob", "Robusta", I992 = "Exc", "Excelsa",I992= "Ara", "Arabica",I992="Lib", "Liberica")</f>
        <v>Excelsa</v>
      </c>
      <c r="O992" t="str" cm="1">
        <f t="array" ref="O992">_xlfn.IFS(J992="M", "Medium",J992="L", "Light",J992="D","Dark")</f>
        <v>Dark</v>
      </c>
      <c r="P992" t="str">
        <f>_xlfn.XLOOKUP(C:C, Table1[[#All],[Customer ID]],Table1[[#All],[Loyalty Card]])</f>
        <v>No</v>
      </c>
    </row>
    <row r="993" spans="1:16" x14ac:dyDescent="0.3">
      <c r="A993" s="2" t="s">
        <v>6086</v>
      </c>
      <c r="B993" s="4">
        <v>44718</v>
      </c>
      <c r="C993" s="2" t="s">
        <v>6118</v>
      </c>
      <c r="D993" t="s">
        <v>6169</v>
      </c>
      <c r="E993" s="2">
        <v>2</v>
      </c>
      <c r="F993" s="2" t="str" cm="1">
        <f t="array" ref="F993">_xlfn.XLOOKUP(C993,'Customers - Original'!$A:$A,Table1[[#All],[Customer Name]])</f>
        <v>Marguerite Graves</v>
      </c>
      <c r="G993" s="2" t="str" cm="1">
        <f t="array" ref="G993">IF(_xlfn.XLOOKUP(C993,'Customers - Original'!$A:$A,Table1[[#All],[Email]]) = 0, "", _xlfn.XLOOKUP(C993,'Customers - Original'!$A:$A,Table1[[#All],[Email]]) )</f>
        <v/>
      </c>
      <c r="H993" s="2" t="str" cm="1">
        <f t="array" ref="H993">IF(_xlfn.XLOOKUP(C993,'Customers - Original'!$A:$A,Table1[[#All],[Country]]) = 0,"",_xlfn.XLOOKUP(C993,'Customers - Original'!$A:$A,Table1[[#All],[Country]]))</f>
        <v>United States</v>
      </c>
      <c r="I993" t="str">
        <f>_xlfn.XLOOKUP(D993,'Products - Original'!$A:$A,'Products - Original'!$B:$B)</f>
        <v>Lib</v>
      </c>
      <c r="J993" t="str">
        <f>INDEX('Products - Original'!$A$1:$G$49,MATCH(My_Combined_Table!$D993,'Products - Original'!$A$1:$A$49,0),MATCH(My_Combined_Table!$J$1,'Products - Original'!A$1:G$1,0))</f>
        <v>D</v>
      </c>
      <c r="K993">
        <f>INDEX('Products - Original'!$A$1:$G$49,MATCH(My_Combined_Table!$D993,'Products - Original'!$A$1:$A$49,0),MATCH(My_Combined_Table!K$1,'Products - Original'!A$1:G$1,0))</f>
        <v>0.5</v>
      </c>
      <c r="L993">
        <f>INDEX('Products - Original'!$A$1:$G$49,MATCH(My_Combined_Table!$D993,'Products - Original'!$A$1:$A$49,0),MATCH(My_Combined_Table!L$1,'Products - Original'!A$1:G$1,0))</f>
        <v>7.77</v>
      </c>
      <c r="M993">
        <f t="shared" si="15"/>
        <v>15.54</v>
      </c>
      <c r="N993" t="str" cm="1">
        <f t="array" ref="N993">_xlfn.IFS(I993 = "Rob", "Robusta", I993 = "Exc", "Excelsa",I993= "Ara", "Arabica",I993="Lib", "Liberica")</f>
        <v>Liberica</v>
      </c>
      <c r="O993" t="str" cm="1">
        <f t="array" ref="O993">_xlfn.IFS(J993="M", "Medium",J993="L", "Light",J993="D","Dark")</f>
        <v>Dark</v>
      </c>
      <c r="P993" t="str">
        <f>_xlfn.XLOOKUP(C:C, Table1[[#All],[Customer ID]],Table1[[#All],[Loyalty Card]])</f>
        <v>No</v>
      </c>
    </row>
    <row r="994" spans="1:16" x14ac:dyDescent="0.3">
      <c r="A994" s="2" t="s">
        <v>6096</v>
      </c>
      <c r="B994" s="4">
        <v>44276</v>
      </c>
      <c r="C994" s="2" t="s">
        <v>6097</v>
      </c>
      <c r="D994" t="s">
        <v>6164</v>
      </c>
      <c r="E994" s="2">
        <v>3</v>
      </c>
      <c r="F994" s="2" t="str" cm="1">
        <f t="array" ref="F994">_xlfn.XLOOKUP(C994,'Customers - Original'!$A:$A,Table1[[#All],[Customer Name]])</f>
        <v>Desdemona Eye</v>
      </c>
      <c r="G994" s="2" t="str" cm="1">
        <f t="array" ref="G994">IF(_xlfn.XLOOKUP(C994,'Customers - Original'!$A:$A,Table1[[#All],[Email]]) = 0, "", _xlfn.XLOOKUP(C994,'Customers - Original'!$A:$A,Table1[[#All],[Email]]) )</f>
        <v/>
      </c>
      <c r="H994" s="2" t="str" cm="1">
        <f t="array" ref="H994">IF(_xlfn.XLOOKUP(C994,'Customers - Original'!$A:$A,Table1[[#All],[Country]]) = 0,"",_xlfn.XLOOKUP(C994,'Customers - Original'!$A:$A,Table1[[#All],[Country]]))</f>
        <v>Ireland</v>
      </c>
      <c r="I994" t="str">
        <f>_xlfn.XLOOKUP(D994,'Products - Original'!$A:$A,'Products - Original'!$B:$B)</f>
        <v>Lib</v>
      </c>
      <c r="J994" t="str">
        <f>INDEX('Products - Original'!$A$1:$G$49,MATCH(My_Combined_Table!$D994,'Products - Original'!$A$1:$A$49,0),MATCH(My_Combined_Table!$J$1,'Products - Original'!A$1:G$1,0))</f>
        <v>L</v>
      </c>
      <c r="K994">
        <f>INDEX('Products - Original'!$A$1:$G$49,MATCH(My_Combined_Table!$D994,'Products - Original'!$A$1:$A$49,0),MATCH(My_Combined_Table!K$1,'Products - Original'!A$1:G$1,0))</f>
        <v>2.5</v>
      </c>
      <c r="L994">
        <f>INDEX('Products - Original'!$A$1:$G$49,MATCH(My_Combined_Table!$D994,'Products - Original'!$A$1:$A$49,0),MATCH(My_Combined_Table!L$1,'Products - Original'!A$1:G$1,0))</f>
        <v>36.454999999999998</v>
      </c>
      <c r="M994">
        <f t="shared" si="15"/>
        <v>109.36499999999999</v>
      </c>
      <c r="N994" t="str" cm="1">
        <f t="array" ref="N994">_xlfn.IFS(I994 = "Rob", "Robusta", I994 = "Exc", "Excelsa",I994= "Ara", "Arabica",I994="Lib", "Liberica")</f>
        <v>Liberica</v>
      </c>
      <c r="O994" t="str" cm="1">
        <f t="array" ref="O994">_xlfn.IFS(J994="M", "Medium",J994="L", "Light",J994="D","Dark")</f>
        <v>Light</v>
      </c>
      <c r="P994" t="str">
        <f>_xlfn.XLOOKUP(C:C, Table1[[#All],[Customer ID]],Table1[[#All],[Loyalty Card]])</f>
        <v>No</v>
      </c>
    </row>
    <row r="995" spans="1:16" x14ac:dyDescent="0.3">
      <c r="A995" s="2" t="s">
        <v>6101</v>
      </c>
      <c r="B995" s="4">
        <v>44549</v>
      </c>
      <c r="C995" s="2" t="s">
        <v>6102</v>
      </c>
      <c r="D995" t="s">
        <v>6140</v>
      </c>
      <c r="E995" s="2">
        <v>6</v>
      </c>
      <c r="F995" s="2" t="str" cm="1">
        <f t="array" ref="F995">_xlfn.XLOOKUP(C995,'Customers - Original'!$A:$A,Table1[[#All],[Customer Name]])</f>
        <v>Margarette Sterland</v>
      </c>
      <c r="G995" s="2" t="str" cm="1">
        <f t="array" ref="G995">IF(_xlfn.XLOOKUP(C995,'Customers - Original'!$A:$A,Table1[[#All],[Email]]) = 0, "", _xlfn.XLOOKUP(C995,'Customers - Original'!$A:$A,Table1[[#All],[Email]]) )</f>
        <v/>
      </c>
      <c r="H995" s="2" t="str" cm="1">
        <f t="array" ref="H995">IF(_xlfn.XLOOKUP(C995,'Customers - Original'!$A:$A,Table1[[#All],[Country]]) = 0,"",_xlfn.XLOOKUP(C995,'Customers - Original'!$A:$A,Table1[[#All],[Country]]))</f>
        <v>United States</v>
      </c>
      <c r="I995" t="str">
        <f>_xlfn.XLOOKUP(D995,'Products - Original'!$A:$A,'Products - Original'!$B:$B)</f>
        <v>Ara</v>
      </c>
      <c r="J995" t="str">
        <f>INDEX('Products - Original'!$A$1:$G$49,MATCH(My_Combined_Table!$D995,'Products - Original'!$A$1:$A$49,0),MATCH(My_Combined_Table!$J$1,'Products - Original'!A$1:G$1,0))</f>
        <v>L</v>
      </c>
      <c r="K995">
        <f>INDEX('Products - Original'!$A$1:$G$49,MATCH(My_Combined_Table!$D995,'Products - Original'!$A$1:$A$49,0),MATCH(My_Combined_Table!K$1,'Products - Original'!A$1:G$1,0))</f>
        <v>1</v>
      </c>
      <c r="L995">
        <f>INDEX('Products - Original'!$A$1:$G$49,MATCH(My_Combined_Table!$D995,'Products - Original'!$A$1:$A$49,0),MATCH(My_Combined_Table!L$1,'Products - Original'!A$1:G$1,0))</f>
        <v>12.95</v>
      </c>
      <c r="M995">
        <f t="shared" si="15"/>
        <v>77.699999999999989</v>
      </c>
      <c r="N995" t="str" cm="1">
        <f t="array" ref="N995">_xlfn.IFS(I995 = "Rob", "Robusta", I995 = "Exc", "Excelsa",I995= "Ara", "Arabica",I995="Lib", "Liberica")</f>
        <v>Arabica</v>
      </c>
      <c r="O995" t="str" cm="1">
        <f t="array" ref="O995">_xlfn.IFS(J995="M", "Medium",J995="L", "Light",J995="D","Dark")</f>
        <v>Light</v>
      </c>
      <c r="P995" t="str">
        <f>_xlfn.XLOOKUP(C:C, Table1[[#All],[Customer ID]],Table1[[#All],[Loyalty Card]])</f>
        <v>No</v>
      </c>
    </row>
    <row r="996" spans="1:16" x14ac:dyDescent="0.3">
      <c r="A996" s="2" t="s">
        <v>6106</v>
      </c>
      <c r="B996" s="4">
        <v>44244</v>
      </c>
      <c r="C996" s="2" t="s">
        <v>6107</v>
      </c>
      <c r="D996" t="s">
        <v>6154</v>
      </c>
      <c r="E996" s="2">
        <v>3</v>
      </c>
      <c r="F996" s="2" t="str" cm="1">
        <f t="array" ref="F996">_xlfn.XLOOKUP(C996,'Customers - Original'!$A:$A,Table1[[#All],[Customer Name]])</f>
        <v>Catharine Scoines</v>
      </c>
      <c r="G996" s="2" t="str" cm="1">
        <f t="array" ref="G996">IF(_xlfn.XLOOKUP(C996,'Customers - Original'!$A:$A,Table1[[#All],[Email]]) = 0, "", _xlfn.XLOOKUP(C996,'Customers - Original'!$A:$A,Table1[[#All],[Email]]) )</f>
        <v/>
      </c>
      <c r="H996" s="2" t="str" cm="1">
        <f t="array" ref="H996">IF(_xlfn.XLOOKUP(C996,'Customers - Original'!$A:$A,Table1[[#All],[Country]]) = 0,"",_xlfn.XLOOKUP(C996,'Customers - Original'!$A:$A,Table1[[#All],[Country]]))</f>
        <v>Ireland</v>
      </c>
      <c r="I996" t="str">
        <f>_xlfn.XLOOKUP(D996,'Products - Original'!$A:$A,'Products - Original'!$B:$B)</f>
        <v>Ara</v>
      </c>
      <c r="J996" t="str">
        <f>INDEX('Products - Original'!$A$1:$G$49,MATCH(My_Combined_Table!$D996,'Products - Original'!$A$1:$A$49,0),MATCH(My_Combined_Table!$J$1,'Products - Original'!A$1:G$1,0))</f>
        <v>D</v>
      </c>
      <c r="K996">
        <f>INDEX('Products - Original'!$A$1:$G$49,MATCH(My_Combined_Table!$D996,'Products - Original'!$A$1:$A$49,0),MATCH(My_Combined_Table!K$1,'Products - Original'!A$1:G$1,0))</f>
        <v>0.2</v>
      </c>
      <c r="L996">
        <f>INDEX('Products - Original'!$A$1:$G$49,MATCH(My_Combined_Table!$D996,'Products - Original'!$A$1:$A$49,0),MATCH(My_Combined_Table!L$1,'Products - Original'!A$1:G$1,0))</f>
        <v>2.9849999999999999</v>
      </c>
      <c r="M996">
        <f t="shared" si="15"/>
        <v>8.9550000000000001</v>
      </c>
      <c r="N996" t="str" cm="1">
        <f t="array" ref="N996">_xlfn.IFS(I996 = "Rob", "Robusta", I996 = "Exc", "Excelsa",I996= "Ara", "Arabica",I996="Lib", "Liberica")</f>
        <v>Arabica</v>
      </c>
      <c r="O996" t="str" cm="1">
        <f t="array" ref="O996">_xlfn.IFS(J996="M", "Medium",J996="L", "Light",J996="D","Dark")</f>
        <v>Dark</v>
      </c>
      <c r="P996" t="str">
        <f>_xlfn.XLOOKUP(C:C, Table1[[#All],[Customer ID]],Table1[[#All],[Loyalty Card]])</f>
        <v>No</v>
      </c>
    </row>
    <row r="997" spans="1:16" x14ac:dyDescent="0.3">
      <c r="A997" s="2" t="s">
        <v>6111</v>
      </c>
      <c r="B997" s="4">
        <v>43836</v>
      </c>
      <c r="C997" s="2" t="s">
        <v>6112</v>
      </c>
      <c r="D997" t="s">
        <v>6142</v>
      </c>
      <c r="E997" s="2">
        <v>1</v>
      </c>
      <c r="F997" s="2" t="str" cm="1">
        <f t="array" ref="F997">_xlfn.XLOOKUP(C997,'Customers - Original'!$A:$A,Table1[[#All],[Customer Name]])</f>
        <v>Jennica Tewelson</v>
      </c>
      <c r="G997" s="2" t="str" cm="1">
        <f t="array" ref="G997">IF(_xlfn.XLOOKUP(C997,'Customers - Original'!$A:$A,Table1[[#All],[Email]]) = 0, "", _xlfn.XLOOKUP(C997,'Customers - Original'!$A:$A,Table1[[#All],[Email]]) )</f>
        <v>jtewelsonrn@samsung.com</v>
      </c>
      <c r="H997" s="2" t="str" cm="1">
        <f t="array" ref="H997">IF(_xlfn.XLOOKUP(C997,'Customers - Original'!$A:$A,Table1[[#All],[Country]]) = 0,"",_xlfn.XLOOKUP(C997,'Customers - Original'!$A:$A,Table1[[#All],[Country]]))</f>
        <v>United States</v>
      </c>
      <c r="I997" t="str">
        <f>_xlfn.XLOOKUP(D997,'Products - Original'!$A:$A,'Products - Original'!$B:$B)</f>
        <v>Rob</v>
      </c>
      <c r="J997" t="str">
        <f>INDEX('Products - Original'!$A$1:$G$49,MATCH(My_Combined_Table!$D997,'Products - Original'!$A$1:$A$49,0),MATCH(My_Combined_Table!$J$1,'Products - Original'!A$1:G$1,0))</f>
        <v>L</v>
      </c>
      <c r="K997">
        <f>INDEX('Products - Original'!$A$1:$G$49,MATCH(My_Combined_Table!$D997,'Products - Original'!$A$1:$A$49,0),MATCH(My_Combined_Table!K$1,'Products - Original'!A$1:G$1,0))</f>
        <v>2.5</v>
      </c>
      <c r="L997">
        <f>INDEX('Products - Original'!$A$1:$G$49,MATCH(My_Combined_Table!$D997,'Products - Original'!$A$1:$A$49,0),MATCH(My_Combined_Table!L$1,'Products - Original'!A$1:G$1,0))</f>
        <v>27.484999999999996</v>
      </c>
      <c r="M997">
        <f t="shared" si="15"/>
        <v>27.484999999999996</v>
      </c>
      <c r="N997" t="str" cm="1">
        <f t="array" ref="N997">_xlfn.IFS(I997 = "Rob", "Robusta", I997 = "Exc", "Excelsa",I997= "Ara", "Arabica",I997="Lib", "Liberica")</f>
        <v>Robusta</v>
      </c>
      <c r="O997" t="str" cm="1">
        <f t="array" ref="O997">_xlfn.IFS(J997="M", "Medium",J997="L", "Light",J997="D","Dark")</f>
        <v>Light</v>
      </c>
      <c r="P997" t="str">
        <f>_xlfn.XLOOKUP(C:C, Table1[[#All],[Customer ID]],Table1[[#All],[Loyalty Card]])</f>
        <v>No</v>
      </c>
    </row>
    <row r="998" spans="1:16" x14ac:dyDescent="0.3">
      <c r="A998" s="2" t="s">
        <v>6117</v>
      </c>
      <c r="B998" s="4">
        <v>44685</v>
      </c>
      <c r="C998" s="2" t="s">
        <v>6118</v>
      </c>
      <c r="D998" t="s">
        <v>6146</v>
      </c>
      <c r="E998" s="2">
        <v>5</v>
      </c>
      <c r="F998" s="2" t="str" cm="1">
        <f t="array" ref="F998">_xlfn.XLOOKUP(C998,'Customers - Original'!$A:$A,Table1[[#All],[Customer Name]])</f>
        <v>Marguerite Graves</v>
      </c>
      <c r="G998" s="2" t="str" cm="1">
        <f t="array" ref="G998">IF(_xlfn.XLOOKUP(C998,'Customers - Original'!$A:$A,Table1[[#All],[Email]]) = 0, "", _xlfn.XLOOKUP(C998,'Customers - Original'!$A:$A,Table1[[#All],[Email]]) )</f>
        <v/>
      </c>
      <c r="H998" s="2" t="str" cm="1">
        <f t="array" ref="H998">IF(_xlfn.XLOOKUP(C998,'Customers - Original'!$A:$A,Table1[[#All],[Country]]) = 0,"",_xlfn.XLOOKUP(C998,'Customers - Original'!$A:$A,Table1[[#All],[Country]]))</f>
        <v>United States</v>
      </c>
      <c r="I998" t="str">
        <f>_xlfn.XLOOKUP(D998,'Products - Original'!$A:$A,'Products - Original'!$B:$B)</f>
        <v>Rob</v>
      </c>
      <c r="J998" t="str">
        <f>INDEX('Products - Original'!$A$1:$G$49,MATCH(My_Combined_Table!$D998,'Products - Original'!$A$1:$A$49,0),MATCH(My_Combined_Table!$J$1,'Products - Original'!A$1:G$1,0))</f>
        <v>M</v>
      </c>
      <c r="K998">
        <f>INDEX('Products - Original'!$A$1:$G$49,MATCH(My_Combined_Table!$D998,'Products - Original'!$A$1:$A$49,0),MATCH(My_Combined_Table!K$1,'Products - Original'!A$1:G$1,0))</f>
        <v>0.5</v>
      </c>
      <c r="L998">
        <f>INDEX('Products - Original'!$A$1:$G$49,MATCH(My_Combined_Table!$D998,'Products - Original'!$A$1:$A$49,0),MATCH(My_Combined_Table!L$1,'Products - Original'!A$1:G$1,0))</f>
        <v>5.97</v>
      </c>
      <c r="M998">
        <f t="shared" si="15"/>
        <v>29.849999999999998</v>
      </c>
      <c r="N998" t="str" cm="1">
        <f t="array" ref="N998">_xlfn.IFS(I998 = "Rob", "Robusta", I998 = "Exc", "Excelsa",I998= "Ara", "Arabica",I998="Lib", "Liberica")</f>
        <v>Robusta</v>
      </c>
      <c r="O998" t="str" cm="1">
        <f t="array" ref="O998">_xlfn.IFS(J998="M", "Medium",J998="L", "Light",J998="D","Dark")</f>
        <v>Medium</v>
      </c>
      <c r="P998" t="str">
        <f>_xlfn.XLOOKUP(C:C, Table1[[#All],[Customer ID]],Table1[[#All],[Loyalty Card]])</f>
        <v>No</v>
      </c>
    </row>
    <row r="999" spans="1:16" x14ac:dyDescent="0.3">
      <c r="A999" s="2" t="s">
        <v>6122</v>
      </c>
      <c r="B999" s="4">
        <v>43749</v>
      </c>
      <c r="C999" s="2" t="s">
        <v>6118</v>
      </c>
      <c r="D999" t="s">
        <v>6157</v>
      </c>
      <c r="E999" s="2">
        <v>4</v>
      </c>
      <c r="F999" s="2" t="str" cm="1">
        <f t="array" ref="F999">_xlfn.XLOOKUP(C999,'Customers - Original'!$A:$A,Table1[[#All],[Customer Name]])</f>
        <v>Marguerite Graves</v>
      </c>
      <c r="G999" s="2" t="str" cm="1">
        <f t="array" ref="G999">IF(_xlfn.XLOOKUP(C999,'Customers - Original'!$A:$A,Table1[[#All],[Email]]) = 0, "", _xlfn.XLOOKUP(C999,'Customers - Original'!$A:$A,Table1[[#All],[Email]]) )</f>
        <v/>
      </c>
      <c r="H999" s="2" t="str" cm="1">
        <f t="array" ref="H999">IF(_xlfn.XLOOKUP(C999,'Customers - Original'!$A:$A,Table1[[#All],[Country]]) = 0,"",_xlfn.XLOOKUP(C999,'Customers - Original'!$A:$A,Table1[[#All],[Country]]))</f>
        <v>United States</v>
      </c>
      <c r="I999" t="str">
        <f>_xlfn.XLOOKUP(D999,'Products - Original'!$A:$A,'Products - Original'!$B:$B)</f>
        <v>Ara</v>
      </c>
      <c r="J999" t="str">
        <f>INDEX('Products - Original'!$A$1:$G$49,MATCH(My_Combined_Table!$D999,'Products - Original'!$A$1:$A$49,0),MATCH(My_Combined_Table!$J$1,'Products - Original'!A$1:G$1,0))</f>
        <v>M</v>
      </c>
      <c r="K999">
        <f>INDEX('Products - Original'!$A$1:$G$49,MATCH(My_Combined_Table!$D999,'Products - Original'!$A$1:$A$49,0),MATCH(My_Combined_Table!K$1,'Products - Original'!A$1:G$1,0))</f>
        <v>0.5</v>
      </c>
      <c r="L999">
        <f>INDEX('Products - Original'!$A$1:$G$49,MATCH(My_Combined_Table!$D999,'Products - Original'!$A$1:$A$49,0),MATCH(My_Combined_Table!L$1,'Products - Original'!A$1:G$1,0))</f>
        <v>6.75</v>
      </c>
      <c r="M999">
        <f t="shared" si="15"/>
        <v>27</v>
      </c>
      <c r="N999" t="str" cm="1">
        <f t="array" ref="N999">_xlfn.IFS(I999 = "Rob", "Robusta", I999 = "Exc", "Excelsa",I999= "Ara", "Arabica",I999="Lib", "Liberica")</f>
        <v>Arabica</v>
      </c>
      <c r="O999" t="str" cm="1">
        <f t="array" ref="O999">_xlfn.IFS(J999="M", "Medium",J999="L", "Light",J999="D","Dark")</f>
        <v>Medium</v>
      </c>
      <c r="P999" t="str">
        <f>_xlfn.XLOOKUP(C:C, Table1[[#All],[Customer ID]],Table1[[#All],[Loyalty Card]])</f>
        <v>No</v>
      </c>
    </row>
    <row r="1000" spans="1:16" x14ac:dyDescent="0.3">
      <c r="A1000" s="2" t="s">
        <v>6127</v>
      </c>
      <c r="B1000" s="4">
        <v>44411</v>
      </c>
      <c r="C1000" s="2" t="s">
        <v>6128</v>
      </c>
      <c r="D1000" t="s">
        <v>6147</v>
      </c>
      <c r="E1000" s="2">
        <v>1</v>
      </c>
      <c r="F1000" s="2" t="str" cm="1">
        <f t="array" ref="F1000">_xlfn.XLOOKUP(C1000,'Customers - Original'!$A:$A,Table1[[#All],[Customer Name]])</f>
        <v>Nicolina Jenny</v>
      </c>
      <c r="G1000" s="2" t="str" cm="1">
        <f t="array" ref="G1000">IF(_xlfn.XLOOKUP(C1000,'Customers - Original'!$A:$A,Table1[[#All],[Email]]) = 0, "", _xlfn.XLOOKUP(C1000,'Customers - Original'!$A:$A,Table1[[#All],[Email]]) )</f>
        <v>njennyrq@bigcartel.com</v>
      </c>
      <c r="H1000" s="2" t="str" cm="1">
        <f t="array" ref="H1000">IF(_xlfn.XLOOKUP(C1000,'Customers - Original'!$A:$A,Table1[[#All],[Country]]) = 0,"",_xlfn.XLOOKUP(C1000,'Customers - Original'!$A:$A,Table1[[#All],[Country]]))</f>
        <v>United States</v>
      </c>
      <c r="I1000" t="str">
        <f>_xlfn.XLOOKUP(D1000,'Products - Original'!$A:$A,'Products - Original'!$B:$B)</f>
        <v>Ara</v>
      </c>
      <c r="J1000" t="str">
        <f>INDEX('Products - Original'!$A$1:$G$49,MATCH(My_Combined_Table!$D1000,'Products - Original'!$A$1:$A$49,0),MATCH(My_Combined_Table!$J$1,'Products - Original'!A$1:G$1,0))</f>
        <v>D</v>
      </c>
      <c r="K1000">
        <f>INDEX('Products - Original'!$A$1:$G$49,MATCH(My_Combined_Table!$D1000,'Products - Original'!$A$1:$A$49,0),MATCH(My_Combined_Table!K$1,'Products - Original'!A$1:G$1,0))</f>
        <v>1</v>
      </c>
      <c r="L1000">
        <f>INDEX('Products - Original'!$A$1:$G$49,MATCH(My_Combined_Table!$D1000,'Products - Original'!$A$1:$A$49,0),MATCH(My_Combined_Table!L$1,'Products - Original'!A$1:G$1,0))</f>
        <v>9.9499999999999993</v>
      </c>
      <c r="M1000">
        <f t="shared" si="15"/>
        <v>9.9499999999999993</v>
      </c>
      <c r="N1000" t="str" cm="1">
        <f t="array" ref="N1000">_xlfn.IFS(I1000 = "Rob", "Robusta", I1000 = "Exc", "Excelsa",I1000= "Ara", "Arabica",I1000="Lib", "Liberica")</f>
        <v>Arabica</v>
      </c>
      <c r="O1000" t="str" cm="1">
        <f t="array" ref="O1000">_xlfn.IFS(J1000="M", "Medium",J1000="L", "Light",J1000="D","Dark")</f>
        <v>Dark</v>
      </c>
      <c r="P1000" t="str">
        <f>_xlfn.XLOOKUP(C:C, Table1[[#All],[Customer ID]],Table1[[#All],[Loyalty Card]])</f>
        <v>No</v>
      </c>
    </row>
    <row r="1001" spans="1:16" x14ac:dyDescent="0.3">
      <c r="A1001" s="2" t="s">
        <v>6133</v>
      </c>
      <c r="B1001" s="4">
        <v>44119</v>
      </c>
      <c r="C1001" s="2" t="s">
        <v>6134</v>
      </c>
      <c r="D1001" t="s">
        <v>6156</v>
      </c>
      <c r="E1001" s="2">
        <v>3</v>
      </c>
      <c r="F1001" s="2" t="str" cm="1">
        <f t="array" ref="F1001">_xlfn.XLOOKUP(C1001,'Customers - Original'!$A:$A,Table1[[#All],[Customer Name]])</f>
        <v>Vidovic Antonelli</v>
      </c>
      <c r="G1001" s="2" t="str" cm="1">
        <f t="array" ref="G1001">IF(_xlfn.XLOOKUP(C1001,'Customers - Original'!$A:$A,Table1[[#All],[Email]]) = 0, "", _xlfn.XLOOKUP(C1001,'Customers - Original'!$A:$A,Table1[[#All],[Email]]) )</f>
        <v/>
      </c>
      <c r="H1001" s="2" t="str" cm="1">
        <f t="array" ref="H1001">IF(_xlfn.XLOOKUP(C1001,'Customers - Original'!$A:$A,Table1[[#All],[Country]]) = 0,"",_xlfn.XLOOKUP(C1001,'Customers - Original'!$A:$A,Table1[[#All],[Country]]))</f>
        <v>United Kingdom</v>
      </c>
      <c r="I1001" t="str">
        <f>_xlfn.XLOOKUP(D1001,'Products - Original'!$A:$A,'Products - Original'!$B:$B)</f>
        <v>Exc</v>
      </c>
      <c r="J1001" t="str">
        <f>INDEX('Products - Original'!$A$1:$G$49,MATCH(My_Combined_Table!$D1001,'Products - Original'!$A$1:$A$49,0),MATCH(My_Combined_Table!$J$1,'Products - Original'!A$1:G$1,0))</f>
        <v>M</v>
      </c>
      <c r="K1001">
        <f>INDEX('Products - Original'!$A$1:$G$49,MATCH(My_Combined_Table!$D1001,'Products - Original'!$A$1:$A$49,0),MATCH(My_Combined_Table!K$1,'Products - Original'!A$1:G$1,0))</f>
        <v>0.2</v>
      </c>
      <c r="L1001">
        <f>INDEX('Products - Original'!$A$1:$G$49,MATCH(My_Combined_Table!$D1001,'Products - Original'!$A$1:$A$49,0),MATCH(My_Combined_Table!L$1,'Products - Original'!A$1:G$1,0))</f>
        <v>4.125</v>
      </c>
      <c r="M1001">
        <f t="shared" si="15"/>
        <v>12.375</v>
      </c>
      <c r="N1001" t="str" cm="1">
        <f t="array" ref="N1001">_xlfn.IFS(I1001 = "Rob", "Robusta", I1001 = "Exc", "Excelsa",I1001= "Ara", "Arabica",I1001="Lib", "Liberica")</f>
        <v>Excelsa</v>
      </c>
      <c r="O1001" t="str" cm="1">
        <f t="array" ref="O1001">_xlfn.IFS(J1001="M", "Medium",J1001="L", "Light",J1001="D","Dark")</f>
        <v>Medium</v>
      </c>
      <c r="P1001" t="str">
        <f>_xlfn.XLOOKUP(C:C, Table1[[#All],[Customer ID]],Table1[[#All],[Loyalty Card]])</f>
        <v>Yes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7F04F-2139-4E5A-98E5-BD19ED71A3E2}">
  <dimension ref="A1:P1001"/>
  <sheetViews>
    <sheetView tabSelected="1" workbookViewId="0">
      <selection sqref="A1:XFD1048576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3</v>
      </c>
      <c r="D1" t="s">
        <v>11</v>
      </c>
      <c r="E1" t="s">
        <v>14</v>
      </c>
      <c r="F1" t="s">
        <v>4</v>
      </c>
      <c r="G1" t="s">
        <v>2</v>
      </c>
      <c r="H1" t="s">
        <v>7</v>
      </c>
      <c r="I1" t="s">
        <v>9</v>
      </c>
      <c r="J1" t="s">
        <v>10</v>
      </c>
      <c r="K1" t="s">
        <v>12</v>
      </c>
      <c r="L1" t="s">
        <v>13</v>
      </c>
      <c r="M1" t="s">
        <v>15</v>
      </c>
      <c r="N1" t="s">
        <v>22571</v>
      </c>
      <c r="O1" t="s">
        <v>22572</v>
      </c>
      <c r="P1" t="s">
        <v>6189</v>
      </c>
    </row>
    <row r="2" spans="1:16" x14ac:dyDescent="0.3">
      <c r="A2" t="s">
        <v>490</v>
      </c>
      <c r="B2">
        <v>43713</v>
      </c>
      <c r="C2" t="s">
        <v>491</v>
      </c>
      <c r="D2" t="s">
        <v>6138</v>
      </c>
      <c r="E2">
        <v>2</v>
      </c>
      <c r="F2" t="s">
        <v>492</v>
      </c>
      <c r="G2" t="s">
        <v>493</v>
      </c>
      <c r="H2" t="s">
        <v>19</v>
      </c>
      <c r="I2" t="s">
        <v>6192</v>
      </c>
      <c r="J2" t="s">
        <v>6188</v>
      </c>
      <c r="K2">
        <v>1</v>
      </c>
      <c r="L2">
        <v>9.9499999999999993</v>
      </c>
      <c r="M2">
        <v>19.899999999999999</v>
      </c>
      <c r="N2" t="s">
        <v>22573</v>
      </c>
      <c r="O2" t="s">
        <v>22574</v>
      </c>
      <c r="P2" t="s">
        <v>6190</v>
      </c>
    </row>
    <row r="3" spans="1:16" x14ac:dyDescent="0.3">
      <c r="A3" t="s">
        <v>490</v>
      </c>
      <c r="B3">
        <v>43713</v>
      </c>
      <c r="C3" t="s">
        <v>491</v>
      </c>
      <c r="D3" t="s">
        <v>6139</v>
      </c>
      <c r="E3">
        <v>5</v>
      </c>
      <c r="F3" t="s">
        <v>492</v>
      </c>
      <c r="G3" t="s">
        <v>493</v>
      </c>
      <c r="H3" t="s">
        <v>19</v>
      </c>
      <c r="I3" t="s">
        <v>6194</v>
      </c>
      <c r="J3" t="s">
        <v>6188</v>
      </c>
      <c r="K3">
        <v>0.5</v>
      </c>
      <c r="L3">
        <v>8.25</v>
      </c>
      <c r="M3">
        <v>41.25</v>
      </c>
      <c r="N3" t="s">
        <v>22575</v>
      </c>
      <c r="O3" t="s">
        <v>22574</v>
      </c>
      <c r="P3" t="s">
        <v>6190</v>
      </c>
    </row>
    <row r="4" spans="1:16" x14ac:dyDescent="0.3">
      <c r="A4" t="s">
        <v>501</v>
      </c>
      <c r="B4">
        <v>44364</v>
      </c>
      <c r="C4" t="s">
        <v>502</v>
      </c>
      <c r="D4" t="s">
        <v>6140</v>
      </c>
      <c r="E4">
        <v>1</v>
      </c>
      <c r="F4" t="s">
        <v>503</v>
      </c>
      <c r="G4" t="s">
        <v>504</v>
      </c>
      <c r="H4" t="s">
        <v>19</v>
      </c>
      <c r="I4" t="s">
        <v>6193</v>
      </c>
      <c r="J4" t="s">
        <v>6186</v>
      </c>
      <c r="K4">
        <v>1</v>
      </c>
      <c r="L4">
        <v>12.95</v>
      </c>
      <c r="M4">
        <v>12.95</v>
      </c>
      <c r="N4" t="s">
        <v>22576</v>
      </c>
      <c r="O4" t="s">
        <v>22577</v>
      </c>
      <c r="P4" t="s">
        <v>6190</v>
      </c>
    </row>
    <row r="5" spans="1:16" x14ac:dyDescent="0.3">
      <c r="A5" t="s">
        <v>512</v>
      </c>
      <c r="B5">
        <v>44392</v>
      </c>
      <c r="C5" t="s">
        <v>513</v>
      </c>
      <c r="D5" t="s">
        <v>6141</v>
      </c>
      <c r="E5">
        <v>2</v>
      </c>
      <c r="F5" t="s">
        <v>514</v>
      </c>
      <c r="G5" t="s">
        <v>22578</v>
      </c>
      <c r="H5" t="s">
        <v>318</v>
      </c>
      <c r="I5" t="s">
        <v>6194</v>
      </c>
      <c r="J5" t="s">
        <v>6188</v>
      </c>
      <c r="K5">
        <v>1</v>
      </c>
      <c r="L5">
        <v>13.75</v>
      </c>
      <c r="M5">
        <v>27.5</v>
      </c>
      <c r="N5" t="s">
        <v>22575</v>
      </c>
      <c r="O5" t="s">
        <v>22574</v>
      </c>
      <c r="P5" t="s">
        <v>6191</v>
      </c>
    </row>
    <row r="6" spans="1:16" x14ac:dyDescent="0.3">
      <c r="A6" t="s">
        <v>512</v>
      </c>
      <c r="B6">
        <v>44392</v>
      </c>
      <c r="C6" t="s">
        <v>513</v>
      </c>
      <c r="D6" t="s">
        <v>6142</v>
      </c>
      <c r="E6">
        <v>2</v>
      </c>
      <c r="F6" t="s">
        <v>514</v>
      </c>
      <c r="G6" t="s">
        <v>22578</v>
      </c>
      <c r="H6" t="s">
        <v>318</v>
      </c>
      <c r="I6" t="s">
        <v>6192</v>
      </c>
      <c r="J6" t="s">
        <v>6186</v>
      </c>
      <c r="K6">
        <v>2.5</v>
      </c>
      <c r="L6">
        <v>27.484999999999996</v>
      </c>
      <c r="M6">
        <v>54.969999999999992</v>
      </c>
      <c r="N6" t="s">
        <v>22573</v>
      </c>
      <c r="O6" t="s">
        <v>22577</v>
      </c>
      <c r="P6" t="s">
        <v>6191</v>
      </c>
    </row>
    <row r="7" spans="1:16" x14ac:dyDescent="0.3">
      <c r="A7" t="s">
        <v>519</v>
      </c>
      <c r="B7">
        <v>44412</v>
      </c>
      <c r="C7" t="s">
        <v>520</v>
      </c>
      <c r="D7" t="s">
        <v>6143</v>
      </c>
      <c r="E7">
        <v>3</v>
      </c>
      <c r="F7" t="s">
        <v>521</v>
      </c>
      <c r="G7" t="s">
        <v>22578</v>
      </c>
      <c r="H7" t="s">
        <v>19</v>
      </c>
      <c r="I7" t="s">
        <v>6195</v>
      </c>
      <c r="J7" t="s">
        <v>6187</v>
      </c>
      <c r="K7">
        <v>1</v>
      </c>
      <c r="L7">
        <v>12.95</v>
      </c>
      <c r="M7">
        <v>38.849999999999994</v>
      </c>
      <c r="N7" t="s">
        <v>22579</v>
      </c>
      <c r="O7" t="s">
        <v>22580</v>
      </c>
      <c r="P7" t="s">
        <v>6191</v>
      </c>
    </row>
    <row r="8" spans="1:16" x14ac:dyDescent="0.3">
      <c r="A8" t="s">
        <v>524</v>
      </c>
      <c r="B8">
        <v>44582</v>
      </c>
      <c r="C8" t="s">
        <v>525</v>
      </c>
      <c r="D8" t="s">
        <v>6144</v>
      </c>
      <c r="E8">
        <v>3</v>
      </c>
      <c r="F8" t="s">
        <v>526</v>
      </c>
      <c r="G8" t="s">
        <v>527</v>
      </c>
      <c r="H8" t="s">
        <v>19</v>
      </c>
      <c r="I8" t="s">
        <v>6194</v>
      </c>
      <c r="J8" t="s">
        <v>6187</v>
      </c>
      <c r="K8">
        <v>0.5</v>
      </c>
      <c r="L8">
        <v>7.29</v>
      </c>
      <c r="M8">
        <v>21.87</v>
      </c>
      <c r="N8" t="s">
        <v>22575</v>
      </c>
      <c r="O8" t="s">
        <v>22580</v>
      </c>
      <c r="P8" t="s">
        <v>6190</v>
      </c>
    </row>
    <row r="9" spans="1:16" x14ac:dyDescent="0.3">
      <c r="A9" t="s">
        <v>530</v>
      </c>
      <c r="B9">
        <v>44701</v>
      </c>
      <c r="C9" t="s">
        <v>531</v>
      </c>
      <c r="D9" t="s">
        <v>6145</v>
      </c>
      <c r="E9">
        <v>1</v>
      </c>
      <c r="F9" t="s">
        <v>532</v>
      </c>
      <c r="G9" t="s">
        <v>22578</v>
      </c>
      <c r="H9" t="s">
        <v>318</v>
      </c>
      <c r="I9" t="s">
        <v>6195</v>
      </c>
      <c r="J9" t="s">
        <v>6186</v>
      </c>
      <c r="K9">
        <v>0.2</v>
      </c>
      <c r="L9">
        <v>4.7549999999999999</v>
      </c>
      <c r="M9">
        <v>4.7549999999999999</v>
      </c>
      <c r="N9" t="s">
        <v>22579</v>
      </c>
      <c r="O9" t="s">
        <v>22577</v>
      </c>
      <c r="P9" t="s">
        <v>6190</v>
      </c>
    </row>
    <row r="10" spans="1:16" x14ac:dyDescent="0.3">
      <c r="A10" t="s">
        <v>535</v>
      </c>
      <c r="B10">
        <v>43467</v>
      </c>
      <c r="C10" t="s">
        <v>536</v>
      </c>
      <c r="D10" t="s">
        <v>6146</v>
      </c>
      <c r="E10">
        <v>3</v>
      </c>
      <c r="F10" t="s">
        <v>537</v>
      </c>
      <c r="G10" t="s">
        <v>538</v>
      </c>
      <c r="H10" t="s">
        <v>19</v>
      </c>
      <c r="I10" t="s">
        <v>6192</v>
      </c>
      <c r="J10" t="s">
        <v>6188</v>
      </c>
      <c r="K10">
        <v>0.5</v>
      </c>
      <c r="L10">
        <v>5.97</v>
      </c>
      <c r="M10">
        <v>17.91</v>
      </c>
      <c r="N10" t="s">
        <v>22573</v>
      </c>
      <c r="O10" t="s">
        <v>22574</v>
      </c>
      <c r="P10" t="s">
        <v>6191</v>
      </c>
    </row>
    <row r="11" spans="1:16" x14ac:dyDescent="0.3">
      <c r="A11" t="s">
        <v>541</v>
      </c>
      <c r="B11">
        <v>43713</v>
      </c>
      <c r="C11" t="s">
        <v>542</v>
      </c>
      <c r="D11" t="s">
        <v>6146</v>
      </c>
      <c r="E11">
        <v>1</v>
      </c>
      <c r="F11" t="s">
        <v>543</v>
      </c>
      <c r="G11" t="s">
        <v>544</v>
      </c>
      <c r="H11" t="s">
        <v>19</v>
      </c>
      <c r="I11" t="s">
        <v>6192</v>
      </c>
      <c r="J11" t="s">
        <v>6188</v>
      </c>
      <c r="K11">
        <v>0.5</v>
      </c>
      <c r="L11">
        <v>5.97</v>
      </c>
      <c r="M11">
        <v>5.97</v>
      </c>
      <c r="N11" t="s">
        <v>22573</v>
      </c>
      <c r="O11" t="s">
        <v>22574</v>
      </c>
      <c r="P11" t="s">
        <v>6191</v>
      </c>
    </row>
    <row r="12" spans="1:16" x14ac:dyDescent="0.3">
      <c r="A12" t="s">
        <v>547</v>
      </c>
      <c r="B12">
        <v>44263</v>
      </c>
      <c r="C12" t="s">
        <v>548</v>
      </c>
      <c r="D12" t="s">
        <v>6147</v>
      </c>
      <c r="E12">
        <v>4</v>
      </c>
      <c r="F12" t="s">
        <v>549</v>
      </c>
      <c r="G12" t="s">
        <v>550</v>
      </c>
      <c r="H12" t="s">
        <v>19</v>
      </c>
      <c r="I12" t="s">
        <v>6193</v>
      </c>
      <c r="J12" t="s">
        <v>6187</v>
      </c>
      <c r="K12">
        <v>1</v>
      </c>
      <c r="L12">
        <v>9.9499999999999993</v>
      </c>
      <c r="M12">
        <v>39.799999999999997</v>
      </c>
      <c r="N12" t="s">
        <v>22576</v>
      </c>
      <c r="O12" t="s">
        <v>22580</v>
      </c>
      <c r="P12" t="s">
        <v>6191</v>
      </c>
    </row>
    <row r="13" spans="1:16" x14ac:dyDescent="0.3">
      <c r="A13" t="s">
        <v>553</v>
      </c>
      <c r="B13">
        <v>44132</v>
      </c>
      <c r="C13" t="s">
        <v>554</v>
      </c>
      <c r="D13" t="s">
        <v>6148</v>
      </c>
      <c r="E13">
        <v>5</v>
      </c>
      <c r="F13" t="s">
        <v>555</v>
      </c>
      <c r="G13" t="s">
        <v>556</v>
      </c>
      <c r="H13" t="s">
        <v>19</v>
      </c>
      <c r="I13" t="s">
        <v>6194</v>
      </c>
      <c r="J13" t="s">
        <v>6186</v>
      </c>
      <c r="K13">
        <v>2.5</v>
      </c>
      <c r="L13">
        <v>34.154999999999994</v>
      </c>
      <c r="M13">
        <v>170.77499999999998</v>
      </c>
      <c r="N13" t="s">
        <v>22575</v>
      </c>
      <c r="O13" t="s">
        <v>22577</v>
      </c>
      <c r="P13" t="s">
        <v>6190</v>
      </c>
    </row>
    <row r="14" spans="1:16" x14ac:dyDescent="0.3">
      <c r="A14" t="s">
        <v>559</v>
      </c>
      <c r="B14">
        <v>44744</v>
      </c>
      <c r="C14" t="s">
        <v>560</v>
      </c>
      <c r="D14" t="s">
        <v>6138</v>
      </c>
      <c r="E14">
        <v>5</v>
      </c>
      <c r="F14" t="s">
        <v>561</v>
      </c>
      <c r="G14" t="s">
        <v>562</v>
      </c>
      <c r="H14" t="s">
        <v>19</v>
      </c>
      <c r="I14" t="s">
        <v>6192</v>
      </c>
      <c r="J14" t="s">
        <v>6188</v>
      </c>
      <c r="K14">
        <v>1</v>
      </c>
      <c r="L14">
        <v>9.9499999999999993</v>
      </c>
      <c r="M14">
        <v>49.75</v>
      </c>
      <c r="N14" t="s">
        <v>22573</v>
      </c>
      <c r="O14" t="s">
        <v>22574</v>
      </c>
      <c r="P14" t="s">
        <v>6191</v>
      </c>
    </row>
    <row r="15" spans="1:16" x14ac:dyDescent="0.3">
      <c r="A15" t="s">
        <v>565</v>
      </c>
      <c r="B15">
        <v>43973</v>
      </c>
      <c r="C15" t="s">
        <v>566</v>
      </c>
      <c r="D15" t="s">
        <v>6149</v>
      </c>
      <c r="E15">
        <v>2</v>
      </c>
      <c r="F15" t="s">
        <v>567</v>
      </c>
      <c r="G15" t="s">
        <v>568</v>
      </c>
      <c r="H15" t="s">
        <v>19</v>
      </c>
      <c r="I15" t="s">
        <v>6192</v>
      </c>
      <c r="J15" t="s">
        <v>6187</v>
      </c>
      <c r="K15">
        <v>2.5</v>
      </c>
      <c r="L15">
        <v>20.584999999999997</v>
      </c>
      <c r="M15">
        <v>41.169999999999995</v>
      </c>
      <c r="N15" t="s">
        <v>22573</v>
      </c>
      <c r="O15" t="s">
        <v>22580</v>
      </c>
      <c r="P15" t="s">
        <v>6191</v>
      </c>
    </row>
    <row r="16" spans="1:16" x14ac:dyDescent="0.3">
      <c r="A16" t="s">
        <v>570</v>
      </c>
      <c r="B16">
        <v>44656</v>
      </c>
      <c r="C16" t="s">
        <v>571</v>
      </c>
      <c r="D16" t="s">
        <v>6150</v>
      </c>
      <c r="E16">
        <v>3</v>
      </c>
      <c r="F16" t="s">
        <v>572</v>
      </c>
      <c r="G16" t="s">
        <v>573</v>
      </c>
      <c r="H16" t="s">
        <v>19</v>
      </c>
      <c r="I16" t="s">
        <v>6195</v>
      </c>
      <c r="J16" t="s">
        <v>6187</v>
      </c>
      <c r="K16">
        <v>0.2</v>
      </c>
      <c r="L16">
        <v>3.8849999999999998</v>
      </c>
      <c r="M16">
        <v>11.654999999999999</v>
      </c>
      <c r="N16" t="s">
        <v>22579</v>
      </c>
      <c r="O16" t="s">
        <v>22580</v>
      </c>
      <c r="P16" t="s">
        <v>6190</v>
      </c>
    </row>
    <row r="17" spans="1:16" x14ac:dyDescent="0.3">
      <c r="A17" t="s">
        <v>576</v>
      </c>
      <c r="B17">
        <v>44719</v>
      </c>
      <c r="C17" t="s">
        <v>577</v>
      </c>
      <c r="D17" t="s">
        <v>6151</v>
      </c>
      <c r="E17">
        <v>5</v>
      </c>
      <c r="F17" t="s">
        <v>578</v>
      </c>
      <c r="G17" t="s">
        <v>579</v>
      </c>
      <c r="H17" t="s">
        <v>19</v>
      </c>
      <c r="I17" t="s">
        <v>6192</v>
      </c>
      <c r="J17" t="s">
        <v>6188</v>
      </c>
      <c r="K17">
        <v>2.5</v>
      </c>
      <c r="L17">
        <v>22.884999999999998</v>
      </c>
      <c r="M17">
        <v>114.42499999999998</v>
      </c>
      <c r="N17" t="s">
        <v>22573</v>
      </c>
      <c r="O17" t="s">
        <v>22574</v>
      </c>
      <c r="P17" t="s">
        <v>6191</v>
      </c>
    </row>
    <row r="18" spans="1:16" x14ac:dyDescent="0.3">
      <c r="A18" t="s">
        <v>581</v>
      </c>
      <c r="B18">
        <v>43544</v>
      </c>
      <c r="C18" t="s">
        <v>582</v>
      </c>
      <c r="D18" t="s">
        <v>6152</v>
      </c>
      <c r="E18">
        <v>6</v>
      </c>
      <c r="F18" t="s">
        <v>583</v>
      </c>
      <c r="G18" t="s">
        <v>584</v>
      </c>
      <c r="H18" t="s">
        <v>19</v>
      </c>
      <c r="I18" t="s">
        <v>6193</v>
      </c>
      <c r="J18" t="s">
        <v>6188</v>
      </c>
      <c r="K18">
        <v>0.2</v>
      </c>
      <c r="L18">
        <v>3.375</v>
      </c>
      <c r="M18">
        <v>20.25</v>
      </c>
      <c r="N18" t="s">
        <v>22576</v>
      </c>
      <c r="O18" t="s">
        <v>22574</v>
      </c>
      <c r="P18" t="s">
        <v>6191</v>
      </c>
    </row>
    <row r="19" spans="1:16" x14ac:dyDescent="0.3">
      <c r="A19" t="s">
        <v>587</v>
      </c>
      <c r="B19">
        <v>43757</v>
      </c>
      <c r="C19" t="s">
        <v>588</v>
      </c>
      <c r="D19" t="s">
        <v>6140</v>
      </c>
      <c r="E19">
        <v>6</v>
      </c>
      <c r="F19" t="s">
        <v>589</v>
      </c>
      <c r="G19" t="s">
        <v>590</v>
      </c>
      <c r="H19" t="s">
        <v>19</v>
      </c>
      <c r="I19" t="s">
        <v>6193</v>
      </c>
      <c r="J19" t="s">
        <v>6186</v>
      </c>
      <c r="K19">
        <v>1</v>
      </c>
      <c r="L19">
        <v>12.95</v>
      </c>
      <c r="M19">
        <v>77.699999999999989</v>
      </c>
      <c r="N19" t="s">
        <v>22576</v>
      </c>
      <c r="O19" t="s">
        <v>22577</v>
      </c>
      <c r="P19" t="s">
        <v>6191</v>
      </c>
    </row>
    <row r="20" spans="1:16" x14ac:dyDescent="0.3">
      <c r="A20" t="s">
        <v>593</v>
      </c>
      <c r="B20">
        <v>43629</v>
      </c>
      <c r="C20" t="s">
        <v>594</v>
      </c>
      <c r="D20" t="s">
        <v>6149</v>
      </c>
      <c r="E20">
        <v>4</v>
      </c>
      <c r="F20" t="s">
        <v>595</v>
      </c>
      <c r="G20" t="s">
        <v>596</v>
      </c>
      <c r="H20" t="s">
        <v>318</v>
      </c>
      <c r="I20" t="s">
        <v>6192</v>
      </c>
      <c r="J20" t="s">
        <v>6187</v>
      </c>
      <c r="K20">
        <v>2.5</v>
      </c>
      <c r="L20">
        <v>20.584999999999997</v>
      </c>
      <c r="M20">
        <v>82.339999999999989</v>
      </c>
      <c r="N20" t="s">
        <v>22573</v>
      </c>
      <c r="O20" t="s">
        <v>22580</v>
      </c>
      <c r="P20" t="s">
        <v>6190</v>
      </c>
    </row>
    <row r="21" spans="1:16" x14ac:dyDescent="0.3">
      <c r="A21" t="s">
        <v>598</v>
      </c>
      <c r="B21">
        <v>44169</v>
      </c>
      <c r="C21" t="s">
        <v>599</v>
      </c>
      <c r="D21" t="s">
        <v>6152</v>
      </c>
      <c r="E21">
        <v>5</v>
      </c>
      <c r="F21" t="s">
        <v>600</v>
      </c>
      <c r="G21" t="s">
        <v>601</v>
      </c>
      <c r="H21" t="s">
        <v>19</v>
      </c>
      <c r="I21" t="s">
        <v>6193</v>
      </c>
      <c r="J21" t="s">
        <v>6188</v>
      </c>
      <c r="K21">
        <v>0.2</v>
      </c>
      <c r="L21">
        <v>3.375</v>
      </c>
      <c r="M21">
        <v>16.875</v>
      </c>
      <c r="N21" t="s">
        <v>22576</v>
      </c>
      <c r="O21" t="s">
        <v>22574</v>
      </c>
      <c r="P21" t="s">
        <v>6190</v>
      </c>
    </row>
    <row r="22" spans="1:16" x14ac:dyDescent="0.3">
      <c r="A22" t="s">
        <v>598</v>
      </c>
      <c r="B22">
        <v>44169</v>
      </c>
      <c r="C22" t="s">
        <v>599</v>
      </c>
      <c r="D22" t="s">
        <v>6153</v>
      </c>
      <c r="E22">
        <v>4</v>
      </c>
      <c r="F22" t="s">
        <v>600</v>
      </c>
      <c r="G22" t="s">
        <v>601</v>
      </c>
      <c r="H22" t="s">
        <v>19</v>
      </c>
      <c r="I22" t="s">
        <v>6194</v>
      </c>
      <c r="J22" t="s">
        <v>6187</v>
      </c>
      <c r="K22">
        <v>0.2</v>
      </c>
      <c r="L22">
        <v>3.645</v>
      </c>
      <c r="M22">
        <v>14.58</v>
      </c>
      <c r="N22" t="s">
        <v>22575</v>
      </c>
      <c r="O22" t="s">
        <v>22580</v>
      </c>
      <c r="P22" t="s">
        <v>6190</v>
      </c>
    </row>
    <row r="23" spans="1:16" x14ac:dyDescent="0.3">
      <c r="A23" t="s">
        <v>608</v>
      </c>
      <c r="B23">
        <v>44169</v>
      </c>
      <c r="C23" t="s">
        <v>609</v>
      </c>
      <c r="D23" t="s">
        <v>6154</v>
      </c>
      <c r="E23">
        <v>6</v>
      </c>
      <c r="F23" t="s">
        <v>610</v>
      </c>
      <c r="G23" t="s">
        <v>611</v>
      </c>
      <c r="H23" t="s">
        <v>19</v>
      </c>
      <c r="I23" t="s">
        <v>6193</v>
      </c>
      <c r="J23" t="s">
        <v>6187</v>
      </c>
      <c r="K23">
        <v>0.2</v>
      </c>
      <c r="L23">
        <v>2.9849999999999999</v>
      </c>
      <c r="M23">
        <v>17.91</v>
      </c>
      <c r="N23" t="s">
        <v>22576</v>
      </c>
      <c r="O23" t="s">
        <v>22580</v>
      </c>
      <c r="P23" t="s">
        <v>6191</v>
      </c>
    </row>
    <row r="24" spans="1:16" x14ac:dyDescent="0.3">
      <c r="A24" t="s">
        <v>614</v>
      </c>
      <c r="B24">
        <v>44218</v>
      </c>
      <c r="C24" t="s">
        <v>615</v>
      </c>
      <c r="D24" t="s">
        <v>6151</v>
      </c>
      <c r="E24">
        <v>4</v>
      </c>
      <c r="F24" t="s">
        <v>616</v>
      </c>
      <c r="G24" t="s">
        <v>617</v>
      </c>
      <c r="H24" t="s">
        <v>19</v>
      </c>
      <c r="I24" t="s">
        <v>6192</v>
      </c>
      <c r="J24" t="s">
        <v>6188</v>
      </c>
      <c r="K24">
        <v>2.5</v>
      </c>
      <c r="L24">
        <v>22.884999999999998</v>
      </c>
      <c r="M24">
        <v>91.539999999999992</v>
      </c>
      <c r="N24" t="s">
        <v>22573</v>
      </c>
      <c r="O24" t="s">
        <v>22574</v>
      </c>
      <c r="P24" t="s">
        <v>6190</v>
      </c>
    </row>
    <row r="25" spans="1:16" x14ac:dyDescent="0.3">
      <c r="A25" t="s">
        <v>620</v>
      </c>
      <c r="B25">
        <v>44603</v>
      </c>
      <c r="C25" t="s">
        <v>621</v>
      </c>
      <c r="D25" t="s">
        <v>6154</v>
      </c>
      <c r="E25">
        <v>4</v>
      </c>
      <c r="F25" t="s">
        <v>622</v>
      </c>
      <c r="G25" t="s">
        <v>623</v>
      </c>
      <c r="H25" t="s">
        <v>19</v>
      </c>
      <c r="I25" t="s">
        <v>6193</v>
      </c>
      <c r="J25" t="s">
        <v>6187</v>
      </c>
      <c r="K25">
        <v>0.2</v>
      </c>
      <c r="L25">
        <v>2.9849999999999999</v>
      </c>
      <c r="M25">
        <v>11.94</v>
      </c>
      <c r="N25" t="s">
        <v>22576</v>
      </c>
      <c r="O25" t="s">
        <v>22580</v>
      </c>
      <c r="P25" t="s">
        <v>6190</v>
      </c>
    </row>
    <row r="26" spans="1:16" x14ac:dyDescent="0.3">
      <c r="A26" t="s">
        <v>626</v>
      </c>
      <c r="B26">
        <v>44454</v>
      </c>
      <c r="C26" t="s">
        <v>627</v>
      </c>
      <c r="D26" t="s">
        <v>6155</v>
      </c>
      <c r="E26">
        <v>1</v>
      </c>
      <c r="F26" t="s">
        <v>628</v>
      </c>
      <c r="G26" t="s">
        <v>629</v>
      </c>
      <c r="H26" t="s">
        <v>19</v>
      </c>
      <c r="I26" t="s">
        <v>6193</v>
      </c>
      <c r="J26" t="s">
        <v>6188</v>
      </c>
      <c r="K26">
        <v>1</v>
      </c>
      <c r="L26">
        <v>11.25</v>
      </c>
      <c r="M26">
        <v>11.25</v>
      </c>
      <c r="N26" t="s">
        <v>22576</v>
      </c>
      <c r="O26" t="s">
        <v>22574</v>
      </c>
      <c r="P26" t="s">
        <v>6191</v>
      </c>
    </row>
    <row r="27" spans="1:16" x14ac:dyDescent="0.3">
      <c r="A27" t="s">
        <v>632</v>
      </c>
      <c r="B27">
        <v>44128</v>
      </c>
      <c r="C27" t="s">
        <v>633</v>
      </c>
      <c r="D27" t="s">
        <v>6156</v>
      </c>
      <c r="E27">
        <v>3</v>
      </c>
      <c r="F27" t="s">
        <v>634</v>
      </c>
      <c r="G27" t="s">
        <v>22578</v>
      </c>
      <c r="H27" t="s">
        <v>19</v>
      </c>
      <c r="I27" t="s">
        <v>6194</v>
      </c>
      <c r="J27" t="s">
        <v>6188</v>
      </c>
      <c r="K27">
        <v>0.2</v>
      </c>
      <c r="L27">
        <v>4.125</v>
      </c>
      <c r="M27">
        <v>12.375</v>
      </c>
      <c r="N27" t="s">
        <v>22575</v>
      </c>
      <c r="O27" t="s">
        <v>22574</v>
      </c>
      <c r="P27" t="s">
        <v>6190</v>
      </c>
    </row>
    <row r="28" spans="1:16" x14ac:dyDescent="0.3">
      <c r="A28" t="s">
        <v>637</v>
      </c>
      <c r="B28">
        <v>43516</v>
      </c>
      <c r="C28" t="s">
        <v>638</v>
      </c>
      <c r="D28" t="s">
        <v>6157</v>
      </c>
      <c r="E28">
        <v>4</v>
      </c>
      <c r="F28" t="s">
        <v>639</v>
      </c>
      <c r="G28" t="s">
        <v>640</v>
      </c>
      <c r="H28" t="s">
        <v>19</v>
      </c>
      <c r="I28" t="s">
        <v>6193</v>
      </c>
      <c r="J28" t="s">
        <v>6188</v>
      </c>
      <c r="K28">
        <v>0.5</v>
      </c>
      <c r="L28">
        <v>6.75</v>
      </c>
      <c r="M28">
        <v>27</v>
      </c>
      <c r="N28" t="s">
        <v>22576</v>
      </c>
      <c r="O28" t="s">
        <v>22574</v>
      </c>
      <c r="P28" t="s">
        <v>6190</v>
      </c>
    </row>
    <row r="29" spans="1:16" x14ac:dyDescent="0.3">
      <c r="A29" t="s">
        <v>643</v>
      </c>
      <c r="B29">
        <v>43746</v>
      </c>
      <c r="C29" t="s">
        <v>644</v>
      </c>
      <c r="D29" t="s">
        <v>6152</v>
      </c>
      <c r="E29">
        <v>5</v>
      </c>
      <c r="F29" t="s">
        <v>645</v>
      </c>
      <c r="G29" t="s">
        <v>646</v>
      </c>
      <c r="H29" t="s">
        <v>318</v>
      </c>
      <c r="I29" t="s">
        <v>6193</v>
      </c>
      <c r="J29" t="s">
        <v>6188</v>
      </c>
      <c r="K29">
        <v>0.2</v>
      </c>
      <c r="L29">
        <v>3.375</v>
      </c>
      <c r="M29">
        <v>16.875</v>
      </c>
      <c r="N29" t="s">
        <v>22576</v>
      </c>
      <c r="O29" t="s">
        <v>22574</v>
      </c>
      <c r="P29" t="s">
        <v>6191</v>
      </c>
    </row>
    <row r="30" spans="1:16" x14ac:dyDescent="0.3">
      <c r="A30" t="s">
        <v>649</v>
      </c>
      <c r="B30">
        <v>44775</v>
      </c>
      <c r="C30" t="s">
        <v>650</v>
      </c>
      <c r="D30" t="s">
        <v>6158</v>
      </c>
      <c r="E30">
        <v>3</v>
      </c>
      <c r="F30" t="s">
        <v>651</v>
      </c>
      <c r="G30" t="s">
        <v>652</v>
      </c>
      <c r="H30" t="s">
        <v>318</v>
      </c>
      <c r="I30" t="s">
        <v>6193</v>
      </c>
      <c r="J30" t="s">
        <v>6187</v>
      </c>
      <c r="K30">
        <v>0.5</v>
      </c>
      <c r="L30">
        <v>5.97</v>
      </c>
      <c r="M30">
        <v>17.91</v>
      </c>
      <c r="N30" t="s">
        <v>22576</v>
      </c>
      <c r="O30" t="s">
        <v>22580</v>
      </c>
      <c r="P30" t="s">
        <v>6191</v>
      </c>
    </row>
    <row r="31" spans="1:16" x14ac:dyDescent="0.3">
      <c r="A31" t="s">
        <v>655</v>
      </c>
      <c r="B31">
        <v>43516</v>
      </c>
      <c r="C31" t="s">
        <v>656</v>
      </c>
      <c r="D31" t="s">
        <v>6147</v>
      </c>
      <c r="E31">
        <v>4</v>
      </c>
      <c r="F31" t="s">
        <v>657</v>
      </c>
      <c r="G31" t="s">
        <v>658</v>
      </c>
      <c r="H31" t="s">
        <v>318</v>
      </c>
      <c r="I31" t="s">
        <v>6193</v>
      </c>
      <c r="J31" t="s">
        <v>6187</v>
      </c>
      <c r="K31">
        <v>1</v>
      </c>
      <c r="L31">
        <v>9.9499999999999993</v>
      </c>
      <c r="M31">
        <v>39.799999999999997</v>
      </c>
      <c r="N31" t="s">
        <v>22576</v>
      </c>
      <c r="O31" t="s">
        <v>22580</v>
      </c>
      <c r="P31" t="s">
        <v>6190</v>
      </c>
    </row>
    <row r="32" spans="1:16" x14ac:dyDescent="0.3">
      <c r="A32" t="s">
        <v>661</v>
      </c>
      <c r="B32">
        <v>44464</v>
      </c>
      <c r="C32" t="s">
        <v>662</v>
      </c>
      <c r="D32" t="s">
        <v>6159</v>
      </c>
      <c r="E32">
        <v>5</v>
      </c>
      <c r="F32" t="s">
        <v>663</v>
      </c>
      <c r="G32" t="s">
        <v>22578</v>
      </c>
      <c r="H32" t="s">
        <v>19</v>
      </c>
      <c r="I32" t="s">
        <v>6195</v>
      </c>
      <c r="J32" t="s">
        <v>6188</v>
      </c>
      <c r="K32">
        <v>0.2</v>
      </c>
      <c r="L32">
        <v>4.3650000000000002</v>
      </c>
      <c r="M32">
        <v>21.825000000000003</v>
      </c>
      <c r="N32" t="s">
        <v>22579</v>
      </c>
      <c r="O32" t="s">
        <v>22574</v>
      </c>
      <c r="P32" t="s">
        <v>6191</v>
      </c>
    </row>
    <row r="33" spans="1:16" x14ac:dyDescent="0.3">
      <c r="A33" t="s">
        <v>661</v>
      </c>
      <c r="B33">
        <v>44464</v>
      </c>
      <c r="C33" t="s">
        <v>662</v>
      </c>
      <c r="D33" t="s">
        <v>6158</v>
      </c>
      <c r="E33">
        <v>6</v>
      </c>
      <c r="F33" t="s">
        <v>663</v>
      </c>
      <c r="G33" t="s">
        <v>22578</v>
      </c>
      <c r="H33" t="s">
        <v>19</v>
      </c>
      <c r="I33" t="s">
        <v>6193</v>
      </c>
      <c r="J33" t="s">
        <v>6187</v>
      </c>
      <c r="K33">
        <v>0.5</v>
      </c>
      <c r="L33">
        <v>5.97</v>
      </c>
      <c r="M33">
        <v>35.82</v>
      </c>
      <c r="N33" t="s">
        <v>22576</v>
      </c>
      <c r="O33" t="s">
        <v>22580</v>
      </c>
      <c r="P33" t="s">
        <v>6191</v>
      </c>
    </row>
    <row r="34" spans="1:16" x14ac:dyDescent="0.3">
      <c r="A34" t="s">
        <v>661</v>
      </c>
      <c r="B34">
        <v>44464</v>
      </c>
      <c r="C34" t="s">
        <v>662</v>
      </c>
      <c r="D34" t="s">
        <v>6160</v>
      </c>
      <c r="E34">
        <v>6</v>
      </c>
      <c r="F34" t="s">
        <v>663</v>
      </c>
      <c r="G34" t="s">
        <v>22578</v>
      </c>
      <c r="H34" t="s">
        <v>19</v>
      </c>
      <c r="I34" t="s">
        <v>6195</v>
      </c>
      <c r="J34" t="s">
        <v>6188</v>
      </c>
      <c r="K34">
        <v>0.5</v>
      </c>
      <c r="L34">
        <v>8.73</v>
      </c>
      <c r="M34">
        <v>52.38</v>
      </c>
      <c r="N34" t="s">
        <v>22579</v>
      </c>
      <c r="O34" t="s">
        <v>22574</v>
      </c>
      <c r="P34" t="s">
        <v>6191</v>
      </c>
    </row>
    <row r="35" spans="1:16" x14ac:dyDescent="0.3">
      <c r="A35" t="s">
        <v>676</v>
      </c>
      <c r="B35">
        <v>44394</v>
      </c>
      <c r="C35" t="s">
        <v>677</v>
      </c>
      <c r="D35" t="s">
        <v>6145</v>
      </c>
      <c r="E35">
        <v>5</v>
      </c>
      <c r="F35" t="s">
        <v>678</v>
      </c>
      <c r="G35" t="s">
        <v>679</v>
      </c>
      <c r="H35" t="s">
        <v>19</v>
      </c>
      <c r="I35" t="s">
        <v>6195</v>
      </c>
      <c r="J35" t="s">
        <v>6186</v>
      </c>
      <c r="K35">
        <v>0.2</v>
      </c>
      <c r="L35">
        <v>4.7549999999999999</v>
      </c>
      <c r="M35">
        <v>23.774999999999999</v>
      </c>
      <c r="N35" t="s">
        <v>22579</v>
      </c>
      <c r="O35" t="s">
        <v>22577</v>
      </c>
      <c r="P35" t="s">
        <v>6191</v>
      </c>
    </row>
    <row r="36" spans="1:16" x14ac:dyDescent="0.3">
      <c r="A36" t="s">
        <v>681</v>
      </c>
      <c r="B36">
        <v>44011</v>
      </c>
      <c r="C36" t="s">
        <v>682</v>
      </c>
      <c r="D36" t="s">
        <v>6161</v>
      </c>
      <c r="E36">
        <v>6</v>
      </c>
      <c r="F36" t="s">
        <v>683</v>
      </c>
      <c r="G36" t="s">
        <v>684</v>
      </c>
      <c r="H36" t="s">
        <v>28</v>
      </c>
      <c r="I36" t="s">
        <v>6195</v>
      </c>
      <c r="J36" t="s">
        <v>6186</v>
      </c>
      <c r="K36">
        <v>0.5</v>
      </c>
      <c r="L36">
        <v>9.51</v>
      </c>
      <c r="M36">
        <v>57.06</v>
      </c>
      <c r="N36" t="s">
        <v>22579</v>
      </c>
      <c r="O36" t="s">
        <v>22577</v>
      </c>
      <c r="P36" t="s">
        <v>6190</v>
      </c>
    </row>
    <row r="37" spans="1:16" x14ac:dyDescent="0.3">
      <c r="A37" t="s">
        <v>687</v>
      </c>
      <c r="B37">
        <v>44348</v>
      </c>
      <c r="C37" t="s">
        <v>688</v>
      </c>
      <c r="D37" t="s">
        <v>6158</v>
      </c>
      <c r="E37">
        <v>6</v>
      </c>
      <c r="F37" t="s">
        <v>689</v>
      </c>
      <c r="G37" t="s">
        <v>690</v>
      </c>
      <c r="H37" t="s">
        <v>19</v>
      </c>
      <c r="I37" t="s">
        <v>6193</v>
      </c>
      <c r="J37" t="s">
        <v>6187</v>
      </c>
      <c r="K37">
        <v>0.5</v>
      </c>
      <c r="L37">
        <v>5.97</v>
      </c>
      <c r="M37">
        <v>35.82</v>
      </c>
      <c r="N37" t="s">
        <v>22576</v>
      </c>
      <c r="O37" t="s">
        <v>22580</v>
      </c>
      <c r="P37" t="s">
        <v>6191</v>
      </c>
    </row>
    <row r="38" spans="1:16" x14ac:dyDescent="0.3">
      <c r="A38" t="s">
        <v>693</v>
      </c>
      <c r="B38">
        <v>44233</v>
      </c>
      <c r="C38" t="s">
        <v>694</v>
      </c>
      <c r="D38" t="s">
        <v>6159</v>
      </c>
      <c r="E38">
        <v>2</v>
      </c>
      <c r="F38" t="s">
        <v>695</v>
      </c>
      <c r="G38" t="s">
        <v>696</v>
      </c>
      <c r="H38" t="s">
        <v>19</v>
      </c>
      <c r="I38" t="s">
        <v>6195</v>
      </c>
      <c r="J38" t="s">
        <v>6188</v>
      </c>
      <c r="K38">
        <v>0.2</v>
      </c>
      <c r="L38">
        <v>4.3650000000000002</v>
      </c>
      <c r="M38">
        <v>8.73</v>
      </c>
      <c r="N38" t="s">
        <v>22579</v>
      </c>
      <c r="O38" t="s">
        <v>22574</v>
      </c>
      <c r="P38" t="s">
        <v>6191</v>
      </c>
    </row>
    <row r="39" spans="1:16" x14ac:dyDescent="0.3">
      <c r="A39" t="s">
        <v>699</v>
      </c>
      <c r="B39">
        <v>43580</v>
      </c>
      <c r="C39" t="s">
        <v>700</v>
      </c>
      <c r="D39" t="s">
        <v>6161</v>
      </c>
      <c r="E39">
        <v>3</v>
      </c>
      <c r="F39" t="s">
        <v>701</v>
      </c>
      <c r="G39" t="s">
        <v>702</v>
      </c>
      <c r="H39" t="s">
        <v>19</v>
      </c>
      <c r="I39" t="s">
        <v>6195</v>
      </c>
      <c r="J39" t="s">
        <v>6186</v>
      </c>
      <c r="K39">
        <v>0.5</v>
      </c>
      <c r="L39">
        <v>9.51</v>
      </c>
      <c r="M39">
        <v>28.53</v>
      </c>
      <c r="N39" t="s">
        <v>22579</v>
      </c>
      <c r="O39" t="s">
        <v>22577</v>
      </c>
      <c r="P39" t="s">
        <v>6191</v>
      </c>
    </row>
    <row r="40" spans="1:16" x14ac:dyDescent="0.3">
      <c r="A40" t="s">
        <v>705</v>
      </c>
      <c r="B40">
        <v>43946</v>
      </c>
      <c r="C40" t="s">
        <v>706</v>
      </c>
      <c r="D40" t="s">
        <v>6151</v>
      </c>
      <c r="E40">
        <v>5</v>
      </c>
      <c r="F40" t="s">
        <v>707</v>
      </c>
      <c r="G40" t="s">
        <v>708</v>
      </c>
      <c r="H40" t="s">
        <v>19</v>
      </c>
      <c r="I40" t="s">
        <v>6192</v>
      </c>
      <c r="J40" t="s">
        <v>6188</v>
      </c>
      <c r="K40">
        <v>2.5</v>
      </c>
      <c r="L40">
        <v>22.884999999999998</v>
      </c>
      <c r="M40">
        <v>114.42499999999998</v>
      </c>
      <c r="N40" t="s">
        <v>22573</v>
      </c>
      <c r="O40" t="s">
        <v>22574</v>
      </c>
      <c r="P40" t="s">
        <v>6191</v>
      </c>
    </row>
    <row r="41" spans="1:16" x14ac:dyDescent="0.3">
      <c r="A41" t="s">
        <v>711</v>
      </c>
      <c r="B41">
        <v>44524</v>
      </c>
      <c r="C41" t="s">
        <v>712</v>
      </c>
      <c r="D41" t="s">
        <v>6138</v>
      </c>
      <c r="E41">
        <v>6</v>
      </c>
      <c r="F41" t="s">
        <v>713</v>
      </c>
      <c r="G41" t="s">
        <v>22578</v>
      </c>
      <c r="H41" t="s">
        <v>19</v>
      </c>
      <c r="I41" t="s">
        <v>6192</v>
      </c>
      <c r="J41" t="s">
        <v>6188</v>
      </c>
      <c r="K41">
        <v>1</v>
      </c>
      <c r="L41">
        <v>9.9499999999999993</v>
      </c>
      <c r="M41">
        <v>59.699999999999996</v>
      </c>
      <c r="N41" t="s">
        <v>22573</v>
      </c>
      <c r="O41" t="s">
        <v>22574</v>
      </c>
      <c r="P41" t="s">
        <v>6190</v>
      </c>
    </row>
    <row r="42" spans="1:16" x14ac:dyDescent="0.3">
      <c r="A42" t="s">
        <v>715</v>
      </c>
      <c r="B42">
        <v>44305</v>
      </c>
      <c r="C42" t="s">
        <v>716</v>
      </c>
      <c r="D42" t="s">
        <v>6162</v>
      </c>
      <c r="E42">
        <v>3</v>
      </c>
      <c r="F42" t="s">
        <v>717</v>
      </c>
      <c r="G42" t="s">
        <v>22578</v>
      </c>
      <c r="H42" t="s">
        <v>19</v>
      </c>
      <c r="I42" t="s">
        <v>6195</v>
      </c>
      <c r="J42" t="s">
        <v>6188</v>
      </c>
      <c r="K42">
        <v>1</v>
      </c>
      <c r="L42">
        <v>14.55</v>
      </c>
      <c r="M42">
        <v>43.650000000000006</v>
      </c>
      <c r="N42" t="s">
        <v>22579</v>
      </c>
      <c r="O42" t="s">
        <v>22574</v>
      </c>
      <c r="P42" t="s">
        <v>6191</v>
      </c>
    </row>
    <row r="43" spans="1:16" x14ac:dyDescent="0.3">
      <c r="A43" t="s">
        <v>720</v>
      </c>
      <c r="B43">
        <v>44749</v>
      </c>
      <c r="C43" t="s">
        <v>721</v>
      </c>
      <c r="D43" t="s">
        <v>6153</v>
      </c>
      <c r="E43">
        <v>2</v>
      </c>
      <c r="F43" t="s">
        <v>722</v>
      </c>
      <c r="G43" t="s">
        <v>723</v>
      </c>
      <c r="H43" t="s">
        <v>19</v>
      </c>
      <c r="I43" t="s">
        <v>6194</v>
      </c>
      <c r="J43" t="s">
        <v>6187</v>
      </c>
      <c r="K43">
        <v>0.2</v>
      </c>
      <c r="L43">
        <v>3.645</v>
      </c>
      <c r="M43">
        <v>7.29</v>
      </c>
      <c r="N43" t="s">
        <v>22575</v>
      </c>
      <c r="O43" t="s">
        <v>22580</v>
      </c>
      <c r="P43" t="s">
        <v>6190</v>
      </c>
    </row>
    <row r="44" spans="1:16" x14ac:dyDescent="0.3">
      <c r="A44" t="s">
        <v>726</v>
      </c>
      <c r="B44">
        <v>43607</v>
      </c>
      <c r="C44" t="s">
        <v>727</v>
      </c>
      <c r="D44" t="s">
        <v>6163</v>
      </c>
      <c r="E44">
        <v>3</v>
      </c>
      <c r="F44" t="s">
        <v>728</v>
      </c>
      <c r="G44" t="s">
        <v>729</v>
      </c>
      <c r="H44" t="s">
        <v>19</v>
      </c>
      <c r="I44" t="s">
        <v>6192</v>
      </c>
      <c r="J44" t="s">
        <v>6187</v>
      </c>
      <c r="K44">
        <v>0.2</v>
      </c>
      <c r="L44">
        <v>2.6849999999999996</v>
      </c>
      <c r="M44">
        <v>8.0549999999999997</v>
      </c>
      <c r="N44" t="s">
        <v>22573</v>
      </c>
      <c r="O44" t="s">
        <v>22580</v>
      </c>
      <c r="P44" t="s">
        <v>6190</v>
      </c>
    </row>
    <row r="45" spans="1:16" x14ac:dyDescent="0.3">
      <c r="A45" t="s">
        <v>733</v>
      </c>
      <c r="B45">
        <v>44473</v>
      </c>
      <c r="C45" t="s">
        <v>734</v>
      </c>
      <c r="D45" t="s">
        <v>6164</v>
      </c>
      <c r="E45">
        <v>2</v>
      </c>
      <c r="F45" t="s">
        <v>735</v>
      </c>
      <c r="G45" t="s">
        <v>22578</v>
      </c>
      <c r="H45" t="s">
        <v>19</v>
      </c>
      <c r="I45" t="s">
        <v>6195</v>
      </c>
      <c r="J45" t="s">
        <v>6186</v>
      </c>
      <c r="K45">
        <v>2.5</v>
      </c>
      <c r="L45">
        <v>36.454999999999998</v>
      </c>
      <c r="M45">
        <v>72.91</v>
      </c>
      <c r="N45" t="s">
        <v>22579</v>
      </c>
      <c r="O45" t="s">
        <v>22577</v>
      </c>
      <c r="P45" t="s">
        <v>6191</v>
      </c>
    </row>
    <row r="46" spans="1:16" x14ac:dyDescent="0.3">
      <c r="A46" t="s">
        <v>738</v>
      </c>
      <c r="B46">
        <v>43932</v>
      </c>
      <c r="C46" t="s">
        <v>739</v>
      </c>
      <c r="D46" t="s">
        <v>6139</v>
      </c>
      <c r="E46">
        <v>2</v>
      </c>
      <c r="F46" t="s">
        <v>740</v>
      </c>
      <c r="G46" t="s">
        <v>741</v>
      </c>
      <c r="H46" t="s">
        <v>19</v>
      </c>
      <c r="I46" t="s">
        <v>6194</v>
      </c>
      <c r="J46" t="s">
        <v>6188</v>
      </c>
      <c r="K46">
        <v>0.5</v>
      </c>
      <c r="L46">
        <v>8.25</v>
      </c>
      <c r="M46">
        <v>16.5</v>
      </c>
      <c r="N46" t="s">
        <v>22575</v>
      </c>
      <c r="O46" t="s">
        <v>22574</v>
      </c>
      <c r="P46" t="s">
        <v>6190</v>
      </c>
    </row>
    <row r="47" spans="1:16" x14ac:dyDescent="0.3">
      <c r="A47" t="s">
        <v>744</v>
      </c>
      <c r="B47">
        <v>44592</v>
      </c>
      <c r="C47" t="s">
        <v>745</v>
      </c>
      <c r="D47" t="s">
        <v>6165</v>
      </c>
      <c r="E47">
        <v>6</v>
      </c>
      <c r="F47" t="s">
        <v>746</v>
      </c>
      <c r="G47" t="s">
        <v>747</v>
      </c>
      <c r="H47" t="s">
        <v>19</v>
      </c>
      <c r="I47" t="s">
        <v>6195</v>
      </c>
      <c r="J47" t="s">
        <v>6187</v>
      </c>
      <c r="K47">
        <v>2.5</v>
      </c>
      <c r="L47">
        <v>29.784999999999997</v>
      </c>
      <c r="M47">
        <v>178.70999999999998</v>
      </c>
      <c r="N47" t="s">
        <v>22579</v>
      </c>
      <c r="O47" t="s">
        <v>22580</v>
      </c>
      <c r="P47" t="s">
        <v>6191</v>
      </c>
    </row>
    <row r="48" spans="1:16" x14ac:dyDescent="0.3">
      <c r="A48" t="s">
        <v>750</v>
      </c>
      <c r="B48">
        <v>43776</v>
      </c>
      <c r="C48" t="s">
        <v>751</v>
      </c>
      <c r="D48" t="s">
        <v>6166</v>
      </c>
      <c r="E48">
        <v>2</v>
      </c>
      <c r="F48" t="s">
        <v>752</v>
      </c>
      <c r="G48" t="s">
        <v>22578</v>
      </c>
      <c r="H48" t="s">
        <v>19</v>
      </c>
      <c r="I48" t="s">
        <v>6194</v>
      </c>
      <c r="J48" t="s">
        <v>6188</v>
      </c>
      <c r="K48">
        <v>2.5</v>
      </c>
      <c r="L48">
        <v>31.624999999999996</v>
      </c>
      <c r="M48">
        <v>63.249999999999993</v>
      </c>
      <c r="N48" t="s">
        <v>22575</v>
      </c>
      <c r="O48" t="s">
        <v>22574</v>
      </c>
      <c r="P48" t="s">
        <v>6190</v>
      </c>
    </row>
    <row r="49" spans="1:16" x14ac:dyDescent="0.3">
      <c r="A49" t="s">
        <v>755</v>
      </c>
      <c r="B49">
        <v>43644</v>
      </c>
      <c r="C49" t="s">
        <v>756</v>
      </c>
      <c r="D49" t="s">
        <v>6167</v>
      </c>
      <c r="E49">
        <v>2</v>
      </c>
      <c r="F49" t="s">
        <v>757</v>
      </c>
      <c r="G49" t="s">
        <v>758</v>
      </c>
      <c r="H49" t="s">
        <v>19</v>
      </c>
      <c r="I49" t="s">
        <v>6193</v>
      </c>
      <c r="J49" t="s">
        <v>6186</v>
      </c>
      <c r="K49">
        <v>0.2</v>
      </c>
      <c r="L49">
        <v>3.8849999999999998</v>
      </c>
      <c r="M49">
        <v>7.77</v>
      </c>
      <c r="N49" t="s">
        <v>22576</v>
      </c>
      <c r="O49" t="s">
        <v>22577</v>
      </c>
      <c r="P49" t="s">
        <v>6190</v>
      </c>
    </row>
    <row r="50" spans="1:16" x14ac:dyDescent="0.3">
      <c r="A50" t="s">
        <v>761</v>
      </c>
      <c r="B50">
        <v>44085</v>
      </c>
      <c r="C50" t="s">
        <v>762</v>
      </c>
      <c r="D50" t="s">
        <v>6168</v>
      </c>
      <c r="E50">
        <v>4</v>
      </c>
      <c r="F50" t="s">
        <v>763</v>
      </c>
      <c r="G50" t="s">
        <v>764</v>
      </c>
      <c r="H50" t="s">
        <v>19</v>
      </c>
      <c r="I50" t="s">
        <v>6193</v>
      </c>
      <c r="J50" t="s">
        <v>6187</v>
      </c>
      <c r="K50">
        <v>2.5</v>
      </c>
      <c r="L50">
        <v>22.884999999999998</v>
      </c>
      <c r="M50">
        <v>91.539999999999992</v>
      </c>
      <c r="N50" t="s">
        <v>22576</v>
      </c>
      <c r="O50" t="s">
        <v>22580</v>
      </c>
      <c r="P50" t="s">
        <v>6191</v>
      </c>
    </row>
    <row r="51" spans="1:16" x14ac:dyDescent="0.3">
      <c r="A51" t="s">
        <v>766</v>
      </c>
      <c r="B51">
        <v>44790</v>
      </c>
      <c r="C51" t="s">
        <v>767</v>
      </c>
      <c r="D51" t="s">
        <v>6140</v>
      </c>
      <c r="E51">
        <v>3</v>
      </c>
      <c r="F51" t="s">
        <v>768</v>
      </c>
      <c r="G51" t="s">
        <v>769</v>
      </c>
      <c r="H51" t="s">
        <v>19</v>
      </c>
      <c r="I51" t="s">
        <v>6193</v>
      </c>
      <c r="J51" t="s">
        <v>6186</v>
      </c>
      <c r="K51">
        <v>1</v>
      </c>
      <c r="L51">
        <v>12.95</v>
      </c>
      <c r="M51">
        <v>38.849999999999994</v>
      </c>
      <c r="N51" t="s">
        <v>22576</v>
      </c>
      <c r="O51" t="s">
        <v>22577</v>
      </c>
      <c r="P51" t="s">
        <v>6191</v>
      </c>
    </row>
    <row r="52" spans="1:16" x14ac:dyDescent="0.3">
      <c r="A52" t="s">
        <v>772</v>
      </c>
      <c r="B52">
        <v>44792</v>
      </c>
      <c r="C52" t="s">
        <v>773</v>
      </c>
      <c r="D52" t="s">
        <v>6169</v>
      </c>
      <c r="E52">
        <v>2</v>
      </c>
      <c r="F52" t="s">
        <v>774</v>
      </c>
      <c r="G52" t="s">
        <v>775</v>
      </c>
      <c r="H52" t="s">
        <v>19</v>
      </c>
      <c r="I52" t="s">
        <v>6195</v>
      </c>
      <c r="J52" t="s">
        <v>6187</v>
      </c>
      <c r="K52">
        <v>0.5</v>
      </c>
      <c r="L52">
        <v>7.77</v>
      </c>
      <c r="M52">
        <v>15.54</v>
      </c>
      <c r="N52" t="s">
        <v>22579</v>
      </c>
      <c r="O52" t="s">
        <v>22580</v>
      </c>
      <c r="P52" t="s">
        <v>6191</v>
      </c>
    </row>
    <row r="53" spans="1:16" x14ac:dyDescent="0.3">
      <c r="A53" t="s">
        <v>778</v>
      </c>
      <c r="B53">
        <v>43600</v>
      </c>
      <c r="C53" t="s">
        <v>779</v>
      </c>
      <c r="D53" t="s">
        <v>6164</v>
      </c>
      <c r="E53">
        <v>4</v>
      </c>
      <c r="F53" t="s">
        <v>780</v>
      </c>
      <c r="G53" t="s">
        <v>781</v>
      </c>
      <c r="H53" t="s">
        <v>318</v>
      </c>
      <c r="I53" t="s">
        <v>6195</v>
      </c>
      <c r="J53" t="s">
        <v>6186</v>
      </c>
      <c r="K53">
        <v>2.5</v>
      </c>
      <c r="L53">
        <v>36.454999999999998</v>
      </c>
      <c r="M53">
        <v>145.82</v>
      </c>
      <c r="N53" t="s">
        <v>22579</v>
      </c>
      <c r="O53" t="s">
        <v>22577</v>
      </c>
      <c r="P53" t="s">
        <v>6190</v>
      </c>
    </row>
    <row r="54" spans="1:16" x14ac:dyDescent="0.3">
      <c r="A54" t="s">
        <v>784</v>
      </c>
      <c r="B54">
        <v>43719</v>
      </c>
      <c r="C54" t="s">
        <v>785</v>
      </c>
      <c r="D54" t="s">
        <v>6146</v>
      </c>
      <c r="E54">
        <v>5</v>
      </c>
      <c r="F54" t="s">
        <v>786</v>
      </c>
      <c r="G54" t="s">
        <v>787</v>
      </c>
      <c r="H54" t="s">
        <v>28</v>
      </c>
      <c r="I54" t="s">
        <v>6192</v>
      </c>
      <c r="J54" t="s">
        <v>6188</v>
      </c>
      <c r="K54">
        <v>0.5</v>
      </c>
      <c r="L54">
        <v>5.97</v>
      </c>
      <c r="M54">
        <v>29.849999999999998</v>
      </c>
      <c r="N54" t="s">
        <v>22573</v>
      </c>
      <c r="O54" t="s">
        <v>22574</v>
      </c>
      <c r="P54" t="s">
        <v>6191</v>
      </c>
    </row>
    <row r="55" spans="1:16" x14ac:dyDescent="0.3">
      <c r="A55" t="s">
        <v>784</v>
      </c>
      <c r="B55">
        <v>43719</v>
      </c>
      <c r="C55" t="s">
        <v>785</v>
      </c>
      <c r="D55" t="s">
        <v>6164</v>
      </c>
      <c r="E55">
        <v>2</v>
      </c>
      <c r="F55" t="s">
        <v>786</v>
      </c>
      <c r="G55" t="s">
        <v>787</v>
      </c>
      <c r="H55" t="s">
        <v>28</v>
      </c>
      <c r="I55" t="s">
        <v>6195</v>
      </c>
      <c r="J55" t="s">
        <v>6186</v>
      </c>
      <c r="K55">
        <v>2.5</v>
      </c>
      <c r="L55">
        <v>36.454999999999998</v>
      </c>
      <c r="M55">
        <v>72.91</v>
      </c>
      <c r="N55" t="s">
        <v>22579</v>
      </c>
      <c r="O55" t="s">
        <v>22577</v>
      </c>
      <c r="P55" t="s">
        <v>6191</v>
      </c>
    </row>
    <row r="56" spans="1:16" x14ac:dyDescent="0.3">
      <c r="A56" t="s">
        <v>794</v>
      </c>
      <c r="B56">
        <v>44271</v>
      </c>
      <c r="C56" t="s">
        <v>795</v>
      </c>
      <c r="D56" t="s">
        <v>6162</v>
      </c>
      <c r="E56">
        <v>5</v>
      </c>
      <c r="F56" t="s">
        <v>796</v>
      </c>
      <c r="G56" t="s">
        <v>797</v>
      </c>
      <c r="H56" t="s">
        <v>19</v>
      </c>
      <c r="I56" t="s">
        <v>6195</v>
      </c>
      <c r="J56" t="s">
        <v>6188</v>
      </c>
      <c r="K56">
        <v>1</v>
      </c>
      <c r="L56">
        <v>14.55</v>
      </c>
      <c r="M56">
        <v>72.75</v>
      </c>
      <c r="N56" t="s">
        <v>22579</v>
      </c>
      <c r="O56" t="s">
        <v>22574</v>
      </c>
      <c r="P56" t="s">
        <v>6191</v>
      </c>
    </row>
    <row r="57" spans="1:16" x14ac:dyDescent="0.3">
      <c r="A57" t="s">
        <v>800</v>
      </c>
      <c r="B57">
        <v>44168</v>
      </c>
      <c r="C57" t="s">
        <v>801</v>
      </c>
      <c r="D57" t="s">
        <v>6170</v>
      </c>
      <c r="E57">
        <v>3</v>
      </c>
      <c r="F57" t="s">
        <v>802</v>
      </c>
      <c r="G57" t="s">
        <v>22578</v>
      </c>
      <c r="H57" t="s">
        <v>19</v>
      </c>
      <c r="I57" t="s">
        <v>6195</v>
      </c>
      <c r="J57" t="s">
        <v>6186</v>
      </c>
      <c r="K57">
        <v>1</v>
      </c>
      <c r="L57">
        <v>15.85</v>
      </c>
      <c r="M57">
        <v>47.55</v>
      </c>
      <c r="N57" t="s">
        <v>22579</v>
      </c>
      <c r="O57" t="s">
        <v>22577</v>
      </c>
      <c r="P57" t="s">
        <v>6191</v>
      </c>
    </row>
    <row r="58" spans="1:16" x14ac:dyDescent="0.3">
      <c r="A58" t="s">
        <v>805</v>
      </c>
      <c r="B58">
        <v>43857</v>
      </c>
      <c r="C58" t="s">
        <v>806</v>
      </c>
      <c r="D58" t="s">
        <v>6153</v>
      </c>
      <c r="E58">
        <v>3</v>
      </c>
      <c r="F58" t="s">
        <v>807</v>
      </c>
      <c r="G58" t="s">
        <v>808</v>
      </c>
      <c r="H58" t="s">
        <v>19</v>
      </c>
      <c r="I58" t="s">
        <v>6194</v>
      </c>
      <c r="J58" t="s">
        <v>6187</v>
      </c>
      <c r="K58">
        <v>0.2</v>
      </c>
      <c r="L58">
        <v>3.645</v>
      </c>
      <c r="M58">
        <v>10.935</v>
      </c>
      <c r="N58" t="s">
        <v>22575</v>
      </c>
      <c r="O58" t="s">
        <v>22580</v>
      </c>
      <c r="P58" t="s">
        <v>6190</v>
      </c>
    </row>
    <row r="59" spans="1:16" x14ac:dyDescent="0.3">
      <c r="A59" t="s">
        <v>811</v>
      </c>
      <c r="B59">
        <v>44759</v>
      </c>
      <c r="C59" t="s">
        <v>812</v>
      </c>
      <c r="D59" t="s">
        <v>6171</v>
      </c>
      <c r="E59">
        <v>4</v>
      </c>
      <c r="F59" t="s">
        <v>813</v>
      </c>
      <c r="G59" t="s">
        <v>814</v>
      </c>
      <c r="H59" t="s">
        <v>19</v>
      </c>
      <c r="I59" t="s">
        <v>6194</v>
      </c>
      <c r="J59" t="s">
        <v>6186</v>
      </c>
      <c r="K59">
        <v>1</v>
      </c>
      <c r="L59">
        <v>14.85</v>
      </c>
      <c r="M59">
        <v>59.4</v>
      </c>
      <c r="N59" t="s">
        <v>22575</v>
      </c>
      <c r="O59" t="s">
        <v>22577</v>
      </c>
      <c r="P59" t="s">
        <v>6191</v>
      </c>
    </row>
    <row r="60" spans="1:16" x14ac:dyDescent="0.3">
      <c r="A60" t="s">
        <v>817</v>
      </c>
      <c r="B60">
        <v>44624</v>
      </c>
      <c r="C60" t="s">
        <v>818</v>
      </c>
      <c r="D60" t="s">
        <v>6165</v>
      </c>
      <c r="E60">
        <v>3</v>
      </c>
      <c r="F60" t="s">
        <v>819</v>
      </c>
      <c r="G60" t="s">
        <v>22578</v>
      </c>
      <c r="H60" t="s">
        <v>19</v>
      </c>
      <c r="I60" t="s">
        <v>6195</v>
      </c>
      <c r="J60" t="s">
        <v>6187</v>
      </c>
      <c r="K60">
        <v>2.5</v>
      </c>
      <c r="L60">
        <v>29.784999999999997</v>
      </c>
      <c r="M60">
        <v>89.35499999999999</v>
      </c>
      <c r="N60" t="s">
        <v>22579</v>
      </c>
      <c r="O60" t="s">
        <v>22580</v>
      </c>
      <c r="P60" t="s">
        <v>6190</v>
      </c>
    </row>
    <row r="61" spans="1:16" x14ac:dyDescent="0.3">
      <c r="A61" t="s">
        <v>822</v>
      </c>
      <c r="B61">
        <v>44537</v>
      </c>
      <c r="C61" t="s">
        <v>823</v>
      </c>
      <c r="D61" t="s">
        <v>6160</v>
      </c>
      <c r="E61">
        <v>3</v>
      </c>
      <c r="F61" t="s">
        <v>824</v>
      </c>
      <c r="G61" t="s">
        <v>825</v>
      </c>
      <c r="H61" t="s">
        <v>19</v>
      </c>
      <c r="I61" t="s">
        <v>6195</v>
      </c>
      <c r="J61" t="s">
        <v>6188</v>
      </c>
      <c r="K61">
        <v>0.5</v>
      </c>
      <c r="L61">
        <v>8.73</v>
      </c>
      <c r="M61">
        <v>26.19</v>
      </c>
      <c r="N61" t="s">
        <v>22579</v>
      </c>
      <c r="O61" t="s">
        <v>22574</v>
      </c>
      <c r="P61" t="s">
        <v>6190</v>
      </c>
    </row>
    <row r="62" spans="1:16" x14ac:dyDescent="0.3">
      <c r="A62" t="s">
        <v>827</v>
      </c>
      <c r="B62">
        <v>44252</v>
      </c>
      <c r="C62" t="s">
        <v>828</v>
      </c>
      <c r="D62" t="s">
        <v>6168</v>
      </c>
      <c r="E62">
        <v>5</v>
      </c>
      <c r="F62" t="s">
        <v>829</v>
      </c>
      <c r="G62" t="s">
        <v>830</v>
      </c>
      <c r="H62" t="s">
        <v>19</v>
      </c>
      <c r="I62" t="s">
        <v>6193</v>
      </c>
      <c r="J62" t="s">
        <v>6187</v>
      </c>
      <c r="K62">
        <v>2.5</v>
      </c>
      <c r="L62">
        <v>22.884999999999998</v>
      </c>
      <c r="M62">
        <v>114.42499999999998</v>
      </c>
      <c r="N62" t="s">
        <v>22576</v>
      </c>
      <c r="O62" t="s">
        <v>22580</v>
      </c>
      <c r="P62" t="s">
        <v>6191</v>
      </c>
    </row>
    <row r="63" spans="1:16" x14ac:dyDescent="0.3">
      <c r="A63" t="s">
        <v>833</v>
      </c>
      <c r="B63">
        <v>43521</v>
      </c>
      <c r="C63" t="s">
        <v>834</v>
      </c>
      <c r="D63" t="s">
        <v>6172</v>
      </c>
      <c r="E63">
        <v>5</v>
      </c>
      <c r="F63" t="s">
        <v>835</v>
      </c>
      <c r="G63" t="s">
        <v>22578</v>
      </c>
      <c r="H63" t="s">
        <v>28</v>
      </c>
      <c r="I63" t="s">
        <v>6192</v>
      </c>
      <c r="J63" t="s">
        <v>6187</v>
      </c>
      <c r="K63">
        <v>0.5</v>
      </c>
      <c r="L63">
        <v>5.3699999999999992</v>
      </c>
      <c r="M63">
        <v>26.849999999999994</v>
      </c>
      <c r="N63" t="s">
        <v>22573</v>
      </c>
      <c r="O63" t="s">
        <v>22580</v>
      </c>
      <c r="P63" t="s">
        <v>6190</v>
      </c>
    </row>
    <row r="64" spans="1:16" x14ac:dyDescent="0.3">
      <c r="A64" t="s">
        <v>838</v>
      </c>
      <c r="B64">
        <v>43505</v>
      </c>
      <c r="C64" t="s">
        <v>839</v>
      </c>
      <c r="D64" t="s">
        <v>6145</v>
      </c>
      <c r="E64">
        <v>5</v>
      </c>
      <c r="F64" t="s">
        <v>840</v>
      </c>
      <c r="G64" t="s">
        <v>22578</v>
      </c>
      <c r="H64" t="s">
        <v>19</v>
      </c>
      <c r="I64" t="s">
        <v>6195</v>
      </c>
      <c r="J64" t="s">
        <v>6186</v>
      </c>
      <c r="K64">
        <v>0.2</v>
      </c>
      <c r="L64">
        <v>4.7549999999999999</v>
      </c>
      <c r="M64">
        <v>23.774999999999999</v>
      </c>
      <c r="N64" t="s">
        <v>22579</v>
      </c>
      <c r="O64" t="s">
        <v>22577</v>
      </c>
      <c r="P64" t="s">
        <v>6190</v>
      </c>
    </row>
    <row r="65" spans="1:16" x14ac:dyDescent="0.3">
      <c r="A65" t="s">
        <v>843</v>
      </c>
      <c r="B65">
        <v>43868</v>
      </c>
      <c r="C65" t="s">
        <v>844</v>
      </c>
      <c r="D65" t="s">
        <v>6157</v>
      </c>
      <c r="E65">
        <v>1</v>
      </c>
      <c r="F65" t="s">
        <v>845</v>
      </c>
      <c r="G65" t="s">
        <v>846</v>
      </c>
      <c r="H65" t="s">
        <v>19</v>
      </c>
      <c r="I65" t="s">
        <v>6193</v>
      </c>
      <c r="J65" t="s">
        <v>6188</v>
      </c>
      <c r="K65">
        <v>0.5</v>
      </c>
      <c r="L65">
        <v>6.75</v>
      </c>
      <c r="M65">
        <v>6.75</v>
      </c>
      <c r="N65" t="s">
        <v>22576</v>
      </c>
      <c r="O65" t="s">
        <v>22574</v>
      </c>
      <c r="P65" t="s">
        <v>6191</v>
      </c>
    </row>
    <row r="66" spans="1:16" x14ac:dyDescent="0.3">
      <c r="A66" t="s">
        <v>849</v>
      </c>
      <c r="B66">
        <v>43913</v>
      </c>
      <c r="C66" t="s">
        <v>850</v>
      </c>
      <c r="D66" t="s">
        <v>6146</v>
      </c>
      <c r="E66">
        <v>6</v>
      </c>
      <c r="F66" t="s">
        <v>851</v>
      </c>
      <c r="G66" t="s">
        <v>22578</v>
      </c>
      <c r="H66" t="s">
        <v>19</v>
      </c>
      <c r="I66" t="s">
        <v>6192</v>
      </c>
      <c r="J66" t="s">
        <v>6188</v>
      </c>
      <c r="K66">
        <v>0.5</v>
      </c>
      <c r="L66">
        <v>5.97</v>
      </c>
      <c r="M66">
        <v>35.82</v>
      </c>
      <c r="N66" t="s">
        <v>22573</v>
      </c>
      <c r="O66" t="s">
        <v>22574</v>
      </c>
      <c r="P66" t="s">
        <v>6190</v>
      </c>
    </row>
    <row r="67" spans="1:16" x14ac:dyDescent="0.3">
      <c r="A67" t="s">
        <v>854</v>
      </c>
      <c r="B67">
        <v>44626</v>
      </c>
      <c r="C67" t="s">
        <v>855</v>
      </c>
      <c r="D67" t="s">
        <v>6149</v>
      </c>
      <c r="E67">
        <v>4</v>
      </c>
      <c r="F67" t="s">
        <v>856</v>
      </c>
      <c r="G67" t="s">
        <v>857</v>
      </c>
      <c r="H67" t="s">
        <v>19</v>
      </c>
      <c r="I67" t="s">
        <v>6192</v>
      </c>
      <c r="J67" t="s">
        <v>6187</v>
      </c>
      <c r="K67">
        <v>2.5</v>
      </c>
      <c r="L67">
        <v>20.584999999999997</v>
      </c>
      <c r="M67">
        <v>82.339999999999989</v>
      </c>
      <c r="N67" t="s">
        <v>22573</v>
      </c>
      <c r="O67" t="s">
        <v>22580</v>
      </c>
      <c r="P67" t="s">
        <v>6190</v>
      </c>
    </row>
    <row r="68" spans="1:16" x14ac:dyDescent="0.3">
      <c r="A68" t="s">
        <v>860</v>
      </c>
      <c r="B68">
        <v>44666</v>
      </c>
      <c r="C68" t="s">
        <v>861</v>
      </c>
      <c r="D68" t="s">
        <v>6173</v>
      </c>
      <c r="E68">
        <v>1</v>
      </c>
      <c r="F68" t="s">
        <v>862</v>
      </c>
      <c r="G68" t="s">
        <v>863</v>
      </c>
      <c r="H68" t="s">
        <v>19</v>
      </c>
      <c r="I68" t="s">
        <v>6192</v>
      </c>
      <c r="J68" t="s">
        <v>6186</v>
      </c>
      <c r="K68">
        <v>0.5</v>
      </c>
      <c r="L68">
        <v>7.169999999999999</v>
      </c>
      <c r="M68">
        <v>7.169999999999999</v>
      </c>
      <c r="N68" t="s">
        <v>22573</v>
      </c>
      <c r="O68" t="s">
        <v>22577</v>
      </c>
      <c r="P68" t="s">
        <v>6190</v>
      </c>
    </row>
    <row r="69" spans="1:16" x14ac:dyDescent="0.3">
      <c r="A69" t="s">
        <v>866</v>
      </c>
      <c r="B69">
        <v>44519</v>
      </c>
      <c r="C69" t="s">
        <v>867</v>
      </c>
      <c r="D69" t="s">
        <v>6145</v>
      </c>
      <c r="E69">
        <v>2</v>
      </c>
      <c r="F69" t="s">
        <v>868</v>
      </c>
      <c r="G69" t="s">
        <v>869</v>
      </c>
      <c r="H69" t="s">
        <v>19</v>
      </c>
      <c r="I69" t="s">
        <v>6195</v>
      </c>
      <c r="J69" t="s">
        <v>6186</v>
      </c>
      <c r="K69">
        <v>0.2</v>
      </c>
      <c r="L69">
        <v>4.7549999999999999</v>
      </c>
      <c r="M69">
        <v>9.51</v>
      </c>
      <c r="N69" t="s">
        <v>22579</v>
      </c>
      <c r="O69" t="s">
        <v>22577</v>
      </c>
      <c r="P69" t="s">
        <v>6191</v>
      </c>
    </row>
    <row r="70" spans="1:16" x14ac:dyDescent="0.3">
      <c r="A70" t="s">
        <v>872</v>
      </c>
      <c r="B70">
        <v>43754</v>
      </c>
      <c r="C70" t="s">
        <v>873</v>
      </c>
      <c r="D70" t="s">
        <v>6174</v>
      </c>
      <c r="E70">
        <v>1</v>
      </c>
      <c r="F70" t="s">
        <v>874</v>
      </c>
      <c r="G70" t="s">
        <v>875</v>
      </c>
      <c r="H70" t="s">
        <v>19</v>
      </c>
      <c r="I70" t="s">
        <v>6192</v>
      </c>
      <c r="J70" t="s">
        <v>6188</v>
      </c>
      <c r="K70">
        <v>0.2</v>
      </c>
      <c r="L70">
        <v>2.9849999999999999</v>
      </c>
      <c r="M70">
        <v>2.9849999999999999</v>
      </c>
      <c r="N70" t="s">
        <v>22573</v>
      </c>
      <c r="O70" t="s">
        <v>22574</v>
      </c>
      <c r="P70" t="s">
        <v>6191</v>
      </c>
    </row>
    <row r="71" spans="1:16" x14ac:dyDescent="0.3">
      <c r="A71" t="s">
        <v>878</v>
      </c>
      <c r="B71">
        <v>43795</v>
      </c>
      <c r="C71" t="s">
        <v>879</v>
      </c>
      <c r="D71" t="s">
        <v>6138</v>
      </c>
      <c r="E71">
        <v>6</v>
      </c>
      <c r="F71" t="s">
        <v>880</v>
      </c>
      <c r="G71" t="s">
        <v>881</v>
      </c>
      <c r="H71" t="s">
        <v>28</v>
      </c>
      <c r="I71" t="s">
        <v>6192</v>
      </c>
      <c r="J71" t="s">
        <v>6188</v>
      </c>
      <c r="K71">
        <v>1</v>
      </c>
      <c r="L71">
        <v>9.9499999999999993</v>
      </c>
      <c r="M71">
        <v>59.699999999999996</v>
      </c>
      <c r="N71" t="s">
        <v>22573</v>
      </c>
      <c r="O71" t="s">
        <v>22574</v>
      </c>
      <c r="P71" t="s">
        <v>6190</v>
      </c>
    </row>
    <row r="72" spans="1:16" x14ac:dyDescent="0.3">
      <c r="A72" t="s">
        <v>885</v>
      </c>
      <c r="B72">
        <v>43646</v>
      </c>
      <c r="C72" t="s">
        <v>886</v>
      </c>
      <c r="D72" t="s">
        <v>6148</v>
      </c>
      <c r="E72">
        <v>4</v>
      </c>
      <c r="F72" t="s">
        <v>887</v>
      </c>
      <c r="G72" t="s">
        <v>888</v>
      </c>
      <c r="H72" t="s">
        <v>19</v>
      </c>
      <c r="I72" t="s">
        <v>6194</v>
      </c>
      <c r="J72" t="s">
        <v>6186</v>
      </c>
      <c r="K72">
        <v>2.5</v>
      </c>
      <c r="L72">
        <v>34.154999999999994</v>
      </c>
      <c r="M72">
        <v>136.61999999999998</v>
      </c>
      <c r="N72" t="s">
        <v>22575</v>
      </c>
      <c r="O72" t="s">
        <v>22577</v>
      </c>
      <c r="P72" t="s">
        <v>6191</v>
      </c>
    </row>
    <row r="73" spans="1:16" x14ac:dyDescent="0.3">
      <c r="A73" t="s">
        <v>891</v>
      </c>
      <c r="B73">
        <v>44200</v>
      </c>
      <c r="C73" t="s">
        <v>892</v>
      </c>
      <c r="D73" t="s">
        <v>6145</v>
      </c>
      <c r="E73">
        <v>2</v>
      </c>
      <c r="F73" t="s">
        <v>893</v>
      </c>
      <c r="G73" t="s">
        <v>894</v>
      </c>
      <c r="H73" t="s">
        <v>318</v>
      </c>
      <c r="I73" t="s">
        <v>6195</v>
      </c>
      <c r="J73" t="s">
        <v>6186</v>
      </c>
      <c r="K73">
        <v>0.2</v>
      </c>
      <c r="L73">
        <v>4.7549999999999999</v>
      </c>
      <c r="M73">
        <v>9.51</v>
      </c>
      <c r="N73" t="s">
        <v>22579</v>
      </c>
      <c r="O73" t="s">
        <v>22577</v>
      </c>
      <c r="P73" t="s">
        <v>6191</v>
      </c>
    </row>
    <row r="74" spans="1:16" x14ac:dyDescent="0.3">
      <c r="A74" t="s">
        <v>897</v>
      </c>
      <c r="B74">
        <v>44131</v>
      </c>
      <c r="C74" t="s">
        <v>898</v>
      </c>
      <c r="D74" t="s">
        <v>6175</v>
      </c>
      <c r="E74">
        <v>3</v>
      </c>
      <c r="F74" t="s">
        <v>899</v>
      </c>
      <c r="G74" t="s">
        <v>22578</v>
      </c>
      <c r="H74" t="s">
        <v>19</v>
      </c>
      <c r="I74" t="s">
        <v>6193</v>
      </c>
      <c r="J74" t="s">
        <v>6188</v>
      </c>
      <c r="K74">
        <v>2.5</v>
      </c>
      <c r="L74">
        <v>25.874999999999996</v>
      </c>
      <c r="M74">
        <v>77.624999999999986</v>
      </c>
      <c r="N74" t="s">
        <v>22576</v>
      </c>
      <c r="O74" t="s">
        <v>22574</v>
      </c>
      <c r="P74" t="s">
        <v>6191</v>
      </c>
    </row>
    <row r="75" spans="1:16" x14ac:dyDescent="0.3">
      <c r="A75" t="s">
        <v>902</v>
      </c>
      <c r="B75">
        <v>44362</v>
      </c>
      <c r="C75" t="s">
        <v>903</v>
      </c>
      <c r="D75" t="s">
        <v>6159</v>
      </c>
      <c r="E75">
        <v>5</v>
      </c>
      <c r="F75" t="s">
        <v>904</v>
      </c>
      <c r="G75" t="s">
        <v>22578</v>
      </c>
      <c r="H75" t="s">
        <v>19</v>
      </c>
      <c r="I75" t="s">
        <v>6195</v>
      </c>
      <c r="J75" t="s">
        <v>6188</v>
      </c>
      <c r="K75">
        <v>0.2</v>
      </c>
      <c r="L75">
        <v>4.3650000000000002</v>
      </c>
      <c r="M75">
        <v>21.825000000000003</v>
      </c>
      <c r="N75" t="s">
        <v>22579</v>
      </c>
      <c r="O75" t="s">
        <v>22574</v>
      </c>
      <c r="P75" t="s">
        <v>6190</v>
      </c>
    </row>
    <row r="76" spans="1:16" x14ac:dyDescent="0.3">
      <c r="A76" t="s">
        <v>907</v>
      </c>
      <c r="B76">
        <v>44396</v>
      </c>
      <c r="C76" t="s">
        <v>908</v>
      </c>
      <c r="D76" t="s">
        <v>6176</v>
      </c>
      <c r="E76">
        <v>2</v>
      </c>
      <c r="F76" t="s">
        <v>909</v>
      </c>
      <c r="G76" t="s">
        <v>910</v>
      </c>
      <c r="H76" t="s">
        <v>19</v>
      </c>
      <c r="I76" t="s">
        <v>6194</v>
      </c>
      <c r="J76" t="s">
        <v>6186</v>
      </c>
      <c r="K76">
        <v>0.5</v>
      </c>
      <c r="L76">
        <v>8.91</v>
      </c>
      <c r="M76">
        <v>17.82</v>
      </c>
      <c r="N76" t="s">
        <v>22575</v>
      </c>
      <c r="O76" t="s">
        <v>22577</v>
      </c>
      <c r="P76" t="s">
        <v>6190</v>
      </c>
    </row>
    <row r="77" spans="1:16" x14ac:dyDescent="0.3">
      <c r="A77" t="s">
        <v>913</v>
      </c>
      <c r="B77">
        <v>44400</v>
      </c>
      <c r="C77" t="s">
        <v>914</v>
      </c>
      <c r="D77" t="s">
        <v>6177</v>
      </c>
      <c r="E77">
        <v>6</v>
      </c>
      <c r="F77" t="s">
        <v>915</v>
      </c>
      <c r="G77" t="s">
        <v>916</v>
      </c>
      <c r="H77" t="s">
        <v>318</v>
      </c>
      <c r="I77" t="s">
        <v>6192</v>
      </c>
      <c r="J77" t="s">
        <v>6187</v>
      </c>
      <c r="K77">
        <v>1</v>
      </c>
      <c r="L77">
        <v>8.9499999999999993</v>
      </c>
      <c r="M77">
        <v>53.699999999999996</v>
      </c>
      <c r="N77" t="s">
        <v>22573</v>
      </c>
      <c r="O77" t="s">
        <v>22580</v>
      </c>
      <c r="P77" t="s">
        <v>6190</v>
      </c>
    </row>
    <row r="78" spans="1:16" x14ac:dyDescent="0.3">
      <c r="A78" t="s">
        <v>919</v>
      </c>
      <c r="B78">
        <v>43855</v>
      </c>
      <c r="C78" t="s">
        <v>920</v>
      </c>
      <c r="D78" t="s">
        <v>6178</v>
      </c>
      <c r="E78">
        <v>1</v>
      </c>
      <c r="F78" t="s">
        <v>921</v>
      </c>
      <c r="G78" t="s">
        <v>22578</v>
      </c>
      <c r="H78" t="s">
        <v>318</v>
      </c>
      <c r="I78" t="s">
        <v>6192</v>
      </c>
      <c r="J78" t="s">
        <v>6186</v>
      </c>
      <c r="K78">
        <v>0.2</v>
      </c>
      <c r="L78">
        <v>3.5849999999999995</v>
      </c>
      <c r="M78">
        <v>3.5849999999999995</v>
      </c>
      <c r="N78" t="s">
        <v>22573</v>
      </c>
      <c r="O78" t="s">
        <v>22577</v>
      </c>
      <c r="P78" t="s">
        <v>6190</v>
      </c>
    </row>
    <row r="79" spans="1:16" x14ac:dyDescent="0.3">
      <c r="A79" t="s">
        <v>924</v>
      </c>
      <c r="B79">
        <v>43594</v>
      </c>
      <c r="C79" t="s">
        <v>925</v>
      </c>
      <c r="D79" t="s">
        <v>6153</v>
      </c>
      <c r="E79">
        <v>2</v>
      </c>
      <c r="F79" t="s">
        <v>926</v>
      </c>
      <c r="G79" t="s">
        <v>927</v>
      </c>
      <c r="H79" t="s">
        <v>19</v>
      </c>
      <c r="I79" t="s">
        <v>6194</v>
      </c>
      <c r="J79" t="s">
        <v>6187</v>
      </c>
      <c r="K79">
        <v>0.2</v>
      </c>
      <c r="L79">
        <v>3.645</v>
      </c>
      <c r="M79">
        <v>7.29</v>
      </c>
      <c r="N79" t="s">
        <v>22575</v>
      </c>
      <c r="O79" t="s">
        <v>22580</v>
      </c>
      <c r="P79" t="s">
        <v>6191</v>
      </c>
    </row>
    <row r="80" spans="1:16" x14ac:dyDescent="0.3">
      <c r="A80" t="s">
        <v>930</v>
      </c>
      <c r="B80">
        <v>43920</v>
      </c>
      <c r="C80" t="s">
        <v>931</v>
      </c>
      <c r="D80" t="s">
        <v>6157</v>
      </c>
      <c r="E80">
        <v>6</v>
      </c>
      <c r="F80" t="s">
        <v>932</v>
      </c>
      <c r="G80" t="s">
        <v>933</v>
      </c>
      <c r="H80" t="s">
        <v>19</v>
      </c>
      <c r="I80" t="s">
        <v>6193</v>
      </c>
      <c r="J80" t="s">
        <v>6188</v>
      </c>
      <c r="K80">
        <v>0.5</v>
      </c>
      <c r="L80">
        <v>6.75</v>
      </c>
      <c r="M80">
        <v>40.5</v>
      </c>
      <c r="N80" t="s">
        <v>22576</v>
      </c>
      <c r="O80" t="s">
        <v>22574</v>
      </c>
      <c r="P80" t="s">
        <v>6190</v>
      </c>
    </row>
    <row r="81" spans="1:16" x14ac:dyDescent="0.3">
      <c r="A81" t="s">
        <v>936</v>
      </c>
      <c r="B81">
        <v>44633</v>
      </c>
      <c r="C81" t="s">
        <v>937</v>
      </c>
      <c r="D81" t="s">
        <v>6179</v>
      </c>
      <c r="E81">
        <v>4</v>
      </c>
      <c r="F81" t="s">
        <v>938</v>
      </c>
      <c r="G81" t="s">
        <v>939</v>
      </c>
      <c r="H81" t="s">
        <v>19</v>
      </c>
      <c r="I81" t="s">
        <v>6192</v>
      </c>
      <c r="J81" t="s">
        <v>6186</v>
      </c>
      <c r="K81">
        <v>1</v>
      </c>
      <c r="L81">
        <v>11.95</v>
      </c>
      <c r="M81">
        <v>47.8</v>
      </c>
      <c r="N81" t="s">
        <v>22573</v>
      </c>
      <c r="O81" t="s">
        <v>22577</v>
      </c>
      <c r="P81" t="s">
        <v>6191</v>
      </c>
    </row>
    <row r="82" spans="1:16" x14ac:dyDescent="0.3">
      <c r="A82" t="s">
        <v>942</v>
      </c>
      <c r="B82">
        <v>43572</v>
      </c>
      <c r="C82" t="s">
        <v>943</v>
      </c>
      <c r="D82" t="s">
        <v>6180</v>
      </c>
      <c r="E82">
        <v>5</v>
      </c>
      <c r="F82" t="s">
        <v>944</v>
      </c>
      <c r="G82" t="s">
        <v>945</v>
      </c>
      <c r="H82" t="s">
        <v>19</v>
      </c>
      <c r="I82" t="s">
        <v>6193</v>
      </c>
      <c r="J82" t="s">
        <v>6186</v>
      </c>
      <c r="K82">
        <v>0.5</v>
      </c>
      <c r="L82">
        <v>7.77</v>
      </c>
      <c r="M82">
        <v>38.849999999999994</v>
      </c>
      <c r="N82" t="s">
        <v>22576</v>
      </c>
      <c r="O82" t="s">
        <v>22577</v>
      </c>
      <c r="P82" t="s">
        <v>6190</v>
      </c>
    </row>
    <row r="83" spans="1:16" x14ac:dyDescent="0.3">
      <c r="A83" t="s">
        <v>948</v>
      </c>
      <c r="B83">
        <v>43763</v>
      </c>
      <c r="C83" t="s">
        <v>949</v>
      </c>
      <c r="D83" t="s">
        <v>6164</v>
      </c>
      <c r="E83">
        <v>3</v>
      </c>
      <c r="F83" t="s">
        <v>950</v>
      </c>
      <c r="G83" t="s">
        <v>951</v>
      </c>
      <c r="H83" t="s">
        <v>19</v>
      </c>
      <c r="I83" t="s">
        <v>6195</v>
      </c>
      <c r="J83" t="s">
        <v>6186</v>
      </c>
      <c r="K83">
        <v>2.5</v>
      </c>
      <c r="L83">
        <v>36.454999999999998</v>
      </c>
      <c r="M83">
        <v>109.36499999999999</v>
      </c>
      <c r="N83" t="s">
        <v>22579</v>
      </c>
      <c r="O83" t="s">
        <v>22577</v>
      </c>
      <c r="P83" t="s">
        <v>6190</v>
      </c>
    </row>
    <row r="84" spans="1:16" x14ac:dyDescent="0.3">
      <c r="A84" t="s">
        <v>954</v>
      </c>
      <c r="B84">
        <v>43721</v>
      </c>
      <c r="C84" t="s">
        <v>955</v>
      </c>
      <c r="D84" t="s">
        <v>6181</v>
      </c>
      <c r="E84">
        <v>3</v>
      </c>
      <c r="F84" t="s">
        <v>956</v>
      </c>
      <c r="G84" t="s">
        <v>957</v>
      </c>
      <c r="H84" t="s">
        <v>318</v>
      </c>
      <c r="I84" t="s">
        <v>6195</v>
      </c>
      <c r="J84" t="s">
        <v>6188</v>
      </c>
      <c r="K84">
        <v>2.5</v>
      </c>
      <c r="L84">
        <v>33.464999999999996</v>
      </c>
      <c r="M84">
        <v>100.39499999999998</v>
      </c>
      <c r="N84" t="s">
        <v>22579</v>
      </c>
      <c r="O84" t="s">
        <v>22574</v>
      </c>
      <c r="P84" t="s">
        <v>6190</v>
      </c>
    </row>
    <row r="85" spans="1:16" x14ac:dyDescent="0.3">
      <c r="A85" t="s">
        <v>960</v>
      </c>
      <c r="B85">
        <v>43933</v>
      </c>
      <c r="C85" t="s">
        <v>961</v>
      </c>
      <c r="D85" t="s">
        <v>6149</v>
      </c>
      <c r="E85">
        <v>4</v>
      </c>
      <c r="F85" t="s">
        <v>962</v>
      </c>
      <c r="G85" t="s">
        <v>22578</v>
      </c>
      <c r="H85" t="s">
        <v>19</v>
      </c>
      <c r="I85" t="s">
        <v>6192</v>
      </c>
      <c r="J85" t="s">
        <v>6187</v>
      </c>
      <c r="K85">
        <v>2.5</v>
      </c>
      <c r="L85">
        <v>20.584999999999997</v>
      </c>
      <c r="M85">
        <v>82.339999999999989</v>
      </c>
      <c r="N85" t="s">
        <v>22573</v>
      </c>
      <c r="O85" t="s">
        <v>22580</v>
      </c>
      <c r="P85" t="s">
        <v>6190</v>
      </c>
    </row>
    <row r="86" spans="1:16" x14ac:dyDescent="0.3">
      <c r="A86" t="s">
        <v>965</v>
      </c>
      <c r="B86">
        <v>43783</v>
      </c>
      <c r="C86" t="s">
        <v>966</v>
      </c>
      <c r="D86" t="s">
        <v>6161</v>
      </c>
      <c r="E86">
        <v>1</v>
      </c>
      <c r="F86" t="s">
        <v>967</v>
      </c>
      <c r="G86" t="s">
        <v>968</v>
      </c>
      <c r="H86" t="s">
        <v>19</v>
      </c>
      <c r="I86" t="s">
        <v>6195</v>
      </c>
      <c r="J86" t="s">
        <v>6186</v>
      </c>
      <c r="K86">
        <v>0.5</v>
      </c>
      <c r="L86">
        <v>9.51</v>
      </c>
      <c r="M86">
        <v>9.51</v>
      </c>
      <c r="N86" t="s">
        <v>22579</v>
      </c>
      <c r="O86" t="s">
        <v>22577</v>
      </c>
      <c r="P86" t="s">
        <v>6191</v>
      </c>
    </row>
    <row r="87" spans="1:16" x14ac:dyDescent="0.3">
      <c r="A87" t="s">
        <v>971</v>
      </c>
      <c r="B87">
        <v>43664</v>
      </c>
      <c r="C87" t="s">
        <v>972</v>
      </c>
      <c r="D87" t="s">
        <v>6182</v>
      </c>
      <c r="E87">
        <v>3</v>
      </c>
      <c r="F87" t="s">
        <v>973</v>
      </c>
      <c r="G87" t="s">
        <v>974</v>
      </c>
      <c r="H87" t="s">
        <v>19</v>
      </c>
      <c r="I87" t="s">
        <v>6193</v>
      </c>
      <c r="J87" t="s">
        <v>6186</v>
      </c>
      <c r="K87">
        <v>2.5</v>
      </c>
      <c r="L87">
        <v>29.784999999999997</v>
      </c>
      <c r="M87">
        <v>89.35499999999999</v>
      </c>
      <c r="N87" t="s">
        <v>22576</v>
      </c>
      <c r="O87" t="s">
        <v>22577</v>
      </c>
      <c r="P87" t="s">
        <v>6191</v>
      </c>
    </row>
    <row r="88" spans="1:16" x14ac:dyDescent="0.3">
      <c r="A88" t="s">
        <v>971</v>
      </c>
      <c r="B88">
        <v>43664</v>
      </c>
      <c r="C88" t="s">
        <v>972</v>
      </c>
      <c r="D88" t="s">
        <v>6154</v>
      </c>
      <c r="E88">
        <v>4</v>
      </c>
      <c r="F88" t="s">
        <v>973</v>
      </c>
      <c r="G88" t="s">
        <v>974</v>
      </c>
      <c r="H88" t="s">
        <v>19</v>
      </c>
      <c r="I88" t="s">
        <v>6193</v>
      </c>
      <c r="J88" t="s">
        <v>6187</v>
      </c>
      <c r="K88">
        <v>0.2</v>
      </c>
      <c r="L88">
        <v>2.9849999999999999</v>
      </c>
      <c r="M88">
        <v>11.94</v>
      </c>
      <c r="N88" t="s">
        <v>22576</v>
      </c>
      <c r="O88" t="s">
        <v>22580</v>
      </c>
      <c r="P88" t="s">
        <v>6191</v>
      </c>
    </row>
    <row r="89" spans="1:16" x14ac:dyDescent="0.3">
      <c r="A89" t="s">
        <v>980</v>
      </c>
      <c r="B89">
        <v>44289</v>
      </c>
      <c r="C89" t="s">
        <v>981</v>
      </c>
      <c r="D89" t="s">
        <v>6155</v>
      </c>
      <c r="E89">
        <v>3</v>
      </c>
      <c r="F89" t="s">
        <v>982</v>
      </c>
      <c r="G89" t="s">
        <v>983</v>
      </c>
      <c r="H89" t="s">
        <v>19</v>
      </c>
      <c r="I89" t="s">
        <v>6193</v>
      </c>
      <c r="J89" t="s">
        <v>6188</v>
      </c>
      <c r="K89">
        <v>1</v>
      </c>
      <c r="L89">
        <v>11.25</v>
      </c>
      <c r="M89">
        <v>33.75</v>
      </c>
      <c r="N89" t="s">
        <v>22576</v>
      </c>
      <c r="O89" t="s">
        <v>22574</v>
      </c>
      <c r="P89" t="s">
        <v>6191</v>
      </c>
    </row>
    <row r="90" spans="1:16" x14ac:dyDescent="0.3">
      <c r="A90" t="s">
        <v>985</v>
      </c>
      <c r="B90">
        <v>44284</v>
      </c>
      <c r="C90" t="s">
        <v>986</v>
      </c>
      <c r="D90" t="s">
        <v>6179</v>
      </c>
      <c r="E90">
        <v>3</v>
      </c>
      <c r="F90" t="s">
        <v>987</v>
      </c>
      <c r="G90" t="s">
        <v>988</v>
      </c>
      <c r="H90" t="s">
        <v>19</v>
      </c>
      <c r="I90" t="s">
        <v>6192</v>
      </c>
      <c r="J90" t="s">
        <v>6186</v>
      </c>
      <c r="K90">
        <v>1</v>
      </c>
      <c r="L90">
        <v>11.95</v>
      </c>
      <c r="M90">
        <v>35.849999999999994</v>
      </c>
      <c r="N90" t="s">
        <v>22573</v>
      </c>
      <c r="O90" t="s">
        <v>22577</v>
      </c>
      <c r="P90" t="s">
        <v>6191</v>
      </c>
    </row>
    <row r="91" spans="1:16" x14ac:dyDescent="0.3">
      <c r="A91" t="s">
        <v>990</v>
      </c>
      <c r="B91">
        <v>44545</v>
      </c>
      <c r="C91" t="s">
        <v>991</v>
      </c>
      <c r="D91" t="s">
        <v>6140</v>
      </c>
      <c r="E91">
        <v>6</v>
      </c>
      <c r="F91" t="s">
        <v>992</v>
      </c>
      <c r="G91" t="s">
        <v>993</v>
      </c>
      <c r="H91" t="s">
        <v>19</v>
      </c>
      <c r="I91" t="s">
        <v>6193</v>
      </c>
      <c r="J91" t="s">
        <v>6186</v>
      </c>
      <c r="K91">
        <v>1</v>
      </c>
      <c r="L91">
        <v>12.95</v>
      </c>
      <c r="M91">
        <v>77.699999999999989</v>
      </c>
      <c r="N91" t="s">
        <v>22576</v>
      </c>
      <c r="O91" t="s">
        <v>22577</v>
      </c>
      <c r="P91" t="s">
        <v>6191</v>
      </c>
    </row>
    <row r="92" spans="1:16" x14ac:dyDescent="0.3">
      <c r="A92" t="s">
        <v>996</v>
      </c>
      <c r="B92">
        <v>43971</v>
      </c>
      <c r="C92" t="s">
        <v>997</v>
      </c>
      <c r="D92" t="s">
        <v>6140</v>
      </c>
      <c r="E92">
        <v>4</v>
      </c>
      <c r="F92" t="s">
        <v>998</v>
      </c>
      <c r="G92" t="s">
        <v>22578</v>
      </c>
      <c r="H92" t="s">
        <v>318</v>
      </c>
      <c r="I92" t="s">
        <v>6193</v>
      </c>
      <c r="J92" t="s">
        <v>6186</v>
      </c>
      <c r="K92">
        <v>1</v>
      </c>
      <c r="L92">
        <v>12.95</v>
      </c>
      <c r="M92">
        <v>51.8</v>
      </c>
      <c r="N92" t="s">
        <v>22576</v>
      </c>
      <c r="O92" t="s">
        <v>22577</v>
      </c>
      <c r="P92" t="s">
        <v>6190</v>
      </c>
    </row>
    <row r="93" spans="1:16" x14ac:dyDescent="0.3">
      <c r="A93" t="s">
        <v>1001</v>
      </c>
      <c r="B93">
        <v>44137</v>
      </c>
      <c r="C93" t="s">
        <v>1002</v>
      </c>
      <c r="D93" t="s">
        <v>6175</v>
      </c>
      <c r="E93">
        <v>4</v>
      </c>
      <c r="F93" t="s">
        <v>1003</v>
      </c>
      <c r="G93" t="s">
        <v>1004</v>
      </c>
      <c r="H93" t="s">
        <v>19</v>
      </c>
      <c r="I93" t="s">
        <v>6193</v>
      </c>
      <c r="J93" t="s">
        <v>6188</v>
      </c>
      <c r="K93">
        <v>2.5</v>
      </c>
      <c r="L93">
        <v>25.874999999999996</v>
      </c>
      <c r="M93">
        <v>103.49999999999999</v>
      </c>
      <c r="N93" t="s">
        <v>22576</v>
      </c>
      <c r="O93" t="s">
        <v>22574</v>
      </c>
      <c r="P93" t="s">
        <v>6191</v>
      </c>
    </row>
    <row r="94" spans="1:16" x14ac:dyDescent="0.3">
      <c r="A94" t="s">
        <v>1007</v>
      </c>
      <c r="B94">
        <v>44037</v>
      </c>
      <c r="C94" t="s">
        <v>1008</v>
      </c>
      <c r="D94" t="s">
        <v>6171</v>
      </c>
      <c r="E94">
        <v>3</v>
      </c>
      <c r="F94" t="s">
        <v>1009</v>
      </c>
      <c r="G94" t="s">
        <v>22578</v>
      </c>
      <c r="H94" t="s">
        <v>19</v>
      </c>
      <c r="I94" t="s">
        <v>6194</v>
      </c>
      <c r="J94" t="s">
        <v>6186</v>
      </c>
      <c r="K94">
        <v>1</v>
      </c>
      <c r="L94">
        <v>14.85</v>
      </c>
      <c r="M94">
        <v>44.55</v>
      </c>
      <c r="N94" t="s">
        <v>22575</v>
      </c>
      <c r="O94" t="s">
        <v>22577</v>
      </c>
      <c r="P94" t="s">
        <v>6190</v>
      </c>
    </row>
    <row r="95" spans="1:16" x14ac:dyDescent="0.3">
      <c r="A95" t="s">
        <v>1012</v>
      </c>
      <c r="B95">
        <v>43538</v>
      </c>
      <c r="C95" t="s">
        <v>1013</v>
      </c>
      <c r="D95" t="s">
        <v>6176</v>
      </c>
      <c r="E95">
        <v>4</v>
      </c>
      <c r="F95" t="s">
        <v>1014</v>
      </c>
      <c r="G95" t="s">
        <v>1015</v>
      </c>
      <c r="H95" t="s">
        <v>28</v>
      </c>
      <c r="I95" t="s">
        <v>6194</v>
      </c>
      <c r="J95" t="s">
        <v>6186</v>
      </c>
      <c r="K95">
        <v>0.5</v>
      </c>
      <c r="L95">
        <v>8.91</v>
      </c>
      <c r="M95">
        <v>35.64</v>
      </c>
      <c r="N95" t="s">
        <v>22575</v>
      </c>
      <c r="O95" t="s">
        <v>22577</v>
      </c>
      <c r="P95" t="s">
        <v>6190</v>
      </c>
    </row>
    <row r="96" spans="1:16" x14ac:dyDescent="0.3">
      <c r="A96" t="s">
        <v>1018</v>
      </c>
      <c r="B96">
        <v>44014</v>
      </c>
      <c r="C96" t="s">
        <v>1019</v>
      </c>
      <c r="D96" t="s">
        <v>6154</v>
      </c>
      <c r="E96">
        <v>6</v>
      </c>
      <c r="F96" t="s">
        <v>1020</v>
      </c>
      <c r="G96" t="s">
        <v>22578</v>
      </c>
      <c r="H96" t="s">
        <v>318</v>
      </c>
      <c r="I96" t="s">
        <v>6193</v>
      </c>
      <c r="J96" t="s">
        <v>6187</v>
      </c>
      <c r="K96">
        <v>0.2</v>
      </c>
      <c r="L96">
        <v>2.9849999999999999</v>
      </c>
      <c r="M96">
        <v>17.91</v>
      </c>
      <c r="N96" t="s">
        <v>22576</v>
      </c>
      <c r="O96" t="s">
        <v>22580</v>
      </c>
      <c r="P96" t="s">
        <v>6190</v>
      </c>
    </row>
    <row r="97" spans="1:16" x14ac:dyDescent="0.3">
      <c r="A97" t="s">
        <v>1022</v>
      </c>
      <c r="B97">
        <v>43816</v>
      </c>
      <c r="C97" t="s">
        <v>1023</v>
      </c>
      <c r="D97" t="s">
        <v>6175</v>
      </c>
      <c r="E97">
        <v>6</v>
      </c>
      <c r="F97" t="s">
        <v>1024</v>
      </c>
      <c r="G97" t="s">
        <v>1025</v>
      </c>
      <c r="H97" t="s">
        <v>19</v>
      </c>
      <c r="I97" t="s">
        <v>6193</v>
      </c>
      <c r="J97" t="s">
        <v>6188</v>
      </c>
      <c r="K97">
        <v>2.5</v>
      </c>
      <c r="L97">
        <v>25.874999999999996</v>
      </c>
      <c r="M97">
        <v>155.24999999999997</v>
      </c>
      <c r="N97" t="s">
        <v>22576</v>
      </c>
      <c r="O97" t="s">
        <v>22574</v>
      </c>
      <c r="P97" t="s">
        <v>6191</v>
      </c>
    </row>
    <row r="98" spans="1:16" x14ac:dyDescent="0.3">
      <c r="A98" t="s">
        <v>1027</v>
      </c>
      <c r="B98">
        <v>44171</v>
      </c>
      <c r="C98" t="s">
        <v>1028</v>
      </c>
      <c r="D98" t="s">
        <v>6154</v>
      </c>
      <c r="E98">
        <v>2</v>
      </c>
      <c r="F98" t="s">
        <v>1029</v>
      </c>
      <c r="G98" t="s">
        <v>1030</v>
      </c>
      <c r="H98" t="s">
        <v>19</v>
      </c>
      <c r="I98" t="s">
        <v>6193</v>
      </c>
      <c r="J98" t="s">
        <v>6187</v>
      </c>
      <c r="K98">
        <v>0.2</v>
      </c>
      <c r="L98">
        <v>2.9849999999999999</v>
      </c>
      <c r="M98">
        <v>5.97</v>
      </c>
      <c r="N98" t="s">
        <v>22576</v>
      </c>
      <c r="O98" t="s">
        <v>22580</v>
      </c>
      <c r="P98" t="s">
        <v>6191</v>
      </c>
    </row>
    <row r="99" spans="1:16" x14ac:dyDescent="0.3">
      <c r="A99" t="s">
        <v>1032</v>
      </c>
      <c r="B99">
        <v>44259</v>
      </c>
      <c r="C99" t="s">
        <v>1033</v>
      </c>
      <c r="D99" t="s">
        <v>6157</v>
      </c>
      <c r="E99">
        <v>2</v>
      </c>
      <c r="F99" t="s">
        <v>1034</v>
      </c>
      <c r="G99" t="s">
        <v>1035</v>
      </c>
      <c r="H99" t="s">
        <v>19</v>
      </c>
      <c r="I99" t="s">
        <v>6193</v>
      </c>
      <c r="J99" t="s">
        <v>6188</v>
      </c>
      <c r="K99">
        <v>0.5</v>
      </c>
      <c r="L99">
        <v>6.75</v>
      </c>
      <c r="M99">
        <v>13.5</v>
      </c>
      <c r="N99" t="s">
        <v>22576</v>
      </c>
      <c r="O99" t="s">
        <v>22574</v>
      </c>
      <c r="P99" t="s">
        <v>6191</v>
      </c>
    </row>
    <row r="100" spans="1:16" x14ac:dyDescent="0.3">
      <c r="A100" t="s">
        <v>1038</v>
      </c>
      <c r="B100">
        <v>44394</v>
      </c>
      <c r="C100" t="s">
        <v>1039</v>
      </c>
      <c r="D100" t="s">
        <v>6154</v>
      </c>
      <c r="E100">
        <v>1</v>
      </c>
      <c r="F100" t="s">
        <v>1040</v>
      </c>
      <c r="G100" t="s">
        <v>22578</v>
      </c>
      <c r="H100" t="s">
        <v>318</v>
      </c>
      <c r="I100" t="s">
        <v>6193</v>
      </c>
      <c r="J100" t="s">
        <v>6187</v>
      </c>
      <c r="K100">
        <v>0.2</v>
      </c>
      <c r="L100">
        <v>2.9849999999999999</v>
      </c>
      <c r="M100">
        <v>2.9849999999999999</v>
      </c>
      <c r="N100" t="s">
        <v>22576</v>
      </c>
      <c r="O100" t="s">
        <v>22580</v>
      </c>
      <c r="P100" t="s">
        <v>6191</v>
      </c>
    </row>
    <row r="101" spans="1:16" x14ac:dyDescent="0.3">
      <c r="A101" t="s">
        <v>1043</v>
      </c>
      <c r="B101">
        <v>44139</v>
      </c>
      <c r="C101" t="s">
        <v>1044</v>
      </c>
      <c r="D101" t="s">
        <v>6159</v>
      </c>
      <c r="E101">
        <v>3</v>
      </c>
      <c r="F101" t="s">
        <v>1045</v>
      </c>
      <c r="G101" t="s">
        <v>22578</v>
      </c>
      <c r="H101" t="s">
        <v>19</v>
      </c>
      <c r="I101" t="s">
        <v>6195</v>
      </c>
      <c r="J101" t="s">
        <v>6188</v>
      </c>
      <c r="K101">
        <v>0.2</v>
      </c>
      <c r="L101">
        <v>4.3650000000000002</v>
      </c>
      <c r="M101">
        <v>13.095000000000001</v>
      </c>
      <c r="N101" t="s">
        <v>22579</v>
      </c>
      <c r="O101" t="s">
        <v>22574</v>
      </c>
      <c r="P101" t="s">
        <v>6190</v>
      </c>
    </row>
    <row r="102" spans="1:16" x14ac:dyDescent="0.3">
      <c r="A102" t="s">
        <v>1048</v>
      </c>
      <c r="B102">
        <v>44291</v>
      </c>
      <c r="C102" t="s">
        <v>1049</v>
      </c>
      <c r="D102" t="s">
        <v>6167</v>
      </c>
      <c r="E102">
        <v>2</v>
      </c>
      <c r="F102" t="s">
        <v>1050</v>
      </c>
      <c r="G102" t="s">
        <v>22578</v>
      </c>
      <c r="H102" t="s">
        <v>19</v>
      </c>
      <c r="I102" t="s">
        <v>6193</v>
      </c>
      <c r="J102" t="s">
        <v>6186</v>
      </c>
      <c r="K102">
        <v>0.2</v>
      </c>
      <c r="L102">
        <v>3.8849999999999998</v>
      </c>
      <c r="M102">
        <v>7.77</v>
      </c>
      <c r="N102" t="s">
        <v>22576</v>
      </c>
      <c r="O102" t="s">
        <v>22577</v>
      </c>
      <c r="P102" t="s">
        <v>6190</v>
      </c>
    </row>
    <row r="103" spans="1:16" x14ac:dyDescent="0.3">
      <c r="A103" t="s">
        <v>1053</v>
      </c>
      <c r="B103">
        <v>43891</v>
      </c>
      <c r="C103" t="s">
        <v>1054</v>
      </c>
      <c r="D103" t="s">
        <v>6165</v>
      </c>
      <c r="E103">
        <v>5</v>
      </c>
      <c r="F103" t="s">
        <v>1055</v>
      </c>
      <c r="G103" t="s">
        <v>1056</v>
      </c>
      <c r="H103" t="s">
        <v>318</v>
      </c>
      <c r="I103" t="s">
        <v>6195</v>
      </c>
      <c r="J103" t="s">
        <v>6187</v>
      </c>
      <c r="K103">
        <v>2.5</v>
      </c>
      <c r="L103">
        <v>29.784999999999997</v>
      </c>
      <c r="M103">
        <v>148.92499999999998</v>
      </c>
      <c r="N103" t="s">
        <v>22579</v>
      </c>
      <c r="O103" t="s">
        <v>22580</v>
      </c>
      <c r="P103" t="s">
        <v>6190</v>
      </c>
    </row>
    <row r="104" spans="1:16" x14ac:dyDescent="0.3">
      <c r="A104" t="s">
        <v>1059</v>
      </c>
      <c r="B104">
        <v>44488</v>
      </c>
      <c r="C104" t="s">
        <v>1060</v>
      </c>
      <c r="D104" t="s">
        <v>6143</v>
      </c>
      <c r="E104">
        <v>3</v>
      </c>
      <c r="F104" t="s">
        <v>1061</v>
      </c>
      <c r="G104" t="s">
        <v>1062</v>
      </c>
      <c r="H104" t="s">
        <v>318</v>
      </c>
      <c r="I104" t="s">
        <v>6195</v>
      </c>
      <c r="J104" t="s">
        <v>6187</v>
      </c>
      <c r="K104">
        <v>1</v>
      </c>
      <c r="L104">
        <v>12.95</v>
      </c>
      <c r="M104">
        <v>38.849999999999994</v>
      </c>
      <c r="N104" t="s">
        <v>22579</v>
      </c>
      <c r="O104" t="s">
        <v>22580</v>
      </c>
      <c r="P104" t="s">
        <v>6190</v>
      </c>
    </row>
    <row r="105" spans="1:16" x14ac:dyDescent="0.3">
      <c r="A105" t="s">
        <v>1065</v>
      </c>
      <c r="B105">
        <v>44750</v>
      </c>
      <c r="C105" t="s">
        <v>1066</v>
      </c>
      <c r="D105" t="s">
        <v>6174</v>
      </c>
      <c r="E105">
        <v>4</v>
      </c>
      <c r="F105" t="s">
        <v>1067</v>
      </c>
      <c r="G105" t="s">
        <v>1068</v>
      </c>
      <c r="H105" t="s">
        <v>19</v>
      </c>
      <c r="I105" t="s">
        <v>6192</v>
      </c>
      <c r="J105" t="s">
        <v>6188</v>
      </c>
      <c r="K105">
        <v>0.2</v>
      </c>
      <c r="L105">
        <v>2.9849999999999999</v>
      </c>
      <c r="M105">
        <v>11.94</v>
      </c>
      <c r="N105" t="s">
        <v>22573</v>
      </c>
      <c r="O105" t="s">
        <v>22574</v>
      </c>
      <c r="P105" t="s">
        <v>6191</v>
      </c>
    </row>
    <row r="106" spans="1:16" x14ac:dyDescent="0.3">
      <c r="A106" t="s">
        <v>1071</v>
      </c>
      <c r="B106">
        <v>43694</v>
      </c>
      <c r="C106" t="s">
        <v>1072</v>
      </c>
      <c r="D106" t="s">
        <v>6162</v>
      </c>
      <c r="E106">
        <v>6</v>
      </c>
      <c r="F106" t="s">
        <v>1073</v>
      </c>
      <c r="G106" t="s">
        <v>1074</v>
      </c>
      <c r="H106" t="s">
        <v>19</v>
      </c>
      <c r="I106" t="s">
        <v>6195</v>
      </c>
      <c r="J106" t="s">
        <v>6188</v>
      </c>
      <c r="K106">
        <v>1</v>
      </c>
      <c r="L106">
        <v>14.55</v>
      </c>
      <c r="M106">
        <v>87.300000000000011</v>
      </c>
      <c r="N106" t="s">
        <v>22579</v>
      </c>
      <c r="O106" t="s">
        <v>22574</v>
      </c>
      <c r="P106" t="s">
        <v>6191</v>
      </c>
    </row>
    <row r="107" spans="1:16" x14ac:dyDescent="0.3">
      <c r="A107" t="s">
        <v>1077</v>
      </c>
      <c r="B107">
        <v>43982</v>
      </c>
      <c r="C107" t="s">
        <v>1078</v>
      </c>
      <c r="D107" t="s">
        <v>6157</v>
      </c>
      <c r="E107">
        <v>6</v>
      </c>
      <c r="F107" t="s">
        <v>1079</v>
      </c>
      <c r="G107" t="s">
        <v>1080</v>
      </c>
      <c r="H107" t="s">
        <v>19</v>
      </c>
      <c r="I107" t="s">
        <v>6193</v>
      </c>
      <c r="J107" t="s">
        <v>6188</v>
      </c>
      <c r="K107">
        <v>0.5</v>
      </c>
      <c r="L107">
        <v>6.75</v>
      </c>
      <c r="M107">
        <v>40.5</v>
      </c>
      <c r="N107" t="s">
        <v>22576</v>
      </c>
      <c r="O107" t="s">
        <v>22574</v>
      </c>
      <c r="P107" t="s">
        <v>6190</v>
      </c>
    </row>
    <row r="108" spans="1:16" x14ac:dyDescent="0.3">
      <c r="A108" t="s">
        <v>1083</v>
      </c>
      <c r="B108">
        <v>43956</v>
      </c>
      <c r="C108" t="s">
        <v>1084</v>
      </c>
      <c r="D108" t="s">
        <v>6183</v>
      </c>
      <c r="E108">
        <v>2</v>
      </c>
      <c r="F108" t="s">
        <v>1085</v>
      </c>
      <c r="G108" t="s">
        <v>1086</v>
      </c>
      <c r="H108" t="s">
        <v>19</v>
      </c>
      <c r="I108" t="s">
        <v>6194</v>
      </c>
      <c r="J108" t="s">
        <v>6187</v>
      </c>
      <c r="K108">
        <v>1</v>
      </c>
      <c r="L108">
        <v>12.15</v>
      </c>
      <c r="M108">
        <v>24.3</v>
      </c>
      <c r="N108" t="s">
        <v>22575</v>
      </c>
      <c r="O108" t="s">
        <v>22580</v>
      </c>
      <c r="P108" t="s">
        <v>6191</v>
      </c>
    </row>
    <row r="109" spans="1:16" x14ac:dyDescent="0.3">
      <c r="A109" t="s">
        <v>1089</v>
      </c>
      <c r="B109">
        <v>43569</v>
      </c>
      <c r="C109" t="s">
        <v>1090</v>
      </c>
      <c r="D109" t="s">
        <v>6146</v>
      </c>
      <c r="E109">
        <v>3</v>
      </c>
      <c r="F109" t="s">
        <v>1091</v>
      </c>
      <c r="G109" t="s">
        <v>1092</v>
      </c>
      <c r="H109" t="s">
        <v>19</v>
      </c>
      <c r="I109" t="s">
        <v>6192</v>
      </c>
      <c r="J109" t="s">
        <v>6188</v>
      </c>
      <c r="K109">
        <v>0.5</v>
      </c>
      <c r="L109">
        <v>5.97</v>
      </c>
      <c r="M109">
        <v>17.91</v>
      </c>
      <c r="N109" t="s">
        <v>22573</v>
      </c>
      <c r="O109" t="s">
        <v>22574</v>
      </c>
      <c r="P109" t="s">
        <v>6190</v>
      </c>
    </row>
    <row r="110" spans="1:16" x14ac:dyDescent="0.3">
      <c r="A110" t="s">
        <v>1095</v>
      </c>
      <c r="B110">
        <v>44041</v>
      </c>
      <c r="C110" t="s">
        <v>1096</v>
      </c>
      <c r="D110" t="s">
        <v>6157</v>
      </c>
      <c r="E110">
        <v>4</v>
      </c>
      <c r="F110" t="s">
        <v>1097</v>
      </c>
      <c r="G110" t="s">
        <v>22578</v>
      </c>
      <c r="H110" t="s">
        <v>19</v>
      </c>
      <c r="I110" t="s">
        <v>6193</v>
      </c>
      <c r="J110" t="s">
        <v>6188</v>
      </c>
      <c r="K110">
        <v>0.5</v>
      </c>
      <c r="L110">
        <v>6.75</v>
      </c>
      <c r="M110">
        <v>27</v>
      </c>
      <c r="N110" t="s">
        <v>22576</v>
      </c>
      <c r="O110" t="s">
        <v>22574</v>
      </c>
      <c r="P110" t="s">
        <v>6191</v>
      </c>
    </row>
    <row r="111" spans="1:16" x14ac:dyDescent="0.3">
      <c r="A111" t="s">
        <v>1100</v>
      </c>
      <c r="B111">
        <v>43811</v>
      </c>
      <c r="C111" t="s">
        <v>1101</v>
      </c>
      <c r="D111" t="s">
        <v>6169</v>
      </c>
      <c r="E111">
        <v>1</v>
      </c>
      <c r="F111" t="s">
        <v>1102</v>
      </c>
      <c r="G111" t="s">
        <v>1103</v>
      </c>
      <c r="H111" t="s">
        <v>19</v>
      </c>
      <c r="I111" t="s">
        <v>6195</v>
      </c>
      <c r="J111" t="s">
        <v>6187</v>
      </c>
      <c r="K111">
        <v>0.5</v>
      </c>
      <c r="L111">
        <v>7.77</v>
      </c>
      <c r="M111">
        <v>7.77</v>
      </c>
      <c r="N111" t="s">
        <v>22579</v>
      </c>
      <c r="O111" t="s">
        <v>22580</v>
      </c>
      <c r="P111" t="s">
        <v>6190</v>
      </c>
    </row>
    <row r="112" spans="1:16" x14ac:dyDescent="0.3">
      <c r="A112" t="s">
        <v>1106</v>
      </c>
      <c r="B112">
        <v>44727</v>
      </c>
      <c r="C112" t="s">
        <v>1107</v>
      </c>
      <c r="D112" t="s">
        <v>6184</v>
      </c>
      <c r="E112">
        <v>3</v>
      </c>
      <c r="F112" t="s">
        <v>1108</v>
      </c>
      <c r="G112" t="s">
        <v>1109</v>
      </c>
      <c r="H112" t="s">
        <v>19</v>
      </c>
      <c r="I112" t="s">
        <v>6194</v>
      </c>
      <c r="J112" t="s">
        <v>6186</v>
      </c>
      <c r="K112">
        <v>0.2</v>
      </c>
      <c r="L112">
        <v>4.4550000000000001</v>
      </c>
      <c r="M112">
        <v>13.365</v>
      </c>
      <c r="N112" t="s">
        <v>22575</v>
      </c>
      <c r="O112" t="s">
        <v>22577</v>
      </c>
      <c r="P112" t="s">
        <v>6190</v>
      </c>
    </row>
    <row r="113" spans="1:16" x14ac:dyDescent="0.3">
      <c r="A113" t="s">
        <v>1112</v>
      </c>
      <c r="B113">
        <v>43642</v>
      </c>
      <c r="C113" t="s">
        <v>1113</v>
      </c>
      <c r="D113" t="s">
        <v>6172</v>
      </c>
      <c r="E113">
        <v>5</v>
      </c>
      <c r="F113" t="s">
        <v>1114</v>
      </c>
      <c r="G113" t="s">
        <v>1115</v>
      </c>
      <c r="H113" t="s">
        <v>19</v>
      </c>
      <c r="I113" t="s">
        <v>6192</v>
      </c>
      <c r="J113" t="s">
        <v>6187</v>
      </c>
      <c r="K113">
        <v>0.5</v>
      </c>
      <c r="L113">
        <v>5.3699999999999992</v>
      </c>
      <c r="M113">
        <v>26.849999999999994</v>
      </c>
      <c r="N113" t="s">
        <v>22573</v>
      </c>
      <c r="O113" t="s">
        <v>22580</v>
      </c>
      <c r="P113" t="s">
        <v>6191</v>
      </c>
    </row>
    <row r="114" spans="1:16" x14ac:dyDescent="0.3">
      <c r="A114" t="s">
        <v>1117</v>
      </c>
      <c r="B114">
        <v>44481</v>
      </c>
      <c r="C114" t="s">
        <v>1118</v>
      </c>
      <c r="D114" t="s">
        <v>6155</v>
      </c>
      <c r="E114">
        <v>1</v>
      </c>
      <c r="F114" t="s">
        <v>1119</v>
      </c>
      <c r="G114" t="s">
        <v>1120</v>
      </c>
      <c r="H114" t="s">
        <v>19</v>
      </c>
      <c r="I114" t="s">
        <v>6193</v>
      </c>
      <c r="J114" t="s">
        <v>6188</v>
      </c>
      <c r="K114">
        <v>1</v>
      </c>
      <c r="L114">
        <v>11.25</v>
      </c>
      <c r="M114">
        <v>11.25</v>
      </c>
      <c r="N114" t="s">
        <v>22576</v>
      </c>
      <c r="O114" t="s">
        <v>22574</v>
      </c>
      <c r="P114" t="s">
        <v>6191</v>
      </c>
    </row>
    <row r="115" spans="1:16" x14ac:dyDescent="0.3">
      <c r="A115" t="s">
        <v>1123</v>
      </c>
      <c r="B115">
        <v>43556</v>
      </c>
      <c r="C115" t="s">
        <v>1124</v>
      </c>
      <c r="D115" t="s">
        <v>6162</v>
      </c>
      <c r="E115">
        <v>1</v>
      </c>
      <c r="F115" t="s">
        <v>1125</v>
      </c>
      <c r="G115" t="s">
        <v>1126</v>
      </c>
      <c r="H115" t="s">
        <v>318</v>
      </c>
      <c r="I115" t="s">
        <v>6195</v>
      </c>
      <c r="J115" t="s">
        <v>6188</v>
      </c>
      <c r="K115">
        <v>1</v>
      </c>
      <c r="L115">
        <v>14.55</v>
      </c>
      <c r="M115">
        <v>14.55</v>
      </c>
      <c r="N115" t="s">
        <v>22579</v>
      </c>
      <c r="O115" t="s">
        <v>22574</v>
      </c>
      <c r="P115" t="s">
        <v>6191</v>
      </c>
    </row>
    <row r="116" spans="1:16" x14ac:dyDescent="0.3">
      <c r="A116" t="s">
        <v>1129</v>
      </c>
      <c r="B116">
        <v>44265</v>
      </c>
      <c r="C116" t="s">
        <v>1130</v>
      </c>
      <c r="D116" t="s">
        <v>6178</v>
      </c>
      <c r="E116">
        <v>4</v>
      </c>
      <c r="F116" t="s">
        <v>1131</v>
      </c>
      <c r="G116" t="s">
        <v>22578</v>
      </c>
      <c r="H116" t="s">
        <v>19</v>
      </c>
      <c r="I116" t="s">
        <v>6192</v>
      </c>
      <c r="J116" t="s">
        <v>6186</v>
      </c>
      <c r="K116">
        <v>0.2</v>
      </c>
      <c r="L116">
        <v>3.5849999999999995</v>
      </c>
      <c r="M116">
        <v>14.339999999999998</v>
      </c>
      <c r="N116" t="s">
        <v>22573</v>
      </c>
      <c r="O116" t="s">
        <v>22577</v>
      </c>
      <c r="P116" t="s">
        <v>6191</v>
      </c>
    </row>
    <row r="117" spans="1:16" x14ac:dyDescent="0.3">
      <c r="A117" t="s">
        <v>1134</v>
      </c>
      <c r="B117">
        <v>43693</v>
      </c>
      <c r="C117" t="s">
        <v>1135</v>
      </c>
      <c r="D117" t="s">
        <v>6170</v>
      </c>
      <c r="E117">
        <v>1</v>
      </c>
      <c r="F117" t="s">
        <v>1136</v>
      </c>
      <c r="G117" t="s">
        <v>1137</v>
      </c>
      <c r="H117" t="s">
        <v>28</v>
      </c>
      <c r="I117" t="s">
        <v>6195</v>
      </c>
      <c r="J117" t="s">
        <v>6186</v>
      </c>
      <c r="K117">
        <v>1</v>
      </c>
      <c r="L117">
        <v>15.85</v>
      </c>
      <c r="M117">
        <v>15.85</v>
      </c>
      <c r="N117" t="s">
        <v>22579</v>
      </c>
      <c r="O117" t="s">
        <v>22577</v>
      </c>
      <c r="P117" t="s">
        <v>6191</v>
      </c>
    </row>
    <row r="118" spans="1:16" x14ac:dyDescent="0.3">
      <c r="A118" t="s">
        <v>1140</v>
      </c>
      <c r="B118">
        <v>44054</v>
      </c>
      <c r="C118" t="s">
        <v>1141</v>
      </c>
      <c r="D118" t="s">
        <v>6145</v>
      </c>
      <c r="E118">
        <v>4</v>
      </c>
      <c r="F118" t="s">
        <v>1142</v>
      </c>
      <c r="G118" t="s">
        <v>1143</v>
      </c>
      <c r="H118" t="s">
        <v>318</v>
      </c>
      <c r="I118" t="s">
        <v>6195</v>
      </c>
      <c r="J118" t="s">
        <v>6186</v>
      </c>
      <c r="K118">
        <v>0.2</v>
      </c>
      <c r="L118">
        <v>4.7549999999999999</v>
      </c>
      <c r="M118">
        <v>19.02</v>
      </c>
      <c r="N118" t="s">
        <v>22579</v>
      </c>
      <c r="O118" t="s">
        <v>22577</v>
      </c>
      <c r="P118" t="s">
        <v>6190</v>
      </c>
    </row>
    <row r="119" spans="1:16" x14ac:dyDescent="0.3">
      <c r="A119" t="s">
        <v>1146</v>
      </c>
      <c r="B119">
        <v>44656</v>
      </c>
      <c r="C119" t="s">
        <v>1147</v>
      </c>
      <c r="D119" t="s">
        <v>6161</v>
      </c>
      <c r="E119">
        <v>4</v>
      </c>
      <c r="F119" t="s">
        <v>1148</v>
      </c>
      <c r="G119" t="s">
        <v>1149</v>
      </c>
      <c r="H119" t="s">
        <v>19</v>
      </c>
      <c r="I119" t="s">
        <v>6195</v>
      </c>
      <c r="J119" t="s">
        <v>6186</v>
      </c>
      <c r="K119">
        <v>0.5</v>
      </c>
      <c r="L119">
        <v>9.51</v>
      </c>
      <c r="M119">
        <v>38.04</v>
      </c>
      <c r="N119" t="s">
        <v>22579</v>
      </c>
      <c r="O119" t="s">
        <v>22577</v>
      </c>
      <c r="P119" t="s">
        <v>6191</v>
      </c>
    </row>
    <row r="120" spans="1:16" x14ac:dyDescent="0.3">
      <c r="A120" t="s">
        <v>1152</v>
      </c>
      <c r="B120">
        <v>43760</v>
      </c>
      <c r="C120" t="s">
        <v>1153</v>
      </c>
      <c r="D120" t="s">
        <v>6144</v>
      </c>
      <c r="E120">
        <v>3</v>
      </c>
      <c r="F120" t="s">
        <v>1154</v>
      </c>
      <c r="G120" t="s">
        <v>1155</v>
      </c>
      <c r="H120" t="s">
        <v>19</v>
      </c>
      <c r="I120" t="s">
        <v>6194</v>
      </c>
      <c r="J120" t="s">
        <v>6187</v>
      </c>
      <c r="K120">
        <v>0.5</v>
      </c>
      <c r="L120">
        <v>7.29</v>
      </c>
      <c r="M120">
        <v>21.87</v>
      </c>
      <c r="N120" t="s">
        <v>22575</v>
      </c>
      <c r="O120" t="s">
        <v>22580</v>
      </c>
      <c r="P120" t="s">
        <v>6190</v>
      </c>
    </row>
    <row r="121" spans="1:16" x14ac:dyDescent="0.3">
      <c r="A121" t="s">
        <v>1158</v>
      </c>
      <c r="B121">
        <v>44471</v>
      </c>
      <c r="C121" t="s">
        <v>1159</v>
      </c>
      <c r="D121" t="s">
        <v>6156</v>
      </c>
      <c r="E121">
        <v>1</v>
      </c>
      <c r="F121" t="s">
        <v>1160</v>
      </c>
      <c r="G121" t="s">
        <v>1161</v>
      </c>
      <c r="H121" t="s">
        <v>19</v>
      </c>
      <c r="I121" t="s">
        <v>6194</v>
      </c>
      <c r="J121" t="s">
        <v>6188</v>
      </c>
      <c r="K121">
        <v>0.2</v>
      </c>
      <c r="L121">
        <v>4.125</v>
      </c>
      <c r="M121">
        <v>4.125</v>
      </c>
      <c r="N121" t="s">
        <v>22575</v>
      </c>
      <c r="O121" t="s">
        <v>22574</v>
      </c>
      <c r="P121" t="s">
        <v>6191</v>
      </c>
    </row>
    <row r="122" spans="1:16" x14ac:dyDescent="0.3">
      <c r="A122" t="s">
        <v>1158</v>
      </c>
      <c r="B122">
        <v>44471</v>
      </c>
      <c r="C122" t="s">
        <v>1159</v>
      </c>
      <c r="D122" t="s">
        <v>6167</v>
      </c>
      <c r="E122">
        <v>1</v>
      </c>
      <c r="F122" t="s">
        <v>1160</v>
      </c>
      <c r="G122" t="s">
        <v>1161</v>
      </c>
      <c r="H122" t="s">
        <v>19</v>
      </c>
      <c r="I122" t="s">
        <v>6193</v>
      </c>
      <c r="J122" t="s">
        <v>6186</v>
      </c>
      <c r="K122">
        <v>0.2</v>
      </c>
      <c r="L122">
        <v>3.8849999999999998</v>
      </c>
      <c r="M122">
        <v>3.8849999999999998</v>
      </c>
      <c r="N122" t="s">
        <v>22576</v>
      </c>
      <c r="O122" t="s">
        <v>22577</v>
      </c>
      <c r="P122" t="s">
        <v>6191</v>
      </c>
    </row>
    <row r="123" spans="1:16" x14ac:dyDescent="0.3">
      <c r="A123" t="s">
        <v>1158</v>
      </c>
      <c r="B123">
        <v>44471</v>
      </c>
      <c r="C123" t="s">
        <v>1159</v>
      </c>
      <c r="D123" t="s">
        <v>6141</v>
      </c>
      <c r="E123">
        <v>5</v>
      </c>
      <c r="F123" t="s">
        <v>1160</v>
      </c>
      <c r="G123" t="s">
        <v>1161</v>
      </c>
      <c r="H123" t="s">
        <v>19</v>
      </c>
      <c r="I123" t="s">
        <v>6194</v>
      </c>
      <c r="J123" t="s">
        <v>6188</v>
      </c>
      <c r="K123">
        <v>1</v>
      </c>
      <c r="L123">
        <v>13.75</v>
      </c>
      <c r="M123">
        <v>68.75</v>
      </c>
      <c r="N123" t="s">
        <v>22575</v>
      </c>
      <c r="O123" t="s">
        <v>22574</v>
      </c>
      <c r="P123" t="s">
        <v>6191</v>
      </c>
    </row>
    <row r="124" spans="1:16" x14ac:dyDescent="0.3">
      <c r="A124" t="s">
        <v>1174</v>
      </c>
      <c r="B124">
        <v>44268</v>
      </c>
      <c r="C124" t="s">
        <v>1175</v>
      </c>
      <c r="D124" t="s">
        <v>6158</v>
      </c>
      <c r="E124">
        <v>4</v>
      </c>
      <c r="F124" t="s">
        <v>1176</v>
      </c>
      <c r="G124" t="s">
        <v>1177</v>
      </c>
      <c r="H124" t="s">
        <v>19</v>
      </c>
      <c r="I124" t="s">
        <v>6193</v>
      </c>
      <c r="J124" t="s">
        <v>6187</v>
      </c>
      <c r="K124">
        <v>0.5</v>
      </c>
      <c r="L124">
        <v>5.97</v>
      </c>
      <c r="M124">
        <v>23.88</v>
      </c>
      <c r="N124" t="s">
        <v>22576</v>
      </c>
      <c r="O124" t="s">
        <v>22580</v>
      </c>
      <c r="P124" t="s">
        <v>6190</v>
      </c>
    </row>
    <row r="125" spans="1:16" x14ac:dyDescent="0.3">
      <c r="A125" t="s">
        <v>1180</v>
      </c>
      <c r="B125">
        <v>44724</v>
      </c>
      <c r="C125" t="s">
        <v>1181</v>
      </c>
      <c r="D125" t="s">
        <v>6164</v>
      </c>
      <c r="E125">
        <v>4</v>
      </c>
      <c r="F125" t="s">
        <v>1182</v>
      </c>
      <c r="G125" t="s">
        <v>1183</v>
      </c>
      <c r="H125" t="s">
        <v>19</v>
      </c>
      <c r="I125" t="s">
        <v>6195</v>
      </c>
      <c r="J125" t="s">
        <v>6186</v>
      </c>
      <c r="K125">
        <v>2.5</v>
      </c>
      <c r="L125">
        <v>36.454999999999998</v>
      </c>
      <c r="M125">
        <v>145.82</v>
      </c>
      <c r="N125" t="s">
        <v>22579</v>
      </c>
      <c r="O125" t="s">
        <v>22577</v>
      </c>
      <c r="P125" t="s">
        <v>6191</v>
      </c>
    </row>
    <row r="126" spans="1:16" x14ac:dyDescent="0.3">
      <c r="A126" t="s">
        <v>1186</v>
      </c>
      <c r="B126">
        <v>43582</v>
      </c>
      <c r="C126" t="s">
        <v>1187</v>
      </c>
      <c r="D126" t="s">
        <v>6159</v>
      </c>
      <c r="E126">
        <v>5</v>
      </c>
      <c r="F126" t="s">
        <v>1188</v>
      </c>
      <c r="G126" t="s">
        <v>1189</v>
      </c>
      <c r="H126" t="s">
        <v>19</v>
      </c>
      <c r="I126" t="s">
        <v>6195</v>
      </c>
      <c r="J126" t="s">
        <v>6188</v>
      </c>
      <c r="K126">
        <v>0.2</v>
      </c>
      <c r="L126">
        <v>4.3650000000000002</v>
      </c>
      <c r="M126">
        <v>21.825000000000003</v>
      </c>
      <c r="N126" t="s">
        <v>22579</v>
      </c>
      <c r="O126" t="s">
        <v>22574</v>
      </c>
      <c r="P126" t="s">
        <v>6190</v>
      </c>
    </row>
    <row r="127" spans="1:16" x14ac:dyDescent="0.3">
      <c r="A127" t="s">
        <v>1192</v>
      </c>
      <c r="B127">
        <v>43608</v>
      </c>
      <c r="C127" t="s">
        <v>1193</v>
      </c>
      <c r="D127" t="s">
        <v>6160</v>
      </c>
      <c r="E127">
        <v>3</v>
      </c>
      <c r="F127" t="s">
        <v>1194</v>
      </c>
      <c r="G127" t="s">
        <v>1195</v>
      </c>
      <c r="H127" t="s">
        <v>318</v>
      </c>
      <c r="I127" t="s">
        <v>6195</v>
      </c>
      <c r="J127" t="s">
        <v>6188</v>
      </c>
      <c r="K127">
        <v>0.5</v>
      </c>
      <c r="L127">
        <v>8.73</v>
      </c>
      <c r="M127">
        <v>26.19</v>
      </c>
      <c r="N127" t="s">
        <v>22579</v>
      </c>
      <c r="O127" t="s">
        <v>22574</v>
      </c>
      <c r="P127" t="s">
        <v>6190</v>
      </c>
    </row>
    <row r="128" spans="1:16" x14ac:dyDescent="0.3">
      <c r="A128" t="s">
        <v>1198</v>
      </c>
      <c r="B128">
        <v>44026</v>
      </c>
      <c r="C128" t="s">
        <v>1199</v>
      </c>
      <c r="D128" t="s">
        <v>6155</v>
      </c>
      <c r="E128">
        <v>1</v>
      </c>
      <c r="F128" t="s">
        <v>1200</v>
      </c>
      <c r="G128" t="s">
        <v>1201</v>
      </c>
      <c r="H128" t="s">
        <v>19</v>
      </c>
      <c r="I128" t="s">
        <v>6193</v>
      </c>
      <c r="J128" t="s">
        <v>6188</v>
      </c>
      <c r="K128">
        <v>1</v>
      </c>
      <c r="L128">
        <v>11.25</v>
      </c>
      <c r="M128">
        <v>11.25</v>
      </c>
      <c r="N128" t="s">
        <v>22576</v>
      </c>
      <c r="O128" t="s">
        <v>22574</v>
      </c>
      <c r="P128" t="s">
        <v>6191</v>
      </c>
    </row>
    <row r="129" spans="1:16" x14ac:dyDescent="0.3">
      <c r="A129" t="s">
        <v>1204</v>
      </c>
      <c r="B129">
        <v>44510</v>
      </c>
      <c r="C129" t="s">
        <v>1205</v>
      </c>
      <c r="D129" t="s">
        <v>6143</v>
      </c>
      <c r="E129">
        <v>6</v>
      </c>
      <c r="F129" t="s">
        <v>1206</v>
      </c>
      <c r="G129" t="s">
        <v>1207</v>
      </c>
      <c r="H129" t="s">
        <v>318</v>
      </c>
      <c r="I129" t="s">
        <v>6195</v>
      </c>
      <c r="J129" t="s">
        <v>6187</v>
      </c>
      <c r="K129">
        <v>1</v>
      </c>
      <c r="L129">
        <v>12.95</v>
      </c>
      <c r="M129">
        <v>77.699999999999989</v>
      </c>
      <c r="N129" t="s">
        <v>22579</v>
      </c>
      <c r="O129" t="s">
        <v>22580</v>
      </c>
      <c r="P129" t="s">
        <v>6191</v>
      </c>
    </row>
    <row r="130" spans="1:16" x14ac:dyDescent="0.3">
      <c r="A130" t="s">
        <v>1210</v>
      </c>
      <c r="B130">
        <v>44439</v>
      </c>
      <c r="C130" t="s">
        <v>1211</v>
      </c>
      <c r="D130" t="s">
        <v>6157</v>
      </c>
      <c r="E130">
        <v>1</v>
      </c>
      <c r="F130" t="s">
        <v>1212</v>
      </c>
      <c r="G130" t="s">
        <v>1213</v>
      </c>
      <c r="H130" t="s">
        <v>19</v>
      </c>
      <c r="I130" t="s">
        <v>6193</v>
      </c>
      <c r="J130" t="s">
        <v>6188</v>
      </c>
      <c r="K130">
        <v>0.5</v>
      </c>
      <c r="L130">
        <v>6.75</v>
      </c>
      <c r="M130">
        <v>6.75</v>
      </c>
      <c r="N130" t="s">
        <v>22576</v>
      </c>
      <c r="O130" t="s">
        <v>22574</v>
      </c>
      <c r="P130" t="s">
        <v>6191</v>
      </c>
    </row>
    <row r="131" spans="1:16" x14ac:dyDescent="0.3">
      <c r="A131" t="s">
        <v>1216</v>
      </c>
      <c r="B131">
        <v>43652</v>
      </c>
      <c r="C131" t="s">
        <v>1217</v>
      </c>
      <c r="D131" t="s">
        <v>6183</v>
      </c>
      <c r="E131">
        <v>1</v>
      </c>
      <c r="F131" t="s">
        <v>1218</v>
      </c>
      <c r="G131" t="s">
        <v>1219</v>
      </c>
      <c r="H131" t="s">
        <v>19</v>
      </c>
      <c r="I131" t="s">
        <v>6194</v>
      </c>
      <c r="J131" t="s">
        <v>6187</v>
      </c>
      <c r="K131">
        <v>1</v>
      </c>
      <c r="L131">
        <v>12.15</v>
      </c>
      <c r="M131">
        <v>12.15</v>
      </c>
      <c r="N131" t="s">
        <v>22575</v>
      </c>
      <c r="O131" t="s">
        <v>22580</v>
      </c>
      <c r="P131" t="s">
        <v>6190</v>
      </c>
    </row>
    <row r="132" spans="1:16" x14ac:dyDescent="0.3">
      <c r="A132" t="s">
        <v>1222</v>
      </c>
      <c r="B132">
        <v>44624</v>
      </c>
      <c r="C132" t="s">
        <v>1223</v>
      </c>
      <c r="D132" t="s">
        <v>6182</v>
      </c>
      <c r="E132">
        <v>5</v>
      </c>
      <c r="F132" t="s">
        <v>1224</v>
      </c>
      <c r="G132" t="s">
        <v>22578</v>
      </c>
      <c r="H132" t="s">
        <v>318</v>
      </c>
      <c r="I132" t="s">
        <v>6193</v>
      </c>
      <c r="J132" t="s">
        <v>6186</v>
      </c>
      <c r="K132">
        <v>2.5</v>
      </c>
      <c r="L132">
        <v>29.784999999999997</v>
      </c>
      <c r="M132">
        <v>148.92499999999998</v>
      </c>
      <c r="N132" t="s">
        <v>22576</v>
      </c>
      <c r="O132" t="s">
        <v>22577</v>
      </c>
      <c r="P132" t="s">
        <v>6190</v>
      </c>
    </row>
    <row r="133" spans="1:16" x14ac:dyDescent="0.3">
      <c r="A133" t="s">
        <v>1227</v>
      </c>
      <c r="B133">
        <v>44196</v>
      </c>
      <c r="C133" t="s">
        <v>1228</v>
      </c>
      <c r="D133" t="s">
        <v>6144</v>
      </c>
      <c r="E133">
        <v>2</v>
      </c>
      <c r="F133" t="s">
        <v>1229</v>
      </c>
      <c r="G133" t="s">
        <v>1230</v>
      </c>
      <c r="H133" t="s">
        <v>19</v>
      </c>
      <c r="I133" t="s">
        <v>6194</v>
      </c>
      <c r="J133" t="s">
        <v>6187</v>
      </c>
      <c r="K133">
        <v>0.5</v>
      </c>
      <c r="L133">
        <v>7.29</v>
      </c>
      <c r="M133">
        <v>14.58</v>
      </c>
      <c r="N133" t="s">
        <v>22575</v>
      </c>
      <c r="O133" t="s">
        <v>22580</v>
      </c>
      <c r="P133" t="s">
        <v>6190</v>
      </c>
    </row>
    <row r="134" spans="1:16" x14ac:dyDescent="0.3">
      <c r="A134" t="s">
        <v>1233</v>
      </c>
      <c r="B134">
        <v>44043</v>
      </c>
      <c r="C134" t="s">
        <v>1234</v>
      </c>
      <c r="D134" t="s">
        <v>6182</v>
      </c>
      <c r="E134">
        <v>5</v>
      </c>
      <c r="F134" t="s">
        <v>1235</v>
      </c>
      <c r="G134" t="s">
        <v>1236</v>
      </c>
      <c r="H134" t="s">
        <v>19</v>
      </c>
      <c r="I134" t="s">
        <v>6193</v>
      </c>
      <c r="J134" t="s">
        <v>6186</v>
      </c>
      <c r="K134">
        <v>2.5</v>
      </c>
      <c r="L134">
        <v>29.784999999999997</v>
      </c>
      <c r="M134">
        <v>148.92499999999998</v>
      </c>
      <c r="N134" t="s">
        <v>22576</v>
      </c>
      <c r="O134" t="s">
        <v>22577</v>
      </c>
      <c r="P134" t="s">
        <v>6190</v>
      </c>
    </row>
    <row r="135" spans="1:16" x14ac:dyDescent="0.3">
      <c r="A135" t="s">
        <v>1239</v>
      </c>
      <c r="B135">
        <v>44340</v>
      </c>
      <c r="C135" t="s">
        <v>1240</v>
      </c>
      <c r="D135" t="s">
        <v>6143</v>
      </c>
      <c r="E135">
        <v>1</v>
      </c>
      <c r="F135" t="s">
        <v>1241</v>
      </c>
      <c r="G135" t="s">
        <v>1242</v>
      </c>
      <c r="H135" t="s">
        <v>19</v>
      </c>
      <c r="I135" t="s">
        <v>6195</v>
      </c>
      <c r="J135" t="s">
        <v>6187</v>
      </c>
      <c r="K135">
        <v>1</v>
      </c>
      <c r="L135">
        <v>12.95</v>
      </c>
      <c r="M135">
        <v>12.95</v>
      </c>
      <c r="N135" t="s">
        <v>22579</v>
      </c>
      <c r="O135" t="s">
        <v>22580</v>
      </c>
      <c r="P135" t="s">
        <v>6191</v>
      </c>
    </row>
    <row r="136" spans="1:16" x14ac:dyDescent="0.3">
      <c r="A136" t="s">
        <v>1245</v>
      </c>
      <c r="B136">
        <v>44758</v>
      </c>
      <c r="C136" t="s">
        <v>1246</v>
      </c>
      <c r="D136" t="s">
        <v>6166</v>
      </c>
      <c r="E136">
        <v>3</v>
      </c>
      <c r="F136" t="s">
        <v>1247</v>
      </c>
      <c r="G136" t="s">
        <v>22578</v>
      </c>
      <c r="H136" t="s">
        <v>19</v>
      </c>
      <c r="I136" t="s">
        <v>6194</v>
      </c>
      <c r="J136" t="s">
        <v>6188</v>
      </c>
      <c r="K136">
        <v>2.5</v>
      </c>
      <c r="L136">
        <v>31.624999999999996</v>
      </c>
      <c r="M136">
        <v>94.874999999999986</v>
      </c>
      <c r="N136" t="s">
        <v>22575</v>
      </c>
      <c r="O136" t="s">
        <v>22574</v>
      </c>
      <c r="P136" t="s">
        <v>6190</v>
      </c>
    </row>
    <row r="137" spans="1:16" x14ac:dyDescent="0.3">
      <c r="A137" t="s">
        <v>1249</v>
      </c>
      <c r="B137">
        <v>44232</v>
      </c>
      <c r="C137" t="s">
        <v>976</v>
      </c>
      <c r="D137" t="s">
        <v>6180</v>
      </c>
      <c r="E137">
        <v>5</v>
      </c>
      <c r="F137" t="s">
        <v>977</v>
      </c>
      <c r="G137" t="s">
        <v>978</v>
      </c>
      <c r="H137" t="s">
        <v>19</v>
      </c>
      <c r="I137" t="s">
        <v>6193</v>
      </c>
      <c r="J137" t="s">
        <v>6186</v>
      </c>
      <c r="K137">
        <v>0.5</v>
      </c>
      <c r="L137">
        <v>7.77</v>
      </c>
      <c r="M137">
        <v>38.849999999999994</v>
      </c>
      <c r="N137" t="s">
        <v>22576</v>
      </c>
      <c r="O137" t="s">
        <v>22577</v>
      </c>
      <c r="P137" t="s">
        <v>6190</v>
      </c>
    </row>
    <row r="138" spans="1:16" x14ac:dyDescent="0.3">
      <c r="A138" t="s">
        <v>1255</v>
      </c>
      <c r="B138">
        <v>44406</v>
      </c>
      <c r="C138" t="s">
        <v>1256</v>
      </c>
      <c r="D138" t="s">
        <v>6154</v>
      </c>
      <c r="E138">
        <v>4</v>
      </c>
      <c r="F138" t="s">
        <v>1257</v>
      </c>
      <c r="G138" t="s">
        <v>1258</v>
      </c>
      <c r="H138" t="s">
        <v>19</v>
      </c>
      <c r="I138" t="s">
        <v>6193</v>
      </c>
      <c r="J138" t="s">
        <v>6187</v>
      </c>
      <c r="K138">
        <v>0.2</v>
      </c>
      <c r="L138">
        <v>2.9849999999999999</v>
      </c>
      <c r="M138">
        <v>11.94</v>
      </c>
      <c r="N138" t="s">
        <v>22576</v>
      </c>
      <c r="O138" t="s">
        <v>22580</v>
      </c>
      <c r="P138" t="s">
        <v>6191</v>
      </c>
    </row>
    <row r="139" spans="1:16" x14ac:dyDescent="0.3">
      <c r="A139" t="s">
        <v>1261</v>
      </c>
      <c r="B139">
        <v>44637</v>
      </c>
      <c r="C139" t="s">
        <v>1262</v>
      </c>
      <c r="D139" t="s">
        <v>6148</v>
      </c>
      <c r="E139">
        <v>3</v>
      </c>
      <c r="F139" t="s">
        <v>1263</v>
      </c>
      <c r="G139" t="s">
        <v>22578</v>
      </c>
      <c r="H139" t="s">
        <v>318</v>
      </c>
      <c r="I139" t="s">
        <v>6194</v>
      </c>
      <c r="J139" t="s">
        <v>6186</v>
      </c>
      <c r="K139">
        <v>2.5</v>
      </c>
      <c r="L139">
        <v>34.154999999999994</v>
      </c>
      <c r="M139">
        <v>102.46499999999997</v>
      </c>
      <c r="N139" t="s">
        <v>22575</v>
      </c>
      <c r="O139" t="s">
        <v>22577</v>
      </c>
      <c r="P139" t="s">
        <v>6191</v>
      </c>
    </row>
    <row r="140" spans="1:16" x14ac:dyDescent="0.3">
      <c r="A140" t="s">
        <v>1266</v>
      </c>
      <c r="B140">
        <v>44238</v>
      </c>
      <c r="C140" t="s">
        <v>1267</v>
      </c>
      <c r="D140" t="s">
        <v>6183</v>
      </c>
      <c r="E140">
        <v>4</v>
      </c>
      <c r="F140" t="s">
        <v>1268</v>
      </c>
      <c r="G140" t="s">
        <v>22578</v>
      </c>
      <c r="H140" t="s">
        <v>19</v>
      </c>
      <c r="I140" t="s">
        <v>6194</v>
      </c>
      <c r="J140" t="s">
        <v>6187</v>
      </c>
      <c r="K140">
        <v>1</v>
      </c>
      <c r="L140">
        <v>12.15</v>
      </c>
      <c r="M140">
        <v>48.6</v>
      </c>
      <c r="N140" t="s">
        <v>22575</v>
      </c>
      <c r="O140" t="s">
        <v>22580</v>
      </c>
      <c r="P140" t="s">
        <v>6191</v>
      </c>
    </row>
    <row r="141" spans="1:16" x14ac:dyDescent="0.3">
      <c r="A141" t="s">
        <v>1271</v>
      </c>
      <c r="B141">
        <v>43509</v>
      </c>
      <c r="C141" t="s">
        <v>1272</v>
      </c>
      <c r="D141" t="s">
        <v>6143</v>
      </c>
      <c r="E141">
        <v>6</v>
      </c>
      <c r="F141" t="s">
        <v>1273</v>
      </c>
      <c r="G141" t="s">
        <v>22578</v>
      </c>
      <c r="H141" t="s">
        <v>19</v>
      </c>
      <c r="I141" t="s">
        <v>6195</v>
      </c>
      <c r="J141" t="s">
        <v>6187</v>
      </c>
      <c r="K141">
        <v>1</v>
      </c>
      <c r="L141">
        <v>12.95</v>
      </c>
      <c r="M141">
        <v>77.699999999999989</v>
      </c>
      <c r="N141" t="s">
        <v>22579</v>
      </c>
      <c r="O141" t="s">
        <v>22580</v>
      </c>
      <c r="P141" t="s">
        <v>6190</v>
      </c>
    </row>
    <row r="142" spans="1:16" x14ac:dyDescent="0.3">
      <c r="A142" t="s">
        <v>1276</v>
      </c>
      <c r="B142">
        <v>44694</v>
      </c>
      <c r="C142" t="s">
        <v>1277</v>
      </c>
      <c r="D142" t="s">
        <v>6165</v>
      </c>
      <c r="E142">
        <v>1</v>
      </c>
      <c r="F142" t="s">
        <v>1278</v>
      </c>
      <c r="G142" t="s">
        <v>1279</v>
      </c>
      <c r="H142" t="s">
        <v>318</v>
      </c>
      <c r="I142" t="s">
        <v>6195</v>
      </c>
      <c r="J142" t="s">
        <v>6187</v>
      </c>
      <c r="K142">
        <v>2.5</v>
      </c>
      <c r="L142">
        <v>29.784999999999997</v>
      </c>
      <c r="M142">
        <v>29.784999999999997</v>
      </c>
      <c r="N142" t="s">
        <v>22579</v>
      </c>
      <c r="O142" t="s">
        <v>22580</v>
      </c>
      <c r="P142" t="s">
        <v>6190</v>
      </c>
    </row>
    <row r="143" spans="1:16" x14ac:dyDescent="0.3">
      <c r="A143" t="s">
        <v>1283</v>
      </c>
      <c r="B143">
        <v>43970</v>
      </c>
      <c r="C143" t="s">
        <v>1284</v>
      </c>
      <c r="D143" t="s">
        <v>6167</v>
      </c>
      <c r="E143">
        <v>4</v>
      </c>
      <c r="F143" t="s">
        <v>1285</v>
      </c>
      <c r="G143" t="s">
        <v>1286</v>
      </c>
      <c r="H143" t="s">
        <v>19</v>
      </c>
      <c r="I143" t="s">
        <v>6193</v>
      </c>
      <c r="J143" t="s">
        <v>6186</v>
      </c>
      <c r="K143">
        <v>0.2</v>
      </c>
      <c r="L143">
        <v>3.8849999999999998</v>
      </c>
      <c r="M143">
        <v>15.54</v>
      </c>
      <c r="N143" t="s">
        <v>22576</v>
      </c>
      <c r="O143" t="s">
        <v>22577</v>
      </c>
      <c r="P143" t="s">
        <v>6190</v>
      </c>
    </row>
    <row r="144" spans="1:16" x14ac:dyDescent="0.3">
      <c r="A144" t="s">
        <v>1289</v>
      </c>
      <c r="B144">
        <v>44678</v>
      </c>
      <c r="C144" t="s">
        <v>1290</v>
      </c>
      <c r="D144" t="s">
        <v>6148</v>
      </c>
      <c r="E144">
        <v>4</v>
      </c>
      <c r="F144" t="s">
        <v>1291</v>
      </c>
      <c r="G144" t="s">
        <v>22578</v>
      </c>
      <c r="H144" t="s">
        <v>318</v>
      </c>
      <c r="I144" t="s">
        <v>6194</v>
      </c>
      <c r="J144" t="s">
        <v>6186</v>
      </c>
      <c r="K144">
        <v>2.5</v>
      </c>
      <c r="L144">
        <v>34.154999999999994</v>
      </c>
      <c r="M144">
        <v>136.61999999999998</v>
      </c>
      <c r="N144" t="s">
        <v>22575</v>
      </c>
      <c r="O144" t="s">
        <v>22577</v>
      </c>
      <c r="P144" t="s">
        <v>6190</v>
      </c>
    </row>
    <row r="145" spans="1:16" x14ac:dyDescent="0.3">
      <c r="A145" t="s">
        <v>1293</v>
      </c>
      <c r="B145">
        <v>44083</v>
      </c>
      <c r="C145" t="s">
        <v>1294</v>
      </c>
      <c r="D145" t="s">
        <v>6160</v>
      </c>
      <c r="E145">
        <v>2</v>
      </c>
      <c r="F145" t="s">
        <v>1295</v>
      </c>
      <c r="G145" t="s">
        <v>1296</v>
      </c>
      <c r="H145" t="s">
        <v>19</v>
      </c>
      <c r="I145" t="s">
        <v>6195</v>
      </c>
      <c r="J145" t="s">
        <v>6188</v>
      </c>
      <c r="K145">
        <v>0.5</v>
      </c>
      <c r="L145">
        <v>8.73</v>
      </c>
      <c r="M145">
        <v>17.46</v>
      </c>
      <c r="N145" t="s">
        <v>22579</v>
      </c>
      <c r="O145" t="s">
        <v>22574</v>
      </c>
      <c r="P145" t="s">
        <v>6191</v>
      </c>
    </row>
    <row r="146" spans="1:16" x14ac:dyDescent="0.3">
      <c r="A146" t="s">
        <v>1299</v>
      </c>
      <c r="B146">
        <v>44265</v>
      </c>
      <c r="C146" t="s">
        <v>1300</v>
      </c>
      <c r="D146" t="s">
        <v>6148</v>
      </c>
      <c r="E146">
        <v>2</v>
      </c>
      <c r="F146" t="s">
        <v>1301</v>
      </c>
      <c r="G146" t="s">
        <v>1302</v>
      </c>
      <c r="H146" t="s">
        <v>19</v>
      </c>
      <c r="I146" t="s">
        <v>6194</v>
      </c>
      <c r="J146" t="s">
        <v>6186</v>
      </c>
      <c r="K146">
        <v>2.5</v>
      </c>
      <c r="L146">
        <v>34.154999999999994</v>
      </c>
      <c r="M146">
        <v>68.309999999999988</v>
      </c>
      <c r="N146" t="s">
        <v>22575</v>
      </c>
      <c r="O146" t="s">
        <v>22577</v>
      </c>
      <c r="P146" t="s">
        <v>6190</v>
      </c>
    </row>
    <row r="147" spans="1:16" x14ac:dyDescent="0.3">
      <c r="A147" t="s">
        <v>1305</v>
      </c>
      <c r="B147">
        <v>43562</v>
      </c>
      <c r="C147" t="s">
        <v>1306</v>
      </c>
      <c r="D147" t="s">
        <v>6159</v>
      </c>
      <c r="E147">
        <v>4</v>
      </c>
      <c r="F147" t="s">
        <v>1307</v>
      </c>
      <c r="G147" t="s">
        <v>1308</v>
      </c>
      <c r="H147" t="s">
        <v>19</v>
      </c>
      <c r="I147" t="s">
        <v>6195</v>
      </c>
      <c r="J147" t="s">
        <v>6188</v>
      </c>
      <c r="K147">
        <v>0.2</v>
      </c>
      <c r="L147">
        <v>4.3650000000000002</v>
      </c>
      <c r="M147">
        <v>17.46</v>
      </c>
      <c r="N147" t="s">
        <v>22579</v>
      </c>
      <c r="O147" t="s">
        <v>22574</v>
      </c>
      <c r="P147" t="s">
        <v>6191</v>
      </c>
    </row>
    <row r="148" spans="1:16" x14ac:dyDescent="0.3">
      <c r="A148" t="s">
        <v>1311</v>
      </c>
      <c r="B148">
        <v>44024</v>
      </c>
      <c r="C148" t="s">
        <v>1312</v>
      </c>
      <c r="D148" t="s">
        <v>6162</v>
      </c>
      <c r="E148">
        <v>3</v>
      </c>
      <c r="F148" t="s">
        <v>1313</v>
      </c>
      <c r="G148" t="s">
        <v>1314</v>
      </c>
      <c r="H148" t="s">
        <v>19</v>
      </c>
      <c r="I148" t="s">
        <v>6195</v>
      </c>
      <c r="J148" t="s">
        <v>6188</v>
      </c>
      <c r="K148">
        <v>1</v>
      </c>
      <c r="L148">
        <v>14.55</v>
      </c>
      <c r="M148">
        <v>43.650000000000006</v>
      </c>
      <c r="N148" t="s">
        <v>22579</v>
      </c>
      <c r="O148" t="s">
        <v>22574</v>
      </c>
      <c r="P148" t="s">
        <v>6191</v>
      </c>
    </row>
    <row r="149" spans="1:16" x14ac:dyDescent="0.3">
      <c r="A149" t="s">
        <v>1311</v>
      </c>
      <c r="B149">
        <v>44024</v>
      </c>
      <c r="C149" t="s">
        <v>1312</v>
      </c>
      <c r="D149" t="s">
        <v>6141</v>
      </c>
      <c r="E149">
        <v>2</v>
      </c>
      <c r="F149" t="s">
        <v>1313</v>
      </c>
      <c r="G149" t="s">
        <v>1314</v>
      </c>
      <c r="H149" t="s">
        <v>19</v>
      </c>
      <c r="I149" t="s">
        <v>6194</v>
      </c>
      <c r="J149" t="s">
        <v>6188</v>
      </c>
      <c r="K149">
        <v>1</v>
      </c>
      <c r="L149">
        <v>13.75</v>
      </c>
      <c r="M149">
        <v>27.5</v>
      </c>
      <c r="N149" t="s">
        <v>22575</v>
      </c>
      <c r="O149" t="s">
        <v>22574</v>
      </c>
      <c r="P149" t="s">
        <v>6191</v>
      </c>
    </row>
    <row r="150" spans="1:16" x14ac:dyDescent="0.3">
      <c r="A150" t="s">
        <v>1322</v>
      </c>
      <c r="B150">
        <v>44551</v>
      </c>
      <c r="C150" t="s">
        <v>1323</v>
      </c>
      <c r="D150" t="s">
        <v>6153</v>
      </c>
      <c r="E150">
        <v>5</v>
      </c>
      <c r="F150" t="s">
        <v>1324</v>
      </c>
      <c r="G150" t="s">
        <v>1325</v>
      </c>
      <c r="H150" t="s">
        <v>19</v>
      </c>
      <c r="I150" t="s">
        <v>6194</v>
      </c>
      <c r="J150" t="s">
        <v>6187</v>
      </c>
      <c r="K150">
        <v>0.2</v>
      </c>
      <c r="L150">
        <v>3.645</v>
      </c>
      <c r="M150">
        <v>18.225000000000001</v>
      </c>
      <c r="N150" t="s">
        <v>22575</v>
      </c>
      <c r="O150" t="s">
        <v>22580</v>
      </c>
      <c r="P150" t="s">
        <v>6190</v>
      </c>
    </row>
    <row r="151" spans="1:16" x14ac:dyDescent="0.3">
      <c r="A151" t="s">
        <v>1328</v>
      </c>
      <c r="B151">
        <v>44108</v>
      </c>
      <c r="C151" t="s">
        <v>1329</v>
      </c>
      <c r="D151" t="s">
        <v>6175</v>
      </c>
      <c r="E151">
        <v>2</v>
      </c>
      <c r="F151" t="s">
        <v>1330</v>
      </c>
      <c r="G151" t="s">
        <v>22578</v>
      </c>
      <c r="H151" t="s">
        <v>19</v>
      </c>
      <c r="I151" t="s">
        <v>6193</v>
      </c>
      <c r="J151" t="s">
        <v>6188</v>
      </c>
      <c r="K151">
        <v>2.5</v>
      </c>
      <c r="L151">
        <v>25.874999999999996</v>
      </c>
      <c r="M151">
        <v>51.749999999999993</v>
      </c>
      <c r="N151" t="s">
        <v>22576</v>
      </c>
      <c r="O151" t="s">
        <v>22574</v>
      </c>
      <c r="P151" t="s">
        <v>6190</v>
      </c>
    </row>
    <row r="152" spans="1:16" x14ac:dyDescent="0.3">
      <c r="A152" t="s">
        <v>1333</v>
      </c>
      <c r="B152">
        <v>44051</v>
      </c>
      <c r="C152" t="s">
        <v>1334</v>
      </c>
      <c r="D152" t="s">
        <v>6143</v>
      </c>
      <c r="E152">
        <v>1</v>
      </c>
      <c r="F152" t="s">
        <v>1335</v>
      </c>
      <c r="G152" t="s">
        <v>1336</v>
      </c>
      <c r="H152" t="s">
        <v>19</v>
      </c>
      <c r="I152" t="s">
        <v>6195</v>
      </c>
      <c r="J152" t="s">
        <v>6187</v>
      </c>
      <c r="K152">
        <v>1</v>
      </c>
      <c r="L152">
        <v>12.95</v>
      </c>
      <c r="M152">
        <v>12.95</v>
      </c>
      <c r="N152" t="s">
        <v>22579</v>
      </c>
      <c r="O152" t="s">
        <v>22580</v>
      </c>
      <c r="P152" t="s">
        <v>6190</v>
      </c>
    </row>
    <row r="153" spans="1:16" x14ac:dyDescent="0.3">
      <c r="A153" t="s">
        <v>1339</v>
      </c>
      <c r="B153">
        <v>44115</v>
      </c>
      <c r="C153" t="s">
        <v>1340</v>
      </c>
      <c r="D153" t="s">
        <v>6155</v>
      </c>
      <c r="E153">
        <v>3</v>
      </c>
      <c r="F153" t="s">
        <v>1341</v>
      </c>
      <c r="G153" t="s">
        <v>22578</v>
      </c>
      <c r="H153" t="s">
        <v>19</v>
      </c>
      <c r="I153" t="s">
        <v>6193</v>
      </c>
      <c r="J153" t="s">
        <v>6188</v>
      </c>
      <c r="K153">
        <v>1</v>
      </c>
      <c r="L153">
        <v>11.25</v>
      </c>
      <c r="M153">
        <v>33.75</v>
      </c>
      <c r="N153" t="s">
        <v>22576</v>
      </c>
      <c r="O153" t="s">
        <v>22574</v>
      </c>
      <c r="P153" t="s">
        <v>6190</v>
      </c>
    </row>
    <row r="154" spans="1:16" x14ac:dyDescent="0.3">
      <c r="A154" t="s">
        <v>1344</v>
      </c>
      <c r="B154">
        <v>44510</v>
      </c>
      <c r="C154" t="s">
        <v>1345</v>
      </c>
      <c r="D154" t="s">
        <v>6151</v>
      </c>
      <c r="E154">
        <v>3</v>
      </c>
      <c r="F154" t="s">
        <v>1346</v>
      </c>
      <c r="G154" t="s">
        <v>1347</v>
      </c>
      <c r="H154" t="s">
        <v>19</v>
      </c>
      <c r="I154" t="s">
        <v>6192</v>
      </c>
      <c r="J154" t="s">
        <v>6188</v>
      </c>
      <c r="K154">
        <v>2.5</v>
      </c>
      <c r="L154">
        <v>22.884999999999998</v>
      </c>
      <c r="M154">
        <v>68.655000000000001</v>
      </c>
      <c r="N154" t="s">
        <v>22573</v>
      </c>
      <c r="O154" t="s">
        <v>22574</v>
      </c>
      <c r="P154" t="s">
        <v>6190</v>
      </c>
    </row>
    <row r="155" spans="1:16" x14ac:dyDescent="0.3">
      <c r="A155" t="s">
        <v>1350</v>
      </c>
      <c r="B155">
        <v>44367</v>
      </c>
      <c r="C155" t="s">
        <v>1351</v>
      </c>
      <c r="D155" t="s">
        <v>6163</v>
      </c>
      <c r="E155">
        <v>1</v>
      </c>
      <c r="F155" t="s">
        <v>1352</v>
      </c>
      <c r="G155" t="s">
        <v>22578</v>
      </c>
      <c r="H155" t="s">
        <v>19</v>
      </c>
      <c r="I155" t="s">
        <v>6192</v>
      </c>
      <c r="J155" t="s">
        <v>6187</v>
      </c>
      <c r="K155">
        <v>0.2</v>
      </c>
      <c r="L155">
        <v>2.6849999999999996</v>
      </c>
      <c r="M155">
        <v>2.6849999999999996</v>
      </c>
      <c r="N155" t="s">
        <v>22573</v>
      </c>
      <c r="O155" t="s">
        <v>22580</v>
      </c>
      <c r="P155" t="s">
        <v>6191</v>
      </c>
    </row>
    <row r="156" spans="1:16" x14ac:dyDescent="0.3">
      <c r="A156" t="s">
        <v>1355</v>
      </c>
      <c r="B156">
        <v>44473</v>
      </c>
      <c r="C156" t="s">
        <v>1356</v>
      </c>
      <c r="D156" t="s">
        <v>6168</v>
      </c>
      <c r="E156">
        <v>5</v>
      </c>
      <c r="F156" t="s">
        <v>1357</v>
      </c>
      <c r="G156" t="s">
        <v>1358</v>
      </c>
      <c r="H156" t="s">
        <v>19</v>
      </c>
      <c r="I156" t="s">
        <v>6193</v>
      </c>
      <c r="J156" t="s">
        <v>6187</v>
      </c>
      <c r="K156">
        <v>2.5</v>
      </c>
      <c r="L156">
        <v>22.884999999999998</v>
      </c>
      <c r="M156">
        <v>114.42499999999998</v>
      </c>
      <c r="N156" t="s">
        <v>22576</v>
      </c>
      <c r="O156" t="s">
        <v>22580</v>
      </c>
      <c r="P156" t="s">
        <v>6191</v>
      </c>
    </row>
    <row r="157" spans="1:16" x14ac:dyDescent="0.3">
      <c r="A157" t="s">
        <v>1361</v>
      </c>
      <c r="B157">
        <v>43640</v>
      </c>
      <c r="C157" t="s">
        <v>1362</v>
      </c>
      <c r="D157" t="s">
        <v>6175</v>
      </c>
      <c r="E157">
        <v>6</v>
      </c>
      <c r="F157" t="s">
        <v>1363</v>
      </c>
      <c r="G157" t="s">
        <v>1364</v>
      </c>
      <c r="H157" t="s">
        <v>19</v>
      </c>
      <c r="I157" t="s">
        <v>6193</v>
      </c>
      <c r="J157" t="s">
        <v>6188</v>
      </c>
      <c r="K157">
        <v>2.5</v>
      </c>
      <c r="L157">
        <v>25.874999999999996</v>
      </c>
      <c r="M157">
        <v>155.24999999999997</v>
      </c>
      <c r="N157" t="s">
        <v>22576</v>
      </c>
      <c r="O157" t="s">
        <v>22574</v>
      </c>
      <c r="P157" t="s">
        <v>6190</v>
      </c>
    </row>
    <row r="158" spans="1:16" x14ac:dyDescent="0.3">
      <c r="A158" t="s">
        <v>1367</v>
      </c>
      <c r="B158">
        <v>43764</v>
      </c>
      <c r="C158" t="s">
        <v>1368</v>
      </c>
      <c r="D158" t="s">
        <v>6175</v>
      </c>
      <c r="E158">
        <v>3</v>
      </c>
      <c r="F158" t="s">
        <v>1369</v>
      </c>
      <c r="G158" t="s">
        <v>1370</v>
      </c>
      <c r="H158" t="s">
        <v>19</v>
      </c>
      <c r="I158" t="s">
        <v>6193</v>
      </c>
      <c r="J158" t="s">
        <v>6188</v>
      </c>
      <c r="K158">
        <v>2.5</v>
      </c>
      <c r="L158">
        <v>25.874999999999996</v>
      </c>
      <c r="M158">
        <v>77.624999999999986</v>
      </c>
      <c r="N158" t="s">
        <v>22576</v>
      </c>
      <c r="O158" t="s">
        <v>22574</v>
      </c>
      <c r="P158" t="s">
        <v>6190</v>
      </c>
    </row>
    <row r="159" spans="1:16" x14ac:dyDescent="0.3">
      <c r="A159" t="s">
        <v>1373</v>
      </c>
      <c r="B159">
        <v>44374</v>
      </c>
      <c r="C159" t="s">
        <v>1374</v>
      </c>
      <c r="D159" t="s">
        <v>6149</v>
      </c>
      <c r="E159">
        <v>3</v>
      </c>
      <c r="F159" t="s">
        <v>1375</v>
      </c>
      <c r="G159" t="s">
        <v>1376</v>
      </c>
      <c r="H159" t="s">
        <v>318</v>
      </c>
      <c r="I159" t="s">
        <v>6192</v>
      </c>
      <c r="J159" t="s">
        <v>6187</v>
      </c>
      <c r="K159">
        <v>2.5</v>
      </c>
      <c r="L159">
        <v>20.584999999999997</v>
      </c>
      <c r="M159">
        <v>61.754999999999995</v>
      </c>
      <c r="N159" t="s">
        <v>22573</v>
      </c>
      <c r="O159" t="s">
        <v>22580</v>
      </c>
      <c r="P159" t="s">
        <v>6191</v>
      </c>
    </row>
    <row r="160" spans="1:16" x14ac:dyDescent="0.3">
      <c r="A160" t="s">
        <v>1379</v>
      </c>
      <c r="B160">
        <v>43714</v>
      </c>
      <c r="C160" t="s">
        <v>1380</v>
      </c>
      <c r="D160" t="s">
        <v>6149</v>
      </c>
      <c r="E160">
        <v>6</v>
      </c>
      <c r="F160" t="s">
        <v>1381</v>
      </c>
      <c r="G160" t="s">
        <v>22578</v>
      </c>
      <c r="H160" t="s">
        <v>19</v>
      </c>
      <c r="I160" t="s">
        <v>6192</v>
      </c>
      <c r="J160" t="s">
        <v>6187</v>
      </c>
      <c r="K160">
        <v>2.5</v>
      </c>
      <c r="L160">
        <v>20.584999999999997</v>
      </c>
      <c r="M160">
        <v>123.50999999999999</v>
      </c>
      <c r="N160" t="s">
        <v>22573</v>
      </c>
      <c r="O160" t="s">
        <v>22580</v>
      </c>
      <c r="P160" t="s">
        <v>6190</v>
      </c>
    </row>
    <row r="161" spans="1:16" x14ac:dyDescent="0.3">
      <c r="A161" t="s">
        <v>1384</v>
      </c>
      <c r="B161">
        <v>44316</v>
      </c>
      <c r="C161" t="s">
        <v>1385</v>
      </c>
      <c r="D161" t="s">
        <v>6164</v>
      </c>
      <c r="E161">
        <v>6</v>
      </c>
      <c r="F161" t="s">
        <v>1386</v>
      </c>
      <c r="G161" t="s">
        <v>22578</v>
      </c>
      <c r="H161" t="s">
        <v>19</v>
      </c>
      <c r="I161" t="s">
        <v>6195</v>
      </c>
      <c r="J161" t="s">
        <v>6186</v>
      </c>
      <c r="K161">
        <v>2.5</v>
      </c>
      <c r="L161">
        <v>36.454999999999998</v>
      </c>
      <c r="M161">
        <v>218.73</v>
      </c>
      <c r="N161" t="s">
        <v>22579</v>
      </c>
      <c r="O161" t="s">
        <v>22577</v>
      </c>
      <c r="P161" t="s">
        <v>6191</v>
      </c>
    </row>
    <row r="162" spans="1:16" x14ac:dyDescent="0.3">
      <c r="A162" t="s">
        <v>1389</v>
      </c>
      <c r="B162">
        <v>43837</v>
      </c>
      <c r="C162" t="s">
        <v>1390</v>
      </c>
      <c r="D162" t="s">
        <v>6139</v>
      </c>
      <c r="E162">
        <v>4</v>
      </c>
      <c r="F162" t="s">
        <v>1391</v>
      </c>
      <c r="G162" t="s">
        <v>1392</v>
      </c>
      <c r="H162" t="s">
        <v>19</v>
      </c>
      <c r="I162" t="s">
        <v>6194</v>
      </c>
      <c r="J162" t="s">
        <v>6188</v>
      </c>
      <c r="K162">
        <v>0.5</v>
      </c>
      <c r="L162">
        <v>8.25</v>
      </c>
      <c r="M162">
        <v>33</v>
      </c>
      <c r="N162" t="s">
        <v>22575</v>
      </c>
      <c r="O162" t="s">
        <v>22574</v>
      </c>
      <c r="P162" t="s">
        <v>6191</v>
      </c>
    </row>
    <row r="163" spans="1:16" x14ac:dyDescent="0.3">
      <c r="A163" t="s">
        <v>1395</v>
      </c>
      <c r="B163">
        <v>44207</v>
      </c>
      <c r="C163" t="s">
        <v>1396</v>
      </c>
      <c r="D163" t="s">
        <v>6180</v>
      </c>
      <c r="E163">
        <v>3</v>
      </c>
      <c r="F163" t="s">
        <v>1397</v>
      </c>
      <c r="G163" t="s">
        <v>1398</v>
      </c>
      <c r="H163" t="s">
        <v>19</v>
      </c>
      <c r="I163" t="s">
        <v>6193</v>
      </c>
      <c r="J163" t="s">
        <v>6186</v>
      </c>
      <c r="K163">
        <v>0.5</v>
      </c>
      <c r="L163">
        <v>7.77</v>
      </c>
      <c r="M163">
        <v>23.31</v>
      </c>
      <c r="N163" t="s">
        <v>22576</v>
      </c>
      <c r="O163" t="s">
        <v>22577</v>
      </c>
      <c r="P163" t="s">
        <v>6191</v>
      </c>
    </row>
    <row r="164" spans="1:16" x14ac:dyDescent="0.3">
      <c r="A164" t="s">
        <v>1401</v>
      </c>
      <c r="B164">
        <v>44515</v>
      </c>
      <c r="C164" t="s">
        <v>1402</v>
      </c>
      <c r="D164" t="s">
        <v>6144</v>
      </c>
      <c r="E164">
        <v>3</v>
      </c>
      <c r="F164" t="s">
        <v>1403</v>
      </c>
      <c r="G164" t="s">
        <v>1404</v>
      </c>
      <c r="H164" t="s">
        <v>19</v>
      </c>
      <c r="I164" t="s">
        <v>6194</v>
      </c>
      <c r="J164" t="s">
        <v>6187</v>
      </c>
      <c r="K164">
        <v>0.5</v>
      </c>
      <c r="L164">
        <v>7.29</v>
      </c>
      <c r="M164">
        <v>21.87</v>
      </c>
      <c r="N164" t="s">
        <v>22575</v>
      </c>
      <c r="O164" t="s">
        <v>22580</v>
      </c>
      <c r="P164" t="s">
        <v>6190</v>
      </c>
    </row>
    <row r="165" spans="1:16" x14ac:dyDescent="0.3">
      <c r="A165" t="s">
        <v>1407</v>
      </c>
      <c r="B165">
        <v>43619</v>
      </c>
      <c r="C165" t="s">
        <v>1408</v>
      </c>
      <c r="D165" t="s">
        <v>6163</v>
      </c>
      <c r="E165">
        <v>6</v>
      </c>
      <c r="F165" t="s">
        <v>1409</v>
      </c>
      <c r="G165" t="s">
        <v>1410</v>
      </c>
      <c r="H165" t="s">
        <v>19</v>
      </c>
      <c r="I165" t="s">
        <v>6192</v>
      </c>
      <c r="J165" t="s">
        <v>6187</v>
      </c>
      <c r="K165">
        <v>0.2</v>
      </c>
      <c r="L165">
        <v>2.6849999999999996</v>
      </c>
      <c r="M165">
        <v>16.11</v>
      </c>
      <c r="N165" t="s">
        <v>22573</v>
      </c>
      <c r="O165" t="s">
        <v>22580</v>
      </c>
      <c r="P165" t="s">
        <v>6191</v>
      </c>
    </row>
    <row r="166" spans="1:16" x14ac:dyDescent="0.3">
      <c r="A166" t="s">
        <v>1413</v>
      </c>
      <c r="B166">
        <v>44182</v>
      </c>
      <c r="C166" t="s">
        <v>1414</v>
      </c>
      <c r="D166" t="s">
        <v>6144</v>
      </c>
      <c r="E166">
        <v>4</v>
      </c>
      <c r="F166" t="s">
        <v>1415</v>
      </c>
      <c r="G166" t="s">
        <v>1416</v>
      </c>
      <c r="H166" t="s">
        <v>318</v>
      </c>
      <c r="I166" t="s">
        <v>6194</v>
      </c>
      <c r="J166" t="s">
        <v>6187</v>
      </c>
      <c r="K166">
        <v>0.5</v>
      </c>
      <c r="L166">
        <v>7.29</v>
      </c>
      <c r="M166">
        <v>29.16</v>
      </c>
      <c r="N166" t="s">
        <v>22575</v>
      </c>
      <c r="O166" t="s">
        <v>22580</v>
      </c>
      <c r="P166" t="s">
        <v>6191</v>
      </c>
    </row>
    <row r="167" spans="1:16" x14ac:dyDescent="0.3">
      <c r="A167" t="s">
        <v>1420</v>
      </c>
      <c r="B167">
        <v>44234</v>
      </c>
      <c r="C167" t="s">
        <v>1421</v>
      </c>
      <c r="D167" t="s">
        <v>6177</v>
      </c>
      <c r="E167">
        <v>6</v>
      </c>
      <c r="F167" t="s">
        <v>1422</v>
      </c>
      <c r="G167" t="s">
        <v>22578</v>
      </c>
      <c r="H167" t="s">
        <v>19</v>
      </c>
      <c r="I167" t="s">
        <v>6192</v>
      </c>
      <c r="J167" t="s">
        <v>6187</v>
      </c>
      <c r="K167">
        <v>1</v>
      </c>
      <c r="L167">
        <v>8.9499999999999993</v>
      </c>
      <c r="M167">
        <v>53.699999999999996</v>
      </c>
      <c r="N167" t="s">
        <v>22573</v>
      </c>
      <c r="O167" t="s">
        <v>22580</v>
      </c>
      <c r="P167" t="s">
        <v>6190</v>
      </c>
    </row>
    <row r="168" spans="1:16" x14ac:dyDescent="0.3">
      <c r="A168" t="s">
        <v>1425</v>
      </c>
      <c r="B168">
        <v>44270</v>
      </c>
      <c r="C168" t="s">
        <v>1426</v>
      </c>
      <c r="D168" t="s">
        <v>6172</v>
      </c>
      <c r="E168">
        <v>5</v>
      </c>
      <c r="F168" t="s">
        <v>1427</v>
      </c>
      <c r="G168" t="s">
        <v>22578</v>
      </c>
      <c r="H168" t="s">
        <v>19</v>
      </c>
      <c r="I168" t="s">
        <v>6192</v>
      </c>
      <c r="J168" t="s">
        <v>6187</v>
      </c>
      <c r="K168">
        <v>0.5</v>
      </c>
      <c r="L168">
        <v>5.3699999999999992</v>
      </c>
      <c r="M168">
        <v>26.849999999999994</v>
      </c>
      <c r="N168" t="s">
        <v>22573</v>
      </c>
      <c r="O168" t="s">
        <v>22580</v>
      </c>
      <c r="P168" t="s">
        <v>6190</v>
      </c>
    </row>
    <row r="169" spans="1:16" x14ac:dyDescent="0.3">
      <c r="A169" t="s">
        <v>1430</v>
      </c>
      <c r="B169">
        <v>44777</v>
      </c>
      <c r="C169" t="s">
        <v>1431</v>
      </c>
      <c r="D169" t="s">
        <v>6139</v>
      </c>
      <c r="E169">
        <v>5</v>
      </c>
      <c r="F169" t="s">
        <v>1432</v>
      </c>
      <c r="G169" t="s">
        <v>1433</v>
      </c>
      <c r="H169" t="s">
        <v>19</v>
      </c>
      <c r="I169" t="s">
        <v>6194</v>
      </c>
      <c r="J169" t="s">
        <v>6188</v>
      </c>
      <c r="K169">
        <v>0.5</v>
      </c>
      <c r="L169">
        <v>8.25</v>
      </c>
      <c r="M169">
        <v>41.25</v>
      </c>
      <c r="N169" t="s">
        <v>22575</v>
      </c>
      <c r="O169" t="s">
        <v>22574</v>
      </c>
      <c r="P169" t="s">
        <v>6190</v>
      </c>
    </row>
    <row r="170" spans="1:16" x14ac:dyDescent="0.3">
      <c r="A170" t="s">
        <v>1436</v>
      </c>
      <c r="B170">
        <v>43484</v>
      </c>
      <c r="C170" t="s">
        <v>1437</v>
      </c>
      <c r="D170" t="s">
        <v>6157</v>
      </c>
      <c r="E170">
        <v>6</v>
      </c>
      <c r="F170" t="s">
        <v>1438</v>
      </c>
      <c r="G170" t="s">
        <v>22578</v>
      </c>
      <c r="H170" t="s">
        <v>318</v>
      </c>
      <c r="I170" t="s">
        <v>6193</v>
      </c>
      <c r="J170" t="s">
        <v>6188</v>
      </c>
      <c r="K170">
        <v>0.5</v>
      </c>
      <c r="L170">
        <v>6.75</v>
      </c>
      <c r="M170">
        <v>40.5</v>
      </c>
      <c r="N170" t="s">
        <v>22576</v>
      </c>
      <c r="O170" t="s">
        <v>22574</v>
      </c>
      <c r="P170" t="s">
        <v>6191</v>
      </c>
    </row>
    <row r="171" spans="1:16" x14ac:dyDescent="0.3">
      <c r="A171" t="s">
        <v>1441</v>
      </c>
      <c r="B171">
        <v>44643</v>
      </c>
      <c r="C171" t="s">
        <v>1442</v>
      </c>
      <c r="D171" t="s">
        <v>6177</v>
      </c>
      <c r="E171">
        <v>2</v>
      </c>
      <c r="F171" t="s">
        <v>1443</v>
      </c>
      <c r="G171" t="s">
        <v>1444</v>
      </c>
      <c r="H171" t="s">
        <v>318</v>
      </c>
      <c r="I171" t="s">
        <v>6192</v>
      </c>
      <c r="J171" t="s">
        <v>6187</v>
      </c>
      <c r="K171">
        <v>1</v>
      </c>
      <c r="L171">
        <v>8.9499999999999993</v>
      </c>
      <c r="M171">
        <v>17.899999999999999</v>
      </c>
      <c r="N171" t="s">
        <v>22573</v>
      </c>
      <c r="O171" t="s">
        <v>22580</v>
      </c>
      <c r="P171" t="s">
        <v>6191</v>
      </c>
    </row>
    <row r="172" spans="1:16" x14ac:dyDescent="0.3">
      <c r="A172" t="s">
        <v>1448</v>
      </c>
      <c r="B172">
        <v>44476</v>
      </c>
      <c r="C172" t="s">
        <v>1449</v>
      </c>
      <c r="D172" t="s">
        <v>6148</v>
      </c>
      <c r="E172">
        <v>2</v>
      </c>
      <c r="F172" t="s">
        <v>1450</v>
      </c>
      <c r="G172" t="s">
        <v>1451</v>
      </c>
      <c r="H172" t="s">
        <v>28</v>
      </c>
      <c r="I172" t="s">
        <v>6194</v>
      </c>
      <c r="J172" t="s">
        <v>6186</v>
      </c>
      <c r="K172">
        <v>2.5</v>
      </c>
      <c r="L172">
        <v>34.154999999999994</v>
      </c>
      <c r="M172">
        <v>68.309999999999988</v>
      </c>
      <c r="N172" t="s">
        <v>22575</v>
      </c>
      <c r="O172" t="s">
        <v>22577</v>
      </c>
      <c r="P172" t="s">
        <v>6191</v>
      </c>
    </row>
    <row r="173" spans="1:16" x14ac:dyDescent="0.3">
      <c r="A173" t="s">
        <v>1453</v>
      </c>
      <c r="B173">
        <v>43544</v>
      </c>
      <c r="C173" t="s">
        <v>1454</v>
      </c>
      <c r="D173" t="s">
        <v>6166</v>
      </c>
      <c r="E173">
        <v>2</v>
      </c>
      <c r="F173" t="s">
        <v>1455</v>
      </c>
      <c r="G173" t="s">
        <v>1456</v>
      </c>
      <c r="H173" t="s">
        <v>19</v>
      </c>
      <c r="I173" t="s">
        <v>6194</v>
      </c>
      <c r="J173" t="s">
        <v>6188</v>
      </c>
      <c r="K173">
        <v>2.5</v>
      </c>
      <c r="L173">
        <v>31.624999999999996</v>
      </c>
      <c r="M173">
        <v>63.249999999999993</v>
      </c>
      <c r="N173" t="s">
        <v>22575</v>
      </c>
      <c r="O173" t="s">
        <v>22574</v>
      </c>
      <c r="P173" t="s">
        <v>6190</v>
      </c>
    </row>
    <row r="174" spans="1:16" x14ac:dyDescent="0.3">
      <c r="A174" t="s">
        <v>1459</v>
      </c>
      <c r="B174">
        <v>44545</v>
      </c>
      <c r="C174" t="s">
        <v>1460</v>
      </c>
      <c r="D174" t="s">
        <v>6144</v>
      </c>
      <c r="E174">
        <v>3</v>
      </c>
      <c r="F174" t="s">
        <v>1461</v>
      </c>
      <c r="G174" t="s">
        <v>1462</v>
      </c>
      <c r="H174" t="s">
        <v>318</v>
      </c>
      <c r="I174" t="s">
        <v>6194</v>
      </c>
      <c r="J174" t="s">
        <v>6187</v>
      </c>
      <c r="K174">
        <v>0.5</v>
      </c>
      <c r="L174">
        <v>7.29</v>
      </c>
      <c r="M174">
        <v>21.87</v>
      </c>
      <c r="N174" t="s">
        <v>22575</v>
      </c>
      <c r="O174" t="s">
        <v>22580</v>
      </c>
      <c r="P174" t="s">
        <v>6191</v>
      </c>
    </row>
    <row r="175" spans="1:16" x14ac:dyDescent="0.3">
      <c r="A175" t="s">
        <v>1464</v>
      </c>
      <c r="B175">
        <v>44720</v>
      </c>
      <c r="C175" t="s">
        <v>1465</v>
      </c>
      <c r="D175" t="s">
        <v>6151</v>
      </c>
      <c r="E175">
        <v>4</v>
      </c>
      <c r="F175" t="s">
        <v>1466</v>
      </c>
      <c r="G175" t="s">
        <v>1467</v>
      </c>
      <c r="H175" t="s">
        <v>19</v>
      </c>
      <c r="I175" t="s">
        <v>6192</v>
      </c>
      <c r="J175" t="s">
        <v>6188</v>
      </c>
      <c r="K175">
        <v>2.5</v>
      </c>
      <c r="L175">
        <v>22.884999999999998</v>
      </c>
      <c r="M175">
        <v>91.539999999999992</v>
      </c>
      <c r="N175" t="s">
        <v>22573</v>
      </c>
      <c r="O175" t="s">
        <v>22574</v>
      </c>
      <c r="P175" t="s">
        <v>6191</v>
      </c>
    </row>
    <row r="176" spans="1:16" x14ac:dyDescent="0.3">
      <c r="A176" t="s">
        <v>1470</v>
      </c>
      <c r="B176">
        <v>43813</v>
      </c>
      <c r="C176" t="s">
        <v>1471</v>
      </c>
      <c r="D176" t="s">
        <v>6148</v>
      </c>
      <c r="E176">
        <v>6</v>
      </c>
      <c r="F176" t="s">
        <v>1472</v>
      </c>
      <c r="G176" t="s">
        <v>22578</v>
      </c>
      <c r="H176" t="s">
        <v>19</v>
      </c>
      <c r="I176" t="s">
        <v>6194</v>
      </c>
      <c r="J176" t="s">
        <v>6186</v>
      </c>
      <c r="K176">
        <v>2.5</v>
      </c>
      <c r="L176">
        <v>34.154999999999994</v>
      </c>
      <c r="M176">
        <v>204.92999999999995</v>
      </c>
      <c r="N176" t="s">
        <v>22575</v>
      </c>
      <c r="O176" t="s">
        <v>22577</v>
      </c>
      <c r="P176" t="s">
        <v>6190</v>
      </c>
    </row>
    <row r="177" spans="1:16" x14ac:dyDescent="0.3">
      <c r="A177" t="s">
        <v>1475</v>
      </c>
      <c r="B177">
        <v>44296</v>
      </c>
      <c r="C177" t="s">
        <v>1476</v>
      </c>
      <c r="D177" t="s">
        <v>6166</v>
      </c>
      <c r="E177">
        <v>2</v>
      </c>
      <c r="F177" t="s">
        <v>1477</v>
      </c>
      <c r="G177" t="s">
        <v>1478</v>
      </c>
      <c r="H177" t="s">
        <v>19</v>
      </c>
      <c r="I177" t="s">
        <v>6194</v>
      </c>
      <c r="J177" t="s">
        <v>6188</v>
      </c>
      <c r="K177">
        <v>2.5</v>
      </c>
      <c r="L177">
        <v>31.624999999999996</v>
      </c>
      <c r="M177">
        <v>63.249999999999993</v>
      </c>
      <c r="N177" t="s">
        <v>22575</v>
      </c>
      <c r="O177" t="s">
        <v>22574</v>
      </c>
      <c r="P177" t="s">
        <v>6190</v>
      </c>
    </row>
    <row r="178" spans="1:16" x14ac:dyDescent="0.3">
      <c r="A178" t="s">
        <v>1481</v>
      </c>
      <c r="B178">
        <v>43900</v>
      </c>
      <c r="C178" t="s">
        <v>1482</v>
      </c>
      <c r="D178" t="s">
        <v>6148</v>
      </c>
      <c r="E178">
        <v>1</v>
      </c>
      <c r="F178" t="s">
        <v>1483</v>
      </c>
      <c r="G178" t="s">
        <v>1484</v>
      </c>
      <c r="H178" t="s">
        <v>19</v>
      </c>
      <c r="I178" t="s">
        <v>6194</v>
      </c>
      <c r="J178" t="s">
        <v>6186</v>
      </c>
      <c r="K178">
        <v>2.5</v>
      </c>
      <c r="L178">
        <v>34.154999999999994</v>
      </c>
      <c r="M178">
        <v>34.154999999999994</v>
      </c>
      <c r="N178" t="s">
        <v>22575</v>
      </c>
      <c r="O178" t="s">
        <v>22577</v>
      </c>
      <c r="P178" t="s">
        <v>6190</v>
      </c>
    </row>
    <row r="179" spans="1:16" x14ac:dyDescent="0.3">
      <c r="A179" t="s">
        <v>1487</v>
      </c>
      <c r="B179">
        <v>44120</v>
      </c>
      <c r="C179" t="s">
        <v>1488</v>
      </c>
      <c r="D179" t="s">
        <v>6142</v>
      </c>
      <c r="E179">
        <v>4</v>
      </c>
      <c r="F179" t="s">
        <v>1489</v>
      </c>
      <c r="G179" t="s">
        <v>1490</v>
      </c>
      <c r="H179" t="s">
        <v>19</v>
      </c>
      <c r="I179" t="s">
        <v>6192</v>
      </c>
      <c r="J179" t="s">
        <v>6186</v>
      </c>
      <c r="K179">
        <v>2.5</v>
      </c>
      <c r="L179">
        <v>27.484999999999996</v>
      </c>
      <c r="M179">
        <v>109.93999999999998</v>
      </c>
      <c r="N179" t="s">
        <v>22573</v>
      </c>
      <c r="O179" t="s">
        <v>22577</v>
      </c>
      <c r="P179" t="s">
        <v>6190</v>
      </c>
    </row>
    <row r="180" spans="1:16" x14ac:dyDescent="0.3">
      <c r="A180" t="s">
        <v>1492</v>
      </c>
      <c r="B180">
        <v>43746</v>
      </c>
      <c r="C180" t="s">
        <v>1493</v>
      </c>
      <c r="D180" t="s">
        <v>6140</v>
      </c>
      <c r="E180">
        <v>2</v>
      </c>
      <c r="F180" t="s">
        <v>1494</v>
      </c>
      <c r="G180" t="s">
        <v>1495</v>
      </c>
      <c r="H180" t="s">
        <v>19</v>
      </c>
      <c r="I180" t="s">
        <v>6193</v>
      </c>
      <c r="J180" t="s">
        <v>6186</v>
      </c>
      <c r="K180">
        <v>1</v>
      </c>
      <c r="L180">
        <v>12.95</v>
      </c>
      <c r="M180">
        <v>25.9</v>
      </c>
      <c r="N180" t="s">
        <v>22576</v>
      </c>
      <c r="O180" t="s">
        <v>22577</v>
      </c>
      <c r="P180" t="s">
        <v>6191</v>
      </c>
    </row>
    <row r="181" spans="1:16" x14ac:dyDescent="0.3">
      <c r="A181" t="s">
        <v>1498</v>
      </c>
      <c r="B181">
        <v>43830</v>
      </c>
      <c r="C181" t="s">
        <v>1499</v>
      </c>
      <c r="D181" t="s">
        <v>6154</v>
      </c>
      <c r="E181">
        <v>1</v>
      </c>
      <c r="F181" t="s">
        <v>1500</v>
      </c>
      <c r="G181" t="s">
        <v>22578</v>
      </c>
      <c r="H181" t="s">
        <v>318</v>
      </c>
      <c r="I181" t="s">
        <v>6193</v>
      </c>
      <c r="J181" t="s">
        <v>6187</v>
      </c>
      <c r="K181">
        <v>0.2</v>
      </c>
      <c r="L181">
        <v>2.9849999999999999</v>
      </c>
      <c r="M181">
        <v>2.9849999999999999</v>
      </c>
      <c r="N181" t="s">
        <v>22576</v>
      </c>
      <c r="O181" t="s">
        <v>22580</v>
      </c>
      <c r="P181" t="s">
        <v>6191</v>
      </c>
    </row>
    <row r="182" spans="1:16" x14ac:dyDescent="0.3">
      <c r="A182" t="s">
        <v>1503</v>
      </c>
      <c r="B182">
        <v>43910</v>
      </c>
      <c r="C182" t="s">
        <v>1504</v>
      </c>
      <c r="D182" t="s">
        <v>6184</v>
      </c>
      <c r="E182">
        <v>5</v>
      </c>
      <c r="F182" t="s">
        <v>1505</v>
      </c>
      <c r="G182" t="s">
        <v>1506</v>
      </c>
      <c r="H182" t="s">
        <v>19</v>
      </c>
      <c r="I182" t="s">
        <v>6194</v>
      </c>
      <c r="J182" t="s">
        <v>6186</v>
      </c>
      <c r="K182">
        <v>0.2</v>
      </c>
      <c r="L182">
        <v>4.4550000000000001</v>
      </c>
      <c r="M182">
        <v>22.274999999999999</v>
      </c>
      <c r="N182" t="s">
        <v>22575</v>
      </c>
      <c r="O182" t="s">
        <v>22577</v>
      </c>
      <c r="P182" t="s">
        <v>6191</v>
      </c>
    </row>
    <row r="183" spans="1:16" x14ac:dyDescent="0.3">
      <c r="A183" t="s">
        <v>1503</v>
      </c>
      <c r="B183">
        <v>43910</v>
      </c>
      <c r="C183" t="s">
        <v>1504</v>
      </c>
      <c r="D183" t="s">
        <v>6158</v>
      </c>
      <c r="E183">
        <v>5</v>
      </c>
      <c r="F183" t="s">
        <v>1505</v>
      </c>
      <c r="G183" t="s">
        <v>1506</v>
      </c>
      <c r="H183" t="s">
        <v>19</v>
      </c>
      <c r="I183" t="s">
        <v>6193</v>
      </c>
      <c r="J183" t="s">
        <v>6187</v>
      </c>
      <c r="K183">
        <v>0.5</v>
      </c>
      <c r="L183">
        <v>5.97</v>
      </c>
      <c r="M183">
        <v>29.849999999999998</v>
      </c>
      <c r="N183" t="s">
        <v>22576</v>
      </c>
      <c r="O183" t="s">
        <v>22580</v>
      </c>
      <c r="P183" t="s">
        <v>6191</v>
      </c>
    </row>
    <row r="184" spans="1:16" x14ac:dyDescent="0.3">
      <c r="A184" t="s">
        <v>1514</v>
      </c>
      <c r="B184">
        <v>44284</v>
      </c>
      <c r="C184" t="s">
        <v>1515</v>
      </c>
      <c r="D184" t="s">
        <v>6172</v>
      </c>
      <c r="E184">
        <v>6</v>
      </c>
      <c r="F184" t="s">
        <v>1516</v>
      </c>
      <c r="G184" t="s">
        <v>1517</v>
      </c>
      <c r="H184" t="s">
        <v>19</v>
      </c>
      <c r="I184" t="s">
        <v>6192</v>
      </c>
      <c r="J184" t="s">
        <v>6187</v>
      </c>
      <c r="K184">
        <v>0.5</v>
      </c>
      <c r="L184">
        <v>5.3699999999999992</v>
      </c>
      <c r="M184">
        <v>32.22</v>
      </c>
      <c r="N184" t="s">
        <v>22573</v>
      </c>
      <c r="O184" t="s">
        <v>22580</v>
      </c>
      <c r="P184" t="s">
        <v>6191</v>
      </c>
    </row>
    <row r="185" spans="1:16" x14ac:dyDescent="0.3">
      <c r="A185" t="s">
        <v>1520</v>
      </c>
      <c r="B185">
        <v>44512</v>
      </c>
      <c r="C185" t="s">
        <v>1521</v>
      </c>
      <c r="D185" t="s">
        <v>6156</v>
      </c>
      <c r="E185">
        <v>2</v>
      </c>
      <c r="F185" t="s">
        <v>1522</v>
      </c>
      <c r="G185" t="s">
        <v>1523</v>
      </c>
      <c r="H185" t="s">
        <v>19</v>
      </c>
      <c r="I185" t="s">
        <v>6194</v>
      </c>
      <c r="J185" t="s">
        <v>6188</v>
      </c>
      <c r="K185">
        <v>0.2</v>
      </c>
      <c r="L185">
        <v>4.125</v>
      </c>
      <c r="M185">
        <v>8.25</v>
      </c>
      <c r="N185" t="s">
        <v>22575</v>
      </c>
      <c r="O185" t="s">
        <v>22574</v>
      </c>
      <c r="P185" t="s">
        <v>6191</v>
      </c>
    </row>
    <row r="186" spans="1:16" x14ac:dyDescent="0.3">
      <c r="A186" t="s">
        <v>1526</v>
      </c>
      <c r="B186">
        <v>44397</v>
      </c>
      <c r="C186" t="s">
        <v>1527</v>
      </c>
      <c r="D186" t="s">
        <v>6180</v>
      </c>
      <c r="E186">
        <v>4</v>
      </c>
      <c r="F186" t="s">
        <v>1528</v>
      </c>
      <c r="G186" t="s">
        <v>1529</v>
      </c>
      <c r="H186" t="s">
        <v>19</v>
      </c>
      <c r="I186" t="s">
        <v>6193</v>
      </c>
      <c r="J186" t="s">
        <v>6186</v>
      </c>
      <c r="K186">
        <v>0.5</v>
      </c>
      <c r="L186">
        <v>7.77</v>
      </c>
      <c r="M186">
        <v>31.08</v>
      </c>
      <c r="N186" t="s">
        <v>22576</v>
      </c>
      <c r="O186" t="s">
        <v>22577</v>
      </c>
      <c r="P186" t="s">
        <v>6191</v>
      </c>
    </row>
    <row r="187" spans="1:16" x14ac:dyDescent="0.3">
      <c r="A187" t="s">
        <v>1532</v>
      </c>
      <c r="B187">
        <v>43483</v>
      </c>
      <c r="C187" t="s">
        <v>1533</v>
      </c>
      <c r="D187" t="s">
        <v>6144</v>
      </c>
      <c r="E187">
        <v>5</v>
      </c>
      <c r="F187" t="s">
        <v>1534</v>
      </c>
      <c r="G187" t="s">
        <v>1535</v>
      </c>
      <c r="H187" t="s">
        <v>19</v>
      </c>
      <c r="I187" t="s">
        <v>6194</v>
      </c>
      <c r="J187" t="s">
        <v>6187</v>
      </c>
      <c r="K187">
        <v>0.5</v>
      </c>
      <c r="L187">
        <v>7.29</v>
      </c>
      <c r="M187">
        <v>36.450000000000003</v>
      </c>
      <c r="N187" t="s">
        <v>22575</v>
      </c>
      <c r="O187" t="s">
        <v>22580</v>
      </c>
      <c r="P187" t="s">
        <v>6190</v>
      </c>
    </row>
    <row r="188" spans="1:16" x14ac:dyDescent="0.3">
      <c r="A188" t="s">
        <v>1538</v>
      </c>
      <c r="B188">
        <v>43684</v>
      </c>
      <c r="C188" t="s">
        <v>1539</v>
      </c>
      <c r="D188" t="s">
        <v>6151</v>
      </c>
      <c r="E188">
        <v>3</v>
      </c>
      <c r="F188" t="s">
        <v>1540</v>
      </c>
      <c r="G188" t="s">
        <v>1541</v>
      </c>
      <c r="H188" t="s">
        <v>19</v>
      </c>
      <c r="I188" t="s">
        <v>6192</v>
      </c>
      <c r="J188" t="s">
        <v>6188</v>
      </c>
      <c r="K188">
        <v>2.5</v>
      </c>
      <c r="L188">
        <v>22.884999999999998</v>
      </c>
      <c r="M188">
        <v>68.655000000000001</v>
      </c>
      <c r="N188" t="s">
        <v>22573</v>
      </c>
      <c r="O188" t="s">
        <v>22574</v>
      </c>
      <c r="P188" t="s">
        <v>6191</v>
      </c>
    </row>
    <row r="189" spans="1:16" x14ac:dyDescent="0.3">
      <c r="A189" t="s">
        <v>1544</v>
      </c>
      <c r="B189">
        <v>44633</v>
      </c>
      <c r="C189" t="s">
        <v>1545</v>
      </c>
      <c r="D189" t="s">
        <v>6160</v>
      </c>
      <c r="E189">
        <v>5</v>
      </c>
      <c r="F189" t="s">
        <v>1546</v>
      </c>
      <c r="G189" t="s">
        <v>1547</v>
      </c>
      <c r="H189" t="s">
        <v>19</v>
      </c>
      <c r="I189" t="s">
        <v>6195</v>
      </c>
      <c r="J189" t="s">
        <v>6188</v>
      </c>
      <c r="K189">
        <v>0.5</v>
      </c>
      <c r="L189">
        <v>8.73</v>
      </c>
      <c r="M189">
        <v>43.650000000000006</v>
      </c>
      <c r="N189" t="s">
        <v>22579</v>
      </c>
      <c r="O189" t="s">
        <v>22574</v>
      </c>
      <c r="P189" t="s">
        <v>6190</v>
      </c>
    </row>
    <row r="190" spans="1:16" x14ac:dyDescent="0.3">
      <c r="A190" t="s">
        <v>1549</v>
      </c>
      <c r="B190">
        <v>44698</v>
      </c>
      <c r="C190" t="s">
        <v>1550</v>
      </c>
      <c r="D190" t="s">
        <v>6184</v>
      </c>
      <c r="E190">
        <v>1</v>
      </c>
      <c r="F190" t="s">
        <v>1551</v>
      </c>
      <c r="G190" t="s">
        <v>1552</v>
      </c>
      <c r="H190" t="s">
        <v>19</v>
      </c>
      <c r="I190" t="s">
        <v>6194</v>
      </c>
      <c r="J190" t="s">
        <v>6186</v>
      </c>
      <c r="K190">
        <v>0.2</v>
      </c>
      <c r="L190">
        <v>4.4550000000000001</v>
      </c>
      <c r="M190">
        <v>4.4550000000000001</v>
      </c>
      <c r="N190" t="s">
        <v>22575</v>
      </c>
      <c r="O190" t="s">
        <v>22577</v>
      </c>
      <c r="P190" t="s">
        <v>6190</v>
      </c>
    </row>
    <row r="191" spans="1:16" x14ac:dyDescent="0.3">
      <c r="A191" t="s">
        <v>1555</v>
      </c>
      <c r="B191">
        <v>43813</v>
      </c>
      <c r="C191" t="s">
        <v>1556</v>
      </c>
      <c r="D191" t="s">
        <v>6162</v>
      </c>
      <c r="E191">
        <v>3</v>
      </c>
      <c r="F191" t="s">
        <v>1557</v>
      </c>
      <c r="G191" t="s">
        <v>1558</v>
      </c>
      <c r="H191" t="s">
        <v>19</v>
      </c>
      <c r="I191" t="s">
        <v>6195</v>
      </c>
      <c r="J191" t="s">
        <v>6188</v>
      </c>
      <c r="K191">
        <v>1</v>
      </c>
      <c r="L191">
        <v>14.55</v>
      </c>
      <c r="M191">
        <v>43.650000000000006</v>
      </c>
      <c r="N191" t="s">
        <v>22579</v>
      </c>
      <c r="O191" t="s">
        <v>22574</v>
      </c>
      <c r="P191" t="s">
        <v>6190</v>
      </c>
    </row>
    <row r="192" spans="1:16" x14ac:dyDescent="0.3">
      <c r="A192" t="s">
        <v>1561</v>
      </c>
      <c r="B192">
        <v>43845</v>
      </c>
      <c r="C192" t="s">
        <v>1562</v>
      </c>
      <c r="D192" t="s">
        <v>6181</v>
      </c>
      <c r="E192">
        <v>1</v>
      </c>
      <c r="F192" t="s">
        <v>1563</v>
      </c>
      <c r="G192" t="s">
        <v>1564</v>
      </c>
      <c r="H192" t="s">
        <v>19</v>
      </c>
      <c r="I192" t="s">
        <v>6195</v>
      </c>
      <c r="J192" t="s">
        <v>6188</v>
      </c>
      <c r="K192">
        <v>2.5</v>
      </c>
      <c r="L192">
        <v>33.464999999999996</v>
      </c>
      <c r="M192">
        <v>33.464999999999996</v>
      </c>
      <c r="N192" t="s">
        <v>22579</v>
      </c>
      <c r="O192" t="s">
        <v>22574</v>
      </c>
      <c r="P192" t="s">
        <v>6190</v>
      </c>
    </row>
    <row r="193" spans="1:16" x14ac:dyDescent="0.3">
      <c r="A193" t="s">
        <v>1567</v>
      </c>
      <c r="B193">
        <v>43567</v>
      </c>
      <c r="C193" t="s">
        <v>1568</v>
      </c>
      <c r="D193" t="s">
        <v>6150</v>
      </c>
      <c r="E193">
        <v>5</v>
      </c>
      <c r="F193" t="s">
        <v>1569</v>
      </c>
      <c r="G193" t="s">
        <v>1570</v>
      </c>
      <c r="H193" t="s">
        <v>19</v>
      </c>
      <c r="I193" t="s">
        <v>6195</v>
      </c>
      <c r="J193" t="s">
        <v>6187</v>
      </c>
      <c r="K193">
        <v>0.2</v>
      </c>
      <c r="L193">
        <v>3.8849999999999998</v>
      </c>
      <c r="M193">
        <v>19.424999999999997</v>
      </c>
      <c r="N193" t="s">
        <v>22579</v>
      </c>
      <c r="O193" t="s">
        <v>22580</v>
      </c>
      <c r="P193" t="s">
        <v>6190</v>
      </c>
    </row>
    <row r="194" spans="1:16" x14ac:dyDescent="0.3">
      <c r="A194" t="s">
        <v>1573</v>
      </c>
      <c r="B194">
        <v>43919</v>
      </c>
      <c r="C194" t="s">
        <v>1574</v>
      </c>
      <c r="D194" t="s">
        <v>6183</v>
      </c>
      <c r="E194">
        <v>6</v>
      </c>
      <c r="F194" t="s">
        <v>1575</v>
      </c>
      <c r="G194" t="s">
        <v>1576</v>
      </c>
      <c r="H194" t="s">
        <v>318</v>
      </c>
      <c r="I194" t="s">
        <v>6194</v>
      </c>
      <c r="J194" t="s">
        <v>6187</v>
      </c>
      <c r="K194">
        <v>1</v>
      </c>
      <c r="L194">
        <v>12.15</v>
      </c>
      <c r="M194">
        <v>72.900000000000006</v>
      </c>
      <c r="N194" t="s">
        <v>22575</v>
      </c>
      <c r="O194" t="s">
        <v>22580</v>
      </c>
      <c r="P194" t="s">
        <v>6190</v>
      </c>
    </row>
    <row r="195" spans="1:16" x14ac:dyDescent="0.3">
      <c r="A195" t="s">
        <v>1579</v>
      </c>
      <c r="B195">
        <v>44644</v>
      </c>
      <c r="C195" t="s">
        <v>1580</v>
      </c>
      <c r="D195" t="s">
        <v>6171</v>
      </c>
      <c r="E195">
        <v>3</v>
      </c>
      <c r="F195" t="s">
        <v>1581</v>
      </c>
      <c r="G195" t="s">
        <v>22578</v>
      </c>
      <c r="H195" t="s">
        <v>19</v>
      </c>
      <c r="I195" t="s">
        <v>6194</v>
      </c>
      <c r="J195" t="s">
        <v>6186</v>
      </c>
      <c r="K195">
        <v>1</v>
      </c>
      <c r="L195">
        <v>14.85</v>
      </c>
      <c r="M195">
        <v>44.55</v>
      </c>
      <c r="N195" t="s">
        <v>22575</v>
      </c>
      <c r="O195" t="s">
        <v>22577</v>
      </c>
      <c r="P195" t="s">
        <v>6191</v>
      </c>
    </row>
    <row r="196" spans="1:16" x14ac:dyDescent="0.3">
      <c r="A196" t="s">
        <v>1584</v>
      </c>
      <c r="B196">
        <v>44398</v>
      </c>
      <c r="C196" t="s">
        <v>1585</v>
      </c>
      <c r="D196" t="s">
        <v>6144</v>
      </c>
      <c r="E196">
        <v>5</v>
      </c>
      <c r="F196" t="s">
        <v>1586</v>
      </c>
      <c r="G196" t="s">
        <v>1587</v>
      </c>
      <c r="H196" t="s">
        <v>19</v>
      </c>
      <c r="I196" t="s">
        <v>6194</v>
      </c>
      <c r="J196" t="s">
        <v>6187</v>
      </c>
      <c r="K196">
        <v>0.5</v>
      </c>
      <c r="L196">
        <v>7.29</v>
      </c>
      <c r="M196">
        <v>36.450000000000003</v>
      </c>
      <c r="N196" t="s">
        <v>22575</v>
      </c>
      <c r="O196" t="s">
        <v>22580</v>
      </c>
      <c r="P196" t="s">
        <v>6191</v>
      </c>
    </row>
    <row r="197" spans="1:16" x14ac:dyDescent="0.3">
      <c r="A197" t="s">
        <v>1590</v>
      </c>
      <c r="B197">
        <v>43683</v>
      </c>
      <c r="C197" t="s">
        <v>1591</v>
      </c>
      <c r="D197" t="s">
        <v>6140</v>
      </c>
      <c r="E197">
        <v>3</v>
      </c>
      <c r="F197" t="s">
        <v>1592</v>
      </c>
      <c r="G197" t="s">
        <v>1593</v>
      </c>
      <c r="H197" t="s">
        <v>19</v>
      </c>
      <c r="I197" t="s">
        <v>6193</v>
      </c>
      <c r="J197" t="s">
        <v>6186</v>
      </c>
      <c r="K197">
        <v>1</v>
      </c>
      <c r="L197">
        <v>12.95</v>
      </c>
      <c r="M197">
        <v>38.849999999999994</v>
      </c>
      <c r="N197" t="s">
        <v>22576</v>
      </c>
      <c r="O197" t="s">
        <v>22577</v>
      </c>
      <c r="P197" t="s">
        <v>6191</v>
      </c>
    </row>
    <row r="198" spans="1:16" x14ac:dyDescent="0.3">
      <c r="A198" t="s">
        <v>1596</v>
      </c>
      <c r="B198">
        <v>44339</v>
      </c>
      <c r="C198" t="s">
        <v>1597</v>
      </c>
      <c r="D198" t="s">
        <v>6176</v>
      </c>
      <c r="E198">
        <v>6</v>
      </c>
      <c r="F198" t="s">
        <v>1598</v>
      </c>
      <c r="G198" t="s">
        <v>1599</v>
      </c>
      <c r="H198" t="s">
        <v>19</v>
      </c>
      <c r="I198" t="s">
        <v>6194</v>
      </c>
      <c r="J198" t="s">
        <v>6186</v>
      </c>
      <c r="K198">
        <v>0.5</v>
      </c>
      <c r="L198">
        <v>8.91</v>
      </c>
      <c r="M198">
        <v>53.46</v>
      </c>
      <c r="N198" t="s">
        <v>22575</v>
      </c>
      <c r="O198" t="s">
        <v>22577</v>
      </c>
      <c r="P198" t="s">
        <v>6191</v>
      </c>
    </row>
    <row r="199" spans="1:16" x14ac:dyDescent="0.3">
      <c r="A199" t="s">
        <v>1596</v>
      </c>
      <c r="B199">
        <v>44339</v>
      </c>
      <c r="C199" t="s">
        <v>1597</v>
      </c>
      <c r="D199" t="s">
        <v>6165</v>
      </c>
      <c r="E199">
        <v>2</v>
      </c>
      <c r="F199" t="s">
        <v>1598</v>
      </c>
      <c r="G199" t="s">
        <v>1599</v>
      </c>
      <c r="H199" t="s">
        <v>19</v>
      </c>
      <c r="I199" t="s">
        <v>6195</v>
      </c>
      <c r="J199" t="s">
        <v>6187</v>
      </c>
      <c r="K199">
        <v>2.5</v>
      </c>
      <c r="L199">
        <v>29.784999999999997</v>
      </c>
      <c r="M199">
        <v>59.569999999999993</v>
      </c>
      <c r="N199" t="s">
        <v>22579</v>
      </c>
      <c r="O199" t="s">
        <v>22580</v>
      </c>
      <c r="P199" t="s">
        <v>6191</v>
      </c>
    </row>
    <row r="200" spans="1:16" x14ac:dyDescent="0.3">
      <c r="A200" t="s">
        <v>1596</v>
      </c>
      <c r="B200">
        <v>44339</v>
      </c>
      <c r="C200" t="s">
        <v>1597</v>
      </c>
      <c r="D200" t="s">
        <v>6165</v>
      </c>
      <c r="E200">
        <v>3</v>
      </c>
      <c r="F200" t="s">
        <v>1598</v>
      </c>
      <c r="G200" t="s">
        <v>1599</v>
      </c>
      <c r="H200" t="s">
        <v>19</v>
      </c>
      <c r="I200" t="s">
        <v>6195</v>
      </c>
      <c r="J200" t="s">
        <v>6187</v>
      </c>
      <c r="K200">
        <v>2.5</v>
      </c>
      <c r="L200">
        <v>29.784999999999997</v>
      </c>
      <c r="M200">
        <v>89.35499999999999</v>
      </c>
      <c r="N200" t="s">
        <v>22579</v>
      </c>
      <c r="O200" t="s">
        <v>22580</v>
      </c>
      <c r="P200" t="s">
        <v>6191</v>
      </c>
    </row>
    <row r="201" spans="1:16" x14ac:dyDescent="0.3">
      <c r="A201" t="s">
        <v>1596</v>
      </c>
      <c r="B201">
        <v>44339</v>
      </c>
      <c r="C201" t="s">
        <v>1597</v>
      </c>
      <c r="D201" t="s">
        <v>6161</v>
      </c>
      <c r="E201">
        <v>4</v>
      </c>
      <c r="F201" t="s">
        <v>1598</v>
      </c>
      <c r="G201" t="s">
        <v>1599</v>
      </c>
      <c r="H201" t="s">
        <v>19</v>
      </c>
      <c r="I201" t="s">
        <v>6195</v>
      </c>
      <c r="J201" t="s">
        <v>6186</v>
      </c>
      <c r="K201">
        <v>0.5</v>
      </c>
      <c r="L201">
        <v>9.51</v>
      </c>
      <c r="M201">
        <v>38.04</v>
      </c>
      <c r="N201" t="s">
        <v>22579</v>
      </c>
      <c r="O201" t="s">
        <v>22577</v>
      </c>
      <c r="P201" t="s">
        <v>6191</v>
      </c>
    </row>
    <row r="202" spans="1:16" x14ac:dyDescent="0.3">
      <c r="A202" t="s">
        <v>1596</v>
      </c>
      <c r="B202">
        <v>44339</v>
      </c>
      <c r="C202" t="s">
        <v>1597</v>
      </c>
      <c r="D202" t="s">
        <v>6141</v>
      </c>
      <c r="E202">
        <v>3</v>
      </c>
      <c r="F202" t="s">
        <v>1598</v>
      </c>
      <c r="G202" t="s">
        <v>1599</v>
      </c>
      <c r="H202" t="s">
        <v>19</v>
      </c>
      <c r="I202" t="s">
        <v>6194</v>
      </c>
      <c r="J202" t="s">
        <v>6188</v>
      </c>
      <c r="K202">
        <v>1</v>
      </c>
      <c r="L202">
        <v>13.75</v>
      </c>
      <c r="M202">
        <v>41.25</v>
      </c>
      <c r="N202" t="s">
        <v>22575</v>
      </c>
      <c r="O202" t="s">
        <v>22574</v>
      </c>
      <c r="P202" t="s">
        <v>6191</v>
      </c>
    </row>
    <row r="203" spans="1:16" x14ac:dyDescent="0.3">
      <c r="A203" t="s">
        <v>1621</v>
      </c>
      <c r="B203">
        <v>44294</v>
      </c>
      <c r="C203" t="s">
        <v>1622</v>
      </c>
      <c r="D203" t="s">
        <v>6161</v>
      </c>
      <c r="E203">
        <v>6</v>
      </c>
      <c r="F203" t="s">
        <v>1623</v>
      </c>
      <c r="G203" t="s">
        <v>22578</v>
      </c>
      <c r="H203" t="s">
        <v>19</v>
      </c>
      <c r="I203" t="s">
        <v>6195</v>
      </c>
      <c r="J203" t="s">
        <v>6186</v>
      </c>
      <c r="K203">
        <v>0.5</v>
      </c>
      <c r="L203">
        <v>9.51</v>
      </c>
      <c r="M203">
        <v>57.06</v>
      </c>
      <c r="N203" t="s">
        <v>22579</v>
      </c>
      <c r="O203" t="s">
        <v>22577</v>
      </c>
      <c r="P203" t="s">
        <v>6191</v>
      </c>
    </row>
    <row r="204" spans="1:16" x14ac:dyDescent="0.3">
      <c r="A204" t="s">
        <v>1626</v>
      </c>
      <c r="B204">
        <v>44486</v>
      </c>
      <c r="C204" t="s">
        <v>1627</v>
      </c>
      <c r="D204" t="s">
        <v>6165</v>
      </c>
      <c r="E204">
        <v>6</v>
      </c>
      <c r="F204" t="s">
        <v>1628</v>
      </c>
      <c r="G204" t="s">
        <v>1629</v>
      </c>
      <c r="H204" t="s">
        <v>19</v>
      </c>
      <c r="I204" t="s">
        <v>6195</v>
      </c>
      <c r="J204" t="s">
        <v>6187</v>
      </c>
      <c r="K204">
        <v>2.5</v>
      </c>
      <c r="L204">
        <v>29.784999999999997</v>
      </c>
      <c r="M204">
        <v>178.70999999999998</v>
      </c>
      <c r="N204" t="s">
        <v>22579</v>
      </c>
      <c r="O204" t="s">
        <v>22580</v>
      </c>
      <c r="P204" t="s">
        <v>6190</v>
      </c>
    </row>
    <row r="205" spans="1:16" x14ac:dyDescent="0.3">
      <c r="A205" t="s">
        <v>1632</v>
      </c>
      <c r="B205">
        <v>44608</v>
      </c>
      <c r="C205" t="s">
        <v>1633</v>
      </c>
      <c r="D205" t="s">
        <v>6145</v>
      </c>
      <c r="E205">
        <v>1</v>
      </c>
      <c r="F205" t="s">
        <v>1634</v>
      </c>
      <c r="G205" t="s">
        <v>1635</v>
      </c>
      <c r="H205" t="s">
        <v>19</v>
      </c>
      <c r="I205" t="s">
        <v>6195</v>
      </c>
      <c r="J205" t="s">
        <v>6186</v>
      </c>
      <c r="K205">
        <v>0.2</v>
      </c>
      <c r="L205">
        <v>4.7549999999999999</v>
      </c>
      <c r="M205">
        <v>4.7549999999999999</v>
      </c>
      <c r="N205" t="s">
        <v>22579</v>
      </c>
      <c r="O205" t="s">
        <v>22577</v>
      </c>
      <c r="P205" t="s">
        <v>6191</v>
      </c>
    </row>
    <row r="206" spans="1:16" x14ac:dyDescent="0.3">
      <c r="A206" t="s">
        <v>1638</v>
      </c>
      <c r="B206">
        <v>44027</v>
      </c>
      <c r="C206" t="s">
        <v>1639</v>
      </c>
      <c r="D206" t="s">
        <v>6141</v>
      </c>
      <c r="E206">
        <v>6</v>
      </c>
      <c r="F206" t="s">
        <v>1640</v>
      </c>
      <c r="G206" t="s">
        <v>22578</v>
      </c>
      <c r="H206" t="s">
        <v>19</v>
      </c>
      <c r="I206" t="s">
        <v>6194</v>
      </c>
      <c r="J206" t="s">
        <v>6188</v>
      </c>
      <c r="K206">
        <v>1</v>
      </c>
      <c r="L206">
        <v>13.75</v>
      </c>
      <c r="M206">
        <v>82.5</v>
      </c>
      <c r="N206" t="s">
        <v>22575</v>
      </c>
      <c r="O206" t="s">
        <v>22574</v>
      </c>
      <c r="P206" t="s">
        <v>6191</v>
      </c>
    </row>
    <row r="207" spans="1:16" x14ac:dyDescent="0.3">
      <c r="A207" t="s">
        <v>1643</v>
      </c>
      <c r="B207">
        <v>43883</v>
      </c>
      <c r="C207" t="s">
        <v>1644</v>
      </c>
      <c r="D207" t="s">
        <v>6163</v>
      </c>
      <c r="E207">
        <v>3</v>
      </c>
      <c r="F207" t="s">
        <v>1645</v>
      </c>
      <c r="G207" t="s">
        <v>22578</v>
      </c>
      <c r="H207" t="s">
        <v>19</v>
      </c>
      <c r="I207" t="s">
        <v>6192</v>
      </c>
      <c r="J207" t="s">
        <v>6187</v>
      </c>
      <c r="K207">
        <v>0.2</v>
      </c>
      <c r="L207">
        <v>2.6849999999999996</v>
      </c>
      <c r="M207">
        <v>8.0549999999999997</v>
      </c>
      <c r="N207" t="s">
        <v>22573</v>
      </c>
      <c r="O207" t="s">
        <v>22580</v>
      </c>
      <c r="P207" t="s">
        <v>6190</v>
      </c>
    </row>
    <row r="208" spans="1:16" x14ac:dyDescent="0.3">
      <c r="A208" t="s">
        <v>1648</v>
      </c>
      <c r="B208">
        <v>44211</v>
      </c>
      <c r="C208" t="s">
        <v>1649</v>
      </c>
      <c r="D208" t="s">
        <v>6155</v>
      </c>
      <c r="E208">
        <v>2</v>
      </c>
      <c r="F208" t="s">
        <v>1650</v>
      </c>
      <c r="G208" t="s">
        <v>1651</v>
      </c>
      <c r="H208" t="s">
        <v>19</v>
      </c>
      <c r="I208" t="s">
        <v>6193</v>
      </c>
      <c r="J208" t="s">
        <v>6188</v>
      </c>
      <c r="K208">
        <v>1</v>
      </c>
      <c r="L208">
        <v>11.25</v>
      </c>
      <c r="M208">
        <v>22.5</v>
      </c>
      <c r="N208" t="s">
        <v>22576</v>
      </c>
      <c r="O208" t="s">
        <v>22574</v>
      </c>
      <c r="P208" t="s">
        <v>6191</v>
      </c>
    </row>
    <row r="209" spans="1:16" x14ac:dyDescent="0.3">
      <c r="A209" t="s">
        <v>1653</v>
      </c>
      <c r="B209">
        <v>44207</v>
      </c>
      <c r="C209" t="s">
        <v>1654</v>
      </c>
      <c r="D209" t="s">
        <v>6157</v>
      </c>
      <c r="E209">
        <v>6</v>
      </c>
      <c r="F209" t="s">
        <v>1655</v>
      </c>
      <c r="G209" t="s">
        <v>1656</v>
      </c>
      <c r="H209" t="s">
        <v>19</v>
      </c>
      <c r="I209" t="s">
        <v>6193</v>
      </c>
      <c r="J209" t="s">
        <v>6188</v>
      </c>
      <c r="K209">
        <v>0.5</v>
      </c>
      <c r="L209">
        <v>6.75</v>
      </c>
      <c r="M209">
        <v>40.5</v>
      </c>
      <c r="N209" t="s">
        <v>22576</v>
      </c>
      <c r="O209" t="s">
        <v>22574</v>
      </c>
      <c r="P209" t="s">
        <v>6190</v>
      </c>
    </row>
    <row r="210" spans="1:16" x14ac:dyDescent="0.3">
      <c r="A210" t="s">
        <v>1659</v>
      </c>
      <c r="B210">
        <v>44659</v>
      </c>
      <c r="C210" t="s">
        <v>1660</v>
      </c>
      <c r="D210" t="s">
        <v>6144</v>
      </c>
      <c r="E210">
        <v>4</v>
      </c>
      <c r="F210" t="s">
        <v>1661</v>
      </c>
      <c r="G210" t="s">
        <v>1662</v>
      </c>
      <c r="H210" t="s">
        <v>318</v>
      </c>
      <c r="I210" t="s">
        <v>6194</v>
      </c>
      <c r="J210" t="s">
        <v>6187</v>
      </c>
      <c r="K210">
        <v>0.5</v>
      </c>
      <c r="L210">
        <v>7.29</v>
      </c>
      <c r="M210">
        <v>29.16</v>
      </c>
      <c r="N210" t="s">
        <v>22575</v>
      </c>
      <c r="O210" t="s">
        <v>22580</v>
      </c>
      <c r="P210" t="s">
        <v>6190</v>
      </c>
    </row>
    <row r="211" spans="1:16" x14ac:dyDescent="0.3">
      <c r="A211" t="s">
        <v>1665</v>
      </c>
      <c r="B211">
        <v>44105</v>
      </c>
      <c r="C211" t="s">
        <v>1666</v>
      </c>
      <c r="D211" t="s">
        <v>6157</v>
      </c>
      <c r="E211">
        <v>1</v>
      </c>
      <c r="F211" t="s">
        <v>1667</v>
      </c>
      <c r="G211" t="s">
        <v>1668</v>
      </c>
      <c r="H211" t="s">
        <v>28</v>
      </c>
      <c r="I211" t="s">
        <v>6193</v>
      </c>
      <c r="J211" t="s">
        <v>6188</v>
      </c>
      <c r="K211">
        <v>0.5</v>
      </c>
      <c r="L211">
        <v>6.75</v>
      </c>
      <c r="M211">
        <v>6.75</v>
      </c>
      <c r="N211" t="s">
        <v>22576</v>
      </c>
      <c r="O211" t="s">
        <v>22574</v>
      </c>
      <c r="P211" t="s">
        <v>6191</v>
      </c>
    </row>
    <row r="212" spans="1:16" x14ac:dyDescent="0.3">
      <c r="A212" t="s">
        <v>1671</v>
      </c>
      <c r="B212">
        <v>43766</v>
      </c>
      <c r="C212" t="s">
        <v>1672</v>
      </c>
      <c r="D212" t="s">
        <v>6143</v>
      </c>
      <c r="E212">
        <v>4</v>
      </c>
      <c r="F212" t="s">
        <v>1673</v>
      </c>
      <c r="G212" t="s">
        <v>1674</v>
      </c>
      <c r="H212" t="s">
        <v>19</v>
      </c>
      <c r="I212" t="s">
        <v>6195</v>
      </c>
      <c r="J212" t="s">
        <v>6187</v>
      </c>
      <c r="K212">
        <v>1</v>
      </c>
      <c r="L212">
        <v>12.95</v>
      </c>
      <c r="M212">
        <v>51.8</v>
      </c>
      <c r="N212" t="s">
        <v>22579</v>
      </c>
      <c r="O212" t="s">
        <v>22580</v>
      </c>
      <c r="P212" t="s">
        <v>6190</v>
      </c>
    </row>
    <row r="213" spans="1:16" x14ac:dyDescent="0.3">
      <c r="A213" t="s">
        <v>1677</v>
      </c>
      <c r="B213">
        <v>44283</v>
      </c>
      <c r="C213" t="s">
        <v>1678</v>
      </c>
      <c r="D213" t="s">
        <v>6176</v>
      </c>
      <c r="E213">
        <v>6</v>
      </c>
      <c r="F213" t="s">
        <v>1679</v>
      </c>
      <c r="G213" t="s">
        <v>1680</v>
      </c>
      <c r="H213" t="s">
        <v>19</v>
      </c>
      <c r="I213" t="s">
        <v>6194</v>
      </c>
      <c r="J213" t="s">
        <v>6186</v>
      </c>
      <c r="K213">
        <v>0.5</v>
      </c>
      <c r="L213">
        <v>8.91</v>
      </c>
      <c r="M213">
        <v>53.46</v>
      </c>
      <c r="N213" t="s">
        <v>22575</v>
      </c>
      <c r="O213" t="s">
        <v>22577</v>
      </c>
      <c r="P213" t="s">
        <v>6191</v>
      </c>
    </row>
    <row r="214" spans="1:16" x14ac:dyDescent="0.3">
      <c r="A214" t="s">
        <v>1682</v>
      </c>
      <c r="B214">
        <v>43921</v>
      </c>
      <c r="C214" t="s">
        <v>1683</v>
      </c>
      <c r="D214" t="s">
        <v>6153</v>
      </c>
      <c r="E214">
        <v>4</v>
      </c>
      <c r="F214" t="s">
        <v>1684</v>
      </c>
      <c r="G214" t="s">
        <v>1685</v>
      </c>
      <c r="H214" t="s">
        <v>19</v>
      </c>
      <c r="I214" t="s">
        <v>6194</v>
      </c>
      <c r="J214" t="s">
        <v>6187</v>
      </c>
      <c r="K214">
        <v>0.2</v>
      </c>
      <c r="L214">
        <v>3.645</v>
      </c>
      <c r="M214">
        <v>14.58</v>
      </c>
      <c r="N214" t="s">
        <v>22575</v>
      </c>
      <c r="O214" t="s">
        <v>22580</v>
      </c>
      <c r="P214" t="s">
        <v>6190</v>
      </c>
    </row>
    <row r="215" spans="1:16" x14ac:dyDescent="0.3">
      <c r="A215" t="s">
        <v>1688</v>
      </c>
      <c r="B215">
        <v>44646</v>
      </c>
      <c r="C215" t="s">
        <v>1689</v>
      </c>
      <c r="D215" t="s">
        <v>6149</v>
      </c>
      <c r="E215">
        <v>1</v>
      </c>
      <c r="F215" t="s">
        <v>1690</v>
      </c>
      <c r="G215" t="s">
        <v>1691</v>
      </c>
      <c r="H215" t="s">
        <v>19</v>
      </c>
      <c r="I215" t="s">
        <v>6192</v>
      </c>
      <c r="J215" t="s">
        <v>6187</v>
      </c>
      <c r="K215">
        <v>2.5</v>
      </c>
      <c r="L215">
        <v>20.584999999999997</v>
      </c>
      <c r="M215">
        <v>20.584999999999997</v>
      </c>
      <c r="N215" t="s">
        <v>22573</v>
      </c>
      <c r="O215" t="s">
        <v>22580</v>
      </c>
      <c r="P215" t="s">
        <v>6191</v>
      </c>
    </row>
    <row r="216" spans="1:16" x14ac:dyDescent="0.3">
      <c r="A216" t="s">
        <v>1694</v>
      </c>
      <c r="B216">
        <v>43775</v>
      </c>
      <c r="C216" t="s">
        <v>1695</v>
      </c>
      <c r="D216" t="s">
        <v>6170</v>
      </c>
      <c r="E216">
        <v>2</v>
      </c>
      <c r="F216" t="s">
        <v>1696</v>
      </c>
      <c r="G216" t="s">
        <v>1697</v>
      </c>
      <c r="H216" t="s">
        <v>318</v>
      </c>
      <c r="I216" t="s">
        <v>6195</v>
      </c>
      <c r="J216" t="s">
        <v>6186</v>
      </c>
      <c r="K216">
        <v>1</v>
      </c>
      <c r="L216">
        <v>15.85</v>
      </c>
      <c r="M216">
        <v>31.7</v>
      </c>
      <c r="N216" t="s">
        <v>22579</v>
      </c>
      <c r="O216" t="s">
        <v>22577</v>
      </c>
      <c r="P216" t="s">
        <v>6191</v>
      </c>
    </row>
    <row r="217" spans="1:16" x14ac:dyDescent="0.3">
      <c r="A217" t="s">
        <v>1701</v>
      </c>
      <c r="B217">
        <v>43829</v>
      </c>
      <c r="C217" t="s">
        <v>1702</v>
      </c>
      <c r="D217" t="s">
        <v>6150</v>
      </c>
      <c r="E217">
        <v>6</v>
      </c>
      <c r="F217" t="s">
        <v>1703</v>
      </c>
      <c r="G217" t="s">
        <v>1704</v>
      </c>
      <c r="H217" t="s">
        <v>19</v>
      </c>
      <c r="I217" t="s">
        <v>6195</v>
      </c>
      <c r="J217" t="s">
        <v>6187</v>
      </c>
      <c r="K217">
        <v>0.2</v>
      </c>
      <c r="L217">
        <v>3.8849999999999998</v>
      </c>
      <c r="M217">
        <v>23.31</v>
      </c>
      <c r="N217" t="s">
        <v>22579</v>
      </c>
      <c r="O217" t="s">
        <v>22580</v>
      </c>
      <c r="P217" t="s">
        <v>6191</v>
      </c>
    </row>
    <row r="218" spans="1:16" x14ac:dyDescent="0.3">
      <c r="A218" t="s">
        <v>1707</v>
      </c>
      <c r="B218">
        <v>44470</v>
      </c>
      <c r="C218" t="s">
        <v>1708</v>
      </c>
      <c r="D218" t="s">
        <v>6162</v>
      </c>
      <c r="E218">
        <v>4</v>
      </c>
      <c r="F218" t="s">
        <v>1709</v>
      </c>
      <c r="G218" t="s">
        <v>1710</v>
      </c>
      <c r="H218" t="s">
        <v>19</v>
      </c>
      <c r="I218" t="s">
        <v>6195</v>
      </c>
      <c r="J218" t="s">
        <v>6188</v>
      </c>
      <c r="K218">
        <v>1</v>
      </c>
      <c r="L218">
        <v>14.55</v>
      </c>
      <c r="M218">
        <v>58.2</v>
      </c>
      <c r="N218" t="s">
        <v>22579</v>
      </c>
      <c r="O218" t="s">
        <v>22574</v>
      </c>
      <c r="P218" t="s">
        <v>6190</v>
      </c>
    </row>
    <row r="219" spans="1:16" x14ac:dyDescent="0.3">
      <c r="A219" t="s">
        <v>1713</v>
      </c>
      <c r="B219">
        <v>44174</v>
      </c>
      <c r="C219" t="s">
        <v>1714</v>
      </c>
      <c r="D219" t="s">
        <v>6176</v>
      </c>
      <c r="E219">
        <v>4</v>
      </c>
      <c r="F219" t="s">
        <v>1715</v>
      </c>
      <c r="G219" t="s">
        <v>1716</v>
      </c>
      <c r="H219" t="s">
        <v>19</v>
      </c>
      <c r="I219" t="s">
        <v>6194</v>
      </c>
      <c r="J219" t="s">
        <v>6186</v>
      </c>
      <c r="K219">
        <v>0.5</v>
      </c>
      <c r="L219">
        <v>8.91</v>
      </c>
      <c r="M219">
        <v>35.64</v>
      </c>
      <c r="N219" t="s">
        <v>22575</v>
      </c>
      <c r="O219" t="s">
        <v>22577</v>
      </c>
      <c r="P219" t="s">
        <v>6191</v>
      </c>
    </row>
    <row r="220" spans="1:16" x14ac:dyDescent="0.3">
      <c r="A220" t="s">
        <v>1719</v>
      </c>
      <c r="B220">
        <v>44317</v>
      </c>
      <c r="C220" t="s">
        <v>1720</v>
      </c>
      <c r="D220" t="s">
        <v>6155</v>
      </c>
      <c r="E220">
        <v>5</v>
      </c>
      <c r="F220" t="s">
        <v>1721</v>
      </c>
      <c r="G220" t="s">
        <v>1722</v>
      </c>
      <c r="H220" t="s">
        <v>318</v>
      </c>
      <c r="I220" t="s">
        <v>6193</v>
      </c>
      <c r="J220" t="s">
        <v>6188</v>
      </c>
      <c r="K220">
        <v>1</v>
      </c>
      <c r="L220">
        <v>11.25</v>
      </c>
      <c r="M220">
        <v>56.25</v>
      </c>
      <c r="N220" t="s">
        <v>22576</v>
      </c>
      <c r="O220" t="s">
        <v>22574</v>
      </c>
      <c r="P220" t="s">
        <v>6190</v>
      </c>
    </row>
    <row r="221" spans="1:16" x14ac:dyDescent="0.3">
      <c r="A221" t="s">
        <v>1725</v>
      </c>
      <c r="B221">
        <v>44777</v>
      </c>
      <c r="C221" t="s">
        <v>1726</v>
      </c>
      <c r="D221" t="s">
        <v>6178</v>
      </c>
      <c r="E221">
        <v>3</v>
      </c>
      <c r="F221" t="s">
        <v>1727</v>
      </c>
      <c r="G221" t="s">
        <v>1728</v>
      </c>
      <c r="H221" t="s">
        <v>19</v>
      </c>
      <c r="I221" t="s">
        <v>6192</v>
      </c>
      <c r="J221" t="s">
        <v>6186</v>
      </c>
      <c r="K221">
        <v>0.2</v>
      </c>
      <c r="L221">
        <v>3.5849999999999995</v>
      </c>
      <c r="M221">
        <v>10.754999999999999</v>
      </c>
      <c r="N221" t="s">
        <v>22573</v>
      </c>
      <c r="O221" t="s">
        <v>22577</v>
      </c>
      <c r="P221" t="s">
        <v>6191</v>
      </c>
    </row>
    <row r="222" spans="1:16" x14ac:dyDescent="0.3">
      <c r="A222" t="s">
        <v>1725</v>
      </c>
      <c r="B222">
        <v>44777</v>
      </c>
      <c r="C222" t="s">
        <v>1726</v>
      </c>
      <c r="D222" t="s">
        <v>6174</v>
      </c>
      <c r="E222">
        <v>5</v>
      </c>
      <c r="F222" t="s">
        <v>1727</v>
      </c>
      <c r="G222" t="s">
        <v>1728</v>
      </c>
      <c r="H222" t="s">
        <v>19</v>
      </c>
      <c r="I222" t="s">
        <v>6192</v>
      </c>
      <c r="J222" t="s">
        <v>6188</v>
      </c>
      <c r="K222">
        <v>0.2</v>
      </c>
      <c r="L222">
        <v>2.9849999999999999</v>
      </c>
      <c r="M222">
        <v>14.924999999999999</v>
      </c>
      <c r="N222" t="s">
        <v>22573</v>
      </c>
      <c r="O222" t="s">
        <v>22574</v>
      </c>
      <c r="P222" t="s">
        <v>6191</v>
      </c>
    </row>
    <row r="223" spans="1:16" x14ac:dyDescent="0.3">
      <c r="A223" t="s">
        <v>1736</v>
      </c>
      <c r="B223">
        <v>44513</v>
      </c>
      <c r="C223" t="s">
        <v>1737</v>
      </c>
      <c r="D223" t="s">
        <v>6140</v>
      </c>
      <c r="E223">
        <v>6</v>
      </c>
      <c r="F223" t="s">
        <v>1738</v>
      </c>
      <c r="G223" t="s">
        <v>1739</v>
      </c>
      <c r="H223" t="s">
        <v>19</v>
      </c>
      <c r="I223" t="s">
        <v>6193</v>
      </c>
      <c r="J223" t="s">
        <v>6186</v>
      </c>
      <c r="K223">
        <v>1</v>
      </c>
      <c r="L223">
        <v>12.95</v>
      </c>
      <c r="M223">
        <v>77.699999999999989</v>
      </c>
      <c r="N223" t="s">
        <v>22576</v>
      </c>
      <c r="O223" t="s">
        <v>22577</v>
      </c>
      <c r="P223" t="s">
        <v>6190</v>
      </c>
    </row>
    <row r="224" spans="1:16" x14ac:dyDescent="0.3">
      <c r="A224" t="s">
        <v>1742</v>
      </c>
      <c r="B224">
        <v>44090</v>
      </c>
      <c r="C224" t="s">
        <v>1743</v>
      </c>
      <c r="D224" t="s">
        <v>6169</v>
      </c>
      <c r="E224">
        <v>3</v>
      </c>
      <c r="F224" t="s">
        <v>1744</v>
      </c>
      <c r="G224" t="s">
        <v>1745</v>
      </c>
      <c r="H224" t="s">
        <v>19</v>
      </c>
      <c r="I224" t="s">
        <v>6195</v>
      </c>
      <c r="J224" t="s">
        <v>6187</v>
      </c>
      <c r="K224">
        <v>0.5</v>
      </c>
      <c r="L224">
        <v>7.77</v>
      </c>
      <c r="M224">
        <v>23.31</v>
      </c>
      <c r="N224" t="s">
        <v>22579</v>
      </c>
      <c r="O224" t="s">
        <v>22580</v>
      </c>
      <c r="P224" t="s">
        <v>6191</v>
      </c>
    </row>
    <row r="225" spans="1:16" x14ac:dyDescent="0.3">
      <c r="A225" t="s">
        <v>1748</v>
      </c>
      <c r="B225">
        <v>44109</v>
      </c>
      <c r="C225" t="s">
        <v>1749</v>
      </c>
      <c r="D225" t="s">
        <v>6171</v>
      </c>
      <c r="E225">
        <v>4</v>
      </c>
      <c r="F225" t="s">
        <v>1750</v>
      </c>
      <c r="G225" t="s">
        <v>22578</v>
      </c>
      <c r="H225" t="s">
        <v>19</v>
      </c>
      <c r="I225" t="s">
        <v>6194</v>
      </c>
      <c r="J225" t="s">
        <v>6186</v>
      </c>
      <c r="K225">
        <v>1</v>
      </c>
      <c r="L225">
        <v>14.85</v>
      </c>
      <c r="M225">
        <v>59.4</v>
      </c>
      <c r="N225" t="s">
        <v>22575</v>
      </c>
      <c r="O225" t="s">
        <v>22577</v>
      </c>
      <c r="P225" t="s">
        <v>6190</v>
      </c>
    </row>
    <row r="226" spans="1:16" x14ac:dyDescent="0.3">
      <c r="A226" t="s">
        <v>1753</v>
      </c>
      <c r="B226">
        <v>43836</v>
      </c>
      <c r="C226" t="s">
        <v>1754</v>
      </c>
      <c r="D226" t="s">
        <v>6165</v>
      </c>
      <c r="E226">
        <v>4</v>
      </c>
      <c r="F226" t="s">
        <v>1755</v>
      </c>
      <c r="G226" t="s">
        <v>1756</v>
      </c>
      <c r="H226" t="s">
        <v>19</v>
      </c>
      <c r="I226" t="s">
        <v>6195</v>
      </c>
      <c r="J226" t="s">
        <v>6187</v>
      </c>
      <c r="K226">
        <v>2.5</v>
      </c>
      <c r="L226">
        <v>29.784999999999997</v>
      </c>
      <c r="M226">
        <v>119.13999999999999</v>
      </c>
      <c r="N226" t="s">
        <v>22579</v>
      </c>
      <c r="O226" t="s">
        <v>22580</v>
      </c>
      <c r="P226" t="s">
        <v>6190</v>
      </c>
    </row>
    <row r="227" spans="1:16" x14ac:dyDescent="0.3">
      <c r="A227" t="s">
        <v>1759</v>
      </c>
      <c r="B227">
        <v>44337</v>
      </c>
      <c r="C227" t="s">
        <v>1760</v>
      </c>
      <c r="D227" t="s">
        <v>6178</v>
      </c>
      <c r="E227">
        <v>4</v>
      </c>
      <c r="F227" t="s">
        <v>1761</v>
      </c>
      <c r="G227" t="s">
        <v>1762</v>
      </c>
      <c r="H227" t="s">
        <v>318</v>
      </c>
      <c r="I227" t="s">
        <v>6192</v>
      </c>
      <c r="J227" t="s">
        <v>6186</v>
      </c>
      <c r="K227">
        <v>0.2</v>
      </c>
      <c r="L227">
        <v>3.5849999999999995</v>
      </c>
      <c r="M227">
        <v>14.339999999999998</v>
      </c>
      <c r="N227" t="s">
        <v>22573</v>
      </c>
      <c r="O227" t="s">
        <v>22577</v>
      </c>
      <c r="P227" t="s">
        <v>6191</v>
      </c>
    </row>
    <row r="228" spans="1:16" x14ac:dyDescent="0.3">
      <c r="A228" t="s">
        <v>1765</v>
      </c>
      <c r="B228">
        <v>43887</v>
      </c>
      <c r="C228" t="s">
        <v>1766</v>
      </c>
      <c r="D228" t="s">
        <v>6175</v>
      </c>
      <c r="E228">
        <v>5</v>
      </c>
      <c r="F228" t="s">
        <v>1767</v>
      </c>
      <c r="G228" t="s">
        <v>1768</v>
      </c>
      <c r="H228" t="s">
        <v>19</v>
      </c>
      <c r="I228" t="s">
        <v>6193</v>
      </c>
      <c r="J228" t="s">
        <v>6188</v>
      </c>
      <c r="K228">
        <v>2.5</v>
      </c>
      <c r="L228">
        <v>25.874999999999996</v>
      </c>
      <c r="M228">
        <v>129.37499999999997</v>
      </c>
      <c r="N228" t="s">
        <v>22576</v>
      </c>
      <c r="O228" t="s">
        <v>22574</v>
      </c>
      <c r="P228" t="s">
        <v>6191</v>
      </c>
    </row>
    <row r="229" spans="1:16" x14ac:dyDescent="0.3">
      <c r="A229" t="s">
        <v>1771</v>
      </c>
      <c r="B229">
        <v>43880</v>
      </c>
      <c r="C229" t="s">
        <v>1772</v>
      </c>
      <c r="D229" t="s">
        <v>6163</v>
      </c>
      <c r="E229">
        <v>6</v>
      </c>
      <c r="F229" t="s">
        <v>1773</v>
      </c>
      <c r="G229" t="s">
        <v>1774</v>
      </c>
      <c r="H229" t="s">
        <v>28</v>
      </c>
      <c r="I229" t="s">
        <v>6192</v>
      </c>
      <c r="J229" t="s">
        <v>6187</v>
      </c>
      <c r="K229">
        <v>0.2</v>
      </c>
      <c r="L229">
        <v>2.6849999999999996</v>
      </c>
      <c r="M229">
        <v>16.11</v>
      </c>
      <c r="N229" t="s">
        <v>22573</v>
      </c>
      <c r="O229" t="s">
        <v>22580</v>
      </c>
      <c r="P229" t="s">
        <v>6190</v>
      </c>
    </row>
    <row r="230" spans="1:16" x14ac:dyDescent="0.3">
      <c r="A230" t="s">
        <v>1777</v>
      </c>
      <c r="B230">
        <v>44376</v>
      </c>
      <c r="C230" t="s">
        <v>1778</v>
      </c>
      <c r="D230" t="s">
        <v>6178</v>
      </c>
      <c r="E230">
        <v>5</v>
      </c>
      <c r="F230" t="s">
        <v>1779</v>
      </c>
      <c r="G230" t="s">
        <v>1780</v>
      </c>
      <c r="H230" t="s">
        <v>19</v>
      </c>
      <c r="I230" t="s">
        <v>6192</v>
      </c>
      <c r="J230" t="s">
        <v>6186</v>
      </c>
      <c r="K230">
        <v>0.2</v>
      </c>
      <c r="L230">
        <v>3.5849999999999995</v>
      </c>
      <c r="M230">
        <v>17.924999999999997</v>
      </c>
      <c r="N230" t="s">
        <v>22573</v>
      </c>
      <c r="O230" t="s">
        <v>22577</v>
      </c>
      <c r="P230" t="s">
        <v>6191</v>
      </c>
    </row>
    <row r="231" spans="1:16" x14ac:dyDescent="0.3">
      <c r="A231" t="s">
        <v>1783</v>
      </c>
      <c r="B231">
        <v>44282</v>
      </c>
      <c r="C231" t="s">
        <v>1784</v>
      </c>
      <c r="D231" t="s">
        <v>6159</v>
      </c>
      <c r="E231">
        <v>2</v>
      </c>
      <c r="F231" t="s">
        <v>1785</v>
      </c>
      <c r="G231" t="s">
        <v>1786</v>
      </c>
      <c r="H231" t="s">
        <v>19</v>
      </c>
      <c r="I231" t="s">
        <v>6195</v>
      </c>
      <c r="J231" t="s">
        <v>6188</v>
      </c>
      <c r="K231">
        <v>0.2</v>
      </c>
      <c r="L231">
        <v>4.3650000000000002</v>
      </c>
      <c r="M231">
        <v>8.73</v>
      </c>
      <c r="N231" t="s">
        <v>22579</v>
      </c>
      <c r="O231" t="s">
        <v>22574</v>
      </c>
      <c r="P231" t="s">
        <v>6191</v>
      </c>
    </row>
    <row r="232" spans="1:16" x14ac:dyDescent="0.3">
      <c r="A232" t="s">
        <v>1789</v>
      </c>
      <c r="B232">
        <v>44496</v>
      </c>
      <c r="C232" t="s">
        <v>1790</v>
      </c>
      <c r="D232" t="s">
        <v>6175</v>
      </c>
      <c r="E232">
        <v>2</v>
      </c>
      <c r="F232" t="s">
        <v>1791</v>
      </c>
      <c r="G232" t="s">
        <v>1792</v>
      </c>
      <c r="H232" t="s">
        <v>19</v>
      </c>
      <c r="I232" t="s">
        <v>6193</v>
      </c>
      <c r="J232" t="s">
        <v>6188</v>
      </c>
      <c r="K232">
        <v>2.5</v>
      </c>
      <c r="L232">
        <v>25.874999999999996</v>
      </c>
      <c r="M232">
        <v>51.749999999999993</v>
      </c>
      <c r="N232" t="s">
        <v>22576</v>
      </c>
      <c r="O232" t="s">
        <v>22574</v>
      </c>
      <c r="P232" t="s">
        <v>6191</v>
      </c>
    </row>
    <row r="233" spans="1:16" x14ac:dyDescent="0.3">
      <c r="A233" t="s">
        <v>1795</v>
      </c>
      <c r="B233">
        <v>43628</v>
      </c>
      <c r="C233" t="s">
        <v>1796</v>
      </c>
      <c r="D233" t="s">
        <v>6159</v>
      </c>
      <c r="E233">
        <v>2</v>
      </c>
      <c r="F233" t="s">
        <v>1797</v>
      </c>
      <c r="G233" t="s">
        <v>22578</v>
      </c>
      <c r="H233" t="s">
        <v>19</v>
      </c>
      <c r="I233" t="s">
        <v>6195</v>
      </c>
      <c r="J233" t="s">
        <v>6188</v>
      </c>
      <c r="K233">
        <v>0.2</v>
      </c>
      <c r="L233">
        <v>4.3650000000000002</v>
      </c>
      <c r="M233">
        <v>8.73</v>
      </c>
      <c r="N233" t="s">
        <v>22579</v>
      </c>
      <c r="O233" t="s">
        <v>22574</v>
      </c>
      <c r="P233" t="s">
        <v>6190</v>
      </c>
    </row>
    <row r="234" spans="1:16" x14ac:dyDescent="0.3">
      <c r="A234" t="s">
        <v>1800</v>
      </c>
      <c r="B234">
        <v>44010</v>
      </c>
      <c r="C234" t="s">
        <v>1801</v>
      </c>
      <c r="D234" t="s">
        <v>6145</v>
      </c>
      <c r="E234">
        <v>5</v>
      </c>
      <c r="F234" t="s">
        <v>1802</v>
      </c>
      <c r="G234" t="s">
        <v>1803</v>
      </c>
      <c r="H234" t="s">
        <v>28</v>
      </c>
      <c r="I234" t="s">
        <v>6195</v>
      </c>
      <c r="J234" t="s">
        <v>6186</v>
      </c>
      <c r="K234">
        <v>0.2</v>
      </c>
      <c r="L234">
        <v>4.7549999999999999</v>
      </c>
      <c r="M234">
        <v>23.774999999999999</v>
      </c>
      <c r="N234" t="s">
        <v>22579</v>
      </c>
      <c r="O234" t="s">
        <v>22577</v>
      </c>
      <c r="P234" t="s">
        <v>6191</v>
      </c>
    </row>
    <row r="235" spans="1:16" x14ac:dyDescent="0.3">
      <c r="A235" t="s">
        <v>1806</v>
      </c>
      <c r="B235">
        <v>44278</v>
      </c>
      <c r="C235" t="s">
        <v>1807</v>
      </c>
      <c r="D235" t="s">
        <v>6156</v>
      </c>
      <c r="E235">
        <v>5</v>
      </c>
      <c r="F235" t="s">
        <v>1808</v>
      </c>
      <c r="G235" t="s">
        <v>1809</v>
      </c>
      <c r="H235" t="s">
        <v>19</v>
      </c>
      <c r="I235" t="s">
        <v>6194</v>
      </c>
      <c r="J235" t="s">
        <v>6188</v>
      </c>
      <c r="K235">
        <v>0.2</v>
      </c>
      <c r="L235">
        <v>4.125</v>
      </c>
      <c r="M235">
        <v>20.625</v>
      </c>
      <c r="N235" t="s">
        <v>22575</v>
      </c>
      <c r="O235" t="s">
        <v>22574</v>
      </c>
      <c r="P235" t="s">
        <v>6191</v>
      </c>
    </row>
    <row r="236" spans="1:16" x14ac:dyDescent="0.3">
      <c r="A236" t="s">
        <v>1812</v>
      </c>
      <c r="B236">
        <v>44602</v>
      </c>
      <c r="C236" t="s">
        <v>1813</v>
      </c>
      <c r="D236" t="s">
        <v>6164</v>
      </c>
      <c r="E236">
        <v>1</v>
      </c>
      <c r="F236" t="s">
        <v>1814</v>
      </c>
      <c r="G236" t="s">
        <v>1815</v>
      </c>
      <c r="H236" t="s">
        <v>19</v>
      </c>
      <c r="I236" t="s">
        <v>6195</v>
      </c>
      <c r="J236" t="s">
        <v>6186</v>
      </c>
      <c r="K236">
        <v>2.5</v>
      </c>
      <c r="L236">
        <v>36.454999999999998</v>
      </c>
      <c r="M236">
        <v>36.454999999999998</v>
      </c>
      <c r="N236" t="s">
        <v>22579</v>
      </c>
      <c r="O236" t="s">
        <v>22577</v>
      </c>
      <c r="P236" t="s">
        <v>6191</v>
      </c>
    </row>
    <row r="237" spans="1:16" x14ac:dyDescent="0.3">
      <c r="A237" t="s">
        <v>1818</v>
      </c>
      <c r="B237">
        <v>43571</v>
      </c>
      <c r="C237" t="s">
        <v>1819</v>
      </c>
      <c r="D237" t="s">
        <v>6164</v>
      </c>
      <c r="E237">
        <v>5</v>
      </c>
      <c r="F237" t="s">
        <v>1820</v>
      </c>
      <c r="G237" t="s">
        <v>22578</v>
      </c>
      <c r="H237" t="s">
        <v>318</v>
      </c>
      <c r="I237" t="s">
        <v>6195</v>
      </c>
      <c r="J237" t="s">
        <v>6186</v>
      </c>
      <c r="K237">
        <v>2.5</v>
      </c>
      <c r="L237">
        <v>36.454999999999998</v>
      </c>
      <c r="M237">
        <v>182.27499999999998</v>
      </c>
      <c r="N237" t="s">
        <v>22579</v>
      </c>
      <c r="O237" t="s">
        <v>22577</v>
      </c>
      <c r="P237" t="s">
        <v>6191</v>
      </c>
    </row>
    <row r="238" spans="1:16" x14ac:dyDescent="0.3">
      <c r="A238" t="s">
        <v>1822</v>
      </c>
      <c r="B238">
        <v>43873</v>
      </c>
      <c r="C238" t="s">
        <v>1823</v>
      </c>
      <c r="D238" t="s">
        <v>6165</v>
      </c>
      <c r="E238">
        <v>3</v>
      </c>
      <c r="F238" t="s">
        <v>1824</v>
      </c>
      <c r="G238" t="s">
        <v>1825</v>
      </c>
      <c r="H238" t="s">
        <v>318</v>
      </c>
      <c r="I238" t="s">
        <v>6195</v>
      </c>
      <c r="J238" t="s">
        <v>6187</v>
      </c>
      <c r="K238">
        <v>2.5</v>
      </c>
      <c r="L238">
        <v>29.784999999999997</v>
      </c>
      <c r="M238">
        <v>89.35499999999999</v>
      </c>
      <c r="N238" t="s">
        <v>22579</v>
      </c>
      <c r="O238" t="s">
        <v>22580</v>
      </c>
      <c r="P238" t="s">
        <v>6191</v>
      </c>
    </row>
    <row r="239" spans="1:16" x14ac:dyDescent="0.3">
      <c r="A239" t="s">
        <v>1828</v>
      </c>
      <c r="B239">
        <v>44563</v>
      </c>
      <c r="C239" t="s">
        <v>1829</v>
      </c>
      <c r="D239" t="s">
        <v>6178</v>
      </c>
      <c r="E239">
        <v>1</v>
      </c>
      <c r="F239" t="s">
        <v>1830</v>
      </c>
      <c r="G239" t="s">
        <v>22578</v>
      </c>
      <c r="H239" t="s">
        <v>19</v>
      </c>
      <c r="I239" t="s">
        <v>6192</v>
      </c>
      <c r="J239" t="s">
        <v>6186</v>
      </c>
      <c r="K239">
        <v>0.2</v>
      </c>
      <c r="L239">
        <v>3.5849999999999995</v>
      </c>
      <c r="M239">
        <v>3.5849999999999995</v>
      </c>
      <c r="N239" t="s">
        <v>22573</v>
      </c>
      <c r="O239" t="s">
        <v>22577</v>
      </c>
      <c r="P239" t="s">
        <v>6190</v>
      </c>
    </row>
    <row r="240" spans="1:16" x14ac:dyDescent="0.3">
      <c r="A240" t="s">
        <v>1833</v>
      </c>
      <c r="B240">
        <v>44172</v>
      </c>
      <c r="C240" t="s">
        <v>1834</v>
      </c>
      <c r="D240" t="s">
        <v>6151</v>
      </c>
      <c r="E240">
        <v>2</v>
      </c>
      <c r="F240" t="s">
        <v>1835</v>
      </c>
      <c r="G240" t="s">
        <v>1836</v>
      </c>
      <c r="H240" t="s">
        <v>19</v>
      </c>
      <c r="I240" t="s">
        <v>6192</v>
      </c>
      <c r="J240" t="s">
        <v>6188</v>
      </c>
      <c r="K240">
        <v>2.5</v>
      </c>
      <c r="L240">
        <v>22.884999999999998</v>
      </c>
      <c r="M240">
        <v>45.769999999999996</v>
      </c>
      <c r="N240" t="s">
        <v>22573</v>
      </c>
      <c r="O240" t="s">
        <v>22574</v>
      </c>
      <c r="P240" t="s">
        <v>6190</v>
      </c>
    </row>
    <row r="241" spans="1:16" x14ac:dyDescent="0.3">
      <c r="A241" t="s">
        <v>1839</v>
      </c>
      <c r="B241">
        <v>43881</v>
      </c>
      <c r="C241" t="s">
        <v>1840</v>
      </c>
      <c r="D241" t="s">
        <v>6171</v>
      </c>
      <c r="E241">
        <v>4</v>
      </c>
      <c r="F241" t="s">
        <v>1841</v>
      </c>
      <c r="G241" t="s">
        <v>1842</v>
      </c>
      <c r="H241" t="s">
        <v>19</v>
      </c>
      <c r="I241" t="s">
        <v>6194</v>
      </c>
      <c r="J241" t="s">
        <v>6186</v>
      </c>
      <c r="K241">
        <v>1</v>
      </c>
      <c r="L241">
        <v>14.85</v>
      </c>
      <c r="M241">
        <v>59.4</v>
      </c>
      <c r="N241" t="s">
        <v>22575</v>
      </c>
      <c r="O241" t="s">
        <v>22577</v>
      </c>
      <c r="P241" t="s">
        <v>6191</v>
      </c>
    </row>
    <row r="242" spans="1:16" x14ac:dyDescent="0.3">
      <c r="A242" t="s">
        <v>1845</v>
      </c>
      <c r="B242">
        <v>43993</v>
      </c>
      <c r="C242" t="s">
        <v>1846</v>
      </c>
      <c r="D242" t="s">
        <v>6175</v>
      </c>
      <c r="E242">
        <v>6</v>
      </c>
      <c r="F242" t="s">
        <v>1847</v>
      </c>
      <c r="G242" t="s">
        <v>22578</v>
      </c>
      <c r="H242" t="s">
        <v>19</v>
      </c>
      <c r="I242" t="s">
        <v>6193</v>
      </c>
      <c r="J242" t="s">
        <v>6188</v>
      </c>
      <c r="K242">
        <v>2.5</v>
      </c>
      <c r="L242">
        <v>25.874999999999996</v>
      </c>
      <c r="M242">
        <v>155.24999999999997</v>
      </c>
      <c r="N242" t="s">
        <v>22576</v>
      </c>
      <c r="O242" t="s">
        <v>22574</v>
      </c>
      <c r="P242" t="s">
        <v>6190</v>
      </c>
    </row>
    <row r="243" spans="1:16" x14ac:dyDescent="0.3">
      <c r="A243" t="s">
        <v>1849</v>
      </c>
      <c r="B243">
        <v>44082</v>
      </c>
      <c r="C243" t="s">
        <v>1850</v>
      </c>
      <c r="D243" t="s">
        <v>6151</v>
      </c>
      <c r="E243">
        <v>2</v>
      </c>
      <c r="F243" t="s">
        <v>1851</v>
      </c>
      <c r="G243" t="s">
        <v>22578</v>
      </c>
      <c r="H243" t="s">
        <v>19</v>
      </c>
      <c r="I243" t="s">
        <v>6192</v>
      </c>
      <c r="J243" t="s">
        <v>6188</v>
      </c>
      <c r="K243">
        <v>2.5</v>
      </c>
      <c r="L243">
        <v>22.884999999999998</v>
      </c>
      <c r="M243">
        <v>45.769999999999996</v>
      </c>
      <c r="N243" t="s">
        <v>22573</v>
      </c>
      <c r="O243" t="s">
        <v>22574</v>
      </c>
      <c r="P243" t="s">
        <v>6191</v>
      </c>
    </row>
    <row r="244" spans="1:16" x14ac:dyDescent="0.3">
      <c r="A244" t="s">
        <v>1854</v>
      </c>
      <c r="B244">
        <v>43918</v>
      </c>
      <c r="C244" t="s">
        <v>1855</v>
      </c>
      <c r="D244" t="s">
        <v>6183</v>
      </c>
      <c r="E244">
        <v>3</v>
      </c>
      <c r="F244" t="s">
        <v>1856</v>
      </c>
      <c r="G244" t="s">
        <v>1857</v>
      </c>
      <c r="H244" t="s">
        <v>19</v>
      </c>
      <c r="I244" t="s">
        <v>6194</v>
      </c>
      <c r="J244" t="s">
        <v>6187</v>
      </c>
      <c r="K244">
        <v>1</v>
      </c>
      <c r="L244">
        <v>12.15</v>
      </c>
      <c r="M244">
        <v>36.450000000000003</v>
      </c>
      <c r="N244" t="s">
        <v>22575</v>
      </c>
      <c r="O244" t="s">
        <v>22580</v>
      </c>
      <c r="P244" t="s">
        <v>6190</v>
      </c>
    </row>
    <row r="245" spans="1:16" x14ac:dyDescent="0.3">
      <c r="A245" t="s">
        <v>1860</v>
      </c>
      <c r="B245">
        <v>44114</v>
      </c>
      <c r="C245" t="s">
        <v>1861</v>
      </c>
      <c r="D245" t="s">
        <v>6144</v>
      </c>
      <c r="E245">
        <v>4</v>
      </c>
      <c r="F245" t="s">
        <v>1862</v>
      </c>
      <c r="G245" t="s">
        <v>1863</v>
      </c>
      <c r="H245" t="s">
        <v>19</v>
      </c>
      <c r="I245" t="s">
        <v>6194</v>
      </c>
      <c r="J245" t="s">
        <v>6187</v>
      </c>
      <c r="K245">
        <v>0.5</v>
      </c>
      <c r="L245">
        <v>7.29</v>
      </c>
      <c r="M245">
        <v>29.16</v>
      </c>
      <c r="N245" t="s">
        <v>22575</v>
      </c>
      <c r="O245" t="s">
        <v>22580</v>
      </c>
      <c r="P245" t="s">
        <v>6190</v>
      </c>
    </row>
    <row r="246" spans="1:16" x14ac:dyDescent="0.3">
      <c r="A246" t="s">
        <v>1866</v>
      </c>
      <c r="B246">
        <v>44702</v>
      </c>
      <c r="C246" t="s">
        <v>1867</v>
      </c>
      <c r="D246" t="s">
        <v>6181</v>
      </c>
      <c r="E246">
        <v>4</v>
      </c>
      <c r="F246" t="s">
        <v>1868</v>
      </c>
      <c r="G246" t="s">
        <v>1869</v>
      </c>
      <c r="H246" t="s">
        <v>19</v>
      </c>
      <c r="I246" t="s">
        <v>6195</v>
      </c>
      <c r="J246" t="s">
        <v>6188</v>
      </c>
      <c r="K246">
        <v>2.5</v>
      </c>
      <c r="L246">
        <v>33.464999999999996</v>
      </c>
      <c r="M246">
        <v>133.85999999999999</v>
      </c>
      <c r="N246" t="s">
        <v>22579</v>
      </c>
      <c r="O246" t="s">
        <v>22574</v>
      </c>
      <c r="P246" t="s">
        <v>6191</v>
      </c>
    </row>
    <row r="247" spans="1:16" x14ac:dyDescent="0.3">
      <c r="A247" t="s">
        <v>1872</v>
      </c>
      <c r="B247">
        <v>43951</v>
      </c>
      <c r="C247" t="s">
        <v>1873</v>
      </c>
      <c r="D247" t="s">
        <v>6145</v>
      </c>
      <c r="E247">
        <v>5</v>
      </c>
      <c r="F247" t="s">
        <v>1874</v>
      </c>
      <c r="G247" t="s">
        <v>1875</v>
      </c>
      <c r="H247" t="s">
        <v>19</v>
      </c>
      <c r="I247" t="s">
        <v>6195</v>
      </c>
      <c r="J247" t="s">
        <v>6186</v>
      </c>
      <c r="K247">
        <v>0.2</v>
      </c>
      <c r="L247">
        <v>4.7549999999999999</v>
      </c>
      <c r="M247">
        <v>23.774999999999999</v>
      </c>
      <c r="N247" t="s">
        <v>22579</v>
      </c>
      <c r="O247" t="s">
        <v>22577</v>
      </c>
      <c r="P247" t="s">
        <v>6190</v>
      </c>
    </row>
    <row r="248" spans="1:16" x14ac:dyDescent="0.3">
      <c r="A248" t="s">
        <v>1878</v>
      </c>
      <c r="B248">
        <v>44542</v>
      </c>
      <c r="C248" t="s">
        <v>1879</v>
      </c>
      <c r="D248" t="s">
        <v>6143</v>
      </c>
      <c r="E248">
        <v>3</v>
      </c>
      <c r="F248" t="s">
        <v>1880</v>
      </c>
      <c r="G248" t="s">
        <v>1881</v>
      </c>
      <c r="H248" t="s">
        <v>28</v>
      </c>
      <c r="I248" t="s">
        <v>6195</v>
      </c>
      <c r="J248" t="s">
        <v>6187</v>
      </c>
      <c r="K248">
        <v>1</v>
      </c>
      <c r="L248">
        <v>12.95</v>
      </c>
      <c r="M248">
        <v>38.849999999999994</v>
      </c>
      <c r="N248" t="s">
        <v>22579</v>
      </c>
      <c r="O248" t="s">
        <v>22580</v>
      </c>
      <c r="P248" t="s">
        <v>6191</v>
      </c>
    </row>
    <row r="249" spans="1:16" x14ac:dyDescent="0.3">
      <c r="A249" t="s">
        <v>1884</v>
      </c>
      <c r="B249">
        <v>44131</v>
      </c>
      <c r="C249" t="s">
        <v>1885</v>
      </c>
      <c r="D249" t="s">
        <v>6178</v>
      </c>
      <c r="E249">
        <v>6</v>
      </c>
      <c r="F249" t="s">
        <v>1886</v>
      </c>
      <c r="G249" t="s">
        <v>22578</v>
      </c>
      <c r="H249" t="s">
        <v>318</v>
      </c>
      <c r="I249" t="s">
        <v>6192</v>
      </c>
      <c r="J249" t="s">
        <v>6186</v>
      </c>
      <c r="K249">
        <v>0.2</v>
      </c>
      <c r="L249">
        <v>3.5849999999999995</v>
      </c>
      <c r="M249">
        <v>21.509999999999998</v>
      </c>
      <c r="N249" t="s">
        <v>22573</v>
      </c>
      <c r="O249" t="s">
        <v>22577</v>
      </c>
      <c r="P249" t="s">
        <v>6190</v>
      </c>
    </row>
    <row r="250" spans="1:16" x14ac:dyDescent="0.3">
      <c r="A250" t="s">
        <v>1889</v>
      </c>
      <c r="B250">
        <v>44019</v>
      </c>
      <c r="C250" t="s">
        <v>1890</v>
      </c>
      <c r="D250" t="s">
        <v>6147</v>
      </c>
      <c r="E250">
        <v>1</v>
      </c>
      <c r="F250" t="s">
        <v>1891</v>
      </c>
      <c r="G250" t="s">
        <v>1892</v>
      </c>
      <c r="H250" t="s">
        <v>19</v>
      </c>
      <c r="I250" t="s">
        <v>6193</v>
      </c>
      <c r="J250" t="s">
        <v>6187</v>
      </c>
      <c r="K250">
        <v>1</v>
      </c>
      <c r="L250">
        <v>9.9499999999999993</v>
      </c>
      <c r="M250">
        <v>9.9499999999999993</v>
      </c>
      <c r="N250" t="s">
        <v>22576</v>
      </c>
      <c r="O250" t="s">
        <v>22580</v>
      </c>
      <c r="P250" t="s">
        <v>6190</v>
      </c>
    </row>
    <row r="251" spans="1:16" x14ac:dyDescent="0.3">
      <c r="A251" t="s">
        <v>1895</v>
      </c>
      <c r="B251">
        <v>43861</v>
      </c>
      <c r="C251" t="s">
        <v>1935</v>
      </c>
      <c r="D251" t="s">
        <v>6170</v>
      </c>
      <c r="E251">
        <v>1</v>
      </c>
      <c r="F251" t="s">
        <v>1936</v>
      </c>
      <c r="G251" t="s">
        <v>1937</v>
      </c>
      <c r="H251" t="s">
        <v>19</v>
      </c>
      <c r="I251" t="s">
        <v>6195</v>
      </c>
      <c r="J251" t="s">
        <v>6186</v>
      </c>
      <c r="K251">
        <v>1</v>
      </c>
      <c r="L251">
        <v>15.85</v>
      </c>
      <c r="M251">
        <v>15.85</v>
      </c>
      <c r="N251" t="s">
        <v>22579</v>
      </c>
      <c r="O251" t="s">
        <v>22577</v>
      </c>
      <c r="P251" t="s">
        <v>6190</v>
      </c>
    </row>
    <row r="252" spans="1:16" x14ac:dyDescent="0.3">
      <c r="A252" t="s">
        <v>1900</v>
      </c>
      <c r="B252">
        <v>43879</v>
      </c>
      <c r="C252" t="s">
        <v>1901</v>
      </c>
      <c r="D252" t="s">
        <v>6174</v>
      </c>
      <c r="E252">
        <v>1</v>
      </c>
      <c r="F252" t="s">
        <v>1902</v>
      </c>
      <c r="G252" t="s">
        <v>1903</v>
      </c>
      <c r="H252" t="s">
        <v>19</v>
      </c>
      <c r="I252" t="s">
        <v>6192</v>
      </c>
      <c r="J252" t="s">
        <v>6188</v>
      </c>
      <c r="K252">
        <v>0.2</v>
      </c>
      <c r="L252">
        <v>2.9849999999999999</v>
      </c>
      <c r="M252">
        <v>2.9849999999999999</v>
      </c>
      <c r="N252" t="s">
        <v>22573</v>
      </c>
      <c r="O252" t="s">
        <v>22574</v>
      </c>
      <c r="P252" t="s">
        <v>6190</v>
      </c>
    </row>
    <row r="253" spans="1:16" x14ac:dyDescent="0.3">
      <c r="A253" t="s">
        <v>1906</v>
      </c>
      <c r="B253">
        <v>44360</v>
      </c>
      <c r="C253" t="s">
        <v>1907</v>
      </c>
      <c r="D253" t="s">
        <v>6141</v>
      </c>
      <c r="E253">
        <v>5</v>
      </c>
      <c r="F253" t="s">
        <v>1908</v>
      </c>
      <c r="G253" t="s">
        <v>1909</v>
      </c>
      <c r="H253" t="s">
        <v>19</v>
      </c>
      <c r="I253" t="s">
        <v>6194</v>
      </c>
      <c r="J253" t="s">
        <v>6188</v>
      </c>
      <c r="K253">
        <v>1</v>
      </c>
      <c r="L253">
        <v>13.75</v>
      </c>
      <c r="M253">
        <v>68.75</v>
      </c>
      <c r="N253" t="s">
        <v>22575</v>
      </c>
      <c r="O253" t="s">
        <v>22574</v>
      </c>
      <c r="P253" t="s">
        <v>6190</v>
      </c>
    </row>
    <row r="254" spans="1:16" x14ac:dyDescent="0.3">
      <c r="A254" t="s">
        <v>1912</v>
      </c>
      <c r="B254">
        <v>44779</v>
      </c>
      <c r="C254" t="s">
        <v>1913</v>
      </c>
      <c r="D254" t="s">
        <v>6147</v>
      </c>
      <c r="E254">
        <v>3</v>
      </c>
      <c r="F254" t="s">
        <v>1914</v>
      </c>
      <c r="G254" t="s">
        <v>22578</v>
      </c>
      <c r="H254" t="s">
        <v>19</v>
      </c>
      <c r="I254" t="s">
        <v>6193</v>
      </c>
      <c r="J254" t="s">
        <v>6187</v>
      </c>
      <c r="K254">
        <v>1</v>
      </c>
      <c r="L254">
        <v>9.9499999999999993</v>
      </c>
      <c r="M254">
        <v>29.849999999999998</v>
      </c>
      <c r="N254" t="s">
        <v>22576</v>
      </c>
      <c r="O254" t="s">
        <v>22580</v>
      </c>
      <c r="P254" t="s">
        <v>6191</v>
      </c>
    </row>
    <row r="255" spans="1:16" x14ac:dyDescent="0.3">
      <c r="A255" t="s">
        <v>1917</v>
      </c>
      <c r="B255">
        <v>44523</v>
      </c>
      <c r="C255" t="s">
        <v>1918</v>
      </c>
      <c r="D255" t="s">
        <v>6162</v>
      </c>
      <c r="E255">
        <v>4</v>
      </c>
      <c r="F255" t="s">
        <v>1919</v>
      </c>
      <c r="G255" t="s">
        <v>1920</v>
      </c>
      <c r="H255" t="s">
        <v>19</v>
      </c>
      <c r="I255" t="s">
        <v>6195</v>
      </c>
      <c r="J255" t="s">
        <v>6188</v>
      </c>
      <c r="K255">
        <v>1</v>
      </c>
      <c r="L255">
        <v>14.55</v>
      </c>
      <c r="M255">
        <v>58.2</v>
      </c>
      <c r="N255" t="s">
        <v>22579</v>
      </c>
      <c r="O255" t="s">
        <v>22574</v>
      </c>
      <c r="P255" t="s">
        <v>6191</v>
      </c>
    </row>
    <row r="256" spans="1:16" x14ac:dyDescent="0.3">
      <c r="A256" t="s">
        <v>1923</v>
      </c>
      <c r="B256">
        <v>44482</v>
      </c>
      <c r="C256" t="s">
        <v>1924</v>
      </c>
      <c r="D256" t="s">
        <v>6173</v>
      </c>
      <c r="E256">
        <v>4</v>
      </c>
      <c r="F256" t="s">
        <v>1925</v>
      </c>
      <c r="G256" t="s">
        <v>1926</v>
      </c>
      <c r="H256" t="s">
        <v>28</v>
      </c>
      <c r="I256" t="s">
        <v>6192</v>
      </c>
      <c r="J256" t="s">
        <v>6186</v>
      </c>
      <c r="K256">
        <v>0.5</v>
      </c>
      <c r="L256">
        <v>7.169999999999999</v>
      </c>
      <c r="M256">
        <v>28.679999999999996</v>
      </c>
      <c r="N256" t="s">
        <v>22573</v>
      </c>
      <c r="O256" t="s">
        <v>22577</v>
      </c>
      <c r="P256" t="s">
        <v>6191</v>
      </c>
    </row>
    <row r="257" spans="1:16" x14ac:dyDescent="0.3">
      <c r="A257" t="s">
        <v>1928</v>
      </c>
      <c r="B257">
        <v>44439</v>
      </c>
      <c r="C257" t="s">
        <v>1929</v>
      </c>
      <c r="D257" t="s">
        <v>6173</v>
      </c>
      <c r="E257">
        <v>3</v>
      </c>
      <c r="F257" t="s">
        <v>1930</v>
      </c>
      <c r="G257" t="s">
        <v>1931</v>
      </c>
      <c r="H257" t="s">
        <v>19</v>
      </c>
      <c r="I257" t="s">
        <v>6192</v>
      </c>
      <c r="J257" t="s">
        <v>6186</v>
      </c>
      <c r="K257">
        <v>0.5</v>
      </c>
      <c r="L257">
        <v>7.169999999999999</v>
      </c>
      <c r="M257">
        <v>21.509999999999998</v>
      </c>
      <c r="N257" t="s">
        <v>22573</v>
      </c>
      <c r="O257" t="s">
        <v>22577</v>
      </c>
      <c r="P257" t="s">
        <v>6191</v>
      </c>
    </row>
    <row r="258" spans="1:16" x14ac:dyDescent="0.3">
      <c r="A258" t="s">
        <v>1934</v>
      </c>
      <c r="B258">
        <v>43846</v>
      </c>
      <c r="C258" t="s">
        <v>1935</v>
      </c>
      <c r="D258" t="s">
        <v>6160</v>
      </c>
      <c r="E258">
        <v>2</v>
      </c>
      <c r="F258" t="s">
        <v>1936</v>
      </c>
      <c r="G258" t="s">
        <v>1937</v>
      </c>
      <c r="H258" t="s">
        <v>19</v>
      </c>
      <c r="I258" t="s">
        <v>6195</v>
      </c>
      <c r="J258" t="s">
        <v>6188</v>
      </c>
      <c r="K258">
        <v>0.5</v>
      </c>
      <c r="L258">
        <v>8.73</v>
      </c>
      <c r="M258">
        <v>17.46</v>
      </c>
      <c r="N258" t="s">
        <v>22579</v>
      </c>
      <c r="O258" t="s">
        <v>22574</v>
      </c>
      <c r="P258" t="s">
        <v>6190</v>
      </c>
    </row>
    <row r="259" spans="1:16" x14ac:dyDescent="0.3">
      <c r="A259" t="s">
        <v>1940</v>
      </c>
      <c r="B259">
        <v>44676</v>
      </c>
      <c r="C259" t="s">
        <v>1941</v>
      </c>
      <c r="D259" t="s">
        <v>6185</v>
      </c>
      <c r="E259">
        <v>1</v>
      </c>
      <c r="F259" t="s">
        <v>1942</v>
      </c>
      <c r="G259" t="s">
        <v>1943</v>
      </c>
      <c r="H259" t="s">
        <v>19</v>
      </c>
      <c r="I259" t="s">
        <v>6194</v>
      </c>
      <c r="J259" t="s">
        <v>6187</v>
      </c>
      <c r="K259">
        <v>2.5</v>
      </c>
      <c r="L259">
        <v>27.945</v>
      </c>
      <c r="M259">
        <v>27.945</v>
      </c>
      <c r="N259" t="s">
        <v>22575</v>
      </c>
      <c r="O259" t="s">
        <v>22580</v>
      </c>
      <c r="P259" t="s">
        <v>6190</v>
      </c>
    </row>
    <row r="260" spans="1:16" x14ac:dyDescent="0.3">
      <c r="A260" t="s">
        <v>1946</v>
      </c>
      <c r="B260">
        <v>44513</v>
      </c>
      <c r="C260" t="s">
        <v>1947</v>
      </c>
      <c r="D260" t="s">
        <v>6185</v>
      </c>
      <c r="E260">
        <v>5</v>
      </c>
      <c r="F260" t="s">
        <v>1948</v>
      </c>
      <c r="G260" t="s">
        <v>1949</v>
      </c>
      <c r="H260" t="s">
        <v>19</v>
      </c>
      <c r="I260" t="s">
        <v>6194</v>
      </c>
      <c r="J260" t="s">
        <v>6187</v>
      </c>
      <c r="K260">
        <v>2.5</v>
      </c>
      <c r="L260">
        <v>27.945</v>
      </c>
      <c r="M260">
        <v>139.72499999999999</v>
      </c>
      <c r="N260" t="s">
        <v>22575</v>
      </c>
      <c r="O260" t="s">
        <v>22580</v>
      </c>
      <c r="P260" t="s">
        <v>6191</v>
      </c>
    </row>
    <row r="261" spans="1:16" x14ac:dyDescent="0.3">
      <c r="A261" t="s">
        <v>1952</v>
      </c>
      <c r="B261">
        <v>44355</v>
      </c>
      <c r="C261" t="s">
        <v>1953</v>
      </c>
      <c r="D261" t="s">
        <v>6174</v>
      </c>
      <c r="E261">
        <v>2</v>
      </c>
      <c r="F261" t="s">
        <v>1954</v>
      </c>
      <c r="G261" t="s">
        <v>1955</v>
      </c>
      <c r="H261" t="s">
        <v>28</v>
      </c>
      <c r="I261" t="s">
        <v>6192</v>
      </c>
      <c r="J261" t="s">
        <v>6188</v>
      </c>
      <c r="K261">
        <v>0.2</v>
      </c>
      <c r="L261">
        <v>2.9849999999999999</v>
      </c>
      <c r="M261">
        <v>5.97</v>
      </c>
      <c r="N261" t="s">
        <v>22573</v>
      </c>
      <c r="O261" t="s">
        <v>22574</v>
      </c>
      <c r="P261" t="s">
        <v>6191</v>
      </c>
    </row>
    <row r="262" spans="1:16" x14ac:dyDescent="0.3">
      <c r="A262" t="s">
        <v>1958</v>
      </c>
      <c r="B262">
        <v>44156</v>
      </c>
      <c r="C262" t="s">
        <v>1959</v>
      </c>
      <c r="D262" t="s">
        <v>6142</v>
      </c>
      <c r="E262">
        <v>1</v>
      </c>
      <c r="F262" t="s">
        <v>1960</v>
      </c>
      <c r="G262" t="s">
        <v>1961</v>
      </c>
      <c r="H262" t="s">
        <v>19</v>
      </c>
      <c r="I262" t="s">
        <v>6192</v>
      </c>
      <c r="J262" t="s">
        <v>6186</v>
      </c>
      <c r="K262">
        <v>2.5</v>
      </c>
      <c r="L262">
        <v>27.484999999999996</v>
      </c>
      <c r="M262">
        <v>27.484999999999996</v>
      </c>
      <c r="N262" t="s">
        <v>22573</v>
      </c>
      <c r="O262" t="s">
        <v>22577</v>
      </c>
      <c r="P262" t="s">
        <v>6190</v>
      </c>
    </row>
    <row r="263" spans="1:16" x14ac:dyDescent="0.3">
      <c r="A263" t="s">
        <v>1963</v>
      </c>
      <c r="B263">
        <v>43538</v>
      </c>
      <c r="C263" t="s">
        <v>1964</v>
      </c>
      <c r="D263" t="s">
        <v>6179</v>
      </c>
      <c r="E263">
        <v>5</v>
      </c>
      <c r="F263" t="s">
        <v>1965</v>
      </c>
      <c r="G263" t="s">
        <v>1966</v>
      </c>
      <c r="H263" t="s">
        <v>19</v>
      </c>
      <c r="I263" t="s">
        <v>6192</v>
      </c>
      <c r="J263" t="s">
        <v>6186</v>
      </c>
      <c r="K263">
        <v>1</v>
      </c>
      <c r="L263">
        <v>11.95</v>
      </c>
      <c r="M263">
        <v>59.75</v>
      </c>
      <c r="N263" t="s">
        <v>22573</v>
      </c>
      <c r="O263" t="s">
        <v>22577</v>
      </c>
      <c r="P263" t="s">
        <v>6190</v>
      </c>
    </row>
    <row r="264" spans="1:16" x14ac:dyDescent="0.3">
      <c r="A264" t="s">
        <v>1969</v>
      </c>
      <c r="B264">
        <v>43693</v>
      </c>
      <c r="C264" t="s">
        <v>1970</v>
      </c>
      <c r="D264" t="s">
        <v>6141</v>
      </c>
      <c r="E264">
        <v>3</v>
      </c>
      <c r="F264" t="s">
        <v>1971</v>
      </c>
      <c r="G264" t="s">
        <v>1972</v>
      </c>
      <c r="H264" t="s">
        <v>19</v>
      </c>
      <c r="I264" t="s">
        <v>6194</v>
      </c>
      <c r="J264" t="s">
        <v>6188</v>
      </c>
      <c r="K264">
        <v>1</v>
      </c>
      <c r="L264">
        <v>13.75</v>
      </c>
      <c r="M264">
        <v>41.25</v>
      </c>
      <c r="N264" t="s">
        <v>22575</v>
      </c>
      <c r="O264" t="s">
        <v>22574</v>
      </c>
      <c r="P264" t="s">
        <v>6191</v>
      </c>
    </row>
    <row r="265" spans="1:16" x14ac:dyDescent="0.3">
      <c r="A265" t="s">
        <v>1975</v>
      </c>
      <c r="B265">
        <v>43577</v>
      </c>
      <c r="C265" t="s">
        <v>1976</v>
      </c>
      <c r="D265" t="s">
        <v>6181</v>
      </c>
      <c r="E265">
        <v>4</v>
      </c>
      <c r="F265" t="s">
        <v>1977</v>
      </c>
      <c r="G265" t="s">
        <v>22578</v>
      </c>
      <c r="H265" t="s">
        <v>19</v>
      </c>
      <c r="I265" t="s">
        <v>6195</v>
      </c>
      <c r="J265" t="s">
        <v>6188</v>
      </c>
      <c r="K265">
        <v>2.5</v>
      </c>
      <c r="L265">
        <v>33.464999999999996</v>
      </c>
      <c r="M265">
        <v>133.85999999999999</v>
      </c>
      <c r="N265" t="s">
        <v>22579</v>
      </c>
      <c r="O265" t="s">
        <v>22574</v>
      </c>
      <c r="P265" t="s">
        <v>6191</v>
      </c>
    </row>
    <row r="266" spans="1:16" x14ac:dyDescent="0.3">
      <c r="A266" t="s">
        <v>1980</v>
      </c>
      <c r="B266">
        <v>44683</v>
      </c>
      <c r="C266" t="s">
        <v>1981</v>
      </c>
      <c r="D266" t="s">
        <v>6179</v>
      </c>
      <c r="E266">
        <v>5</v>
      </c>
      <c r="F266" t="s">
        <v>1982</v>
      </c>
      <c r="G266" t="s">
        <v>22578</v>
      </c>
      <c r="H266" t="s">
        <v>318</v>
      </c>
      <c r="I266" t="s">
        <v>6192</v>
      </c>
      <c r="J266" t="s">
        <v>6186</v>
      </c>
      <c r="K266">
        <v>1</v>
      </c>
      <c r="L266">
        <v>11.95</v>
      </c>
      <c r="M266">
        <v>59.75</v>
      </c>
      <c r="N266" t="s">
        <v>22573</v>
      </c>
      <c r="O266" t="s">
        <v>22577</v>
      </c>
      <c r="P266" t="s">
        <v>6190</v>
      </c>
    </row>
    <row r="267" spans="1:16" x14ac:dyDescent="0.3">
      <c r="A267" t="s">
        <v>1986</v>
      </c>
      <c r="B267">
        <v>43872</v>
      </c>
      <c r="C267" t="s">
        <v>1987</v>
      </c>
      <c r="D267" t="s">
        <v>6158</v>
      </c>
      <c r="E267">
        <v>1</v>
      </c>
      <c r="F267" t="s">
        <v>1988</v>
      </c>
      <c r="G267" t="s">
        <v>1989</v>
      </c>
      <c r="H267" t="s">
        <v>19</v>
      </c>
      <c r="I267" t="s">
        <v>6193</v>
      </c>
      <c r="J267" t="s">
        <v>6187</v>
      </c>
      <c r="K267">
        <v>0.5</v>
      </c>
      <c r="L267">
        <v>5.97</v>
      </c>
      <c r="M267">
        <v>5.97</v>
      </c>
      <c r="N267" t="s">
        <v>22576</v>
      </c>
      <c r="O267" t="s">
        <v>22580</v>
      </c>
      <c r="P267" t="s">
        <v>6190</v>
      </c>
    </row>
    <row r="268" spans="1:16" x14ac:dyDescent="0.3">
      <c r="A268" t="s">
        <v>1992</v>
      </c>
      <c r="B268">
        <v>44283</v>
      </c>
      <c r="C268" t="s">
        <v>1993</v>
      </c>
      <c r="D268" t="s">
        <v>6183</v>
      </c>
      <c r="E268">
        <v>2</v>
      </c>
      <c r="F268" t="s">
        <v>1994</v>
      </c>
      <c r="G268" t="s">
        <v>1995</v>
      </c>
      <c r="H268" t="s">
        <v>28</v>
      </c>
      <c r="I268" t="s">
        <v>6194</v>
      </c>
      <c r="J268" t="s">
        <v>6187</v>
      </c>
      <c r="K268">
        <v>1</v>
      </c>
      <c r="L268">
        <v>12.15</v>
      </c>
      <c r="M268">
        <v>24.3</v>
      </c>
      <c r="N268" t="s">
        <v>22575</v>
      </c>
      <c r="O268" t="s">
        <v>22580</v>
      </c>
      <c r="P268" t="s">
        <v>6191</v>
      </c>
    </row>
    <row r="269" spans="1:16" x14ac:dyDescent="0.3">
      <c r="A269" t="s">
        <v>1998</v>
      </c>
      <c r="B269">
        <v>44324</v>
      </c>
      <c r="C269" t="s">
        <v>1999</v>
      </c>
      <c r="D269" t="s">
        <v>6153</v>
      </c>
      <c r="E269">
        <v>6</v>
      </c>
      <c r="F269" t="s">
        <v>2000</v>
      </c>
      <c r="G269" t="s">
        <v>2001</v>
      </c>
      <c r="H269" t="s">
        <v>19</v>
      </c>
      <c r="I269" t="s">
        <v>6194</v>
      </c>
      <c r="J269" t="s">
        <v>6187</v>
      </c>
      <c r="K269">
        <v>0.2</v>
      </c>
      <c r="L269">
        <v>3.645</v>
      </c>
      <c r="M269">
        <v>21.87</v>
      </c>
      <c r="N269" t="s">
        <v>22575</v>
      </c>
      <c r="O269" t="s">
        <v>22580</v>
      </c>
      <c r="P269" t="s">
        <v>6190</v>
      </c>
    </row>
    <row r="270" spans="1:16" x14ac:dyDescent="0.3">
      <c r="A270" t="s">
        <v>2004</v>
      </c>
      <c r="B270">
        <v>43790</v>
      </c>
      <c r="C270" t="s">
        <v>1672</v>
      </c>
      <c r="D270" t="s">
        <v>6147</v>
      </c>
      <c r="E270">
        <v>2</v>
      </c>
      <c r="F270" t="s">
        <v>1673</v>
      </c>
      <c r="G270" t="s">
        <v>1674</v>
      </c>
      <c r="H270" t="s">
        <v>19</v>
      </c>
      <c r="I270" t="s">
        <v>6193</v>
      </c>
      <c r="J270" t="s">
        <v>6187</v>
      </c>
      <c r="K270">
        <v>1</v>
      </c>
      <c r="L270">
        <v>9.9499999999999993</v>
      </c>
      <c r="M270">
        <v>19.899999999999999</v>
      </c>
      <c r="N270" t="s">
        <v>22576</v>
      </c>
      <c r="O270" t="s">
        <v>22580</v>
      </c>
      <c r="P270" t="s">
        <v>6190</v>
      </c>
    </row>
    <row r="271" spans="1:16" x14ac:dyDescent="0.3">
      <c r="A271" t="s">
        <v>2009</v>
      </c>
      <c r="B271">
        <v>44333</v>
      </c>
      <c r="C271" t="s">
        <v>2010</v>
      </c>
      <c r="D271" t="s">
        <v>6154</v>
      </c>
      <c r="E271">
        <v>2</v>
      </c>
      <c r="F271" t="s">
        <v>2011</v>
      </c>
      <c r="G271" t="s">
        <v>2012</v>
      </c>
      <c r="H271" t="s">
        <v>19</v>
      </c>
      <c r="I271" t="s">
        <v>6193</v>
      </c>
      <c r="J271" t="s">
        <v>6187</v>
      </c>
      <c r="K271">
        <v>0.2</v>
      </c>
      <c r="L271">
        <v>2.9849999999999999</v>
      </c>
      <c r="M271">
        <v>5.97</v>
      </c>
      <c r="N271" t="s">
        <v>22576</v>
      </c>
      <c r="O271" t="s">
        <v>22580</v>
      </c>
      <c r="P271" t="s">
        <v>6191</v>
      </c>
    </row>
    <row r="272" spans="1:16" x14ac:dyDescent="0.3">
      <c r="A272" t="s">
        <v>2015</v>
      </c>
      <c r="B272">
        <v>43655</v>
      </c>
      <c r="C272" t="s">
        <v>2016</v>
      </c>
      <c r="D272" t="s">
        <v>6144</v>
      </c>
      <c r="E272">
        <v>1</v>
      </c>
      <c r="F272" t="s">
        <v>2017</v>
      </c>
      <c r="G272" t="s">
        <v>22578</v>
      </c>
      <c r="H272" t="s">
        <v>318</v>
      </c>
      <c r="I272" t="s">
        <v>6194</v>
      </c>
      <c r="J272" t="s">
        <v>6187</v>
      </c>
      <c r="K272">
        <v>0.5</v>
      </c>
      <c r="L272">
        <v>7.29</v>
      </c>
      <c r="M272">
        <v>7.29</v>
      </c>
      <c r="N272" t="s">
        <v>22575</v>
      </c>
      <c r="O272" t="s">
        <v>22580</v>
      </c>
      <c r="P272" t="s">
        <v>6190</v>
      </c>
    </row>
    <row r="273" spans="1:16" x14ac:dyDescent="0.3">
      <c r="A273" t="s">
        <v>2019</v>
      </c>
      <c r="B273">
        <v>43971</v>
      </c>
      <c r="C273" t="s">
        <v>2020</v>
      </c>
      <c r="D273" t="s">
        <v>6154</v>
      </c>
      <c r="E273">
        <v>4</v>
      </c>
      <c r="F273" t="s">
        <v>2021</v>
      </c>
      <c r="G273" t="s">
        <v>2022</v>
      </c>
      <c r="H273" t="s">
        <v>19</v>
      </c>
      <c r="I273" t="s">
        <v>6193</v>
      </c>
      <c r="J273" t="s">
        <v>6187</v>
      </c>
      <c r="K273">
        <v>0.2</v>
      </c>
      <c r="L273">
        <v>2.9849999999999999</v>
      </c>
      <c r="M273">
        <v>11.94</v>
      </c>
      <c r="N273" t="s">
        <v>22576</v>
      </c>
      <c r="O273" t="s">
        <v>22580</v>
      </c>
      <c r="P273" t="s">
        <v>6190</v>
      </c>
    </row>
    <row r="274" spans="1:16" x14ac:dyDescent="0.3">
      <c r="A274" t="s">
        <v>2025</v>
      </c>
      <c r="B274">
        <v>44435</v>
      </c>
      <c r="C274" t="s">
        <v>2026</v>
      </c>
      <c r="D274" t="s">
        <v>6179</v>
      </c>
      <c r="E274">
        <v>6</v>
      </c>
      <c r="F274" t="s">
        <v>2027</v>
      </c>
      <c r="G274" t="s">
        <v>2028</v>
      </c>
      <c r="H274" t="s">
        <v>318</v>
      </c>
      <c r="I274" t="s">
        <v>6192</v>
      </c>
      <c r="J274" t="s">
        <v>6186</v>
      </c>
      <c r="K274">
        <v>1</v>
      </c>
      <c r="L274">
        <v>11.95</v>
      </c>
      <c r="M274">
        <v>71.699999999999989</v>
      </c>
      <c r="N274" t="s">
        <v>22573</v>
      </c>
      <c r="O274" t="s">
        <v>22577</v>
      </c>
      <c r="P274" t="s">
        <v>6190</v>
      </c>
    </row>
    <row r="275" spans="1:16" x14ac:dyDescent="0.3">
      <c r="A275" t="s">
        <v>2032</v>
      </c>
      <c r="B275">
        <v>44681</v>
      </c>
      <c r="C275" t="s">
        <v>2033</v>
      </c>
      <c r="D275" t="s">
        <v>6167</v>
      </c>
      <c r="E275">
        <v>2</v>
      </c>
      <c r="F275" t="s">
        <v>2034</v>
      </c>
      <c r="G275" t="s">
        <v>2035</v>
      </c>
      <c r="H275" t="s">
        <v>19</v>
      </c>
      <c r="I275" t="s">
        <v>6193</v>
      </c>
      <c r="J275" t="s">
        <v>6186</v>
      </c>
      <c r="K275">
        <v>0.2</v>
      </c>
      <c r="L275">
        <v>3.8849999999999998</v>
      </c>
      <c r="M275">
        <v>7.77</v>
      </c>
      <c r="N275" t="s">
        <v>22576</v>
      </c>
      <c r="O275" t="s">
        <v>22577</v>
      </c>
      <c r="P275" t="s">
        <v>6191</v>
      </c>
    </row>
    <row r="276" spans="1:16" x14ac:dyDescent="0.3">
      <c r="A276" t="s">
        <v>2038</v>
      </c>
      <c r="B276">
        <v>43985</v>
      </c>
      <c r="C276" t="s">
        <v>2039</v>
      </c>
      <c r="D276" t="s">
        <v>6175</v>
      </c>
      <c r="E276">
        <v>1</v>
      </c>
      <c r="F276" t="s">
        <v>2040</v>
      </c>
      <c r="G276" t="s">
        <v>2041</v>
      </c>
      <c r="H276" t="s">
        <v>19</v>
      </c>
      <c r="I276" t="s">
        <v>6193</v>
      </c>
      <c r="J276" t="s">
        <v>6188</v>
      </c>
      <c r="K276">
        <v>2.5</v>
      </c>
      <c r="L276">
        <v>25.874999999999996</v>
      </c>
      <c r="M276">
        <v>25.874999999999996</v>
      </c>
      <c r="N276" t="s">
        <v>22576</v>
      </c>
      <c r="O276" t="s">
        <v>22574</v>
      </c>
      <c r="P276" t="s">
        <v>6191</v>
      </c>
    </row>
    <row r="277" spans="1:16" x14ac:dyDescent="0.3">
      <c r="A277" t="s">
        <v>2044</v>
      </c>
      <c r="B277">
        <v>44725</v>
      </c>
      <c r="C277" t="s">
        <v>2045</v>
      </c>
      <c r="D277" t="s">
        <v>6148</v>
      </c>
      <c r="E277">
        <v>6</v>
      </c>
      <c r="F277" t="s">
        <v>2046</v>
      </c>
      <c r="G277" t="s">
        <v>2047</v>
      </c>
      <c r="H277" t="s">
        <v>19</v>
      </c>
      <c r="I277" t="s">
        <v>6194</v>
      </c>
      <c r="J277" t="s">
        <v>6186</v>
      </c>
      <c r="K277">
        <v>2.5</v>
      </c>
      <c r="L277">
        <v>34.154999999999994</v>
      </c>
      <c r="M277">
        <v>204.92999999999995</v>
      </c>
      <c r="N277" t="s">
        <v>22575</v>
      </c>
      <c r="O277" t="s">
        <v>22577</v>
      </c>
      <c r="P277" t="s">
        <v>6191</v>
      </c>
    </row>
    <row r="278" spans="1:16" x14ac:dyDescent="0.3">
      <c r="A278" t="s">
        <v>2050</v>
      </c>
      <c r="B278">
        <v>43992</v>
      </c>
      <c r="C278" t="s">
        <v>2051</v>
      </c>
      <c r="D278" t="s">
        <v>6142</v>
      </c>
      <c r="E278">
        <v>4</v>
      </c>
      <c r="F278" t="s">
        <v>2052</v>
      </c>
      <c r="G278" t="s">
        <v>2053</v>
      </c>
      <c r="H278" t="s">
        <v>318</v>
      </c>
      <c r="I278" t="s">
        <v>6192</v>
      </c>
      <c r="J278" t="s">
        <v>6186</v>
      </c>
      <c r="K278">
        <v>2.5</v>
      </c>
      <c r="L278">
        <v>27.484999999999996</v>
      </c>
      <c r="M278">
        <v>109.93999999999998</v>
      </c>
      <c r="N278" t="s">
        <v>22573</v>
      </c>
      <c r="O278" t="s">
        <v>22577</v>
      </c>
      <c r="P278" t="s">
        <v>6190</v>
      </c>
    </row>
    <row r="279" spans="1:16" x14ac:dyDescent="0.3">
      <c r="A279" t="s">
        <v>2056</v>
      </c>
      <c r="B279">
        <v>44183</v>
      </c>
      <c r="C279" t="s">
        <v>2057</v>
      </c>
      <c r="D279" t="s">
        <v>6171</v>
      </c>
      <c r="E279">
        <v>6</v>
      </c>
      <c r="F279" t="s">
        <v>2058</v>
      </c>
      <c r="G279" t="s">
        <v>2059</v>
      </c>
      <c r="H279" t="s">
        <v>19</v>
      </c>
      <c r="I279" t="s">
        <v>6194</v>
      </c>
      <c r="J279" t="s">
        <v>6186</v>
      </c>
      <c r="K279">
        <v>1</v>
      </c>
      <c r="L279">
        <v>14.85</v>
      </c>
      <c r="M279">
        <v>89.1</v>
      </c>
      <c r="N279" t="s">
        <v>22575</v>
      </c>
      <c r="O279" t="s">
        <v>22577</v>
      </c>
      <c r="P279" t="s">
        <v>6191</v>
      </c>
    </row>
    <row r="280" spans="1:16" x14ac:dyDescent="0.3">
      <c r="A280" t="s">
        <v>2062</v>
      </c>
      <c r="B280">
        <v>43708</v>
      </c>
      <c r="C280" t="s">
        <v>2063</v>
      </c>
      <c r="D280" t="s">
        <v>6167</v>
      </c>
      <c r="E280">
        <v>2</v>
      </c>
      <c r="F280" t="s">
        <v>2064</v>
      </c>
      <c r="G280" t="s">
        <v>2065</v>
      </c>
      <c r="H280" t="s">
        <v>19</v>
      </c>
      <c r="I280" t="s">
        <v>6193</v>
      </c>
      <c r="J280" t="s">
        <v>6186</v>
      </c>
      <c r="K280">
        <v>0.2</v>
      </c>
      <c r="L280">
        <v>3.8849999999999998</v>
      </c>
      <c r="M280">
        <v>7.77</v>
      </c>
      <c r="N280" t="s">
        <v>22576</v>
      </c>
      <c r="O280" t="s">
        <v>22577</v>
      </c>
      <c r="P280" t="s">
        <v>6190</v>
      </c>
    </row>
    <row r="281" spans="1:16" x14ac:dyDescent="0.3">
      <c r="A281" t="s">
        <v>2068</v>
      </c>
      <c r="B281">
        <v>43521</v>
      </c>
      <c r="C281" t="s">
        <v>2069</v>
      </c>
      <c r="D281" t="s">
        <v>6181</v>
      </c>
      <c r="E281">
        <v>1</v>
      </c>
      <c r="F281" t="s">
        <v>2070</v>
      </c>
      <c r="G281" t="s">
        <v>2071</v>
      </c>
      <c r="H281" t="s">
        <v>19</v>
      </c>
      <c r="I281" t="s">
        <v>6195</v>
      </c>
      <c r="J281" t="s">
        <v>6188</v>
      </c>
      <c r="K281">
        <v>2.5</v>
      </c>
      <c r="L281">
        <v>33.464999999999996</v>
      </c>
      <c r="M281">
        <v>33.464999999999996</v>
      </c>
      <c r="N281" t="s">
        <v>22579</v>
      </c>
      <c r="O281" t="s">
        <v>22574</v>
      </c>
      <c r="P281" t="s">
        <v>6190</v>
      </c>
    </row>
    <row r="282" spans="1:16" x14ac:dyDescent="0.3">
      <c r="A282" t="s">
        <v>2074</v>
      </c>
      <c r="B282">
        <v>44234</v>
      </c>
      <c r="C282" t="s">
        <v>2075</v>
      </c>
      <c r="D282" t="s">
        <v>6139</v>
      </c>
      <c r="E282">
        <v>5</v>
      </c>
      <c r="F282" t="s">
        <v>2076</v>
      </c>
      <c r="G282" t="s">
        <v>22578</v>
      </c>
      <c r="H282" t="s">
        <v>19</v>
      </c>
      <c r="I282" t="s">
        <v>6194</v>
      </c>
      <c r="J282" t="s">
        <v>6188</v>
      </c>
      <c r="K282">
        <v>0.5</v>
      </c>
      <c r="L282">
        <v>8.25</v>
      </c>
      <c r="M282">
        <v>41.25</v>
      </c>
      <c r="N282" t="s">
        <v>22575</v>
      </c>
      <c r="O282" t="s">
        <v>22574</v>
      </c>
      <c r="P282" t="s">
        <v>6190</v>
      </c>
    </row>
    <row r="283" spans="1:16" x14ac:dyDescent="0.3">
      <c r="A283" t="s">
        <v>2079</v>
      </c>
      <c r="B283">
        <v>44210</v>
      </c>
      <c r="C283" t="s">
        <v>2080</v>
      </c>
      <c r="D283" t="s">
        <v>6171</v>
      </c>
      <c r="E283">
        <v>4</v>
      </c>
      <c r="F283" t="s">
        <v>2081</v>
      </c>
      <c r="G283" t="s">
        <v>2082</v>
      </c>
      <c r="H283" t="s">
        <v>19</v>
      </c>
      <c r="I283" t="s">
        <v>6194</v>
      </c>
      <c r="J283" t="s">
        <v>6186</v>
      </c>
      <c r="K283">
        <v>1</v>
      </c>
      <c r="L283">
        <v>14.85</v>
      </c>
      <c r="M283">
        <v>59.4</v>
      </c>
      <c r="N283" t="s">
        <v>22575</v>
      </c>
      <c r="O283" t="s">
        <v>22577</v>
      </c>
      <c r="P283" t="s">
        <v>6190</v>
      </c>
    </row>
    <row r="284" spans="1:16" x14ac:dyDescent="0.3">
      <c r="A284" t="s">
        <v>2085</v>
      </c>
      <c r="B284">
        <v>43520</v>
      </c>
      <c r="C284" t="s">
        <v>2086</v>
      </c>
      <c r="D284" t="s">
        <v>6180</v>
      </c>
      <c r="E284">
        <v>1</v>
      </c>
      <c r="F284" t="s">
        <v>2087</v>
      </c>
      <c r="G284" t="s">
        <v>2088</v>
      </c>
      <c r="H284" t="s">
        <v>28</v>
      </c>
      <c r="I284" t="s">
        <v>6193</v>
      </c>
      <c r="J284" t="s">
        <v>6186</v>
      </c>
      <c r="K284">
        <v>0.5</v>
      </c>
      <c r="L284">
        <v>7.77</v>
      </c>
      <c r="M284">
        <v>7.77</v>
      </c>
      <c r="N284" t="s">
        <v>22576</v>
      </c>
      <c r="O284" t="s">
        <v>22577</v>
      </c>
      <c r="P284" t="s">
        <v>6191</v>
      </c>
    </row>
    <row r="285" spans="1:16" x14ac:dyDescent="0.3">
      <c r="A285" t="s">
        <v>2091</v>
      </c>
      <c r="B285">
        <v>43639</v>
      </c>
      <c r="C285" t="s">
        <v>2092</v>
      </c>
      <c r="D285" t="s">
        <v>6172</v>
      </c>
      <c r="E285">
        <v>1</v>
      </c>
      <c r="F285" t="s">
        <v>2093</v>
      </c>
      <c r="G285" t="s">
        <v>2094</v>
      </c>
      <c r="H285" t="s">
        <v>28</v>
      </c>
      <c r="I285" t="s">
        <v>6192</v>
      </c>
      <c r="J285" t="s">
        <v>6187</v>
      </c>
      <c r="K285">
        <v>0.5</v>
      </c>
      <c r="L285">
        <v>5.3699999999999992</v>
      </c>
      <c r="M285">
        <v>5.3699999999999992</v>
      </c>
      <c r="N285" t="s">
        <v>22573</v>
      </c>
      <c r="O285" t="s">
        <v>22580</v>
      </c>
      <c r="P285" t="s">
        <v>6190</v>
      </c>
    </row>
    <row r="286" spans="1:16" x14ac:dyDescent="0.3">
      <c r="A286" t="s">
        <v>2097</v>
      </c>
      <c r="B286">
        <v>43960</v>
      </c>
      <c r="C286" t="s">
        <v>2098</v>
      </c>
      <c r="D286" t="s">
        <v>6166</v>
      </c>
      <c r="E286">
        <v>3</v>
      </c>
      <c r="F286" t="s">
        <v>2099</v>
      </c>
      <c r="G286" t="s">
        <v>22578</v>
      </c>
      <c r="H286" t="s">
        <v>19</v>
      </c>
      <c r="I286" t="s">
        <v>6194</v>
      </c>
      <c r="J286" t="s">
        <v>6188</v>
      </c>
      <c r="K286">
        <v>2.5</v>
      </c>
      <c r="L286">
        <v>31.624999999999996</v>
      </c>
      <c r="M286">
        <v>94.874999999999986</v>
      </c>
      <c r="N286" t="s">
        <v>22575</v>
      </c>
      <c r="O286" t="s">
        <v>22574</v>
      </c>
      <c r="P286" t="s">
        <v>6191</v>
      </c>
    </row>
    <row r="287" spans="1:16" x14ac:dyDescent="0.3">
      <c r="A287" t="s">
        <v>2102</v>
      </c>
      <c r="B287">
        <v>44030</v>
      </c>
      <c r="C287" t="s">
        <v>2103</v>
      </c>
      <c r="D287" t="s">
        <v>6164</v>
      </c>
      <c r="E287">
        <v>1</v>
      </c>
      <c r="F287" t="s">
        <v>2104</v>
      </c>
      <c r="G287" t="s">
        <v>22578</v>
      </c>
      <c r="H287" t="s">
        <v>19</v>
      </c>
      <c r="I287" t="s">
        <v>6195</v>
      </c>
      <c r="J287" t="s">
        <v>6186</v>
      </c>
      <c r="K287">
        <v>2.5</v>
      </c>
      <c r="L287">
        <v>36.454999999999998</v>
      </c>
      <c r="M287">
        <v>36.454999999999998</v>
      </c>
      <c r="N287" t="s">
        <v>22579</v>
      </c>
      <c r="O287" t="s">
        <v>22577</v>
      </c>
      <c r="P287" t="s">
        <v>6191</v>
      </c>
    </row>
    <row r="288" spans="1:16" x14ac:dyDescent="0.3">
      <c r="A288" t="s">
        <v>2107</v>
      </c>
      <c r="B288">
        <v>43755</v>
      </c>
      <c r="C288" t="s">
        <v>2108</v>
      </c>
      <c r="D288" t="s">
        <v>6152</v>
      </c>
      <c r="E288">
        <v>4</v>
      </c>
      <c r="F288" t="s">
        <v>2109</v>
      </c>
      <c r="G288" t="s">
        <v>2110</v>
      </c>
      <c r="H288" t="s">
        <v>19</v>
      </c>
      <c r="I288" t="s">
        <v>6193</v>
      </c>
      <c r="J288" t="s">
        <v>6188</v>
      </c>
      <c r="K288">
        <v>0.2</v>
      </c>
      <c r="L288">
        <v>3.375</v>
      </c>
      <c r="M288">
        <v>13.5</v>
      </c>
      <c r="N288" t="s">
        <v>22576</v>
      </c>
      <c r="O288" t="s">
        <v>22574</v>
      </c>
      <c r="P288" t="s">
        <v>6190</v>
      </c>
    </row>
    <row r="289" spans="1:16" x14ac:dyDescent="0.3">
      <c r="A289" t="s">
        <v>2112</v>
      </c>
      <c r="B289">
        <v>44697</v>
      </c>
      <c r="C289" t="s">
        <v>2113</v>
      </c>
      <c r="D289" t="s">
        <v>6178</v>
      </c>
      <c r="E289">
        <v>4</v>
      </c>
      <c r="F289" t="s">
        <v>2114</v>
      </c>
      <c r="G289" t="s">
        <v>2115</v>
      </c>
      <c r="H289" t="s">
        <v>19</v>
      </c>
      <c r="I289" t="s">
        <v>6192</v>
      </c>
      <c r="J289" t="s">
        <v>6186</v>
      </c>
      <c r="K289">
        <v>0.2</v>
      </c>
      <c r="L289">
        <v>3.5849999999999995</v>
      </c>
      <c r="M289">
        <v>14.339999999999998</v>
      </c>
      <c r="N289" t="s">
        <v>22573</v>
      </c>
      <c r="O289" t="s">
        <v>22577</v>
      </c>
      <c r="P289" t="s">
        <v>6191</v>
      </c>
    </row>
    <row r="290" spans="1:16" x14ac:dyDescent="0.3">
      <c r="A290" t="s">
        <v>2118</v>
      </c>
      <c r="B290">
        <v>44279</v>
      </c>
      <c r="C290" t="s">
        <v>2119</v>
      </c>
      <c r="D290" t="s">
        <v>6139</v>
      </c>
      <c r="E290">
        <v>1</v>
      </c>
      <c r="F290" t="s">
        <v>2120</v>
      </c>
      <c r="G290" t="s">
        <v>22578</v>
      </c>
      <c r="H290" t="s">
        <v>318</v>
      </c>
      <c r="I290" t="s">
        <v>6194</v>
      </c>
      <c r="J290" t="s">
        <v>6188</v>
      </c>
      <c r="K290">
        <v>0.5</v>
      </c>
      <c r="L290">
        <v>8.25</v>
      </c>
      <c r="M290">
        <v>8.25</v>
      </c>
      <c r="N290" t="s">
        <v>22575</v>
      </c>
      <c r="O290" t="s">
        <v>22574</v>
      </c>
      <c r="P290" t="s">
        <v>6190</v>
      </c>
    </row>
    <row r="291" spans="1:16" x14ac:dyDescent="0.3">
      <c r="A291" t="s">
        <v>2123</v>
      </c>
      <c r="B291">
        <v>43772</v>
      </c>
      <c r="C291" t="s">
        <v>2124</v>
      </c>
      <c r="D291" t="s">
        <v>6163</v>
      </c>
      <c r="E291">
        <v>5</v>
      </c>
      <c r="F291" t="s">
        <v>2125</v>
      </c>
      <c r="G291" t="s">
        <v>22578</v>
      </c>
      <c r="H291" t="s">
        <v>19</v>
      </c>
      <c r="I291" t="s">
        <v>6192</v>
      </c>
      <c r="J291" t="s">
        <v>6187</v>
      </c>
      <c r="K291">
        <v>0.2</v>
      </c>
      <c r="L291">
        <v>2.6849999999999996</v>
      </c>
      <c r="M291">
        <v>13.424999999999997</v>
      </c>
      <c r="N291" t="s">
        <v>22573</v>
      </c>
      <c r="O291" t="s">
        <v>22580</v>
      </c>
      <c r="P291" t="s">
        <v>6190</v>
      </c>
    </row>
    <row r="292" spans="1:16" x14ac:dyDescent="0.3">
      <c r="A292" t="s">
        <v>2127</v>
      </c>
      <c r="B292">
        <v>44497</v>
      </c>
      <c r="C292" t="s">
        <v>2128</v>
      </c>
      <c r="D292" t="s">
        <v>6147</v>
      </c>
      <c r="E292">
        <v>5</v>
      </c>
      <c r="F292" t="s">
        <v>2129</v>
      </c>
      <c r="G292" t="s">
        <v>2130</v>
      </c>
      <c r="H292" t="s">
        <v>19</v>
      </c>
      <c r="I292" t="s">
        <v>6193</v>
      </c>
      <c r="J292" t="s">
        <v>6187</v>
      </c>
      <c r="K292">
        <v>1</v>
      </c>
      <c r="L292">
        <v>9.9499999999999993</v>
      </c>
      <c r="M292">
        <v>49.75</v>
      </c>
      <c r="N292" t="s">
        <v>22576</v>
      </c>
      <c r="O292" t="s">
        <v>22580</v>
      </c>
      <c r="P292" t="s">
        <v>6191</v>
      </c>
    </row>
    <row r="293" spans="1:16" x14ac:dyDescent="0.3">
      <c r="A293" t="s">
        <v>2133</v>
      </c>
      <c r="B293">
        <v>44181</v>
      </c>
      <c r="C293" t="s">
        <v>2134</v>
      </c>
      <c r="D293" t="s">
        <v>6139</v>
      </c>
      <c r="E293">
        <v>2</v>
      </c>
      <c r="F293" t="s">
        <v>2135</v>
      </c>
      <c r="G293" t="s">
        <v>22578</v>
      </c>
      <c r="H293" t="s">
        <v>318</v>
      </c>
      <c r="I293" t="s">
        <v>6194</v>
      </c>
      <c r="J293" t="s">
        <v>6188</v>
      </c>
      <c r="K293">
        <v>0.5</v>
      </c>
      <c r="L293">
        <v>8.25</v>
      </c>
      <c r="M293">
        <v>16.5</v>
      </c>
      <c r="N293" t="s">
        <v>22575</v>
      </c>
      <c r="O293" t="s">
        <v>22574</v>
      </c>
      <c r="P293" t="s">
        <v>6191</v>
      </c>
    </row>
    <row r="294" spans="1:16" x14ac:dyDescent="0.3">
      <c r="A294" t="s">
        <v>2137</v>
      </c>
      <c r="B294">
        <v>44529</v>
      </c>
      <c r="C294" t="s">
        <v>2138</v>
      </c>
      <c r="D294" t="s">
        <v>6158</v>
      </c>
      <c r="E294">
        <v>3</v>
      </c>
      <c r="F294" t="s">
        <v>2139</v>
      </c>
      <c r="G294" t="s">
        <v>2140</v>
      </c>
      <c r="H294" t="s">
        <v>19</v>
      </c>
      <c r="I294" t="s">
        <v>6193</v>
      </c>
      <c r="J294" t="s">
        <v>6187</v>
      </c>
      <c r="K294">
        <v>0.5</v>
      </c>
      <c r="L294">
        <v>5.97</v>
      </c>
      <c r="M294">
        <v>17.91</v>
      </c>
      <c r="N294" t="s">
        <v>22576</v>
      </c>
      <c r="O294" t="s">
        <v>22580</v>
      </c>
      <c r="P294" t="s">
        <v>6191</v>
      </c>
    </row>
    <row r="295" spans="1:16" x14ac:dyDescent="0.3">
      <c r="A295" t="s">
        <v>2142</v>
      </c>
      <c r="B295">
        <v>44275</v>
      </c>
      <c r="C295" t="s">
        <v>2143</v>
      </c>
      <c r="D295" t="s">
        <v>6158</v>
      </c>
      <c r="E295">
        <v>5</v>
      </c>
      <c r="F295" t="s">
        <v>2144</v>
      </c>
      <c r="G295" t="s">
        <v>2145</v>
      </c>
      <c r="H295" t="s">
        <v>19</v>
      </c>
      <c r="I295" t="s">
        <v>6193</v>
      </c>
      <c r="J295" t="s">
        <v>6187</v>
      </c>
      <c r="K295">
        <v>0.5</v>
      </c>
      <c r="L295">
        <v>5.97</v>
      </c>
      <c r="M295">
        <v>29.849999999999998</v>
      </c>
      <c r="N295" t="s">
        <v>22576</v>
      </c>
      <c r="O295" t="s">
        <v>22580</v>
      </c>
      <c r="P295" t="s">
        <v>6191</v>
      </c>
    </row>
    <row r="296" spans="1:16" x14ac:dyDescent="0.3">
      <c r="A296" t="s">
        <v>2148</v>
      </c>
      <c r="B296">
        <v>44659</v>
      </c>
      <c r="C296" t="s">
        <v>2149</v>
      </c>
      <c r="D296" t="s">
        <v>6171</v>
      </c>
      <c r="E296">
        <v>3</v>
      </c>
      <c r="F296" t="s">
        <v>2150</v>
      </c>
      <c r="G296" t="s">
        <v>22578</v>
      </c>
      <c r="H296" t="s">
        <v>19</v>
      </c>
      <c r="I296" t="s">
        <v>6194</v>
      </c>
      <c r="J296" t="s">
        <v>6186</v>
      </c>
      <c r="K296">
        <v>1</v>
      </c>
      <c r="L296">
        <v>14.85</v>
      </c>
      <c r="M296">
        <v>44.55</v>
      </c>
      <c r="N296" t="s">
        <v>22575</v>
      </c>
      <c r="O296" t="s">
        <v>22577</v>
      </c>
      <c r="P296" t="s">
        <v>6191</v>
      </c>
    </row>
    <row r="297" spans="1:16" x14ac:dyDescent="0.3">
      <c r="A297" t="s">
        <v>2153</v>
      </c>
      <c r="B297">
        <v>44057</v>
      </c>
      <c r="C297" t="s">
        <v>2154</v>
      </c>
      <c r="D297" t="s">
        <v>6141</v>
      </c>
      <c r="E297">
        <v>2</v>
      </c>
      <c r="F297" t="s">
        <v>2155</v>
      </c>
      <c r="G297" t="s">
        <v>22578</v>
      </c>
      <c r="H297" t="s">
        <v>19</v>
      </c>
      <c r="I297" t="s">
        <v>6194</v>
      </c>
      <c r="J297" t="s">
        <v>6188</v>
      </c>
      <c r="K297">
        <v>1</v>
      </c>
      <c r="L297">
        <v>13.75</v>
      </c>
      <c r="M297">
        <v>27.5</v>
      </c>
      <c r="N297" t="s">
        <v>22575</v>
      </c>
      <c r="O297" t="s">
        <v>22574</v>
      </c>
      <c r="P297" t="s">
        <v>6191</v>
      </c>
    </row>
    <row r="298" spans="1:16" x14ac:dyDescent="0.3">
      <c r="A298" t="s">
        <v>2157</v>
      </c>
      <c r="B298">
        <v>43597</v>
      </c>
      <c r="C298" t="s">
        <v>2158</v>
      </c>
      <c r="D298" t="s">
        <v>6146</v>
      </c>
      <c r="E298">
        <v>6</v>
      </c>
      <c r="F298" t="s">
        <v>2159</v>
      </c>
      <c r="G298" t="s">
        <v>2160</v>
      </c>
      <c r="H298" t="s">
        <v>19</v>
      </c>
      <c r="I298" t="s">
        <v>6192</v>
      </c>
      <c r="J298" t="s">
        <v>6188</v>
      </c>
      <c r="K298">
        <v>0.5</v>
      </c>
      <c r="L298">
        <v>5.97</v>
      </c>
      <c r="M298">
        <v>35.82</v>
      </c>
      <c r="N298" t="s">
        <v>22573</v>
      </c>
      <c r="O298" t="s">
        <v>22574</v>
      </c>
      <c r="P298" t="s">
        <v>6190</v>
      </c>
    </row>
    <row r="299" spans="1:16" x14ac:dyDescent="0.3">
      <c r="A299" t="s">
        <v>2163</v>
      </c>
      <c r="B299">
        <v>44258</v>
      </c>
      <c r="C299" t="s">
        <v>2164</v>
      </c>
      <c r="D299" t="s">
        <v>6172</v>
      </c>
      <c r="E299">
        <v>3</v>
      </c>
      <c r="F299" t="s">
        <v>2165</v>
      </c>
      <c r="G299" t="s">
        <v>2166</v>
      </c>
      <c r="H299" t="s">
        <v>19</v>
      </c>
      <c r="I299" t="s">
        <v>6192</v>
      </c>
      <c r="J299" t="s">
        <v>6187</v>
      </c>
      <c r="K299">
        <v>0.5</v>
      </c>
      <c r="L299">
        <v>5.3699999999999992</v>
      </c>
      <c r="M299">
        <v>16.11</v>
      </c>
      <c r="N299" t="s">
        <v>22573</v>
      </c>
      <c r="O299" t="s">
        <v>22580</v>
      </c>
      <c r="P299" t="s">
        <v>6190</v>
      </c>
    </row>
    <row r="300" spans="1:16" x14ac:dyDescent="0.3">
      <c r="A300" t="s">
        <v>2169</v>
      </c>
      <c r="B300">
        <v>43872</v>
      </c>
      <c r="C300" t="s">
        <v>2170</v>
      </c>
      <c r="D300" t="s">
        <v>6184</v>
      </c>
      <c r="E300">
        <v>6</v>
      </c>
      <c r="F300" t="s">
        <v>2171</v>
      </c>
      <c r="G300" t="s">
        <v>2172</v>
      </c>
      <c r="H300" t="s">
        <v>19</v>
      </c>
      <c r="I300" t="s">
        <v>6194</v>
      </c>
      <c r="J300" t="s">
        <v>6186</v>
      </c>
      <c r="K300">
        <v>0.2</v>
      </c>
      <c r="L300">
        <v>4.4550000000000001</v>
      </c>
      <c r="M300">
        <v>26.73</v>
      </c>
      <c r="N300" t="s">
        <v>22575</v>
      </c>
      <c r="O300" t="s">
        <v>22577</v>
      </c>
      <c r="P300" t="s">
        <v>6190</v>
      </c>
    </row>
    <row r="301" spans="1:16" x14ac:dyDescent="0.3">
      <c r="A301" t="s">
        <v>2175</v>
      </c>
      <c r="B301">
        <v>43582</v>
      </c>
      <c r="C301" t="s">
        <v>2176</v>
      </c>
      <c r="D301" t="s">
        <v>6148</v>
      </c>
      <c r="E301">
        <v>6</v>
      </c>
      <c r="F301" t="s">
        <v>2177</v>
      </c>
      <c r="G301" t="s">
        <v>2178</v>
      </c>
      <c r="H301" t="s">
        <v>19</v>
      </c>
      <c r="I301" t="s">
        <v>6194</v>
      </c>
      <c r="J301" t="s">
        <v>6186</v>
      </c>
      <c r="K301">
        <v>2.5</v>
      </c>
      <c r="L301">
        <v>34.154999999999994</v>
      </c>
      <c r="M301">
        <v>204.92999999999995</v>
      </c>
      <c r="N301" t="s">
        <v>22575</v>
      </c>
      <c r="O301" t="s">
        <v>22577</v>
      </c>
      <c r="P301" t="s">
        <v>6190</v>
      </c>
    </row>
    <row r="302" spans="1:16" x14ac:dyDescent="0.3">
      <c r="A302" t="s">
        <v>2181</v>
      </c>
      <c r="B302">
        <v>44646</v>
      </c>
      <c r="C302" t="s">
        <v>2182</v>
      </c>
      <c r="D302" t="s">
        <v>6140</v>
      </c>
      <c r="E302">
        <v>3</v>
      </c>
      <c r="F302" t="s">
        <v>2183</v>
      </c>
      <c r="G302" t="s">
        <v>2184</v>
      </c>
      <c r="H302" t="s">
        <v>19</v>
      </c>
      <c r="I302" t="s">
        <v>6193</v>
      </c>
      <c r="J302" t="s">
        <v>6186</v>
      </c>
      <c r="K302">
        <v>1</v>
      </c>
      <c r="L302">
        <v>12.95</v>
      </c>
      <c r="M302">
        <v>38.849999999999994</v>
      </c>
      <c r="N302" t="s">
        <v>22576</v>
      </c>
      <c r="O302" t="s">
        <v>22577</v>
      </c>
      <c r="P302" t="s">
        <v>6190</v>
      </c>
    </row>
    <row r="303" spans="1:16" x14ac:dyDescent="0.3">
      <c r="A303" t="s">
        <v>2187</v>
      </c>
      <c r="B303">
        <v>44102</v>
      </c>
      <c r="C303" t="s">
        <v>2188</v>
      </c>
      <c r="D303" t="s">
        <v>6150</v>
      </c>
      <c r="E303">
        <v>4</v>
      </c>
      <c r="F303" t="s">
        <v>2189</v>
      </c>
      <c r="G303" t="s">
        <v>2190</v>
      </c>
      <c r="H303" t="s">
        <v>19</v>
      </c>
      <c r="I303" t="s">
        <v>6195</v>
      </c>
      <c r="J303" t="s">
        <v>6187</v>
      </c>
      <c r="K303">
        <v>0.2</v>
      </c>
      <c r="L303">
        <v>3.8849999999999998</v>
      </c>
      <c r="M303">
        <v>15.54</v>
      </c>
      <c r="N303" t="s">
        <v>22579</v>
      </c>
      <c r="O303" t="s">
        <v>22580</v>
      </c>
      <c r="P303" t="s">
        <v>6190</v>
      </c>
    </row>
    <row r="304" spans="1:16" x14ac:dyDescent="0.3">
      <c r="A304" t="s">
        <v>2193</v>
      </c>
      <c r="B304">
        <v>43762</v>
      </c>
      <c r="C304" t="s">
        <v>2194</v>
      </c>
      <c r="D304" t="s">
        <v>6157</v>
      </c>
      <c r="E304">
        <v>1</v>
      </c>
      <c r="F304" t="s">
        <v>2195</v>
      </c>
      <c r="G304" t="s">
        <v>2196</v>
      </c>
      <c r="H304" t="s">
        <v>19</v>
      </c>
      <c r="I304" t="s">
        <v>6193</v>
      </c>
      <c r="J304" t="s">
        <v>6188</v>
      </c>
      <c r="K304">
        <v>0.5</v>
      </c>
      <c r="L304">
        <v>6.75</v>
      </c>
      <c r="M304">
        <v>6.75</v>
      </c>
      <c r="N304" t="s">
        <v>22576</v>
      </c>
      <c r="O304" t="s">
        <v>22574</v>
      </c>
      <c r="P304" t="s">
        <v>6191</v>
      </c>
    </row>
    <row r="305" spans="1:16" x14ac:dyDescent="0.3">
      <c r="A305" t="s">
        <v>2199</v>
      </c>
      <c r="B305">
        <v>44412</v>
      </c>
      <c r="C305" t="s">
        <v>2200</v>
      </c>
      <c r="D305" t="s">
        <v>6185</v>
      </c>
      <c r="E305">
        <v>4</v>
      </c>
      <c r="F305" t="s">
        <v>2201</v>
      </c>
      <c r="G305" t="s">
        <v>2202</v>
      </c>
      <c r="H305" t="s">
        <v>19</v>
      </c>
      <c r="I305" t="s">
        <v>6194</v>
      </c>
      <c r="J305" t="s">
        <v>6187</v>
      </c>
      <c r="K305">
        <v>2.5</v>
      </c>
      <c r="L305">
        <v>27.945</v>
      </c>
      <c r="M305">
        <v>111.78</v>
      </c>
      <c r="N305" t="s">
        <v>22575</v>
      </c>
      <c r="O305" t="s">
        <v>22580</v>
      </c>
      <c r="P305" t="s">
        <v>6190</v>
      </c>
    </row>
    <row r="306" spans="1:16" x14ac:dyDescent="0.3">
      <c r="A306" t="s">
        <v>2204</v>
      </c>
      <c r="B306">
        <v>43828</v>
      </c>
      <c r="C306" t="s">
        <v>2245</v>
      </c>
      <c r="D306" t="s">
        <v>6167</v>
      </c>
      <c r="E306">
        <v>1</v>
      </c>
      <c r="F306" t="s">
        <v>2246</v>
      </c>
      <c r="G306" t="s">
        <v>2247</v>
      </c>
      <c r="H306" t="s">
        <v>19</v>
      </c>
      <c r="I306" t="s">
        <v>6193</v>
      </c>
      <c r="J306" t="s">
        <v>6186</v>
      </c>
      <c r="K306">
        <v>0.2</v>
      </c>
      <c r="L306">
        <v>3.8849999999999998</v>
      </c>
      <c r="M306">
        <v>3.8849999999999998</v>
      </c>
      <c r="N306" t="s">
        <v>22576</v>
      </c>
      <c r="O306" t="s">
        <v>22577</v>
      </c>
      <c r="P306" t="s">
        <v>6190</v>
      </c>
    </row>
    <row r="307" spans="1:16" x14ac:dyDescent="0.3">
      <c r="A307" t="s">
        <v>2209</v>
      </c>
      <c r="B307">
        <v>43796</v>
      </c>
      <c r="C307" t="s">
        <v>2210</v>
      </c>
      <c r="D307" t="s">
        <v>6159</v>
      </c>
      <c r="E307">
        <v>5</v>
      </c>
      <c r="F307" t="s">
        <v>2211</v>
      </c>
      <c r="G307" t="s">
        <v>2212</v>
      </c>
      <c r="H307" t="s">
        <v>28</v>
      </c>
      <c r="I307" t="s">
        <v>6195</v>
      </c>
      <c r="J307" t="s">
        <v>6188</v>
      </c>
      <c r="K307">
        <v>0.2</v>
      </c>
      <c r="L307">
        <v>4.3650000000000002</v>
      </c>
      <c r="M307">
        <v>21.825000000000003</v>
      </c>
      <c r="N307" t="s">
        <v>22579</v>
      </c>
      <c r="O307" t="s">
        <v>22574</v>
      </c>
      <c r="P307" t="s">
        <v>6191</v>
      </c>
    </row>
    <row r="308" spans="1:16" x14ac:dyDescent="0.3">
      <c r="A308" t="s">
        <v>2215</v>
      </c>
      <c r="B308">
        <v>43890</v>
      </c>
      <c r="C308" t="s">
        <v>2216</v>
      </c>
      <c r="D308" t="s">
        <v>6174</v>
      </c>
      <c r="E308">
        <v>5</v>
      </c>
      <c r="F308" t="s">
        <v>2217</v>
      </c>
      <c r="G308" t="s">
        <v>2218</v>
      </c>
      <c r="H308" t="s">
        <v>19</v>
      </c>
      <c r="I308" t="s">
        <v>6192</v>
      </c>
      <c r="J308" t="s">
        <v>6188</v>
      </c>
      <c r="K308">
        <v>0.2</v>
      </c>
      <c r="L308">
        <v>2.9849999999999999</v>
      </c>
      <c r="M308">
        <v>14.924999999999999</v>
      </c>
      <c r="N308" t="s">
        <v>22573</v>
      </c>
      <c r="O308" t="s">
        <v>22574</v>
      </c>
      <c r="P308" t="s">
        <v>6191</v>
      </c>
    </row>
    <row r="309" spans="1:16" x14ac:dyDescent="0.3">
      <c r="A309" t="s">
        <v>2221</v>
      </c>
      <c r="B309">
        <v>44227</v>
      </c>
      <c r="C309" t="s">
        <v>2222</v>
      </c>
      <c r="D309" t="s">
        <v>6155</v>
      </c>
      <c r="E309">
        <v>3</v>
      </c>
      <c r="F309" t="s">
        <v>2223</v>
      </c>
      <c r="G309" t="s">
        <v>2224</v>
      </c>
      <c r="H309" t="s">
        <v>19</v>
      </c>
      <c r="I309" t="s">
        <v>6193</v>
      </c>
      <c r="J309" t="s">
        <v>6188</v>
      </c>
      <c r="K309">
        <v>1</v>
      </c>
      <c r="L309">
        <v>11.25</v>
      </c>
      <c r="M309">
        <v>33.75</v>
      </c>
      <c r="N309" t="s">
        <v>22576</v>
      </c>
      <c r="O309" t="s">
        <v>22574</v>
      </c>
      <c r="P309" t="s">
        <v>6190</v>
      </c>
    </row>
    <row r="310" spans="1:16" x14ac:dyDescent="0.3">
      <c r="A310" t="s">
        <v>2227</v>
      </c>
      <c r="B310">
        <v>44729</v>
      </c>
      <c r="C310" t="s">
        <v>2228</v>
      </c>
      <c r="D310" t="s">
        <v>6155</v>
      </c>
      <c r="E310">
        <v>3</v>
      </c>
      <c r="F310" t="s">
        <v>2229</v>
      </c>
      <c r="G310" t="s">
        <v>2230</v>
      </c>
      <c r="H310" t="s">
        <v>28</v>
      </c>
      <c r="I310" t="s">
        <v>6193</v>
      </c>
      <c r="J310" t="s">
        <v>6188</v>
      </c>
      <c r="K310">
        <v>1</v>
      </c>
      <c r="L310">
        <v>11.25</v>
      </c>
      <c r="M310">
        <v>33.75</v>
      </c>
      <c r="N310" t="s">
        <v>22576</v>
      </c>
      <c r="O310" t="s">
        <v>22574</v>
      </c>
      <c r="P310" t="s">
        <v>6191</v>
      </c>
    </row>
    <row r="311" spans="1:16" x14ac:dyDescent="0.3">
      <c r="A311" t="s">
        <v>2232</v>
      </c>
      <c r="B311">
        <v>43864</v>
      </c>
      <c r="C311" t="s">
        <v>2233</v>
      </c>
      <c r="D311" t="s">
        <v>6159</v>
      </c>
      <c r="E311">
        <v>6</v>
      </c>
      <c r="F311" t="s">
        <v>2234</v>
      </c>
      <c r="G311" t="s">
        <v>2235</v>
      </c>
      <c r="H311" t="s">
        <v>19</v>
      </c>
      <c r="I311" t="s">
        <v>6195</v>
      </c>
      <c r="J311" t="s">
        <v>6188</v>
      </c>
      <c r="K311">
        <v>0.2</v>
      </c>
      <c r="L311">
        <v>4.3650000000000002</v>
      </c>
      <c r="M311">
        <v>26.19</v>
      </c>
      <c r="N311" t="s">
        <v>22579</v>
      </c>
      <c r="O311" t="s">
        <v>22574</v>
      </c>
      <c r="P311" t="s">
        <v>6190</v>
      </c>
    </row>
    <row r="312" spans="1:16" x14ac:dyDescent="0.3">
      <c r="A312" t="s">
        <v>2238</v>
      </c>
      <c r="B312">
        <v>44586</v>
      </c>
      <c r="C312" t="s">
        <v>2239</v>
      </c>
      <c r="D312" t="s">
        <v>6171</v>
      </c>
      <c r="E312">
        <v>1</v>
      </c>
      <c r="F312" t="s">
        <v>2240</v>
      </c>
      <c r="G312" t="s">
        <v>2241</v>
      </c>
      <c r="H312" t="s">
        <v>318</v>
      </c>
      <c r="I312" t="s">
        <v>6194</v>
      </c>
      <c r="J312" t="s">
        <v>6186</v>
      </c>
      <c r="K312">
        <v>1</v>
      </c>
      <c r="L312">
        <v>14.85</v>
      </c>
      <c r="M312">
        <v>14.85</v>
      </c>
      <c r="N312" t="s">
        <v>22575</v>
      </c>
      <c r="O312" t="s">
        <v>22577</v>
      </c>
      <c r="P312" t="s">
        <v>6191</v>
      </c>
    </row>
    <row r="313" spans="1:16" x14ac:dyDescent="0.3">
      <c r="A313" t="s">
        <v>2244</v>
      </c>
      <c r="B313">
        <v>43951</v>
      </c>
      <c r="C313" t="s">
        <v>2245</v>
      </c>
      <c r="D313" t="s">
        <v>6166</v>
      </c>
      <c r="E313">
        <v>6</v>
      </c>
      <c r="F313" t="s">
        <v>2246</v>
      </c>
      <c r="G313" t="s">
        <v>2247</v>
      </c>
      <c r="H313" t="s">
        <v>19</v>
      </c>
      <c r="I313" t="s">
        <v>6194</v>
      </c>
      <c r="J313" t="s">
        <v>6188</v>
      </c>
      <c r="K313">
        <v>2.5</v>
      </c>
      <c r="L313">
        <v>31.624999999999996</v>
      </c>
      <c r="M313">
        <v>189.74999999999997</v>
      </c>
      <c r="N313" t="s">
        <v>22575</v>
      </c>
      <c r="O313" t="s">
        <v>22574</v>
      </c>
      <c r="P313" t="s">
        <v>6190</v>
      </c>
    </row>
    <row r="314" spans="1:16" x14ac:dyDescent="0.3">
      <c r="A314" t="s">
        <v>2250</v>
      </c>
      <c r="B314">
        <v>44317</v>
      </c>
      <c r="C314" t="s">
        <v>2251</v>
      </c>
      <c r="D314" t="s">
        <v>6146</v>
      </c>
      <c r="E314">
        <v>1</v>
      </c>
      <c r="F314" t="s">
        <v>2252</v>
      </c>
      <c r="G314" t="s">
        <v>2253</v>
      </c>
      <c r="H314" t="s">
        <v>19</v>
      </c>
      <c r="I314" t="s">
        <v>6192</v>
      </c>
      <c r="J314" t="s">
        <v>6188</v>
      </c>
      <c r="K314">
        <v>0.5</v>
      </c>
      <c r="L314">
        <v>5.97</v>
      </c>
      <c r="M314">
        <v>5.97</v>
      </c>
      <c r="N314" t="s">
        <v>22573</v>
      </c>
      <c r="O314" t="s">
        <v>22574</v>
      </c>
      <c r="P314" t="s">
        <v>6190</v>
      </c>
    </row>
    <row r="315" spans="1:16" x14ac:dyDescent="0.3">
      <c r="A315" t="s">
        <v>2256</v>
      </c>
      <c r="B315">
        <v>44497</v>
      </c>
      <c r="C315" t="s">
        <v>2257</v>
      </c>
      <c r="D315" t="s">
        <v>6138</v>
      </c>
      <c r="E315">
        <v>3</v>
      </c>
      <c r="F315" t="s">
        <v>2258</v>
      </c>
      <c r="G315" t="s">
        <v>2259</v>
      </c>
      <c r="H315" t="s">
        <v>28</v>
      </c>
      <c r="I315" t="s">
        <v>6192</v>
      </c>
      <c r="J315" t="s">
        <v>6188</v>
      </c>
      <c r="K315">
        <v>1</v>
      </c>
      <c r="L315">
        <v>9.9499999999999993</v>
      </c>
      <c r="M315">
        <v>29.849999999999998</v>
      </c>
      <c r="N315" t="s">
        <v>22573</v>
      </c>
      <c r="O315" t="s">
        <v>22574</v>
      </c>
      <c r="P315" t="s">
        <v>6190</v>
      </c>
    </row>
    <row r="316" spans="1:16" x14ac:dyDescent="0.3">
      <c r="A316" t="s">
        <v>2262</v>
      </c>
      <c r="B316">
        <v>44437</v>
      </c>
      <c r="C316" t="s">
        <v>2263</v>
      </c>
      <c r="D316" t="s">
        <v>6177</v>
      </c>
      <c r="E316">
        <v>5</v>
      </c>
      <c r="F316" t="s">
        <v>2264</v>
      </c>
      <c r="G316" t="s">
        <v>22578</v>
      </c>
      <c r="H316" t="s">
        <v>19</v>
      </c>
      <c r="I316" t="s">
        <v>6192</v>
      </c>
      <c r="J316" t="s">
        <v>6187</v>
      </c>
      <c r="K316">
        <v>1</v>
      </c>
      <c r="L316">
        <v>8.9499999999999993</v>
      </c>
      <c r="M316">
        <v>44.75</v>
      </c>
      <c r="N316" t="s">
        <v>22573</v>
      </c>
      <c r="O316" t="s">
        <v>22580</v>
      </c>
      <c r="P316" t="s">
        <v>6191</v>
      </c>
    </row>
    <row r="317" spans="1:16" x14ac:dyDescent="0.3">
      <c r="A317" t="s">
        <v>2267</v>
      </c>
      <c r="B317">
        <v>43826</v>
      </c>
      <c r="C317" t="s">
        <v>2268</v>
      </c>
      <c r="D317" t="s">
        <v>6148</v>
      </c>
      <c r="E317">
        <v>1</v>
      </c>
      <c r="F317" t="s">
        <v>2269</v>
      </c>
      <c r="G317" t="s">
        <v>2270</v>
      </c>
      <c r="H317" t="s">
        <v>19</v>
      </c>
      <c r="I317" t="s">
        <v>6194</v>
      </c>
      <c r="J317" t="s">
        <v>6186</v>
      </c>
      <c r="K317">
        <v>2.5</v>
      </c>
      <c r="L317">
        <v>34.154999999999994</v>
      </c>
      <c r="M317">
        <v>34.154999999999994</v>
      </c>
      <c r="N317" t="s">
        <v>22575</v>
      </c>
      <c r="O317" t="s">
        <v>22577</v>
      </c>
      <c r="P317" t="s">
        <v>6190</v>
      </c>
    </row>
    <row r="318" spans="1:16" x14ac:dyDescent="0.3">
      <c r="A318" t="s">
        <v>2273</v>
      </c>
      <c r="B318">
        <v>43641</v>
      </c>
      <c r="C318" t="s">
        <v>2274</v>
      </c>
      <c r="D318" t="s">
        <v>6148</v>
      </c>
      <c r="E318">
        <v>6</v>
      </c>
      <c r="F318" t="s">
        <v>2275</v>
      </c>
      <c r="G318" t="s">
        <v>2276</v>
      </c>
      <c r="H318" t="s">
        <v>318</v>
      </c>
      <c r="I318" t="s">
        <v>6194</v>
      </c>
      <c r="J318" t="s">
        <v>6186</v>
      </c>
      <c r="K318">
        <v>2.5</v>
      </c>
      <c r="L318">
        <v>34.154999999999994</v>
      </c>
      <c r="M318">
        <v>204.92999999999995</v>
      </c>
      <c r="N318" t="s">
        <v>22575</v>
      </c>
      <c r="O318" t="s">
        <v>22577</v>
      </c>
      <c r="P318" t="s">
        <v>6191</v>
      </c>
    </row>
    <row r="319" spans="1:16" x14ac:dyDescent="0.3">
      <c r="A319" t="s">
        <v>2279</v>
      </c>
      <c r="B319">
        <v>43526</v>
      </c>
      <c r="C319" t="s">
        <v>2280</v>
      </c>
      <c r="D319" t="s">
        <v>6144</v>
      </c>
      <c r="E319">
        <v>3</v>
      </c>
      <c r="F319" t="s">
        <v>2281</v>
      </c>
      <c r="G319" t="s">
        <v>2282</v>
      </c>
      <c r="H319" t="s">
        <v>19</v>
      </c>
      <c r="I319" t="s">
        <v>6194</v>
      </c>
      <c r="J319" t="s">
        <v>6187</v>
      </c>
      <c r="K319">
        <v>0.5</v>
      </c>
      <c r="L319">
        <v>7.29</v>
      </c>
      <c r="M319">
        <v>21.87</v>
      </c>
      <c r="N319" t="s">
        <v>22575</v>
      </c>
      <c r="O319" t="s">
        <v>22580</v>
      </c>
      <c r="P319" t="s">
        <v>6191</v>
      </c>
    </row>
    <row r="320" spans="1:16" x14ac:dyDescent="0.3">
      <c r="A320" t="s">
        <v>2285</v>
      </c>
      <c r="B320">
        <v>44563</v>
      </c>
      <c r="C320" t="s">
        <v>2286</v>
      </c>
      <c r="D320" t="s">
        <v>6175</v>
      </c>
      <c r="E320">
        <v>2</v>
      </c>
      <c r="F320" t="s">
        <v>2287</v>
      </c>
      <c r="G320" t="s">
        <v>2288</v>
      </c>
      <c r="H320" t="s">
        <v>19</v>
      </c>
      <c r="I320" t="s">
        <v>6193</v>
      </c>
      <c r="J320" t="s">
        <v>6188</v>
      </c>
      <c r="K320">
        <v>2.5</v>
      </c>
      <c r="L320">
        <v>25.874999999999996</v>
      </c>
      <c r="M320">
        <v>51.749999999999993</v>
      </c>
      <c r="N320" t="s">
        <v>22576</v>
      </c>
      <c r="O320" t="s">
        <v>22574</v>
      </c>
      <c r="P320" t="s">
        <v>6190</v>
      </c>
    </row>
    <row r="321" spans="1:16" x14ac:dyDescent="0.3">
      <c r="A321" t="s">
        <v>2291</v>
      </c>
      <c r="B321">
        <v>43676</v>
      </c>
      <c r="C321" t="s">
        <v>2292</v>
      </c>
      <c r="D321" t="s">
        <v>6156</v>
      </c>
      <c r="E321">
        <v>2</v>
      </c>
      <c r="F321" t="s">
        <v>2293</v>
      </c>
      <c r="G321" t="s">
        <v>2294</v>
      </c>
      <c r="H321" t="s">
        <v>19</v>
      </c>
      <c r="I321" t="s">
        <v>6194</v>
      </c>
      <c r="J321" t="s">
        <v>6188</v>
      </c>
      <c r="K321">
        <v>0.2</v>
      </c>
      <c r="L321">
        <v>4.125</v>
      </c>
      <c r="M321">
        <v>8.25</v>
      </c>
      <c r="N321" t="s">
        <v>22575</v>
      </c>
      <c r="O321" t="s">
        <v>22574</v>
      </c>
      <c r="P321" t="s">
        <v>6190</v>
      </c>
    </row>
    <row r="322" spans="1:16" x14ac:dyDescent="0.3">
      <c r="A322" t="s">
        <v>2291</v>
      </c>
      <c r="B322">
        <v>43676</v>
      </c>
      <c r="C322" t="s">
        <v>2292</v>
      </c>
      <c r="D322" t="s">
        <v>6167</v>
      </c>
      <c r="E322">
        <v>5</v>
      </c>
      <c r="F322" t="s">
        <v>2293</v>
      </c>
      <c r="G322" t="s">
        <v>2294</v>
      </c>
      <c r="H322" t="s">
        <v>19</v>
      </c>
      <c r="I322" t="s">
        <v>6193</v>
      </c>
      <c r="J322" t="s">
        <v>6186</v>
      </c>
      <c r="K322">
        <v>0.2</v>
      </c>
      <c r="L322">
        <v>3.8849999999999998</v>
      </c>
      <c r="M322">
        <v>19.424999999999997</v>
      </c>
      <c r="N322" t="s">
        <v>22576</v>
      </c>
      <c r="O322" t="s">
        <v>22577</v>
      </c>
      <c r="P322" t="s">
        <v>6190</v>
      </c>
    </row>
    <row r="323" spans="1:16" x14ac:dyDescent="0.3">
      <c r="A323" t="s">
        <v>2301</v>
      </c>
      <c r="B323">
        <v>44170</v>
      </c>
      <c r="C323" t="s">
        <v>2302</v>
      </c>
      <c r="D323" t="s">
        <v>6152</v>
      </c>
      <c r="E323">
        <v>6</v>
      </c>
      <c r="F323" t="s">
        <v>2303</v>
      </c>
      <c r="G323" t="s">
        <v>2304</v>
      </c>
      <c r="H323" t="s">
        <v>318</v>
      </c>
      <c r="I323" t="s">
        <v>6193</v>
      </c>
      <c r="J323" t="s">
        <v>6188</v>
      </c>
      <c r="K323">
        <v>0.2</v>
      </c>
      <c r="L323">
        <v>3.375</v>
      </c>
      <c r="M323">
        <v>20.25</v>
      </c>
      <c r="N323" t="s">
        <v>22576</v>
      </c>
      <c r="O323" t="s">
        <v>22574</v>
      </c>
      <c r="P323" t="s">
        <v>6190</v>
      </c>
    </row>
    <row r="324" spans="1:16" x14ac:dyDescent="0.3">
      <c r="A324" t="s">
        <v>2307</v>
      </c>
      <c r="B324">
        <v>44182</v>
      </c>
      <c r="C324" t="s">
        <v>2308</v>
      </c>
      <c r="D324" t="s">
        <v>6169</v>
      </c>
      <c r="E324">
        <v>3</v>
      </c>
      <c r="F324" t="s">
        <v>2309</v>
      </c>
      <c r="G324" t="s">
        <v>2310</v>
      </c>
      <c r="H324" t="s">
        <v>318</v>
      </c>
      <c r="I324" t="s">
        <v>6195</v>
      </c>
      <c r="J324" t="s">
        <v>6187</v>
      </c>
      <c r="K324">
        <v>0.5</v>
      </c>
      <c r="L324">
        <v>7.77</v>
      </c>
      <c r="M324">
        <v>23.31</v>
      </c>
      <c r="N324" t="s">
        <v>22579</v>
      </c>
      <c r="O324" t="s">
        <v>22580</v>
      </c>
      <c r="P324" t="s">
        <v>6191</v>
      </c>
    </row>
    <row r="325" spans="1:16" x14ac:dyDescent="0.3">
      <c r="A325" t="s">
        <v>2313</v>
      </c>
      <c r="B325">
        <v>44373</v>
      </c>
      <c r="C325" t="s">
        <v>2314</v>
      </c>
      <c r="D325" t="s">
        <v>6153</v>
      </c>
      <c r="E325">
        <v>5</v>
      </c>
      <c r="F325" t="s">
        <v>2315</v>
      </c>
      <c r="G325" t="s">
        <v>2316</v>
      </c>
      <c r="H325" t="s">
        <v>19</v>
      </c>
      <c r="I325" t="s">
        <v>6194</v>
      </c>
      <c r="J325" t="s">
        <v>6187</v>
      </c>
      <c r="K325">
        <v>0.2</v>
      </c>
      <c r="L325">
        <v>3.645</v>
      </c>
      <c r="M325">
        <v>18.225000000000001</v>
      </c>
      <c r="N325" t="s">
        <v>22575</v>
      </c>
      <c r="O325" t="s">
        <v>22580</v>
      </c>
      <c r="P325" t="s">
        <v>6190</v>
      </c>
    </row>
    <row r="326" spans="1:16" x14ac:dyDescent="0.3">
      <c r="A326" t="s">
        <v>2319</v>
      </c>
      <c r="B326">
        <v>43666</v>
      </c>
      <c r="C326" t="s">
        <v>2320</v>
      </c>
      <c r="D326" t="s">
        <v>6141</v>
      </c>
      <c r="E326">
        <v>1</v>
      </c>
      <c r="F326" t="s">
        <v>2321</v>
      </c>
      <c r="G326" t="s">
        <v>22578</v>
      </c>
      <c r="H326" t="s">
        <v>19</v>
      </c>
      <c r="I326" t="s">
        <v>6194</v>
      </c>
      <c r="J326" t="s">
        <v>6188</v>
      </c>
      <c r="K326">
        <v>1</v>
      </c>
      <c r="L326">
        <v>13.75</v>
      </c>
      <c r="M326">
        <v>13.75</v>
      </c>
      <c r="N326" t="s">
        <v>22575</v>
      </c>
      <c r="O326" t="s">
        <v>22574</v>
      </c>
      <c r="P326" t="s">
        <v>6191</v>
      </c>
    </row>
    <row r="327" spans="1:16" x14ac:dyDescent="0.3">
      <c r="A327" t="s">
        <v>2324</v>
      </c>
      <c r="B327">
        <v>44756</v>
      </c>
      <c r="C327" t="s">
        <v>2325</v>
      </c>
      <c r="D327" t="s">
        <v>6182</v>
      </c>
      <c r="E327">
        <v>1</v>
      </c>
      <c r="F327" t="s">
        <v>2326</v>
      </c>
      <c r="G327" t="s">
        <v>2327</v>
      </c>
      <c r="H327" t="s">
        <v>19</v>
      </c>
      <c r="I327" t="s">
        <v>6193</v>
      </c>
      <c r="J327" t="s">
        <v>6186</v>
      </c>
      <c r="K327">
        <v>2.5</v>
      </c>
      <c r="L327">
        <v>29.784999999999997</v>
      </c>
      <c r="M327">
        <v>29.784999999999997</v>
      </c>
      <c r="N327" t="s">
        <v>22576</v>
      </c>
      <c r="O327" t="s">
        <v>22577</v>
      </c>
      <c r="P327" t="s">
        <v>6190</v>
      </c>
    </row>
    <row r="328" spans="1:16" x14ac:dyDescent="0.3">
      <c r="A328" t="s">
        <v>2330</v>
      </c>
      <c r="B328">
        <v>44057</v>
      </c>
      <c r="C328" t="s">
        <v>2331</v>
      </c>
      <c r="D328" t="s">
        <v>6177</v>
      </c>
      <c r="E328">
        <v>5</v>
      </c>
      <c r="F328" t="s">
        <v>2332</v>
      </c>
      <c r="G328" t="s">
        <v>22578</v>
      </c>
      <c r="H328" t="s">
        <v>19</v>
      </c>
      <c r="I328" t="s">
        <v>6192</v>
      </c>
      <c r="J328" t="s">
        <v>6187</v>
      </c>
      <c r="K328">
        <v>1</v>
      </c>
      <c r="L328">
        <v>8.9499999999999993</v>
      </c>
      <c r="M328">
        <v>44.75</v>
      </c>
      <c r="N328" t="s">
        <v>22573</v>
      </c>
      <c r="O328" t="s">
        <v>22580</v>
      </c>
      <c r="P328" t="s">
        <v>6191</v>
      </c>
    </row>
    <row r="329" spans="1:16" x14ac:dyDescent="0.3">
      <c r="A329" t="s">
        <v>2335</v>
      </c>
      <c r="B329">
        <v>43579</v>
      </c>
      <c r="C329" t="s">
        <v>2336</v>
      </c>
      <c r="D329" t="s">
        <v>6177</v>
      </c>
      <c r="E329">
        <v>5</v>
      </c>
      <c r="F329" t="s">
        <v>2337</v>
      </c>
      <c r="G329" t="s">
        <v>2338</v>
      </c>
      <c r="H329" t="s">
        <v>19</v>
      </c>
      <c r="I329" t="s">
        <v>6192</v>
      </c>
      <c r="J329" t="s">
        <v>6187</v>
      </c>
      <c r="K329">
        <v>1</v>
      </c>
      <c r="L329">
        <v>8.9499999999999993</v>
      </c>
      <c r="M329">
        <v>44.75</v>
      </c>
      <c r="N329" t="s">
        <v>22573</v>
      </c>
      <c r="O329" t="s">
        <v>22580</v>
      </c>
      <c r="P329" t="s">
        <v>6190</v>
      </c>
    </row>
    <row r="330" spans="1:16" x14ac:dyDescent="0.3">
      <c r="A330" t="s">
        <v>2341</v>
      </c>
      <c r="B330">
        <v>43620</v>
      </c>
      <c r="C330" t="s">
        <v>2342</v>
      </c>
      <c r="D330" t="s">
        <v>6161</v>
      </c>
      <c r="E330">
        <v>4</v>
      </c>
      <c r="F330" t="s">
        <v>2343</v>
      </c>
      <c r="G330" t="s">
        <v>22578</v>
      </c>
      <c r="H330" t="s">
        <v>19</v>
      </c>
      <c r="I330" t="s">
        <v>6195</v>
      </c>
      <c r="J330" t="s">
        <v>6186</v>
      </c>
      <c r="K330">
        <v>0.5</v>
      </c>
      <c r="L330">
        <v>9.51</v>
      </c>
      <c r="M330">
        <v>38.04</v>
      </c>
      <c r="N330" t="s">
        <v>22579</v>
      </c>
      <c r="O330" t="s">
        <v>22577</v>
      </c>
      <c r="P330" t="s">
        <v>6190</v>
      </c>
    </row>
    <row r="331" spans="1:16" x14ac:dyDescent="0.3">
      <c r="A331" t="s">
        <v>2346</v>
      </c>
      <c r="B331">
        <v>44781</v>
      </c>
      <c r="C331" t="s">
        <v>2347</v>
      </c>
      <c r="D331" t="s">
        <v>6172</v>
      </c>
      <c r="E331">
        <v>4</v>
      </c>
      <c r="F331" t="s">
        <v>2348</v>
      </c>
      <c r="G331" t="s">
        <v>2349</v>
      </c>
      <c r="H331" t="s">
        <v>19</v>
      </c>
      <c r="I331" t="s">
        <v>6192</v>
      </c>
      <c r="J331" t="s">
        <v>6187</v>
      </c>
      <c r="K331">
        <v>0.5</v>
      </c>
      <c r="L331">
        <v>5.3699999999999992</v>
      </c>
      <c r="M331">
        <v>21.479999999999997</v>
      </c>
      <c r="N331" t="s">
        <v>22573</v>
      </c>
      <c r="O331" t="s">
        <v>22580</v>
      </c>
      <c r="P331" t="s">
        <v>6190</v>
      </c>
    </row>
    <row r="332" spans="1:16" x14ac:dyDescent="0.3">
      <c r="A332" t="s">
        <v>2351</v>
      </c>
      <c r="B332">
        <v>43782</v>
      </c>
      <c r="C332" t="s">
        <v>2280</v>
      </c>
      <c r="D332" t="s">
        <v>6172</v>
      </c>
      <c r="E332">
        <v>3</v>
      </c>
      <c r="F332" t="s">
        <v>2281</v>
      </c>
      <c r="G332" t="s">
        <v>2282</v>
      </c>
      <c r="H332" t="s">
        <v>19</v>
      </c>
      <c r="I332" t="s">
        <v>6192</v>
      </c>
      <c r="J332" t="s">
        <v>6187</v>
      </c>
      <c r="K332">
        <v>0.5</v>
      </c>
      <c r="L332">
        <v>5.3699999999999992</v>
      </c>
      <c r="M332">
        <v>16.11</v>
      </c>
      <c r="N332" t="s">
        <v>22573</v>
      </c>
      <c r="O332" t="s">
        <v>22580</v>
      </c>
      <c r="P332" t="s">
        <v>6191</v>
      </c>
    </row>
    <row r="333" spans="1:16" x14ac:dyDescent="0.3">
      <c r="A333" t="s">
        <v>2357</v>
      </c>
      <c r="B333">
        <v>43989</v>
      </c>
      <c r="C333" t="s">
        <v>2358</v>
      </c>
      <c r="D333" t="s">
        <v>6151</v>
      </c>
      <c r="E333">
        <v>1</v>
      </c>
      <c r="F333" t="s">
        <v>2359</v>
      </c>
      <c r="G333" t="s">
        <v>2360</v>
      </c>
      <c r="H333" t="s">
        <v>19</v>
      </c>
      <c r="I333" t="s">
        <v>6192</v>
      </c>
      <c r="J333" t="s">
        <v>6188</v>
      </c>
      <c r="K333">
        <v>2.5</v>
      </c>
      <c r="L333">
        <v>22.884999999999998</v>
      </c>
      <c r="M333">
        <v>22.884999999999998</v>
      </c>
      <c r="N333" t="s">
        <v>22573</v>
      </c>
      <c r="O333" t="s">
        <v>22574</v>
      </c>
      <c r="P333" t="s">
        <v>6190</v>
      </c>
    </row>
    <row r="334" spans="1:16" x14ac:dyDescent="0.3">
      <c r="A334" t="s">
        <v>2363</v>
      </c>
      <c r="B334">
        <v>43689</v>
      </c>
      <c r="C334" t="s">
        <v>2364</v>
      </c>
      <c r="D334" t="s">
        <v>6158</v>
      </c>
      <c r="E334">
        <v>3</v>
      </c>
      <c r="F334" t="s">
        <v>2365</v>
      </c>
      <c r="G334" t="s">
        <v>2366</v>
      </c>
      <c r="H334" t="s">
        <v>19</v>
      </c>
      <c r="I334" t="s">
        <v>6193</v>
      </c>
      <c r="J334" t="s">
        <v>6187</v>
      </c>
      <c r="K334">
        <v>0.5</v>
      </c>
      <c r="L334">
        <v>5.97</v>
      </c>
      <c r="M334">
        <v>17.91</v>
      </c>
      <c r="N334" t="s">
        <v>22576</v>
      </c>
      <c r="O334" t="s">
        <v>22580</v>
      </c>
      <c r="P334" t="s">
        <v>6190</v>
      </c>
    </row>
    <row r="335" spans="1:16" x14ac:dyDescent="0.3">
      <c r="A335" t="s">
        <v>2369</v>
      </c>
      <c r="B335">
        <v>43712</v>
      </c>
      <c r="C335" t="s">
        <v>2370</v>
      </c>
      <c r="D335" t="s">
        <v>6146</v>
      </c>
      <c r="E335">
        <v>4</v>
      </c>
      <c r="F335" t="s">
        <v>2371</v>
      </c>
      <c r="G335" t="s">
        <v>2372</v>
      </c>
      <c r="H335" t="s">
        <v>19</v>
      </c>
      <c r="I335" t="s">
        <v>6192</v>
      </c>
      <c r="J335" t="s">
        <v>6188</v>
      </c>
      <c r="K335">
        <v>0.5</v>
      </c>
      <c r="L335">
        <v>5.97</v>
      </c>
      <c r="M335">
        <v>23.88</v>
      </c>
      <c r="N335" t="s">
        <v>22573</v>
      </c>
      <c r="O335" t="s">
        <v>22574</v>
      </c>
      <c r="P335" t="s">
        <v>6190</v>
      </c>
    </row>
    <row r="336" spans="1:16" x14ac:dyDescent="0.3">
      <c r="A336" t="s">
        <v>2375</v>
      </c>
      <c r="B336">
        <v>43742</v>
      </c>
      <c r="C336" t="s">
        <v>2376</v>
      </c>
      <c r="D336" t="s">
        <v>6179</v>
      </c>
      <c r="E336">
        <v>5</v>
      </c>
      <c r="F336" t="s">
        <v>2377</v>
      </c>
      <c r="G336" t="s">
        <v>22578</v>
      </c>
      <c r="H336" t="s">
        <v>19</v>
      </c>
      <c r="I336" t="s">
        <v>6192</v>
      </c>
      <c r="J336" t="s">
        <v>6186</v>
      </c>
      <c r="K336">
        <v>1</v>
      </c>
      <c r="L336">
        <v>11.95</v>
      </c>
      <c r="M336">
        <v>59.75</v>
      </c>
      <c r="N336" t="s">
        <v>22573</v>
      </c>
      <c r="O336" t="s">
        <v>22577</v>
      </c>
      <c r="P336" t="s">
        <v>6191</v>
      </c>
    </row>
    <row r="337" spans="1:16" x14ac:dyDescent="0.3">
      <c r="A337" t="s">
        <v>2379</v>
      </c>
      <c r="B337">
        <v>43885</v>
      </c>
      <c r="C337" t="s">
        <v>2380</v>
      </c>
      <c r="D337" t="s">
        <v>6145</v>
      </c>
      <c r="E337">
        <v>6</v>
      </c>
      <c r="F337" t="s">
        <v>2381</v>
      </c>
      <c r="G337" t="s">
        <v>2382</v>
      </c>
      <c r="H337" t="s">
        <v>19</v>
      </c>
      <c r="I337" t="s">
        <v>6195</v>
      </c>
      <c r="J337" t="s">
        <v>6186</v>
      </c>
      <c r="K337">
        <v>0.2</v>
      </c>
      <c r="L337">
        <v>4.7549999999999999</v>
      </c>
      <c r="M337">
        <v>28.53</v>
      </c>
      <c r="N337" t="s">
        <v>22579</v>
      </c>
      <c r="O337" t="s">
        <v>22577</v>
      </c>
      <c r="P337" t="s">
        <v>6190</v>
      </c>
    </row>
    <row r="338" spans="1:16" x14ac:dyDescent="0.3">
      <c r="A338" t="s">
        <v>2385</v>
      </c>
      <c r="B338">
        <v>44434</v>
      </c>
      <c r="C338" t="s">
        <v>2386</v>
      </c>
      <c r="D338" t="s">
        <v>6155</v>
      </c>
      <c r="E338">
        <v>4</v>
      </c>
      <c r="F338" t="s">
        <v>2387</v>
      </c>
      <c r="G338" t="s">
        <v>2388</v>
      </c>
      <c r="H338" t="s">
        <v>28</v>
      </c>
      <c r="I338" t="s">
        <v>6193</v>
      </c>
      <c r="J338" t="s">
        <v>6188</v>
      </c>
      <c r="K338">
        <v>1</v>
      </c>
      <c r="L338">
        <v>11.25</v>
      </c>
      <c r="M338">
        <v>45</v>
      </c>
      <c r="N338" t="s">
        <v>22576</v>
      </c>
      <c r="O338" t="s">
        <v>22574</v>
      </c>
      <c r="P338" t="s">
        <v>6191</v>
      </c>
    </row>
    <row r="339" spans="1:16" x14ac:dyDescent="0.3">
      <c r="A339" t="s">
        <v>2391</v>
      </c>
      <c r="B339">
        <v>44472</v>
      </c>
      <c r="C339" t="s">
        <v>2331</v>
      </c>
      <c r="D339" t="s">
        <v>6185</v>
      </c>
      <c r="E339">
        <v>2</v>
      </c>
      <c r="F339" t="s">
        <v>2332</v>
      </c>
      <c r="G339" t="s">
        <v>22578</v>
      </c>
      <c r="H339" t="s">
        <v>19</v>
      </c>
      <c r="I339" t="s">
        <v>6194</v>
      </c>
      <c r="J339" t="s">
        <v>6187</v>
      </c>
      <c r="K339">
        <v>2.5</v>
      </c>
      <c r="L339">
        <v>27.945</v>
      </c>
      <c r="M339">
        <v>55.89</v>
      </c>
      <c r="N339" t="s">
        <v>22575</v>
      </c>
      <c r="O339" t="s">
        <v>22580</v>
      </c>
      <c r="P339" t="s">
        <v>6191</v>
      </c>
    </row>
    <row r="340" spans="1:16" x14ac:dyDescent="0.3">
      <c r="A340" t="s">
        <v>2396</v>
      </c>
      <c r="B340">
        <v>43995</v>
      </c>
      <c r="C340" t="s">
        <v>2397</v>
      </c>
      <c r="D340" t="s">
        <v>6171</v>
      </c>
      <c r="E340">
        <v>4</v>
      </c>
      <c r="F340" t="s">
        <v>2398</v>
      </c>
      <c r="G340" t="s">
        <v>2399</v>
      </c>
      <c r="H340" t="s">
        <v>19</v>
      </c>
      <c r="I340" t="s">
        <v>6194</v>
      </c>
      <c r="J340" t="s">
        <v>6186</v>
      </c>
      <c r="K340">
        <v>1</v>
      </c>
      <c r="L340">
        <v>14.85</v>
      </c>
      <c r="M340">
        <v>59.4</v>
      </c>
      <c r="N340" t="s">
        <v>22575</v>
      </c>
      <c r="O340" t="s">
        <v>22577</v>
      </c>
      <c r="P340" t="s">
        <v>6191</v>
      </c>
    </row>
    <row r="341" spans="1:16" x14ac:dyDescent="0.3">
      <c r="A341" t="s">
        <v>2402</v>
      </c>
      <c r="B341">
        <v>44256</v>
      </c>
      <c r="C341" t="s">
        <v>2403</v>
      </c>
      <c r="D341" t="s">
        <v>6153</v>
      </c>
      <c r="E341">
        <v>2</v>
      </c>
      <c r="F341" t="s">
        <v>2404</v>
      </c>
      <c r="G341" t="s">
        <v>2405</v>
      </c>
      <c r="H341" t="s">
        <v>19</v>
      </c>
      <c r="I341" t="s">
        <v>6194</v>
      </c>
      <c r="J341" t="s">
        <v>6187</v>
      </c>
      <c r="K341">
        <v>0.2</v>
      </c>
      <c r="L341">
        <v>3.645</v>
      </c>
      <c r="M341">
        <v>7.29</v>
      </c>
      <c r="N341" t="s">
        <v>22575</v>
      </c>
      <c r="O341" t="s">
        <v>22580</v>
      </c>
      <c r="P341" t="s">
        <v>6190</v>
      </c>
    </row>
    <row r="342" spans="1:16" x14ac:dyDescent="0.3">
      <c r="A342" t="s">
        <v>2408</v>
      </c>
      <c r="B342">
        <v>43528</v>
      </c>
      <c r="C342" t="s">
        <v>2409</v>
      </c>
      <c r="D342" t="s">
        <v>6144</v>
      </c>
      <c r="E342">
        <v>1</v>
      </c>
      <c r="F342" t="s">
        <v>2410</v>
      </c>
      <c r="G342" t="s">
        <v>2411</v>
      </c>
      <c r="H342" t="s">
        <v>19</v>
      </c>
      <c r="I342" t="s">
        <v>6194</v>
      </c>
      <c r="J342" t="s">
        <v>6187</v>
      </c>
      <c r="K342">
        <v>0.5</v>
      </c>
      <c r="L342">
        <v>7.29</v>
      </c>
      <c r="M342">
        <v>7.29</v>
      </c>
      <c r="N342" t="s">
        <v>22575</v>
      </c>
      <c r="O342" t="s">
        <v>22580</v>
      </c>
      <c r="P342" t="s">
        <v>6190</v>
      </c>
    </row>
    <row r="343" spans="1:16" x14ac:dyDescent="0.3">
      <c r="A343" t="s">
        <v>2414</v>
      </c>
      <c r="B343">
        <v>43751</v>
      </c>
      <c r="C343" t="s">
        <v>2415</v>
      </c>
      <c r="D343" t="s">
        <v>6176</v>
      </c>
      <c r="E343">
        <v>2</v>
      </c>
      <c r="F343" t="s">
        <v>2416</v>
      </c>
      <c r="G343" t="s">
        <v>2417</v>
      </c>
      <c r="H343" t="s">
        <v>19</v>
      </c>
      <c r="I343" t="s">
        <v>6194</v>
      </c>
      <c r="J343" t="s">
        <v>6186</v>
      </c>
      <c r="K343">
        <v>0.5</v>
      </c>
      <c r="L343">
        <v>8.91</v>
      </c>
      <c r="M343">
        <v>17.82</v>
      </c>
      <c r="N343" t="s">
        <v>22575</v>
      </c>
      <c r="O343" t="s">
        <v>22577</v>
      </c>
      <c r="P343" t="s">
        <v>6191</v>
      </c>
    </row>
    <row r="344" spans="1:16" x14ac:dyDescent="0.3">
      <c r="A344" t="s">
        <v>2414</v>
      </c>
      <c r="B344">
        <v>43751</v>
      </c>
      <c r="C344" t="s">
        <v>2415</v>
      </c>
      <c r="D344" t="s">
        <v>6169</v>
      </c>
      <c r="E344">
        <v>5</v>
      </c>
      <c r="F344" t="s">
        <v>2416</v>
      </c>
      <c r="G344" t="s">
        <v>2417</v>
      </c>
      <c r="H344" t="s">
        <v>19</v>
      </c>
      <c r="I344" t="s">
        <v>6195</v>
      </c>
      <c r="J344" t="s">
        <v>6187</v>
      </c>
      <c r="K344">
        <v>0.5</v>
      </c>
      <c r="L344">
        <v>7.77</v>
      </c>
      <c r="M344">
        <v>38.849999999999994</v>
      </c>
      <c r="N344" t="s">
        <v>22579</v>
      </c>
      <c r="O344" t="s">
        <v>22580</v>
      </c>
      <c r="P344" t="s">
        <v>6191</v>
      </c>
    </row>
    <row r="345" spans="1:16" x14ac:dyDescent="0.3">
      <c r="A345" t="s">
        <v>2424</v>
      </c>
      <c r="B345">
        <v>43692</v>
      </c>
      <c r="C345" t="s">
        <v>2425</v>
      </c>
      <c r="D345" t="s">
        <v>6172</v>
      </c>
      <c r="E345">
        <v>6</v>
      </c>
      <c r="F345" t="s">
        <v>2426</v>
      </c>
      <c r="G345" t="s">
        <v>2427</v>
      </c>
      <c r="H345" t="s">
        <v>19</v>
      </c>
      <c r="I345" t="s">
        <v>6192</v>
      </c>
      <c r="J345" t="s">
        <v>6187</v>
      </c>
      <c r="K345">
        <v>0.5</v>
      </c>
      <c r="L345">
        <v>5.3699999999999992</v>
      </c>
      <c r="M345">
        <v>32.22</v>
      </c>
      <c r="N345" t="s">
        <v>22573</v>
      </c>
      <c r="O345" t="s">
        <v>22580</v>
      </c>
      <c r="P345" t="s">
        <v>6191</v>
      </c>
    </row>
    <row r="346" spans="1:16" x14ac:dyDescent="0.3">
      <c r="A346" t="s">
        <v>2429</v>
      </c>
      <c r="B346">
        <v>44529</v>
      </c>
      <c r="C346" t="s">
        <v>2430</v>
      </c>
      <c r="D346" t="s">
        <v>6138</v>
      </c>
      <c r="E346">
        <v>2</v>
      </c>
      <c r="F346" t="s">
        <v>2431</v>
      </c>
      <c r="G346" t="s">
        <v>22578</v>
      </c>
      <c r="H346" t="s">
        <v>318</v>
      </c>
      <c r="I346" t="s">
        <v>6192</v>
      </c>
      <c r="J346" t="s">
        <v>6188</v>
      </c>
      <c r="K346">
        <v>1</v>
      </c>
      <c r="L346">
        <v>9.9499999999999993</v>
      </c>
      <c r="M346">
        <v>19.899999999999999</v>
      </c>
      <c r="N346" t="s">
        <v>22573</v>
      </c>
      <c r="O346" t="s">
        <v>22574</v>
      </c>
      <c r="P346" t="s">
        <v>6190</v>
      </c>
    </row>
    <row r="347" spans="1:16" x14ac:dyDescent="0.3">
      <c r="A347" t="s">
        <v>2434</v>
      </c>
      <c r="B347">
        <v>43849</v>
      </c>
      <c r="C347" t="s">
        <v>2435</v>
      </c>
      <c r="D347" t="s">
        <v>6179</v>
      </c>
      <c r="E347">
        <v>5</v>
      </c>
      <c r="F347" t="s">
        <v>2436</v>
      </c>
      <c r="G347" t="s">
        <v>2437</v>
      </c>
      <c r="H347" t="s">
        <v>19</v>
      </c>
      <c r="I347" t="s">
        <v>6192</v>
      </c>
      <c r="J347" t="s">
        <v>6186</v>
      </c>
      <c r="K347">
        <v>1</v>
      </c>
      <c r="L347">
        <v>11.95</v>
      </c>
      <c r="M347">
        <v>59.75</v>
      </c>
      <c r="N347" t="s">
        <v>22573</v>
      </c>
      <c r="O347" t="s">
        <v>22577</v>
      </c>
      <c r="P347" t="s">
        <v>6191</v>
      </c>
    </row>
    <row r="348" spans="1:16" x14ac:dyDescent="0.3">
      <c r="A348" t="s">
        <v>2440</v>
      </c>
      <c r="B348">
        <v>44344</v>
      </c>
      <c r="C348" t="s">
        <v>2441</v>
      </c>
      <c r="D348" t="s">
        <v>6180</v>
      </c>
      <c r="E348">
        <v>3</v>
      </c>
      <c r="F348" t="s">
        <v>2442</v>
      </c>
      <c r="G348" t="s">
        <v>2443</v>
      </c>
      <c r="H348" t="s">
        <v>19</v>
      </c>
      <c r="I348" t="s">
        <v>6193</v>
      </c>
      <c r="J348" t="s">
        <v>6186</v>
      </c>
      <c r="K348">
        <v>0.5</v>
      </c>
      <c r="L348">
        <v>7.77</v>
      </c>
      <c r="M348">
        <v>23.31</v>
      </c>
      <c r="N348" t="s">
        <v>22576</v>
      </c>
      <c r="O348" t="s">
        <v>22577</v>
      </c>
      <c r="P348" t="s">
        <v>6190</v>
      </c>
    </row>
    <row r="349" spans="1:16" x14ac:dyDescent="0.3">
      <c r="A349" t="s">
        <v>2446</v>
      </c>
      <c r="B349">
        <v>44576</v>
      </c>
      <c r="C349" t="s">
        <v>2447</v>
      </c>
      <c r="D349" t="s">
        <v>6162</v>
      </c>
      <c r="E349">
        <v>3</v>
      </c>
      <c r="F349" t="s">
        <v>2448</v>
      </c>
      <c r="G349" t="s">
        <v>2449</v>
      </c>
      <c r="H349" t="s">
        <v>19</v>
      </c>
      <c r="I349" t="s">
        <v>6195</v>
      </c>
      <c r="J349" t="s">
        <v>6188</v>
      </c>
      <c r="K349">
        <v>1</v>
      </c>
      <c r="L349">
        <v>14.55</v>
      </c>
      <c r="M349">
        <v>43.650000000000006</v>
      </c>
      <c r="N349" t="s">
        <v>22579</v>
      </c>
      <c r="O349" t="s">
        <v>22574</v>
      </c>
      <c r="P349" t="s">
        <v>6191</v>
      </c>
    </row>
    <row r="350" spans="1:16" x14ac:dyDescent="0.3">
      <c r="A350" t="s">
        <v>2452</v>
      </c>
      <c r="B350">
        <v>43803</v>
      </c>
      <c r="C350" t="s">
        <v>2453</v>
      </c>
      <c r="D350" t="s">
        <v>6148</v>
      </c>
      <c r="E350">
        <v>6</v>
      </c>
      <c r="F350" t="s">
        <v>2454</v>
      </c>
      <c r="G350" t="s">
        <v>2455</v>
      </c>
      <c r="H350" t="s">
        <v>19</v>
      </c>
      <c r="I350" t="s">
        <v>6194</v>
      </c>
      <c r="J350" t="s">
        <v>6186</v>
      </c>
      <c r="K350">
        <v>2.5</v>
      </c>
      <c r="L350">
        <v>34.154999999999994</v>
      </c>
      <c r="M350">
        <v>204.92999999999995</v>
      </c>
      <c r="N350" t="s">
        <v>22575</v>
      </c>
      <c r="O350" t="s">
        <v>22577</v>
      </c>
      <c r="P350" t="s">
        <v>6191</v>
      </c>
    </row>
    <row r="351" spans="1:16" x14ac:dyDescent="0.3">
      <c r="A351" t="s">
        <v>2458</v>
      </c>
      <c r="B351">
        <v>44743</v>
      </c>
      <c r="C351" t="s">
        <v>2459</v>
      </c>
      <c r="D351" t="s">
        <v>6178</v>
      </c>
      <c r="E351">
        <v>4</v>
      </c>
      <c r="F351" t="s">
        <v>2460</v>
      </c>
      <c r="G351" t="s">
        <v>2461</v>
      </c>
      <c r="H351" t="s">
        <v>19</v>
      </c>
      <c r="I351" t="s">
        <v>6192</v>
      </c>
      <c r="J351" t="s">
        <v>6186</v>
      </c>
      <c r="K351">
        <v>0.2</v>
      </c>
      <c r="L351">
        <v>3.5849999999999995</v>
      </c>
      <c r="M351">
        <v>14.339999999999998</v>
      </c>
      <c r="N351" t="s">
        <v>22573</v>
      </c>
      <c r="O351" t="s">
        <v>22577</v>
      </c>
      <c r="P351" t="s">
        <v>6191</v>
      </c>
    </row>
    <row r="352" spans="1:16" x14ac:dyDescent="0.3">
      <c r="A352" t="s">
        <v>2464</v>
      </c>
      <c r="B352">
        <v>43592</v>
      </c>
      <c r="C352" t="s">
        <v>2465</v>
      </c>
      <c r="D352" t="s">
        <v>6158</v>
      </c>
      <c r="E352">
        <v>4</v>
      </c>
      <c r="F352" t="s">
        <v>2466</v>
      </c>
      <c r="G352" t="s">
        <v>2467</v>
      </c>
      <c r="H352" t="s">
        <v>19</v>
      </c>
      <c r="I352" t="s">
        <v>6193</v>
      </c>
      <c r="J352" t="s">
        <v>6187</v>
      </c>
      <c r="K352">
        <v>0.5</v>
      </c>
      <c r="L352">
        <v>5.97</v>
      </c>
      <c r="M352">
        <v>23.88</v>
      </c>
      <c r="N352" t="s">
        <v>22576</v>
      </c>
      <c r="O352" t="s">
        <v>22580</v>
      </c>
      <c r="P352" t="s">
        <v>6191</v>
      </c>
    </row>
    <row r="353" spans="1:16" x14ac:dyDescent="0.3">
      <c r="A353" t="s">
        <v>2470</v>
      </c>
      <c r="B353">
        <v>44066</v>
      </c>
      <c r="C353" t="s">
        <v>2471</v>
      </c>
      <c r="D353" t="s">
        <v>6155</v>
      </c>
      <c r="E353">
        <v>2</v>
      </c>
      <c r="F353" t="s">
        <v>2472</v>
      </c>
      <c r="G353" t="s">
        <v>2473</v>
      </c>
      <c r="H353" t="s">
        <v>19</v>
      </c>
      <c r="I353" t="s">
        <v>6193</v>
      </c>
      <c r="J353" t="s">
        <v>6188</v>
      </c>
      <c r="K353">
        <v>1</v>
      </c>
      <c r="L353">
        <v>11.25</v>
      </c>
      <c r="M353">
        <v>22.5</v>
      </c>
      <c r="N353" t="s">
        <v>22576</v>
      </c>
      <c r="O353" t="s">
        <v>22574</v>
      </c>
      <c r="P353" t="s">
        <v>6191</v>
      </c>
    </row>
    <row r="354" spans="1:16" x14ac:dyDescent="0.3">
      <c r="A354" t="s">
        <v>2476</v>
      </c>
      <c r="B354">
        <v>43984</v>
      </c>
      <c r="C354" t="s">
        <v>2331</v>
      </c>
      <c r="D354" t="s">
        <v>6144</v>
      </c>
      <c r="E354">
        <v>5</v>
      </c>
      <c r="F354" t="s">
        <v>2332</v>
      </c>
      <c r="G354" t="s">
        <v>22578</v>
      </c>
      <c r="H354" t="s">
        <v>19</v>
      </c>
      <c r="I354" t="s">
        <v>6194</v>
      </c>
      <c r="J354" t="s">
        <v>6187</v>
      </c>
      <c r="K354">
        <v>0.5</v>
      </c>
      <c r="L354">
        <v>7.29</v>
      </c>
      <c r="M354">
        <v>36.450000000000003</v>
      </c>
      <c r="N354" t="s">
        <v>22575</v>
      </c>
      <c r="O354" t="s">
        <v>22580</v>
      </c>
      <c r="P354" t="s">
        <v>6191</v>
      </c>
    </row>
    <row r="355" spans="1:16" x14ac:dyDescent="0.3">
      <c r="A355" t="s">
        <v>2482</v>
      </c>
      <c r="B355">
        <v>43860</v>
      </c>
      <c r="C355" t="s">
        <v>2483</v>
      </c>
      <c r="D355" t="s">
        <v>6157</v>
      </c>
      <c r="E355">
        <v>4</v>
      </c>
      <c r="F355" t="s">
        <v>2484</v>
      </c>
      <c r="G355" t="s">
        <v>22578</v>
      </c>
      <c r="H355" t="s">
        <v>19</v>
      </c>
      <c r="I355" t="s">
        <v>6193</v>
      </c>
      <c r="J355" t="s">
        <v>6188</v>
      </c>
      <c r="K355">
        <v>0.5</v>
      </c>
      <c r="L355">
        <v>6.75</v>
      </c>
      <c r="M355">
        <v>27</v>
      </c>
      <c r="N355" t="s">
        <v>22576</v>
      </c>
      <c r="O355" t="s">
        <v>22574</v>
      </c>
      <c r="P355" t="s">
        <v>6190</v>
      </c>
    </row>
    <row r="356" spans="1:16" x14ac:dyDescent="0.3">
      <c r="A356" t="s">
        <v>2487</v>
      </c>
      <c r="B356">
        <v>43876</v>
      </c>
      <c r="C356" t="s">
        <v>2488</v>
      </c>
      <c r="D356" t="s">
        <v>6175</v>
      </c>
      <c r="E356">
        <v>6</v>
      </c>
      <c r="F356" t="s">
        <v>2489</v>
      </c>
      <c r="G356" t="s">
        <v>2490</v>
      </c>
      <c r="H356" t="s">
        <v>19</v>
      </c>
      <c r="I356" t="s">
        <v>6193</v>
      </c>
      <c r="J356" t="s">
        <v>6188</v>
      </c>
      <c r="K356">
        <v>2.5</v>
      </c>
      <c r="L356">
        <v>25.874999999999996</v>
      </c>
      <c r="M356">
        <v>155.24999999999997</v>
      </c>
      <c r="N356" t="s">
        <v>22576</v>
      </c>
      <c r="O356" t="s">
        <v>22574</v>
      </c>
      <c r="P356" t="s">
        <v>6191</v>
      </c>
    </row>
    <row r="357" spans="1:16" x14ac:dyDescent="0.3">
      <c r="A357" t="s">
        <v>2492</v>
      </c>
      <c r="B357">
        <v>44358</v>
      </c>
      <c r="C357" t="s">
        <v>2493</v>
      </c>
      <c r="D357" t="s">
        <v>6168</v>
      </c>
      <c r="E357">
        <v>5</v>
      </c>
      <c r="F357" t="s">
        <v>2494</v>
      </c>
      <c r="G357" t="s">
        <v>2495</v>
      </c>
      <c r="H357" t="s">
        <v>19</v>
      </c>
      <c r="I357" t="s">
        <v>6193</v>
      </c>
      <c r="J357" t="s">
        <v>6187</v>
      </c>
      <c r="K357">
        <v>2.5</v>
      </c>
      <c r="L357">
        <v>22.884999999999998</v>
      </c>
      <c r="M357">
        <v>114.42499999999998</v>
      </c>
      <c r="N357" t="s">
        <v>22576</v>
      </c>
      <c r="O357" t="s">
        <v>22580</v>
      </c>
      <c r="P357" t="s">
        <v>6190</v>
      </c>
    </row>
    <row r="358" spans="1:16" x14ac:dyDescent="0.3">
      <c r="A358" t="s">
        <v>2498</v>
      </c>
      <c r="B358">
        <v>44631</v>
      </c>
      <c r="C358" t="s">
        <v>2499</v>
      </c>
      <c r="D358" t="s">
        <v>6143</v>
      </c>
      <c r="E358">
        <v>4</v>
      </c>
      <c r="F358" t="s">
        <v>2500</v>
      </c>
      <c r="G358" t="s">
        <v>2501</v>
      </c>
      <c r="H358" t="s">
        <v>19</v>
      </c>
      <c r="I358" t="s">
        <v>6195</v>
      </c>
      <c r="J358" t="s">
        <v>6187</v>
      </c>
      <c r="K358">
        <v>1</v>
      </c>
      <c r="L358">
        <v>12.95</v>
      </c>
      <c r="M358">
        <v>51.8</v>
      </c>
      <c r="N358" t="s">
        <v>22579</v>
      </c>
      <c r="O358" t="s">
        <v>22580</v>
      </c>
      <c r="P358" t="s">
        <v>6190</v>
      </c>
    </row>
    <row r="359" spans="1:16" x14ac:dyDescent="0.3">
      <c r="A359" t="s">
        <v>2504</v>
      </c>
      <c r="B359">
        <v>44448</v>
      </c>
      <c r="C359" t="s">
        <v>2505</v>
      </c>
      <c r="D359" t="s">
        <v>6175</v>
      </c>
      <c r="E359">
        <v>6</v>
      </c>
      <c r="F359" t="s">
        <v>2506</v>
      </c>
      <c r="G359" t="s">
        <v>22578</v>
      </c>
      <c r="H359" t="s">
        <v>19</v>
      </c>
      <c r="I359" t="s">
        <v>6193</v>
      </c>
      <c r="J359" t="s">
        <v>6188</v>
      </c>
      <c r="K359">
        <v>2.5</v>
      </c>
      <c r="L359">
        <v>25.874999999999996</v>
      </c>
      <c r="M359">
        <v>155.24999999999997</v>
      </c>
      <c r="N359" t="s">
        <v>22576</v>
      </c>
      <c r="O359" t="s">
        <v>22574</v>
      </c>
      <c r="P359" t="s">
        <v>6191</v>
      </c>
    </row>
    <row r="360" spans="1:16" x14ac:dyDescent="0.3">
      <c r="A360" t="s">
        <v>2509</v>
      </c>
      <c r="B360">
        <v>43599</v>
      </c>
      <c r="C360" t="s">
        <v>2510</v>
      </c>
      <c r="D360" t="s">
        <v>6182</v>
      </c>
      <c r="E360">
        <v>1</v>
      </c>
      <c r="F360" t="s">
        <v>2511</v>
      </c>
      <c r="G360" t="s">
        <v>2512</v>
      </c>
      <c r="H360" t="s">
        <v>19</v>
      </c>
      <c r="I360" t="s">
        <v>6193</v>
      </c>
      <c r="J360" t="s">
        <v>6186</v>
      </c>
      <c r="K360">
        <v>2.5</v>
      </c>
      <c r="L360">
        <v>29.784999999999997</v>
      </c>
      <c r="M360">
        <v>29.784999999999997</v>
      </c>
      <c r="N360" t="s">
        <v>22576</v>
      </c>
      <c r="O360" t="s">
        <v>22577</v>
      </c>
      <c r="P360" t="s">
        <v>6191</v>
      </c>
    </row>
    <row r="361" spans="1:16" x14ac:dyDescent="0.3">
      <c r="A361" t="s">
        <v>2515</v>
      </c>
      <c r="B361">
        <v>43563</v>
      </c>
      <c r="C361" t="s">
        <v>2516</v>
      </c>
      <c r="D361" t="s">
        <v>6178</v>
      </c>
      <c r="E361">
        <v>6</v>
      </c>
      <c r="F361" t="s">
        <v>2517</v>
      </c>
      <c r="G361" t="s">
        <v>2518</v>
      </c>
      <c r="H361" t="s">
        <v>28</v>
      </c>
      <c r="I361" t="s">
        <v>6192</v>
      </c>
      <c r="J361" t="s">
        <v>6186</v>
      </c>
      <c r="K361">
        <v>0.2</v>
      </c>
      <c r="L361">
        <v>3.5849999999999995</v>
      </c>
      <c r="M361">
        <v>21.509999999999998</v>
      </c>
      <c r="N361" t="s">
        <v>22573</v>
      </c>
      <c r="O361" t="s">
        <v>22577</v>
      </c>
      <c r="P361" t="s">
        <v>6191</v>
      </c>
    </row>
    <row r="362" spans="1:16" x14ac:dyDescent="0.3">
      <c r="A362" t="s">
        <v>2521</v>
      </c>
      <c r="B362">
        <v>44058</v>
      </c>
      <c r="C362" t="s">
        <v>2522</v>
      </c>
      <c r="D362" t="s">
        <v>6149</v>
      </c>
      <c r="E362">
        <v>2</v>
      </c>
      <c r="F362" t="s">
        <v>2523</v>
      </c>
      <c r="G362" t="s">
        <v>2524</v>
      </c>
      <c r="H362" t="s">
        <v>19</v>
      </c>
      <c r="I362" t="s">
        <v>6192</v>
      </c>
      <c r="J362" t="s">
        <v>6187</v>
      </c>
      <c r="K362">
        <v>2.5</v>
      </c>
      <c r="L362">
        <v>20.584999999999997</v>
      </c>
      <c r="M362">
        <v>41.169999999999995</v>
      </c>
      <c r="N362" t="s">
        <v>22573</v>
      </c>
      <c r="O362" t="s">
        <v>22580</v>
      </c>
      <c r="P362" t="s">
        <v>6191</v>
      </c>
    </row>
    <row r="363" spans="1:16" x14ac:dyDescent="0.3">
      <c r="A363" t="s">
        <v>2521</v>
      </c>
      <c r="B363">
        <v>44058</v>
      </c>
      <c r="C363" t="s">
        <v>2522</v>
      </c>
      <c r="D363" t="s">
        <v>6146</v>
      </c>
      <c r="E363">
        <v>1</v>
      </c>
      <c r="F363" t="s">
        <v>2523</v>
      </c>
      <c r="G363" t="s">
        <v>2524</v>
      </c>
      <c r="H363" t="s">
        <v>19</v>
      </c>
      <c r="I363" t="s">
        <v>6192</v>
      </c>
      <c r="J363" t="s">
        <v>6188</v>
      </c>
      <c r="K363">
        <v>0.5</v>
      </c>
      <c r="L363">
        <v>5.97</v>
      </c>
      <c r="M363">
        <v>5.97</v>
      </c>
      <c r="N363" t="s">
        <v>22573</v>
      </c>
      <c r="O363" t="s">
        <v>22574</v>
      </c>
      <c r="P363" t="s">
        <v>6191</v>
      </c>
    </row>
    <row r="364" spans="1:16" x14ac:dyDescent="0.3">
      <c r="A364" t="s">
        <v>2532</v>
      </c>
      <c r="B364">
        <v>44686</v>
      </c>
      <c r="C364" t="s">
        <v>2533</v>
      </c>
      <c r="D364" t="s">
        <v>6171</v>
      </c>
      <c r="E364">
        <v>5</v>
      </c>
      <c r="F364" t="s">
        <v>2534</v>
      </c>
      <c r="G364" t="s">
        <v>2535</v>
      </c>
      <c r="H364" t="s">
        <v>19</v>
      </c>
      <c r="I364" t="s">
        <v>6194</v>
      </c>
      <c r="J364" t="s">
        <v>6186</v>
      </c>
      <c r="K364">
        <v>1</v>
      </c>
      <c r="L364">
        <v>14.85</v>
      </c>
      <c r="M364">
        <v>74.25</v>
      </c>
      <c r="N364" t="s">
        <v>22575</v>
      </c>
      <c r="O364" t="s">
        <v>22577</v>
      </c>
      <c r="P364" t="s">
        <v>6190</v>
      </c>
    </row>
    <row r="365" spans="1:16" x14ac:dyDescent="0.3">
      <c r="A365" t="s">
        <v>2538</v>
      </c>
      <c r="B365">
        <v>44282</v>
      </c>
      <c r="C365" t="s">
        <v>2539</v>
      </c>
      <c r="D365" t="s">
        <v>6162</v>
      </c>
      <c r="E365">
        <v>6</v>
      </c>
      <c r="F365" t="s">
        <v>2540</v>
      </c>
      <c r="G365" t="s">
        <v>2541</v>
      </c>
      <c r="H365" t="s">
        <v>19</v>
      </c>
      <c r="I365" t="s">
        <v>6195</v>
      </c>
      <c r="J365" t="s">
        <v>6188</v>
      </c>
      <c r="K365">
        <v>1</v>
      </c>
      <c r="L365">
        <v>14.55</v>
      </c>
      <c r="M365">
        <v>87.300000000000011</v>
      </c>
      <c r="N365" t="s">
        <v>22579</v>
      </c>
      <c r="O365" t="s">
        <v>22574</v>
      </c>
      <c r="P365" t="s">
        <v>6191</v>
      </c>
    </row>
    <row r="366" spans="1:16" x14ac:dyDescent="0.3">
      <c r="A366" t="s">
        <v>2543</v>
      </c>
      <c r="B366">
        <v>43582</v>
      </c>
      <c r="C366" t="s">
        <v>2544</v>
      </c>
      <c r="D366" t="s">
        <v>6183</v>
      </c>
      <c r="E366">
        <v>6</v>
      </c>
      <c r="F366" t="s">
        <v>2545</v>
      </c>
      <c r="G366" t="s">
        <v>2546</v>
      </c>
      <c r="H366" t="s">
        <v>19</v>
      </c>
      <c r="I366" t="s">
        <v>6194</v>
      </c>
      <c r="J366" t="s">
        <v>6187</v>
      </c>
      <c r="K366">
        <v>1</v>
      </c>
      <c r="L366">
        <v>12.15</v>
      </c>
      <c r="M366">
        <v>72.900000000000006</v>
      </c>
      <c r="N366" t="s">
        <v>22575</v>
      </c>
      <c r="O366" t="s">
        <v>22580</v>
      </c>
      <c r="P366" t="s">
        <v>6190</v>
      </c>
    </row>
    <row r="367" spans="1:16" x14ac:dyDescent="0.3">
      <c r="A367" t="s">
        <v>2549</v>
      </c>
      <c r="B367">
        <v>44464</v>
      </c>
      <c r="C367" t="s">
        <v>2550</v>
      </c>
      <c r="D367" t="s">
        <v>6169</v>
      </c>
      <c r="E367">
        <v>1</v>
      </c>
      <c r="F367" t="s">
        <v>2551</v>
      </c>
      <c r="G367" t="s">
        <v>2552</v>
      </c>
      <c r="H367" t="s">
        <v>19</v>
      </c>
      <c r="I367" t="s">
        <v>6195</v>
      </c>
      <c r="J367" t="s">
        <v>6187</v>
      </c>
      <c r="K367">
        <v>0.5</v>
      </c>
      <c r="L367">
        <v>7.77</v>
      </c>
      <c r="M367">
        <v>7.77</v>
      </c>
      <c r="N367" t="s">
        <v>22579</v>
      </c>
      <c r="O367" t="s">
        <v>22580</v>
      </c>
      <c r="P367" t="s">
        <v>6191</v>
      </c>
    </row>
    <row r="368" spans="1:16" x14ac:dyDescent="0.3">
      <c r="A368" t="s">
        <v>2554</v>
      </c>
      <c r="B368">
        <v>43874</v>
      </c>
      <c r="C368" t="s">
        <v>2555</v>
      </c>
      <c r="D368" t="s">
        <v>6144</v>
      </c>
      <c r="E368">
        <v>6</v>
      </c>
      <c r="F368" t="s">
        <v>2556</v>
      </c>
      <c r="G368" t="s">
        <v>22578</v>
      </c>
      <c r="H368" t="s">
        <v>19</v>
      </c>
      <c r="I368" t="s">
        <v>6194</v>
      </c>
      <c r="J368" t="s">
        <v>6187</v>
      </c>
      <c r="K368">
        <v>0.5</v>
      </c>
      <c r="L368">
        <v>7.29</v>
      </c>
      <c r="M368">
        <v>43.74</v>
      </c>
      <c r="N368" t="s">
        <v>22575</v>
      </c>
      <c r="O368" t="s">
        <v>22580</v>
      </c>
      <c r="P368" t="s">
        <v>6191</v>
      </c>
    </row>
    <row r="369" spans="1:16" x14ac:dyDescent="0.3">
      <c r="A369" t="s">
        <v>2559</v>
      </c>
      <c r="B369">
        <v>44393</v>
      </c>
      <c r="C369" t="s">
        <v>2560</v>
      </c>
      <c r="D369" t="s">
        <v>6159</v>
      </c>
      <c r="E369">
        <v>2</v>
      </c>
      <c r="F369" t="s">
        <v>2561</v>
      </c>
      <c r="G369" t="s">
        <v>22578</v>
      </c>
      <c r="H369" t="s">
        <v>19</v>
      </c>
      <c r="I369" t="s">
        <v>6195</v>
      </c>
      <c r="J369" t="s">
        <v>6188</v>
      </c>
      <c r="K369">
        <v>0.2</v>
      </c>
      <c r="L369">
        <v>4.3650000000000002</v>
      </c>
      <c r="M369">
        <v>8.73</v>
      </c>
      <c r="N369" t="s">
        <v>22579</v>
      </c>
      <c r="O369" t="s">
        <v>22574</v>
      </c>
      <c r="P369" t="s">
        <v>6190</v>
      </c>
    </row>
    <row r="370" spans="1:16" x14ac:dyDescent="0.3">
      <c r="A370" t="s">
        <v>2563</v>
      </c>
      <c r="B370">
        <v>44692</v>
      </c>
      <c r="C370" t="s">
        <v>2564</v>
      </c>
      <c r="D370" t="s">
        <v>6166</v>
      </c>
      <c r="E370">
        <v>2</v>
      </c>
      <c r="F370" t="s">
        <v>2565</v>
      </c>
      <c r="G370" t="s">
        <v>2566</v>
      </c>
      <c r="H370" t="s">
        <v>19</v>
      </c>
      <c r="I370" t="s">
        <v>6194</v>
      </c>
      <c r="J370" t="s">
        <v>6188</v>
      </c>
      <c r="K370">
        <v>2.5</v>
      </c>
      <c r="L370">
        <v>31.624999999999996</v>
      </c>
      <c r="M370">
        <v>63.249999999999993</v>
      </c>
      <c r="N370" t="s">
        <v>22575</v>
      </c>
      <c r="O370" t="s">
        <v>22574</v>
      </c>
      <c r="P370" t="s">
        <v>6191</v>
      </c>
    </row>
    <row r="371" spans="1:16" x14ac:dyDescent="0.3">
      <c r="A371" t="s">
        <v>2569</v>
      </c>
      <c r="B371">
        <v>43500</v>
      </c>
      <c r="C371" t="s">
        <v>2570</v>
      </c>
      <c r="D371" t="s">
        <v>6176</v>
      </c>
      <c r="E371">
        <v>1</v>
      </c>
      <c r="F371" t="s">
        <v>2571</v>
      </c>
      <c r="G371" t="s">
        <v>22578</v>
      </c>
      <c r="H371" t="s">
        <v>19</v>
      </c>
      <c r="I371" t="s">
        <v>6194</v>
      </c>
      <c r="J371" t="s">
        <v>6186</v>
      </c>
      <c r="K371">
        <v>0.5</v>
      </c>
      <c r="L371">
        <v>8.91</v>
      </c>
      <c r="M371">
        <v>8.91</v>
      </c>
      <c r="N371" t="s">
        <v>22575</v>
      </c>
      <c r="O371" t="s">
        <v>22577</v>
      </c>
      <c r="P371" t="s">
        <v>6190</v>
      </c>
    </row>
    <row r="372" spans="1:16" x14ac:dyDescent="0.3">
      <c r="A372" t="s">
        <v>2573</v>
      </c>
      <c r="B372">
        <v>43501</v>
      </c>
      <c r="C372" t="s">
        <v>2574</v>
      </c>
      <c r="D372" t="s">
        <v>6183</v>
      </c>
      <c r="E372">
        <v>2</v>
      </c>
      <c r="F372" t="s">
        <v>2575</v>
      </c>
      <c r="G372" t="s">
        <v>2576</v>
      </c>
      <c r="H372" t="s">
        <v>19</v>
      </c>
      <c r="I372" t="s">
        <v>6194</v>
      </c>
      <c r="J372" t="s">
        <v>6187</v>
      </c>
      <c r="K372">
        <v>1</v>
      </c>
      <c r="L372">
        <v>12.15</v>
      </c>
      <c r="M372">
        <v>24.3</v>
      </c>
      <c r="N372" t="s">
        <v>22575</v>
      </c>
      <c r="O372" t="s">
        <v>22580</v>
      </c>
      <c r="P372" t="s">
        <v>6190</v>
      </c>
    </row>
    <row r="373" spans="1:16" x14ac:dyDescent="0.3">
      <c r="A373" t="s">
        <v>2579</v>
      </c>
      <c r="B373">
        <v>44705</v>
      </c>
      <c r="C373" t="s">
        <v>2580</v>
      </c>
      <c r="D373" t="s">
        <v>6180</v>
      </c>
      <c r="E373">
        <v>6</v>
      </c>
      <c r="F373" t="s">
        <v>2581</v>
      </c>
      <c r="G373" t="s">
        <v>2582</v>
      </c>
      <c r="H373" t="s">
        <v>19</v>
      </c>
      <c r="I373" t="s">
        <v>6193</v>
      </c>
      <c r="J373" t="s">
        <v>6186</v>
      </c>
      <c r="K373">
        <v>0.5</v>
      </c>
      <c r="L373">
        <v>7.77</v>
      </c>
      <c r="M373">
        <v>46.62</v>
      </c>
      <c r="N373" t="s">
        <v>22576</v>
      </c>
      <c r="O373" t="s">
        <v>22577</v>
      </c>
      <c r="P373" t="s">
        <v>6190</v>
      </c>
    </row>
    <row r="374" spans="1:16" x14ac:dyDescent="0.3">
      <c r="A374" t="s">
        <v>2585</v>
      </c>
      <c r="B374">
        <v>44108</v>
      </c>
      <c r="C374" t="s">
        <v>2586</v>
      </c>
      <c r="D374" t="s">
        <v>6173</v>
      </c>
      <c r="E374">
        <v>6</v>
      </c>
      <c r="F374" t="s">
        <v>2587</v>
      </c>
      <c r="G374" t="s">
        <v>2588</v>
      </c>
      <c r="H374" t="s">
        <v>19</v>
      </c>
      <c r="I374" t="s">
        <v>6192</v>
      </c>
      <c r="J374" t="s">
        <v>6186</v>
      </c>
      <c r="K374">
        <v>0.5</v>
      </c>
      <c r="L374">
        <v>7.169999999999999</v>
      </c>
      <c r="M374">
        <v>43.019999999999996</v>
      </c>
      <c r="N374" t="s">
        <v>22573</v>
      </c>
      <c r="O374" t="s">
        <v>22577</v>
      </c>
      <c r="P374" t="s">
        <v>6191</v>
      </c>
    </row>
    <row r="375" spans="1:16" x14ac:dyDescent="0.3">
      <c r="A375" t="s">
        <v>2591</v>
      </c>
      <c r="B375">
        <v>44742</v>
      </c>
      <c r="C375" t="s">
        <v>2592</v>
      </c>
      <c r="D375" t="s">
        <v>6158</v>
      </c>
      <c r="E375">
        <v>3</v>
      </c>
      <c r="F375" t="s">
        <v>2593</v>
      </c>
      <c r="G375" t="s">
        <v>22578</v>
      </c>
      <c r="H375" t="s">
        <v>318</v>
      </c>
      <c r="I375" t="s">
        <v>6193</v>
      </c>
      <c r="J375" t="s">
        <v>6187</v>
      </c>
      <c r="K375">
        <v>0.5</v>
      </c>
      <c r="L375">
        <v>5.97</v>
      </c>
      <c r="M375">
        <v>17.91</v>
      </c>
      <c r="N375" t="s">
        <v>22576</v>
      </c>
      <c r="O375" t="s">
        <v>22580</v>
      </c>
      <c r="P375" t="s">
        <v>6190</v>
      </c>
    </row>
    <row r="376" spans="1:16" x14ac:dyDescent="0.3">
      <c r="A376" t="s">
        <v>2597</v>
      </c>
      <c r="B376">
        <v>44125</v>
      </c>
      <c r="C376" t="s">
        <v>2598</v>
      </c>
      <c r="D376" t="s">
        <v>6161</v>
      </c>
      <c r="E376">
        <v>4</v>
      </c>
      <c r="F376" t="s">
        <v>2599</v>
      </c>
      <c r="G376" t="s">
        <v>2600</v>
      </c>
      <c r="H376" t="s">
        <v>19</v>
      </c>
      <c r="I376" t="s">
        <v>6195</v>
      </c>
      <c r="J376" t="s">
        <v>6186</v>
      </c>
      <c r="K376">
        <v>0.5</v>
      </c>
      <c r="L376">
        <v>9.51</v>
      </c>
      <c r="M376">
        <v>38.04</v>
      </c>
      <c r="N376" t="s">
        <v>22579</v>
      </c>
      <c r="O376" t="s">
        <v>22577</v>
      </c>
      <c r="P376" t="s">
        <v>6190</v>
      </c>
    </row>
    <row r="377" spans="1:16" x14ac:dyDescent="0.3">
      <c r="A377" t="s">
        <v>2603</v>
      </c>
      <c r="B377">
        <v>44120</v>
      </c>
      <c r="C377" t="s">
        <v>2604</v>
      </c>
      <c r="D377" t="s">
        <v>6152</v>
      </c>
      <c r="E377">
        <v>2</v>
      </c>
      <c r="F377" t="s">
        <v>2605</v>
      </c>
      <c r="G377" t="s">
        <v>2606</v>
      </c>
      <c r="H377" t="s">
        <v>19</v>
      </c>
      <c r="I377" t="s">
        <v>6193</v>
      </c>
      <c r="J377" t="s">
        <v>6188</v>
      </c>
      <c r="K377">
        <v>0.2</v>
      </c>
      <c r="L377">
        <v>3.375</v>
      </c>
      <c r="M377">
        <v>6.75</v>
      </c>
      <c r="N377" t="s">
        <v>22576</v>
      </c>
      <c r="O377" t="s">
        <v>22574</v>
      </c>
      <c r="P377" t="s">
        <v>6190</v>
      </c>
    </row>
    <row r="378" spans="1:16" x14ac:dyDescent="0.3">
      <c r="A378" t="s">
        <v>2609</v>
      </c>
      <c r="B378">
        <v>44097</v>
      </c>
      <c r="C378" t="s">
        <v>2610</v>
      </c>
      <c r="D378" t="s">
        <v>6146</v>
      </c>
      <c r="E378">
        <v>1</v>
      </c>
      <c r="F378" t="s">
        <v>2611</v>
      </c>
      <c r="G378" t="s">
        <v>2612</v>
      </c>
      <c r="H378" t="s">
        <v>19</v>
      </c>
      <c r="I378" t="s">
        <v>6192</v>
      </c>
      <c r="J378" t="s">
        <v>6188</v>
      </c>
      <c r="K378">
        <v>0.5</v>
      </c>
      <c r="L378">
        <v>5.97</v>
      </c>
      <c r="M378">
        <v>5.97</v>
      </c>
      <c r="N378" t="s">
        <v>22573</v>
      </c>
      <c r="O378" t="s">
        <v>22574</v>
      </c>
      <c r="P378" t="s">
        <v>6190</v>
      </c>
    </row>
    <row r="379" spans="1:16" x14ac:dyDescent="0.3">
      <c r="A379" t="s">
        <v>2615</v>
      </c>
      <c r="B379">
        <v>43532</v>
      </c>
      <c r="C379" t="s">
        <v>2616</v>
      </c>
      <c r="D379" t="s">
        <v>6163</v>
      </c>
      <c r="E379">
        <v>3</v>
      </c>
      <c r="F379" t="s">
        <v>2617</v>
      </c>
      <c r="G379" t="s">
        <v>2618</v>
      </c>
      <c r="H379" t="s">
        <v>318</v>
      </c>
      <c r="I379" t="s">
        <v>6192</v>
      </c>
      <c r="J379" t="s">
        <v>6187</v>
      </c>
      <c r="K379">
        <v>0.2</v>
      </c>
      <c r="L379">
        <v>2.6849999999999996</v>
      </c>
      <c r="M379">
        <v>8.0549999999999997</v>
      </c>
      <c r="N379" t="s">
        <v>22573</v>
      </c>
      <c r="O379" t="s">
        <v>22580</v>
      </c>
      <c r="P379" t="s">
        <v>6191</v>
      </c>
    </row>
    <row r="380" spans="1:16" x14ac:dyDescent="0.3">
      <c r="A380" t="s">
        <v>2621</v>
      </c>
      <c r="B380">
        <v>44377</v>
      </c>
      <c r="C380" t="s">
        <v>2622</v>
      </c>
      <c r="D380" t="s">
        <v>6180</v>
      </c>
      <c r="E380">
        <v>3</v>
      </c>
      <c r="F380" t="s">
        <v>2623</v>
      </c>
      <c r="G380" t="s">
        <v>2624</v>
      </c>
      <c r="H380" t="s">
        <v>318</v>
      </c>
      <c r="I380" t="s">
        <v>6193</v>
      </c>
      <c r="J380" t="s">
        <v>6186</v>
      </c>
      <c r="K380">
        <v>0.5</v>
      </c>
      <c r="L380">
        <v>7.77</v>
      </c>
      <c r="M380">
        <v>23.31</v>
      </c>
      <c r="N380" t="s">
        <v>22576</v>
      </c>
      <c r="O380" t="s">
        <v>22577</v>
      </c>
      <c r="P380" t="s">
        <v>6190</v>
      </c>
    </row>
    <row r="381" spans="1:16" x14ac:dyDescent="0.3">
      <c r="A381" t="s">
        <v>2627</v>
      </c>
      <c r="B381">
        <v>43690</v>
      </c>
      <c r="C381" t="s">
        <v>2628</v>
      </c>
      <c r="D381" t="s">
        <v>6173</v>
      </c>
      <c r="E381">
        <v>6</v>
      </c>
      <c r="F381" t="s">
        <v>2629</v>
      </c>
      <c r="G381" t="s">
        <v>2630</v>
      </c>
      <c r="H381" t="s">
        <v>28</v>
      </c>
      <c r="I381" t="s">
        <v>6192</v>
      </c>
      <c r="J381" t="s">
        <v>6186</v>
      </c>
      <c r="K381">
        <v>0.5</v>
      </c>
      <c r="L381">
        <v>7.169999999999999</v>
      </c>
      <c r="M381">
        <v>43.019999999999996</v>
      </c>
      <c r="N381" t="s">
        <v>22573</v>
      </c>
      <c r="O381" t="s">
        <v>22577</v>
      </c>
      <c r="P381" t="s">
        <v>6190</v>
      </c>
    </row>
    <row r="382" spans="1:16" x14ac:dyDescent="0.3">
      <c r="A382" t="s">
        <v>2632</v>
      </c>
      <c r="B382">
        <v>44249</v>
      </c>
      <c r="C382" t="s">
        <v>2331</v>
      </c>
      <c r="D382" t="s">
        <v>6169</v>
      </c>
      <c r="E382">
        <v>3</v>
      </c>
      <c r="F382" t="s">
        <v>2332</v>
      </c>
      <c r="G382" t="s">
        <v>22578</v>
      </c>
      <c r="H382" t="s">
        <v>19</v>
      </c>
      <c r="I382" t="s">
        <v>6195</v>
      </c>
      <c r="J382" t="s">
        <v>6187</v>
      </c>
      <c r="K382">
        <v>0.5</v>
      </c>
      <c r="L382">
        <v>7.77</v>
      </c>
      <c r="M382">
        <v>23.31</v>
      </c>
      <c r="N382" t="s">
        <v>22579</v>
      </c>
      <c r="O382" t="s">
        <v>22580</v>
      </c>
      <c r="P382" t="s">
        <v>6191</v>
      </c>
    </row>
    <row r="383" spans="1:16" x14ac:dyDescent="0.3">
      <c r="A383" t="s">
        <v>2638</v>
      </c>
      <c r="B383">
        <v>44646</v>
      </c>
      <c r="C383" t="s">
        <v>2639</v>
      </c>
      <c r="D383" t="s">
        <v>6154</v>
      </c>
      <c r="E383">
        <v>5</v>
      </c>
      <c r="F383" t="s">
        <v>2640</v>
      </c>
      <c r="G383" t="s">
        <v>2641</v>
      </c>
      <c r="H383" t="s">
        <v>19</v>
      </c>
      <c r="I383" t="s">
        <v>6193</v>
      </c>
      <c r="J383" t="s">
        <v>6187</v>
      </c>
      <c r="K383">
        <v>0.2</v>
      </c>
      <c r="L383">
        <v>2.9849999999999999</v>
      </c>
      <c r="M383">
        <v>14.924999999999999</v>
      </c>
      <c r="N383" t="s">
        <v>22576</v>
      </c>
      <c r="O383" t="s">
        <v>22580</v>
      </c>
      <c r="P383" t="s">
        <v>6190</v>
      </c>
    </row>
    <row r="384" spans="1:16" x14ac:dyDescent="0.3">
      <c r="A384" t="s">
        <v>2644</v>
      </c>
      <c r="B384">
        <v>43840</v>
      </c>
      <c r="C384" t="s">
        <v>2645</v>
      </c>
      <c r="D384" t="s">
        <v>6144</v>
      </c>
      <c r="E384">
        <v>3</v>
      </c>
      <c r="F384" t="s">
        <v>2646</v>
      </c>
      <c r="G384" t="s">
        <v>2647</v>
      </c>
      <c r="H384" t="s">
        <v>19</v>
      </c>
      <c r="I384" t="s">
        <v>6194</v>
      </c>
      <c r="J384" t="s">
        <v>6187</v>
      </c>
      <c r="K384">
        <v>0.5</v>
      </c>
      <c r="L384">
        <v>7.29</v>
      </c>
      <c r="M384">
        <v>21.87</v>
      </c>
      <c r="N384" t="s">
        <v>22575</v>
      </c>
      <c r="O384" t="s">
        <v>22580</v>
      </c>
      <c r="P384" t="s">
        <v>6191</v>
      </c>
    </row>
    <row r="385" spans="1:16" x14ac:dyDescent="0.3">
      <c r="A385" t="s">
        <v>2650</v>
      </c>
      <c r="B385">
        <v>43586</v>
      </c>
      <c r="C385" t="s">
        <v>2651</v>
      </c>
      <c r="D385" t="s">
        <v>6176</v>
      </c>
      <c r="E385">
        <v>6</v>
      </c>
      <c r="F385" t="s">
        <v>2652</v>
      </c>
      <c r="G385" t="s">
        <v>22578</v>
      </c>
      <c r="H385" t="s">
        <v>19</v>
      </c>
      <c r="I385" t="s">
        <v>6194</v>
      </c>
      <c r="J385" t="s">
        <v>6186</v>
      </c>
      <c r="K385">
        <v>0.5</v>
      </c>
      <c r="L385">
        <v>8.91</v>
      </c>
      <c r="M385">
        <v>53.46</v>
      </c>
      <c r="N385" t="s">
        <v>22575</v>
      </c>
      <c r="O385" t="s">
        <v>22577</v>
      </c>
      <c r="P385" t="s">
        <v>6190</v>
      </c>
    </row>
    <row r="386" spans="1:16" x14ac:dyDescent="0.3">
      <c r="A386" t="s">
        <v>2655</v>
      </c>
      <c r="B386">
        <v>43870</v>
      </c>
      <c r="C386" t="s">
        <v>2656</v>
      </c>
      <c r="D386" t="s">
        <v>6182</v>
      </c>
      <c r="E386">
        <v>4</v>
      </c>
      <c r="F386" t="s">
        <v>2657</v>
      </c>
      <c r="G386" t="s">
        <v>22578</v>
      </c>
      <c r="H386" t="s">
        <v>19</v>
      </c>
      <c r="I386" t="s">
        <v>6193</v>
      </c>
      <c r="J386" t="s">
        <v>6186</v>
      </c>
      <c r="K386">
        <v>2.5</v>
      </c>
      <c r="L386">
        <v>29.784999999999997</v>
      </c>
      <c r="M386">
        <v>119.13999999999999</v>
      </c>
      <c r="N386" t="s">
        <v>22576</v>
      </c>
      <c r="O386" t="s">
        <v>22577</v>
      </c>
      <c r="P386" t="s">
        <v>6191</v>
      </c>
    </row>
    <row r="387" spans="1:16" x14ac:dyDescent="0.3">
      <c r="A387" t="s">
        <v>2660</v>
      </c>
      <c r="B387">
        <v>44559</v>
      </c>
      <c r="C387" t="s">
        <v>2661</v>
      </c>
      <c r="D387" t="s">
        <v>6160</v>
      </c>
      <c r="E387">
        <v>5</v>
      </c>
      <c r="F387" t="s">
        <v>2662</v>
      </c>
      <c r="G387" t="s">
        <v>2663</v>
      </c>
      <c r="H387" t="s">
        <v>19</v>
      </c>
      <c r="I387" t="s">
        <v>6195</v>
      </c>
      <c r="J387" t="s">
        <v>6188</v>
      </c>
      <c r="K387">
        <v>0.5</v>
      </c>
      <c r="L387">
        <v>8.73</v>
      </c>
      <c r="M387">
        <v>43.650000000000006</v>
      </c>
      <c r="N387" t="s">
        <v>22579</v>
      </c>
      <c r="O387" t="s">
        <v>22574</v>
      </c>
      <c r="P387" t="s">
        <v>6190</v>
      </c>
    </row>
    <row r="388" spans="1:16" x14ac:dyDescent="0.3">
      <c r="A388" t="s">
        <v>2666</v>
      </c>
      <c r="B388">
        <v>44083</v>
      </c>
      <c r="C388" t="s">
        <v>2667</v>
      </c>
      <c r="D388" t="s">
        <v>6154</v>
      </c>
      <c r="E388">
        <v>6</v>
      </c>
      <c r="F388" t="s">
        <v>2668</v>
      </c>
      <c r="G388" t="s">
        <v>22578</v>
      </c>
      <c r="H388" t="s">
        <v>19</v>
      </c>
      <c r="I388" t="s">
        <v>6193</v>
      </c>
      <c r="J388" t="s">
        <v>6187</v>
      </c>
      <c r="K388">
        <v>0.2</v>
      </c>
      <c r="L388">
        <v>2.9849999999999999</v>
      </c>
      <c r="M388">
        <v>17.91</v>
      </c>
      <c r="N388" t="s">
        <v>22576</v>
      </c>
      <c r="O388" t="s">
        <v>22580</v>
      </c>
      <c r="P388" t="s">
        <v>6190</v>
      </c>
    </row>
    <row r="389" spans="1:16" x14ac:dyDescent="0.3">
      <c r="A389" t="s">
        <v>2671</v>
      </c>
      <c r="B389">
        <v>44455</v>
      </c>
      <c r="C389" t="s">
        <v>2672</v>
      </c>
      <c r="D389" t="s">
        <v>6171</v>
      </c>
      <c r="E389">
        <v>5</v>
      </c>
      <c r="F389" t="s">
        <v>2673</v>
      </c>
      <c r="G389" t="s">
        <v>2674</v>
      </c>
      <c r="H389" t="s">
        <v>19</v>
      </c>
      <c r="I389" t="s">
        <v>6194</v>
      </c>
      <c r="J389" t="s">
        <v>6186</v>
      </c>
      <c r="K389">
        <v>1</v>
      </c>
      <c r="L389">
        <v>14.85</v>
      </c>
      <c r="M389">
        <v>74.25</v>
      </c>
      <c r="N389" t="s">
        <v>22575</v>
      </c>
      <c r="O389" t="s">
        <v>22577</v>
      </c>
      <c r="P389" t="s">
        <v>6190</v>
      </c>
    </row>
    <row r="390" spans="1:16" x14ac:dyDescent="0.3">
      <c r="A390" t="s">
        <v>2677</v>
      </c>
      <c r="B390">
        <v>44130</v>
      </c>
      <c r="C390" t="s">
        <v>2678</v>
      </c>
      <c r="D390" t="s">
        <v>6150</v>
      </c>
      <c r="E390">
        <v>3</v>
      </c>
      <c r="F390" t="s">
        <v>2679</v>
      </c>
      <c r="G390" t="s">
        <v>2680</v>
      </c>
      <c r="H390" t="s">
        <v>19</v>
      </c>
      <c r="I390" t="s">
        <v>6195</v>
      </c>
      <c r="J390" t="s">
        <v>6187</v>
      </c>
      <c r="K390">
        <v>0.2</v>
      </c>
      <c r="L390">
        <v>3.8849999999999998</v>
      </c>
      <c r="M390">
        <v>11.654999999999999</v>
      </c>
      <c r="N390" t="s">
        <v>22579</v>
      </c>
      <c r="O390" t="s">
        <v>22580</v>
      </c>
      <c r="P390" t="s">
        <v>6190</v>
      </c>
    </row>
    <row r="391" spans="1:16" x14ac:dyDescent="0.3">
      <c r="A391" t="s">
        <v>2683</v>
      </c>
      <c r="B391">
        <v>43536</v>
      </c>
      <c r="C391" t="s">
        <v>2684</v>
      </c>
      <c r="D391" t="s">
        <v>6169</v>
      </c>
      <c r="E391">
        <v>3</v>
      </c>
      <c r="F391" t="s">
        <v>2685</v>
      </c>
      <c r="G391" t="s">
        <v>2686</v>
      </c>
      <c r="H391" t="s">
        <v>19</v>
      </c>
      <c r="I391" t="s">
        <v>6195</v>
      </c>
      <c r="J391" t="s">
        <v>6187</v>
      </c>
      <c r="K391">
        <v>0.5</v>
      </c>
      <c r="L391">
        <v>7.77</v>
      </c>
      <c r="M391">
        <v>23.31</v>
      </c>
      <c r="N391" t="s">
        <v>22579</v>
      </c>
      <c r="O391" t="s">
        <v>22580</v>
      </c>
      <c r="P391" t="s">
        <v>6190</v>
      </c>
    </row>
    <row r="392" spans="1:16" x14ac:dyDescent="0.3">
      <c r="A392" t="s">
        <v>2689</v>
      </c>
      <c r="B392">
        <v>44245</v>
      </c>
      <c r="C392" t="s">
        <v>2690</v>
      </c>
      <c r="D392" t="s">
        <v>6144</v>
      </c>
      <c r="E392">
        <v>2</v>
      </c>
      <c r="F392" t="s">
        <v>2691</v>
      </c>
      <c r="G392" t="s">
        <v>2692</v>
      </c>
      <c r="H392" t="s">
        <v>19</v>
      </c>
      <c r="I392" t="s">
        <v>6194</v>
      </c>
      <c r="J392" t="s">
        <v>6187</v>
      </c>
      <c r="K392">
        <v>0.5</v>
      </c>
      <c r="L392">
        <v>7.29</v>
      </c>
      <c r="M392">
        <v>14.58</v>
      </c>
      <c r="N392" t="s">
        <v>22575</v>
      </c>
      <c r="O392" t="s">
        <v>22580</v>
      </c>
      <c r="P392" t="s">
        <v>6190</v>
      </c>
    </row>
    <row r="393" spans="1:16" x14ac:dyDescent="0.3">
      <c r="A393" t="s">
        <v>2694</v>
      </c>
      <c r="B393">
        <v>44133</v>
      </c>
      <c r="C393" t="s">
        <v>2695</v>
      </c>
      <c r="D393" t="s">
        <v>6157</v>
      </c>
      <c r="E393">
        <v>2</v>
      </c>
      <c r="F393" t="s">
        <v>2696</v>
      </c>
      <c r="G393" t="s">
        <v>2697</v>
      </c>
      <c r="H393" t="s">
        <v>19</v>
      </c>
      <c r="I393" t="s">
        <v>6193</v>
      </c>
      <c r="J393" t="s">
        <v>6188</v>
      </c>
      <c r="K393">
        <v>0.5</v>
      </c>
      <c r="L393">
        <v>6.75</v>
      </c>
      <c r="M393">
        <v>13.5</v>
      </c>
      <c r="N393" t="s">
        <v>22576</v>
      </c>
      <c r="O393" t="s">
        <v>22574</v>
      </c>
      <c r="P393" t="s">
        <v>6191</v>
      </c>
    </row>
    <row r="394" spans="1:16" x14ac:dyDescent="0.3">
      <c r="A394" t="s">
        <v>2699</v>
      </c>
      <c r="B394">
        <v>44445</v>
      </c>
      <c r="C394" t="s">
        <v>2700</v>
      </c>
      <c r="D394" t="s">
        <v>6171</v>
      </c>
      <c r="E394">
        <v>6</v>
      </c>
      <c r="F394" t="s">
        <v>2701</v>
      </c>
      <c r="G394" t="s">
        <v>2702</v>
      </c>
      <c r="H394" t="s">
        <v>19</v>
      </c>
      <c r="I394" t="s">
        <v>6194</v>
      </c>
      <c r="J394" t="s">
        <v>6186</v>
      </c>
      <c r="K394">
        <v>1</v>
      </c>
      <c r="L394">
        <v>14.85</v>
      </c>
      <c r="M394">
        <v>89.1</v>
      </c>
      <c r="N394" t="s">
        <v>22575</v>
      </c>
      <c r="O394" t="s">
        <v>22577</v>
      </c>
      <c r="P394" t="s">
        <v>6191</v>
      </c>
    </row>
    <row r="395" spans="1:16" x14ac:dyDescent="0.3">
      <c r="A395" t="s">
        <v>2699</v>
      </c>
      <c r="B395">
        <v>44445</v>
      </c>
      <c r="C395" t="s">
        <v>2700</v>
      </c>
      <c r="D395" t="s">
        <v>6167</v>
      </c>
      <c r="E395">
        <v>1</v>
      </c>
      <c r="F395" t="s">
        <v>2701</v>
      </c>
      <c r="G395" t="s">
        <v>2702</v>
      </c>
      <c r="H395" t="s">
        <v>19</v>
      </c>
      <c r="I395" t="s">
        <v>6193</v>
      </c>
      <c r="J395" t="s">
        <v>6186</v>
      </c>
      <c r="K395">
        <v>0.2</v>
      </c>
      <c r="L395">
        <v>3.8849999999999998</v>
      </c>
      <c r="M395">
        <v>3.8849999999999998</v>
      </c>
      <c r="N395" t="s">
        <v>22576</v>
      </c>
      <c r="O395" t="s">
        <v>22577</v>
      </c>
      <c r="P395" t="s">
        <v>6191</v>
      </c>
    </row>
    <row r="396" spans="1:16" x14ac:dyDescent="0.3">
      <c r="A396" t="s">
        <v>2710</v>
      </c>
      <c r="B396">
        <v>44083</v>
      </c>
      <c r="C396" t="s">
        <v>2711</v>
      </c>
      <c r="D396" t="s">
        <v>6142</v>
      </c>
      <c r="E396">
        <v>4</v>
      </c>
      <c r="F396" t="s">
        <v>2712</v>
      </c>
      <c r="G396" t="s">
        <v>2713</v>
      </c>
      <c r="H396" t="s">
        <v>19</v>
      </c>
      <c r="I396" t="s">
        <v>6192</v>
      </c>
      <c r="J396" t="s">
        <v>6186</v>
      </c>
      <c r="K396">
        <v>2.5</v>
      </c>
      <c r="L396">
        <v>27.484999999999996</v>
      </c>
      <c r="M396">
        <v>109.93999999999998</v>
      </c>
      <c r="N396" t="s">
        <v>22573</v>
      </c>
      <c r="O396" t="s">
        <v>22577</v>
      </c>
      <c r="P396" t="s">
        <v>6191</v>
      </c>
    </row>
    <row r="397" spans="1:16" x14ac:dyDescent="0.3">
      <c r="A397" t="s">
        <v>2716</v>
      </c>
      <c r="B397">
        <v>44465</v>
      </c>
      <c r="C397" t="s">
        <v>2717</v>
      </c>
      <c r="D397" t="s">
        <v>6169</v>
      </c>
      <c r="E397">
        <v>6</v>
      </c>
      <c r="F397" t="s">
        <v>2718</v>
      </c>
      <c r="G397" t="s">
        <v>2719</v>
      </c>
      <c r="H397" t="s">
        <v>19</v>
      </c>
      <c r="I397" t="s">
        <v>6195</v>
      </c>
      <c r="J397" t="s">
        <v>6187</v>
      </c>
      <c r="K397">
        <v>0.5</v>
      </c>
      <c r="L397">
        <v>7.77</v>
      </c>
      <c r="M397">
        <v>46.62</v>
      </c>
      <c r="N397" t="s">
        <v>22579</v>
      </c>
      <c r="O397" t="s">
        <v>22580</v>
      </c>
      <c r="P397" t="s">
        <v>6190</v>
      </c>
    </row>
    <row r="398" spans="1:16" x14ac:dyDescent="0.3">
      <c r="A398" t="s">
        <v>2721</v>
      </c>
      <c r="B398">
        <v>44140</v>
      </c>
      <c r="C398" t="s">
        <v>2722</v>
      </c>
      <c r="D398" t="s">
        <v>6180</v>
      </c>
      <c r="E398">
        <v>5</v>
      </c>
      <c r="F398" t="s">
        <v>2723</v>
      </c>
      <c r="G398" t="s">
        <v>2724</v>
      </c>
      <c r="H398" t="s">
        <v>19</v>
      </c>
      <c r="I398" t="s">
        <v>6193</v>
      </c>
      <c r="J398" t="s">
        <v>6186</v>
      </c>
      <c r="K398">
        <v>0.5</v>
      </c>
      <c r="L398">
        <v>7.77</v>
      </c>
      <c r="M398">
        <v>38.849999999999994</v>
      </c>
      <c r="N398" t="s">
        <v>22576</v>
      </c>
      <c r="O398" t="s">
        <v>22577</v>
      </c>
      <c r="P398" t="s">
        <v>6191</v>
      </c>
    </row>
    <row r="399" spans="1:16" x14ac:dyDescent="0.3">
      <c r="A399" t="s">
        <v>2727</v>
      </c>
      <c r="B399">
        <v>43720</v>
      </c>
      <c r="C399" t="s">
        <v>2728</v>
      </c>
      <c r="D399" t="s">
        <v>6169</v>
      </c>
      <c r="E399">
        <v>4</v>
      </c>
      <c r="F399" t="s">
        <v>2729</v>
      </c>
      <c r="G399" t="s">
        <v>2730</v>
      </c>
      <c r="H399" t="s">
        <v>19</v>
      </c>
      <c r="I399" t="s">
        <v>6195</v>
      </c>
      <c r="J399" t="s">
        <v>6187</v>
      </c>
      <c r="K399">
        <v>0.5</v>
      </c>
      <c r="L399">
        <v>7.77</v>
      </c>
      <c r="M399">
        <v>31.08</v>
      </c>
      <c r="N399" t="s">
        <v>22579</v>
      </c>
      <c r="O399" t="s">
        <v>22580</v>
      </c>
      <c r="P399" t="s">
        <v>6190</v>
      </c>
    </row>
    <row r="400" spans="1:16" x14ac:dyDescent="0.3">
      <c r="A400" t="s">
        <v>2733</v>
      </c>
      <c r="B400">
        <v>43677</v>
      </c>
      <c r="C400" t="s">
        <v>2734</v>
      </c>
      <c r="D400" t="s">
        <v>6154</v>
      </c>
      <c r="E400">
        <v>6</v>
      </c>
      <c r="F400" t="s">
        <v>2735</v>
      </c>
      <c r="G400" t="s">
        <v>2736</v>
      </c>
      <c r="H400" t="s">
        <v>19</v>
      </c>
      <c r="I400" t="s">
        <v>6193</v>
      </c>
      <c r="J400" t="s">
        <v>6187</v>
      </c>
      <c r="K400">
        <v>0.2</v>
      </c>
      <c r="L400">
        <v>2.9849999999999999</v>
      </c>
      <c r="M400">
        <v>17.91</v>
      </c>
      <c r="N400" t="s">
        <v>22576</v>
      </c>
      <c r="O400" t="s">
        <v>22580</v>
      </c>
      <c r="P400" t="s">
        <v>6190</v>
      </c>
    </row>
    <row r="401" spans="1:16" x14ac:dyDescent="0.3">
      <c r="A401" t="s">
        <v>2739</v>
      </c>
      <c r="B401">
        <v>43539</v>
      </c>
      <c r="C401" t="s">
        <v>2740</v>
      </c>
      <c r="D401" t="s">
        <v>6185</v>
      </c>
      <c r="E401">
        <v>6</v>
      </c>
      <c r="F401" t="s">
        <v>2741</v>
      </c>
      <c r="G401" t="s">
        <v>2742</v>
      </c>
      <c r="H401" t="s">
        <v>28</v>
      </c>
      <c r="I401" t="s">
        <v>6194</v>
      </c>
      <c r="J401" t="s">
        <v>6187</v>
      </c>
      <c r="K401">
        <v>2.5</v>
      </c>
      <c r="L401">
        <v>27.945</v>
      </c>
      <c r="M401">
        <v>167.67000000000002</v>
      </c>
      <c r="N401" t="s">
        <v>22575</v>
      </c>
      <c r="O401" t="s">
        <v>22580</v>
      </c>
      <c r="P401" t="s">
        <v>6191</v>
      </c>
    </row>
    <row r="402" spans="1:16" x14ac:dyDescent="0.3">
      <c r="A402" t="s">
        <v>2745</v>
      </c>
      <c r="B402">
        <v>44332</v>
      </c>
      <c r="C402" t="s">
        <v>2746</v>
      </c>
      <c r="D402" t="s">
        <v>6170</v>
      </c>
      <c r="E402">
        <v>4</v>
      </c>
      <c r="F402" t="s">
        <v>2747</v>
      </c>
      <c r="G402" t="s">
        <v>2748</v>
      </c>
      <c r="H402" t="s">
        <v>19</v>
      </c>
      <c r="I402" t="s">
        <v>6195</v>
      </c>
      <c r="J402" t="s">
        <v>6186</v>
      </c>
      <c r="K402">
        <v>1</v>
      </c>
      <c r="L402">
        <v>15.85</v>
      </c>
      <c r="M402">
        <v>63.4</v>
      </c>
      <c r="N402" t="s">
        <v>22579</v>
      </c>
      <c r="O402" t="s">
        <v>22577</v>
      </c>
      <c r="P402" t="s">
        <v>6191</v>
      </c>
    </row>
    <row r="403" spans="1:16" x14ac:dyDescent="0.3">
      <c r="A403" t="s">
        <v>2751</v>
      </c>
      <c r="B403">
        <v>43591</v>
      </c>
      <c r="C403" t="s">
        <v>2752</v>
      </c>
      <c r="D403" t="s">
        <v>6159</v>
      </c>
      <c r="E403">
        <v>2</v>
      </c>
      <c r="F403" t="s">
        <v>2753</v>
      </c>
      <c r="G403" t="s">
        <v>2754</v>
      </c>
      <c r="H403" t="s">
        <v>19</v>
      </c>
      <c r="I403" t="s">
        <v>6195</v>
      </c>
      <c r="J403" t="s">
        <v>6188</v>
      </c>
      <c r="K403">
        <v>0.2</v>
      </c>
      <c r="L403">
        <v>4.3650000000000002</v>
      </c>
      <c r="M403">
        <v>8.73</v>
      </c>
      <c r="N403" t="s">
        <v>22579</v>
      </c>
      <c r="O403" t="s">
        <v>22574</v>
      </c>
      <c r="P403" t="s">
        <v>6190</v>
      </c>
    </row>
    <row r="404" spans="1:16" x14ac:dyDescent="0.3">
      <c r="A404" t="s">
        <v>2757</v>
      </c>
      <c r="B404">
        <v>43502</v>
      </c>
      <c r="C404" t="s">
        <v>2758</v>
      </c>
      <c r="D404" t="s">
        <v>6177</v>
      </c>
      <c r="E404">
        <v>3</v>
      </c>
      <c r="F404" t="s">
        <v>2759</v>
      </c>
      <c r="G404" t="s">
        <v>2760</v>
      </c>
      <c r="H404" t="s">
        <v>19</v>
      </c>
      <c r="I404" t="s">
        <v>6192</v>
      </c>
      <c r="J404" t="s">
        <v>6187</v>
      </c>
      <c r="K404">
        <v>1</v>
      </c>
      <c r="L404">
        <v>8.9499999999999993</v>
      </c>
      <c r="M404">
        <v>26.849999999999998</v>
      </c>
      <c r="N404" t="s">
        <v>22573</v>
      </c>
      <c r="O404" t="s">
        <v>22580</v>
      </c>
      <c r="P404" t="s">
        <v>6190</v>
      </c>
    </row>
    <row r="405" spans="1:16" x14ac:dyDescent="0.3">
      <c r="A405" t="s">
        <v>2763</v>
      </c>
      <c r="B405">
        <v>44295</v>
      </c>
      <c r="C405" t="s">
        <v>2764</v>
      </c>
      <c r="D405" t="s">
        <v>6145</v>
      </c>
      <c r="E405">
        <v>2</v>
      </c>
      <c r="F405" t="s">
        <v>2765</v>
      </c>
      <c r="G405" t="s">
        <v>2766</v>
      </c>
      <c r="H405" t="s">
        <v>19</v>
      </c>
      <c r="I405" t="s">
        <v>6195</v>
      </c>
      <c r="J405" t="s">
        <v>6186</v>
      </c>
      <c r="K405">
        <v>0.2</v>
      </c>
      <c r="L405">
        <v>4.7549999999999999</v>
      </c>
      <c r="M405">
        <v>9.51</v>
      </c>
      <c r="N405" t="s">
        <v>22579</v>
      </c>
      <c r="O405" t="s">
        <v>22577</v>
      </c>
      <c r="P405" t="s">
        <v>6191</v>
      </c>
    </row>
    <row r="406" spans="1:16" x14ac:dyDescent="0.3">
      <c r="A406" t="s">
        <v>2769</v>
      </c>
      <c r="B406">
        <v>43971</v>
      </c>
      <c r="C406" t="s">
        <v>2770</v>
      </c>
      <c r="D406" t="s">
        <v>6147</v>
      </c>
      <c r="E406">
        <v>4</v>
      </c>
      <c r="F406" t="s">
        <v>2771</v>
      </c>
      <c r="G406" t="s">
        <v>2772</v>
      </c>
      <c r="H406" t="s">
        <v>318</v>
      </c>
      <c r="I406" t="s">
        <v>6193</v>
      </c>
      <c r="J406" t="s">
        <v>6187</v>
      </c>
      <c r="K406">
        <v>1</v>
      </c>
      <c r="L406">
        <v>9.9499999999999993</v>
      </c>
      <c r="M406">
        <v>39.799999999999997</v>
      </c>
      <c r="N406" t="s">
        <v>22576</v>
      </c>
      <c r="O406" t="s">
        <v>22580</v>
      </c>
      <c r="P406" t="s">
        <v>6191</v>
      </c>
    </row>
    <row r="407" spans="1:16" x14ac:dyDescent="0.3">
      <c r="A407" t="s">
        <v>2775</v>
      </c>
      <c r="B407">
        <v>44167</v>
      </c>
      <c r="C407" t="s">
        <v>2776</v>
      </c>
      <c r="D407" t="s">
        <v>6139</v>
      </c>
      <c r="E407">
        <v>3</v>
      </c>
      <c r="F407" t="s">
        <v>2777</v>
      </c>
      <c r="G407" t="s">
        <v>2778</v>
      </c>
      <c r="H407" t="s">
        <v>19</v>
      </c>
      <c r="I407" t="s">
        <v>6194</v>
      </c>
      <c r="J407" t="s">
        <v>6188</v>
      </c>
      <c r="K407">
        <v>0.5</v>
      </c>
      <c r="L407">
        <v>8.25</v>
      </c>
      <c r="M407">
        <v>24.75</v>
      </c>
      <c r="N407" t="s">
        <v>22575</v>
      </c>
      <c r="O407" t="s">
        <v>22574</v>
      </c>
      <c r="P407" t="s">
        <v>6190</v>
      </c>
    </row>
    <row r="408" spans="1:16" x14ac:dyDescent="0.3">
      <c r="A408" t="s">
        <v>2781</v>
      </c>
      <c r="B408">
        <v>44416</v>
      </c>
      <c r="C408" t="s">
        <v>2782</v>
      </c>
      <c r="D408" t="s">
        <v>6141</v>
      </c>
      <c r="E408">
        <v>5</v>
      </c>
      <c r="F408" t="s">
        <v>2783</v>
      </c>
      <c r="G408" t="s">
        <v>2784</v>
      </c>
      <c r="H408" t="s">
        <v>19</v>
      </c>
      <c r="I408" t="s">
        <v>6194</v>
      </c>
      <c r="J408" t="s">
        <v>6188</v>
      </c>
      <c r="K408">
        <v>1</v>
      </c>
      <c r="L408">
        <v>13.75</v>
      </c>
      <c r="M408">
        <v>68.75</v>
      </c>
      <c r="N408" t="s">
        <v>22575</v>
      </c>
      <c r="O408" t="s">
        <v>22574</v>
      </c>
      <c r="P408" t="s">
        <v>6190</v>
      </c>
    </row>
    <row r="409" spans="1:16" x14ac:dyDescent="0.3">
      <c r="A409" t="s">
        <v>2787</v>
      </c>
      <c r="B409">
        <v>44595</v>
      </c>
      <c r="C409" t="s">
        <v>2788</v>
      </c>
      <c r="D409" t="s">
        <v>6139</v>
      </c>
      <c r="E409">
        <v>6</v>
      </c>
      <c r="F409" t="s">
        <v>2789</v>
      </c>
      <c r="G409" t="s">
        <v>22578</v>
      </c>
      <c r="H409" t="s">
        <v>318</v>
      </c>
      <c r="I409" t="s">
        <v>6194</v>
      </c>
      <c r="J409" t="s">
        <v>6188</v>
      </c>
      <c r="K409">
        <v>0.5</v>
      </c>
      <c r="L409">
        <v>8.25</v>
      </c>
      <c r="M409">
        <v>49.5</v>
      </c>
      <c r="N409" t="s">
        <v>22575</v>
      </c>
      <c r="O409" t="s">
        <v>22574</v>
      </c>
      <c r="P409" t="s">
        <v>6191</v>
      </c>
    </row>
    <row r="410" spans="1:16" x14ac:dyDescent="0.3">
      <c r="A410" t="s">
        <v>2792</v>
      </c>
      <c r="B410">
        <v>44659</v>
      </c>
      <c r="C410" t="s">
        <v>2793</v>
      </c>
      <c r="D410" t="s">
        <v>6175</v>
      </c>
      <c r="E410">
        <v>2</v>
      </c>
      <c r="F410" t="s">
        <v>2794</v>
      </c>
      <c r="G410" t="s">
        <v>2795</v>
      </c>
      <c r="H410" t="s">
        <v>19</v>
      </c>
      <c r="I410" t="s">
        <v>6193</v>
      </c>
      <c r="J410" t="s">
        <v>6188</v>
      </c>
      <c r="K410">
        <v>2.5</v>
      </c>
      <c r="L410">
        <v>25.874999999999996</v>
      </c>
      <c r="M410">
        <v>51.749999999999993</v>
      </c>
      <c r="N410" t="s">
        <v>22576</v>
      </c>
      <c r="O410" t="s">
        <v>22574</v>
      </c>
      <c r="P410" t="s">
        <v>6190</v>
      </c>
    </row>
    <row r="411" spans="1:16" x14ac:dyDescent="0.3">
      <c r="A411" t="s">
        <v>2798</v>
      </c>
      <c r="B411">
        <v>44203</v>
      </c>
      <c r="C411" t="s">
        <v>2799</v>
      </c>
      <c r="D411" t="s">
        <v>6170</v>
      </c>
      <c r="E411">
        <v>3</v>
      </c>
      <c r="F411" t="s">
        <v>2800</v>
      </c>
      <c r="G411" t="s">
        <v>22578</v>
      </c>
      <c r="H411" t="s">
        <v>318</v>
      </c>
      <c r="I411" t="s">
        <v>6195</v>
      </c>
      <c r="J411" t="s">
        <v>6186</v>
      </c>
      <c r="K411">
        <v>1</v>
      </c>
      <c r="L411">
        <v>15.85</v>
      </c>
      <c r="M411">
        <v>47.55</v>
      </c>
      <c r="N411" t="s">
        <v>22579</v>
      </c>
      <c r="O411" t="s">
        <v>22577</v>
      </c>
      <c r="P411" t="s">
        <v>6190</v>
      </c>
    </row>
    <row r="412" spans="1:16" x14ac:dyDescent="0.3">
      <c r="A412" t="s">
        <v>2803</v>
      </c>
      <c r="B412">
        <v>44441</v>
      </c>
      <c r="C412" t="s">
        <v>2804</v>
      </c>
      <c r="D412" t="s">
        <v>6167</v>
      </c>
      <c r="E412">
        <v>4</v>
      </c>
      <c r="F412" t="s">
        <v>2805</v>
      </c>
      <c r="G412" t="s">
        <v>22578</v>
      </c>
      <c r="H412" t="s">
        <v>19</v>
      </c>
      <c r="I412" t="s">
        <v>6193</v>
      </c>
      <c r="J412" t="s">
        <v>6186</v>
      </c>
      <c r="K412">
        <v>0.2</v>
      </c>
      <c r="L412">
        <v>3.8849999999999998</v>
      </c>
      <c r="M412">
        <v>15.54</v>
      </c>
      <c r="N412" t="s">
        <v>22576</v>
      </c>
      <c r="O412" t="s">
        <v>22577</v>
      </c>
      <c r="P412" t="s">
        <v>6191</v>
      </c>
    </row>
    <row r="413" spans="1:16" x14ac:dyDescent="0.3">
      <c r="A413" t="s">
        <v>2808</v>
      </c>
      <c r="B413">
        <v>44504</v>
      </c>
      <c r="C413" t="s">
        <v>2809</v>
      </c>
      <c r="D413" t="s">
        <v>6162</v>
      </c>
      <c r="E413">
        <v>6</v>
      </c>
      <c r="F413" t="s">
        <v>2810</v>
      </c>
      <c r="G413" t="s">
        <v>22578</v>
      </c>
      <c r="H413" t="s">
        <v>19</v>
      </c>
      <c r="I413" t="s">
        <v>6195</v>
      </c>
      <c r="J413" t="s">
        <v>6188</v>
      </c>
      <c r="K413">
        <v>1</v>
      </c>
      <c r="L413">
        <v>14.55</v>
      </c>
      <c r="M413">
        <v>87.300000000000011</v>
      </c>
      <c r="N413" t="s">
        <v>22579</v>
      </c>
      <c r="O413" t="s">
        <v>22574</v>
      </c>
      <c r="P413" t="s">
        <v>6190</v>
      </c>
    </row>
    <row r="414" spans="1:16" x14ac:dyDescent="0.3">
      <c r="A414" t="s">
        <v>2813</v>
      </c>
      <c r="B414">
        <v>44410</v>
      </c>
      <c r="C414" t="s">
        <v>2814</v>
      </c>
      <c r="D414" t="s">
        <v>6155</v>
      </c>
      <c r="E414">
        <v>5</v>
      </c>
      <c r="F414" t="s">
        <v>2815</v>
      </c>
      <c r="G414" t="s">
        <v>22578</v>
      </c>
      <c r="H414" t="s">
        <v>19</v>
      </c>
      <c r="I414" t="s">
        <v>6193</v>
      </c>
      <c r="J414" t="s">
        <v>6188</v>
      </c>
      <c r="K414">
        <v>1</v>
      </c>
      <c r="L414">
        <v>11.25</v>
      </c>
      <c r="M414">
        <v>56.25</v>
      </c>
      <c r="N414" t="s">
        <v>22576</v>
      </c>
      <c r="O414" t="s">
        <v>22574</v>
      </c>
      <c r="P414" t="s">
        <v>6190</v>
      </c>
    </row>
    <row r="415" spans="1:16" x14ac:dyDescent="0.3">
      <c r="A415" t="s">
        <v>2818</v>
      </c>
      <c r="B415">
        <v>43857</v>
      </c>
      <c r="C415" t="s">
        <v>2819</v>
      </c>
      <c r="D415" t="s">
        <v>6164</v>
      </c>
      <c r="E415">
        <v>1</v>
      </c>
      <c r="F415" t="s">
        <v>2820</v>
      </c>
      <c r="G415" t="s">
        <v>2821</v>
      </c>
      <c r="H415" t="s">
        <v>19</v>
      </c>
      <c r="I415" t="s">
        <v>6195</v>
      </c>
      <c r="J415" t="s">
        <v>6186</v>
      </c>
      <c r="K415">
        <v>2.5</v>
      </c>
      <c r="L415">
        <v>36.454999999999998</v>
      </c>
      <c r="M415">
        <v>36.454999999999998</v>
      </c>
      <c r="N415" t="s">
        <v>22579</v>
      </c>
      <c r="O415" t="s">
        <v>22577</v>
      </c>
      <c r="P415" t="s">
        <v>6190</v>
      </c>
    </row>
    <row r="416" spans="1:16" x14ac:dyDescent="0.3">
      <c r="A416" t="s">
        <v>2824</v>
      </c>
      <c r="B416">
        <v>43802</v>
      </c>
      <c r="C416" t="s">
        <v>2825</v>
      </c>
      <c r="D416" t="s">
        <v>6178</v>
      </c>
      <c r="E416">
        <v>3</v>
      </c>
      <c r="F416" t="s">
        <v>2826</v>
      </c>
      <c r="G416" t="s">
        <v>22578</v>
      </c>
      <c r="H416" t="s">
        <v>19</v>
      </c>
      <c r="I416" t="s">
        <v>6192</v>
      </c>
      <c r="J416" t="s">
        <v>6186</v>
      </c>
      <c r="K416">
        <v>0.2</v>
      </c>
      <c r="L416">
        <v>3.5849999999999995</v>
      </c>
      <c r="M416">
        <v>10.754999999999999</v>
      </c>
      <c r="N416" t="s">
        <v>22573</v>
      </c>
      <c r="O416" t="s">
        <v>22577</v>
      </c>
      <c r="P416" t="s">
        <v>6190</v>
      </c>
    </row>
    <row r="417" spans="1:16" x14ac:dyDescent="0.3">
      <c r="A417" t="s">
        <v>2829</v>
      </c>
      <c r="B417">
        <v>43683</v>
      </c>
      <c r="C417" t="s">
        <v>2830</v>
      </c>
      <c r="D417" t="s">
        <v>6174</v>
      </c>
      <c r="E417">
        <v>3</v>
      </c>
      <c r="F417" t="s">
        <v>2831</v>
      </c>
      <c r="G417" t="s">
        <v>2832</v>
      </c>
      <c r="H417" t="s">
        <v>19</v>
      </c>
      <c r="I417" t="s">
        <v>6192</v>
      </c>
      <c r="J417" t="s">
        <v>6188</v>
      </c>
      <c r="K417">
        <v>0.2</v>
      </c>
      <c r="L417">
        <v>2.9849999999999999</v>
      </c>
      <c r="M417">
        <v>8.9550000000000001</v>
      </c>
      <c r="N417" t="s">
        <v>22573</v>
      </c>
      <c r="O417" t="s">
        <v>22574</v>
      </c>
      <c r="P417" t="s">
        <v>6191</v>
      </c>
    </row>
    <row r="418" spans="1:16" x14ac:dyDescent="0.3">
      <c r="A418" t="s">
        <v>2834</v>
      </c>
      <c r="B418">
        <v>43901</v>
      </c>
      <c r="C418" t="s">
        <v>2835</v>
      </c>
      <c r="D418" t="s">
        <v>6180</v>
      </c>
      <c r="E418">
        <v>3</v>
      </c>
      <c r="F418" t="s">
        <v>2836</v>
      </c>
      <c r="G418" t="s">
        <v>22578</v>
      </c>
      <c r="H418" t="s">
        <v>19</v>
      </c>
      <c r="I418" t="s">
        <v>6193</v>
      </c>
      <c r="J418" t="s">
        <v>6186</v>
      </c>
      <c r="K418">
        <v>0.5</v>
      </c>
      <c r="L418">
        <v>7.77</v>
      </c>
      <c r="M418">
        <v>23.31</v>
      </c>
      <c r="N418" t="s">
        <v>22576</v>
      </c>
      <c r="O418" t="s">
        <v>22577</v>
      </c>
      <c r="P418" t="s">
        <v>6190</v>
      </c>
    </row>
    <row r="419" spans="1:16" x14ac:dyDescent="0.3">
      <c r="A419" t="s">
        <v>2839</v>
      </c>
      <c r="B419">
        <v>44457</v>
      </c>
      <c r="C419" t="s">
        <v>2840</v>
      </c>
      <c r="D419" t="s">
        <v>6182</v>
      </c>
      <c r="E419">
        <v>1</v>
      </c>
      <c r="F419" t="s">
        <v>2841</v>
      </c>
      <c r="G419" t="s">
        <v>22578</v>
      </c>
      <c r="H419" t="s">
        <v>19</v>
      </c>
      <c r="I419" t="s">
        <v>6193</v>
      </c>
      <c r="J419" t="s">
        <v>6186</v>
      </c>
      <c r="K419">
        <v>2.5</v>
      </c>
      <c r="L419">
        <v>29.784999999999997</v>
      </c>
      <c r="M419">
        <v>29.784999999999997</v>
      </c>
      <c r="N419" t="s">
        <v>22576</v>
      </c>
      <c r="O419" t="s">
        <v>22577</v>
      </c>
      <c r="P419" t="s">
        <v>6190</v>
      </c>
    </row>
    <row r="420" spans="1:16" x14ac:dyDescent="0.3">
      <c r="A420" t="s">
        <v>2844</v>
      </c>
      <c r="B420">
        <v>44142</v>
      </c>
      <c r="C420" t="s">
        <v>2845</v>
      </c>
      <c r="D420" t="s">
        <v>6182</v>
      </c>
      <c r="E420">
        <v>5</v>
      </c>
      <c r="F420" t="s">
        <v>2846</v>
      </c>
      <c r="G420" t="s">
        <v>2847</v>
      </c>
      <c r="H420" t="s">
        <v>19</v>
      </c>
      <c r="I420" t="s">
        <v>6193</v>
      </c>
      <c r="J420" t="s">
        <v>6186</v>
      </c>
      <c r="K420">
        <v>2.5</v>
      </c>
      <c r="L420">
        <v>29.784999999999997</v>
      </c>
      <c r="M420">
        <v>148.92499999999998</v>
      </c>
      <c r="N420" t="s">
        <v>22576</v>
      </c>
      <c r="O420" t="s">
        <v>22577</v>
      </c>
      <c r="P420" t="s">
        <v>6190</v>
      </c>
    </row>
    <row r="421" spans="1:16" x14ac:dyDescent="0.3">
      <c r="A421" t="s">
        <v>2849</v>
      </c>
      <c r="B421">
        <v>44739</v>
      </c>
      <c r="C421" t="s">
        <v>2850</v>
      </c>
      <c r="D421" t="s">
        <v>6160</v>
      </c>
      <c r="E421">
        <v>1</v>
      </c>
      <c r="F421" t="s">
        <v>2851</v>
      </c>
      <c r="G421" t="s">
        <v>2852</v>
      </c>
      <c r="H421" t="s">
        <v>19</v>
      </c>
      <c r="I421" t="s">
        <v>6195</v>
      </c>
      <c r="J421" t="s">
        <v>6188</v>
      </c>
      <c r="K421">
        <v>0.5</v>
      </c>
      <c r="L421">
        <v>8.73</v>
      </c>
      <c r="M421">
        <v>8.73</v>
      </c>
      <c r="N421" t="s">
        <v>22579</v>
      </c>
      <c r="O421" t="s">
        <v>22574</v>
      </c>
      <c r="P421" t="s">
        <v>6190</v>
      </c>
    </row>
    <row r="422" spans="1:16" x14ac:dyDescent="0.3">
      <c r="A422" t="s">
        <v>2855</v>
      </c>
      <c r="B422">
        <v>43866</v>
      </c>
      <c r="C422" t="s">
        <v>2586</v>
      </c>
      <c r="D422" t="s">
        <v>6169</v>
      </c>
      <c r="E422">
        <v>4</v>
      </c>
      <c r="F422" t="s">
        <v>2587</v>
      </c>
      <c r="G422" t="s">
        <v>2588</v>
      </c>
      <c r="H422" t="s">
        <v>19</v>
      </c>
      <c r="I422" t="s">
        <v>6195</v>
      </c>
      <c r="J422" t="s">
        <v>6187</v>
      </c>
      <c r="K422">
        <v>0.5</v>
      </c>
      <c r="L422">
        <v>7.77</v>
      </c>
      <c r="M422">
        <v>31.08</v>
      </c>
      <c r="N422" t="s">
        <v>22579</v>
      </c>
      <c r="O422" t="s">
        <v>22580</v>
      </c>
      <c r="P422" t="s">
        <v>6191</v>
      </c>
    </row>
    <row r="423" spans="1:16" x14ac:dyDescent="0.3">
      <c r="A423" t="s">
        <v>2855</v>
      </c>
      <c r="B423">
        <v>43866</v>
      </c>
      <c r="C423" t="s">
        <v>2586</v>
      </c>
      <c r="D423" t="s">
        <v>6168</v>
      </c>
      <c r="E423">
        <v>6</v>
      </c>
      <c r="F423" t="s">
        <v>2587</v>
      </c>
      <c r="G423" t="s">
        <v>2588</v>
      </c>
      <c r="H423" t="s">
        <v>19</v>
      </c>
      <c r="I423" t="s">
        <v>6193</v>
      </c>
      <c r="J423" t="s">
        <v>6187</v>
      </c>
      <c r="K423">
        <v>2.5</v>
      </c>
      <c r="L423">
        <v>22.884999999999998</v>
      </c>
      <c r="M423">
        <v>137.31</v>
      </c>
      <c r="N423" t="s">
        <v>22576</v>
      </c>
      <c r="O423" t="s">
        <v>22580</v>
      </c>
      <c r="P423" t="s">
        <v>6191</v>
      </c>
    </row>
    <row r="424" spans="1:16" x14ac:dyDescent="0.3">
      <c r="A424" t="s">
        <v>2866</v>
      </c>
      <c r="B424">
        <v>43868</v>
      </c>
      <c r="C424" t="s">
        <v>2867</v>
      </c>
      <c r="D424" t="s">
        <v>6158</v>
      </c>
      <c r="E424">
        <v>5</v>
      </c>
      <c r="F424" t="s">
        <v>2868</v>
      </c>
      <c r="G424" t="s">
        <v>22578</v>
      </c>
      <c r="H424" t="s">
        <v>19</v>
      </c>
      <c r="I424" t="s">
        <v>6193</v>
      </c>
      <c r="J424" t="s">
        <v>6187</v>
      </c>
      <c r="K424">
        <v>0.5</v>
      </c>
      <c r="L424">
        <v>5.97</v>
      </c>
      <c r="M424">
        <v>29.849999999999998</v>
      </c>
      <c r="N424" t="s">
        <v>22576</v>
      </c>
      <c r="O424" t="s">
        <v>22580</v>
      </c>
      <c r="P424" t="s">
        <v>6191</v>
      </c>
    </row>
    <row r="425" spans="1:16" x14ac:dyDescent="0.3">
      <c r="A425" t="s">
        <v>2871</v>
      </c>
      <c r="B425">
        <v>44183</v>
      </c>
      <c r="C425" t="s">
        <v>2872</v>
      </c>
      <c r="D425" t="s">
        <v>6146</v>
      </c>
      <c r="E425">
        <v>3</v>
      </c>
      <c r="F425" t="s">
        <v>2873</v>
      </c>
      <c r="G425" t="s">
        <v>22578</v>
      </c>
      <c r="H425" t="s">
        <v>19</v>
      </c>
      <c r="I425" t="s">
        <v>6192</v>
      </c>
      <c r="J425" t="s">
        <v>6188</v>
      </c>
      <c r="K425">
        <v>0.5</v>
      </c>
      <c r="L425">
        <v>5.97</v>
      </c>
      <c r="M425">
        <v>17.91</v>
      </c>
      <c r="N425" t="s">
        <v>22573</v>
      </c>
      <c r="O425" t="s">
        <v>22574</v>
      </c>
      <c r="P425" t="s">
        <v>6191</v>
      </c>
    </row>
    <row r="426" spans="1:16" x14ac:dyDescent="0.3">
      <c r="A426" t="s">
        <v>2876</v>
      </c>
      <c r="B426">
        <v>44431</v>
      </c>
      <c r="C426" t="s">
        <v>2877</v>
      </c>
      <c r="D426" t="s">
        <v>6176</v>
      </c>
      <c r="E426">
        <v>3</v>
      </c>
      <c r="F426" t="s">
        <v>2878</v>
      </c>
      <c r="G426" t="s">
        <v>2879</v>
      </c>
      <c r="H426" t="s">
        <v>19</v>
      </c>
      <c r="I426" t="s">
        <v>6194</v>
      </c>
      <c r="J426" t="s">
        <v>6186</v>
      </c>
      <c r="K426">
        <v>0.5</v>
      </c>
      <c r="L426">
        <v>8.91</v>
      </c>
      <c r="M426">
        <v>26.73</v>
      </c>
      <c r="N426" t="s">
        <v>22575</v>
      </c>
      <c r="O426" t="s">
        <v>22577</v>
      </c>
      <c r="P426" t="s">
        <v>6190</v>
      </c>
    </row>
    <row r="427" spans="1:16" x14ac:dyDescent="0.3">
      <c r="A427" t="s">
        <v>2882</v>
      </c>
      <c r="B427">
        <v>44428</v>
      </c>
      <c r="C427" t="s">
        <v>2883</v>
      </c>
      <c r="D427" t="s">
        <v>6177</v>
      </c>
      <c r="E427">
        <v>2</v>
      </c>
      <c r="F427" t="s">
        <v>2884</v>
      </c>
      <c r="G427" t="s">
        <v>2885</v>
      </c>
      <c r="H427" t="s">
        <v>19</v>
      </c>
      <c r="I427" t="s">
        <v>6192</v>
      </c>
      <c r="J427" t="s">
        <v>6187</v>
      </c>
      <c r="K427">
        <v>1</v>
      </c>
      <c r="L427">
        <v>8.9499999999999993</v>
      </c>
      <c r="M427">
        <v>17.899999999999999</v>
      </c>
      <c r="N427" t="s">
        <v>22573</v>
      </c>
      <c r="O427" t="s">
        <v>22580</v>
      </c>
      <c r="P427" t="s">
        <v>6191</v>
      </c>
    </row>
    <row r="428" spans="1:16" x14ac:dyDescent="0.3">
      <c r="A428" t="s">
        <v>2888</v>
      </c>
      <c r="B428">
        <v>43556</v>
      </c>
      <c r="C428" t="s">
        <v>2889</v>
      </c>
      <c r="D428" t="s">
        <v>6178</v>
      </c>
      <c r="E428">
        <v>4</v>
      </c>
      <c r="F428" t="s">
        <v>2890</v>
      </c>
      <c r="G428" t="s">
        <v>2891</v>
      </c>
      <c r="H428" t="s">
        <v>318</v>
      </c>
      <c r="I428" t="s">
        <v>6192</v>
      </c>
      <c r="J428" t="s">
        <v>6186</v>
      </c>
      <c r="K428">
        <v>0.2</v>
      </c>
      <c r="L428">
        <v>3.5849999999999995</v>
      </c>
      <c r="M428">
        <v>14.339999999999998</v>
      </c>
      <c r="N428" t="s">
        <v>22573</v>
      </c>
      <c r="O428" t="s">
        <v>22577</v>
      </c>
      <c r="P428" t="s">
        <v>6190</v>
      </c>
    </row>
    <row r="429" spans="1:16" x14ac:dyDescent="0.3">
      <c r="A429" t="s">
        <v>2894</v>
      </c>
      <c r="B429">
        <v>44224</v>
      </c>
      <c r="C429" t="s">
        <v>2895</v>
      </c>
      <c r="D429" t="s">
        <v>6175</v>
      </c>
      <c r="E429">
        <v>3</v>
      </c>
      <c r="F429" t="s">
        <v>2896</v>
      </c>
      <c r="G429" t="s">
        <v>22578</v>
      </c>
      <c r="H429" t="s">
        <v>19</v>
      </c>
      <c r="I429" t="s">
        <v>6193</v>
      </c>
      <c r="J429" t="s">
        <v>6188</v>
      </c>
      <c r="K429">
        <v>2.5</v>
      </c>
      <c r="L429">
        <v>25.874999999999996</v>
      </c>
      <c r="M429">
        <v>77.624999999999986</v>
      </c>
      <c r="N429" t="s">
        <v>22576</v>
      </c>
      <c r="O429" t="s">
        <v>22574</v>
      </c>
      <c r="P429" t="s">
        <v>6190</v>
      </c>
    </row>
    <row r="430" spans="1:16" x14ac:dyDescent="0.3">
      <c r="A430" t="s">
        <v>2899</v>
      </c>
      <c r="B430">
        <v>43759</v>
      </c>
      <c r="C430" t="s">
        <v>2900</v>
      </c>
      <c r="D430" t="s">
        <v>6179</v>
      </c>
      <c r="E430">
        <v>5</v>
      </c>
      <c r="F430" t="s">
        <v>2901</v>
      </c>
      <c r="G430" t="s">
        <v>2902</v>
      </c>
      <c r="H430" t="s">
        <v>19</v>
      </c>
      <c r="I430" t="s">
        <v>6192</v>
      </c>
      <c r="J430" t="s">
        <v>6186</v>
      </c>
      <c r="K430">
        <v>1</v>
      </c>
      <c r="L430">
        <v>11.95</v>
      </c>
      <c r="M430">
        <v>59.75</v>
      </c>
      <c r="N430" t="s">
        <v>22573</v>
      </c>
      <c r="O430" t="s">
        <v>22577</v>
      </c>
      <c r="P430" t="s">
        <v>6191</v>
      </c>
    </row>
    <row r="431" spans="1:16" x14ac:dyDescent="0.3">
      <c r="A431" t="s">
        <v>2905</v>
      </c>
      <c r="B431">
        <v>44367</v>
      </c>
      <c r="C431" t="s">
        <v>2586</v>
      </c>
      <c r="D431" t="s">
        <v>6140</v>
      </c>
      <c r="E431">
        <v>6</v>
      </c>
      <c r="F431" t="s">
        <v>2587</v>
      </c>
      <c r="G431" t="s">
        <v>2588</v>
      </c>
      <c r="H431" t="s">
        <v>19</v>
      </c>
      <c r="I431" t="s">
        <v>6193</v>
      </c>
      <c r="J431" t="s">
        <v>6186</v>
      </c>
      <c r="K431">
        <v>1</v>
      </c>
      <c r="L431">
        <v>12.95</v>
      </c>
      <c r="M431">
        <v>77.699999999999989</v>
      </c>
      <c r="N431" t="s">
        <v>22576</v>
      </c>
      <c r="O431" t="s">
        <v>22577</v>
      </c>
      <c r="P431" t="s">
        <v>6191</v>
      </c>
    </row>
    <row r="432" spans="1:16" x14ac:dyDescent="0.3">
      <c r="A432" t="s">
        <v>2911</v>
      </c>
      <c r="B432">
        <v>44504</v>
      </c>
      <c r="C432" t="s">
        <v>2912</v>
      </c>
      <c r="D432" t="s">
        <v>6163</v>
      </c>
      <c r="E432">
        <v>2</v>
      </c>
      <c r="F432" t="s">
        <v>2913</v>
      </c>
      <c r="G432" t="s">
        <v>2914</v>
      </c>
      <c r="H432" t="s">
        <v>19</v>
      </c>
      <c r="I432" t="s">
        <v>6192</v>
      </c>
      <c r="J432" t="s">
        <v>6187</v>
      </c>
      <c r="K432">
        <v>0.2</v>
      </c>
      <c r="L432">
        <v>2.6849999999999996</v>
      </c>
      <c r="M432">
        <v>5.3699999999999992</v>
      </c>
      <c r="N432" t="s">
        <v>22573</v>
      </c>
      <c r="O432" t="s">
        <v>22580</v>
      </c>
      <c r="P432" t="s">
        <v>6190</v>
      </c>
    </row>
    <row r="433" spans="1:16" x14ac:dyDescent="0.3">
      <c r="A433" t="s">
        <v>2917</v>
      </c>
      <c r="B433">
        <v>44291</v>
      </c>
      <c r="C433" t="s">
        <v>2918</v>
      </c>
      <c r="D433" t="s">
        <v>6185</v>
      </c>
      <c r="E433">
        <v>3</v>
      </c>
      <c r="F433" t="s">
        <v>2919</v>
      </c>
      <c r="G433" t="s">
        <v>2920</v>
      </c>
      <c r="H433" t="s">
        <v>318</v>
      </c>
      <c r="I433" t="s">
        <v>6194</v>
      </c>
      <c r="J433" t="s">
        <v>6187</v>
      </c>
      <c r="K433">
        <v>2.5</v>
      </c>
      <c r="L433">
        <v>27.945</v>
      </c>
      <c r="M433">
        <v>83.835000000000008</v>
      </c>
      <c r="N433" t="s">
        <v>22575</v>
      </c>
      <c r="O433" t="s">
        <v>22580</v>
      </c>
      <c r="P433" t="s">
        <v>6190</v>
      </c>
    </row>
    <row r="434" spans="1:16" x14ac:dyDescent="0.3">
      <c r="A434" t="s">
        <v>2923</v>
      </c>
      <c r="B434">
        <v>43808</v>
      </c>
      <c r="C434" t="s">
        <v>2924</v>
      </c>
      <c r="D434" t="s">
        <v>6155</v>
      </c>
      <c r="E434">
        <v>2</v>
      </c>
      <c r="F434" t="s">
        <v>2925</v>
      </c>
      <c r="G434" t="s">
        <v>22578</v>
      </c>
      <c r="H434" t="s">
        <v>19</v>
      </c>
      <c r="I434" t="s">
        <v>6193</v>
      </c>
      <c r="J434" t="s">
        <v>6188</v>
      </c>
      <c r="K434">
        <v>1</v>
      </c>
      <c r="L434">
        <v>11.25</v>
      </c>
      <c r="M434">
        <v>22.5</v>
      </c>
      <c r="N434" t="s">
        <v>22576</v>
      </c>
      <c r="O434" t="s">
        <v>22574</v>
      </c>
      <c r="P434" t="s">
        <v>6191</v>
      </c>
    </row>
    <row r="435" spans="1:16" x14ac:dyDescent="0.3">
      <c r="A435" t="s">
        <v>2928</v>
      </c>
      <c r="B435">
        <v>44563</v>
      </c>
      <c r="C435" t="s">
        <v>2929</v>
      </c>
      <c r="D435" t="s">
        <v>6181</v>
      </c>
      <c r="E435">
        <v>6</v>
      </c>
      <c r="F435" t="s">
        <v>2930</v>
      </c>
      <c r="G435" t="s">
        <v>2931</v>
      </c>
      <c r="H435" t="s">
        <v>19</v>
      </c>
      <c r="I435" t="s">
        <v>6195</v>
      </c>
      <c r="J435" t="s">
        <v>6188</v>
      </c>
      <c r="K435">
        <v>2.5</v>
      </c>
      <c r="L435">
        <v>33.464999999999996</v>
      </c>
      <c r="M435">
        <v>200.78999999999996</v>
      </c>
      <c r="N435" t="s">
        <v>22579</v>
      </c>
      <c r="O435" t="s">
        <v>22574</v>
      </c>
      <c r="P435" t="s">
        <v>6190</v>
      </c>
    </row>
    <row r="436" spans="1:16" x14ac:dyDescent="0.3">
      <c r="A436" t="s">
        <v>2934</v>
      </c>
      <c r="B436">
        <v>43807</v>
      </c>
      <c r="C436" t="s">
        <v>2935</v>
      </c>
      <c r="D436" t="s">
        <v>6155</v>
      </c>
      <c r="E436">
        <v>6</v>
      </c>
      <c r="F436" t="s">
        <v>2936</v>
      </c>
      <c r="G436" t="s">
        <v>22578</v>
      </c>
      <c r="H436" t="s">
        <v>19</v>
      </c>
      <c r="I436" t="s">
        <v>6193</v>
      </c>
      <c r="J436" t="s">
        <v>6188</v>
      </c>
      <c r="K436">
        <v>1</v>
      </c>
      <c r="L436">
        <v>11.25</v>
      </c>
      <c r="M436">
        <v>67.5</v>
      </c>
      <c r="N436" t="s">
        <v>22576</v>
      </c>
      <c r="O436" t="s">
        <v>22574</v>
      </c>
      <c r="P436" t="s">
        <v>6191</v>
      </c>
    </row>
    <row r="437" spans="1:16" x14ac:dyDescent="0.3">
      <c r="A437" t="s">
        <v>2939</v>
      </c>
      <c r="B437">
        <v>44528</v>
      </c>
      <c r="C437" t="s">
        <v>2940</v>
      </c>
      <c r="D437" t="s">
        <v>6139</v>
      </c>
      <c r="E437">
        <v>1</v>
      </c>
      <c r="F437" t="s">
        <v>2941</v>
      </c>
      <c r="G437" t="s">
        <v>2942</v>
      </c>
      <c r="H437" t="s">
        <v>19</v>
      </c>
      <c r="I437" t="s">
        <v>6194</v>
      </c>
      <c r="J437" t="s">
        <v>6188</v>
      </c>
      <c r="K437">
        <v>0.5</v>
      </c>
      <c r="L437">
        <v>8.25</v>
      </c>
      <c r="M437">
        <v>8.25</v>
      </c>
      <c r="N437" t="s">
        <v>22575</v>
      </c>
      <c r="O437" t="s">
        <v>22574</v>
      </c>
      <c r="P437" t="s">
        <v>6191</v>
      </c>
    </row>
    <row r="438" spans="1:16" x14ac:dyDescent="0.3">
      <c r="A438" t="s">
        <v>2945</v>
      </c>
      <c r="B438">
        <v>44631</v>
      </c>
      <c r="C438" t="s">
        <v>2946</v>
      </c>
      <c r="D438" t="s">
        <v>6145</v>
      </c>
      <c r="E438">
        <v>2</v>
      </c>
      <c r="F438" t="s">
        <v>2947</v>
      </c>
      <c r="G438" t="s">
        <v>2948</v>
      </c>
      <c r="H438" t="s">
        <v>19</v>
      </c>
      <c r="I438" t="s">
        <v>6195</v>
      </c>
      <c r="J438" t="s">
        <v>6186</v>
      </c>
      <c r="K438">
        <v>0.2</v>
      </c>
      <c r="L438">
        <v>4.7549999999999999</v>
      </c>
      <c r="M438">
        <v>9.51</v>
      </c>
      <c r="N438" t="s">
        <v>22579</v>
      </c>
      <c r="O438" t="s">
        <v>22577</v>
      </c>
      <c r="P438" t="s">
        <v>6190</v>
      </c>
    </row>
    <row r="439" spans="1:16" x14ac:dyDescent="0.3">
      <c r="A439" t="s">
        <v>2951</v>
      </c>
      <c r="B439">
        <v>44213</v>
      </c>
      <c r="C439" t="s">
        <v>2952</v>
      </c>
      <c r="D439" t="s">
        <v>6165</v>
      </c>
      <c r="E439">
        <v>1</v>
      </c>
      <c r="F439" t="s">
        <v>2953</v>
      </c>
      <c r="G439" t="s">
        <v>22578</v>
      </c>
      <c r="H439" t="s">
        <v>19</v>
      </c>
      <c r="I439" t="s">
        <v>6195</v>
      </c>
      <c r="J439" t="s">
        <v>6187</v>
      </c>
      <c r="K439">
        <v>2.5</v>
      </c>
      <c r="L439">
        <v>29.784999999999997</v>
      </c>
      <c r="M439">
        <v>29.784999999999997</v>
      </c>
      <c r="N439" t="s">
        <v>22579</v>
      </c>
      <c r="O439" t="s">
        <v>22580</v>
      </c>
      <c r="P439" t="s">
        <v>6191</v>
      </c>
    </row>
    <row r="440" spans="1:16" x14ac:dyDescent="0.3">
      <c r="A440" t="s">
        <v>2956</v>
      </c>
      <c r="B440">
        <v>43483</v>
      </c>
      <c r="C440" t="s">
        <v>3042</v>
      </c>
      <c r="D440" t="s">
        <v>6169</v>
      </c>
      <c r="E440">
        <v>2</v>
      </c>
      <c r="F440" t="s">
        <v>3043</v>
      </c>
      <c r="G440" t="s">
        <v>3044</v>
      </c>
      <c r="H440" t="s">
        <v>19</v>
      </c>
      <c r="I440" t="s">
        <v>6195</v>
      </c>
      <c r="J440" t="s">
        <v>6187</v>
      </c>
      <c r="K440">
        <v>0.5</v>
      </c>
      <c r="L440">
        <v>7.77</v>
      </c>
      <c r="M440">
        <v>15.54</v>
      </c>
      <c r="N440" t="s">
        <v>22579</v>
      </c>
      <c r="O440" t="s">
        <v>22580</v>
      </c>
      <c r="P440" t="s">
        <v>6191</v>
      </c>
    </row>
    <row r="441" spans="1:16" x14ac:dyDescent="0.3">
      <c r="A441" t="s">
        <v>2962</v>
      </c>
      <c r="B441">
        <v>43562</v>
      </c>
      <c r="C441" t="s">
        <v>2963</v>
      </c>
      <c r="D441" t="s">
        <v>6176</v>
      </c>
      <c r="E441">
        <v>4</v>
      </c>
      <c r="F441" t="s">
        <v>2964</v>
      </c>
      <c r="G441" t="s">
        <v>2965</v>
      </c>
      <c r="H441" t="s">
        <v>318</v>
      </c>
      <c r="I441" t="s">
        <v>6194</v>
      </c>
      <c r="J441" t="s">
        <v>6186</v>
      </c>
      <c r="K441">
        <v>0.5</v>
      </c>
      <c r="L441">
        <v>8.91</v>
      </c>
      <c r="M441">
        <v>35.64</v>
      </c>
      <c r="N441" t="s">
        <v>22575</v>
      </c>
      <c r="O441" t="s">
        <v>22577</v>
      </c>
      <c r="P441" t="s">
        <v>6191</v>
      </c>
    </row>
    <row r="442" spans="1:16" x14ac:dyDescent="0.3">
      <c r="A442" t="s">
        <v>2968</v>
      </c>
      <c r="B442">
        <v>44230</v>
      </c>
      <c r="C442" t="s">
        <v>2969</v>
      </c>
      <c r="D442" t="s">
        <v>6175</v>
      </c>
      <c r="E442">
        <v>4</v>
      </c>
      <c r="F442" t="s">
        <v>2970</v>
      </c>
      <c r="G442" t="s">
        <v>2971</v>
      </c>
      <c r="H442" t="s">
        <v>19</v>
      </c>
      <c r="I442" t="s">
        <v>6193</v>
      </c>
      <c r="J442" t="s">
        <v>6188</v>
      </c>
      <c r="K442">
        <v>2.5</v>
      </c>
      <c r="L442">
        <v>25.874999999999996</v>
      </c>
      <c r="M442">
        <v>103.49999999999999</v>
      </c>
      <c r="N442" t="s">
        <v>22576</v>
      </c>
      <c r="O442" t="s">
        <v>22574</v>
      </c>
      <c r="P442" t="s">
        <v>6190</v>
      </c>
    </row>
    <row r="443" spans="1:16" x14ac:dyDescent="0.3">
      <c r="A443" t="s">
        <v>2974</v>
      </c>
      <c r="B443">
        <v>43573</v>
      </c>
      <c r="C443" t="s">
        <v>2975</v>
      </c>
      <c r="D443" t="s">
        <v>6183</v>
      </c>
      <c r="E443">
        <v>3</v>
      </c>
      <c r="F443" t="s">
        <v>2976</v>
      </c>
      <c r="G443" t="s">
        <v>2977</v>
      </c>
      <c r="H443" t="s">
        <v>318</v>
      </c>
      <c r="I443" t="s">
        <v>6194</v>
      </c>
      <c r="J443" t="s">
        <v>6187</v>
      </c>
      <c r="K443">
        <v>1</v>
      </c>
      <c r="L443">
        <v>12.15</v>
      </c>
      <c r="M443">
        <v>36.450000000000003</v>
      </c>
      <c r="N443" t="s">
        <v>22575</v>
      </c>
      <c r="O443" t="s">
        <v>22580</v>
      </c>
      <c r="P443" t="s">
        <v>6190</v>
      </c>
    </row>
    <row r="444" spans="1:16" x14ac:dyDescent="0.3">
      <c r="A444" t="s">
        <v>2980</v>
      </c>
      <c r="B444">
        <v>44384</v>
      </c>
      <c r="C444" t="s">
        <v>2981</v>
      </c>
      <c r="D444" t="s">
        <v>6173</v>
      </c>
      <c r="E444">
        <v>5</v>
      </c>
      <c r="F444" t="s">
        <v>2982</v>
      </c>
      <c r="G444" t="s">
        <v>2983</v>
      </c>
      <c r="H444" t="s">
        <v>19</v>
      </c>
      <c r="I444" t="s">
        <v>6192</v>
      </c>
      <c r="J444" t="s">
        <v>6186</v>
      </c>
      <c r="K444">
        <v>0.5</v>
      </c>
      <c r="L444">
        <v>7.169999999999999</v>
      </c>
      <c r="M444">
        <v>35.849999999999994</v>
      </c>
      <c r="N444" t="s">
        <v>22573</v>
      </c>
      <c r="O444" t="s">
        <v>22577</v>
      </c>
      <c r="P444" t="s">
        <v>6191</v>
      </c>
    </row>
    <row r="445" spans="1:16" x14ac:dyDescent="0.3">
      <c r="A445" t="s">
        <v>2986</v>
      </c>
      <c r="B445">
        <v>44250</v>
      </c>
      <c r="C445" t="s">
        <v>2987</v>
      </c>
      <c r="D445" t="s">
        <v>6184</v>
      </c>
      <c r="E445">
        <v>5</v>
      </c>
      <c r="F445" t="s">
        <v>2988</v>
      </c>
      <c r="G445" t="s">
        <v>2989</v>
      </c>
      <c r="H445" t="s">
        <v>318</v>
      </c>
      <c r="I445" t="s">
        <v>6194</v>
      </c>
      <c r="J445" t="s">
        <v>6186</v>
      </c>
      <c r="K445">
        <v>0.2</v>
      </c>
      <c r="L445">
        <v>4.4550000000000001</v>
      </c>
      <c r="M445">
        <v>22.274999999999999</v>
      </c>
      <c r="N445" t="s">
        <v>22575</v>
      </c>
      <c r="O445" t="s">
        <v>22577</v>
      </c>
      <c r="P445" t="s">
        <v>6190</v>
      </c>
    </row>
    <row r="446" spans="1:16" x14ac:dyDescent="0.3">
      <c r="A446" t="s">
        <v>2992</v>
      </c>
      <c r="B446">
        <v>44418</v>
      </c>
      <c r="C446" t="s">
        <v>2993</v>
      </c>
      <c r="D446" t="s">
        <v>6156</v>
      </c>
      <c r="E446">
        <v>6</v>
      </c>
      <c r="F446" t="s">
        <v>2994</v>
      </c>
      <c r="G446" t="s">
        <v>2995</v>
      </c>
      <c r="H446" t="s">
        <v>318</v>
      </c>
      <c r="I446" t="s">
        <v>6194</v>
      </c>
      <c r="J446" t="s">
        <v>6188</v>
      </c>
      <c r="K446">
        <v>0.2</v>
      </c>
      <c r="L446">
        <v>4.125</v>
      </c>
      <c r="M446">
        <v>24.75</v>
      </c>
      <c r="N446" t="s">
        <v>22575</v>
      </c>
      <c r="O446" t="s">
        <v>22574</v>
      </c>
      <c r="P446" t="s">
        <v>6191</v>
      </c>
    </row>
    <row r="447" spans="1:16" x14ac:dyDescent="0.3">
      <c r="A447" t="s">
        <v>2999</v>
      </c>
      <c r="B447">
        <v>43784</v>
      </c>
      <c r="C447" t="s">
        <v>3000</v>
      </c>
      <c r="D447" t="s">
        <v>6181</v>
      </c>
      <c r="E447">
        <v>2</v>
      </c>
      <c r="F447" t="s">
        <v>3001</v>
      </c>
      <c r="G447" t="s">
        <v>3002</v>
      </c>
      <c r="H447" t="s">
        <v>318</v>
      </c>
      <c r="I447" t="s">
        <v>6195</v>
      </c>
      <c r="J447" t="s">
        <v>6188</v>
      </c>
      <c r="K447">
        <v>2.5</v>
      </c>
      <c r="L447">
        <v>33.464999999999996</v>
      </c>
      <c r="M447">
        <v>66.929999999999993</v>
      </c>
      <c r="N447" t="s">
        <v>22579</v>
      </c>
      <c r="O447" t="s">
        <v>22574</v>
      </c>
      <c r="P447" t="s">
        <v>6190</v>
      </c>
    </row>
    <row r="448" spans="1:16" x14ac:dyDescent="0.3">
      <c r="A448" t="s">
        <v>3004</v>
      </c>
      <c r="B448">
        <v>43816</v>
      </c>
      <c r="C448" t="s">
        <v>3005</v>
      </c>
      <c r="D448" t="s">
        <v>6160</v>
      </c>
      <c r="E448">
        <v>1</v>
      </c>
      <c r="F448" t="s">
        <v>3006</v>
      </c>
      <c r="G448" t="s">
        <v>3007</v>
      </c>
      <c r="H448" t="s">
        <v>28</v>
      </c>
      <c r="I448" t="s">
        <v>6195</v>
      </c>
      <c r="J448" t="s">
        <v>6188</v>
      </c>
      <c r="K448">
        <v>0.5</v>
      </c>
      <c r="L448">
        <v>8.73</v>
      </c>
      <c r="M448">
        <v>8.73</v>
      </c>
      <c r="N448" t="s">
        <v>22579</v>
      </c>
      <c r="O448" t="s">
        <v>22574</v>
      </c>
      <c r="P448" t="s">
        <v>6190</v>
      </c>
    </row>
    <row r="449" spans="1:16" x14ac:dyDescent="0.3">
      <c r="A449" t="s">
        <v>3010</v>
      </c>
      <c r="B449">
        <v>43908</v>
      </c>
      <c r="C449" t="s">
        <v>3011</v>
      </c>
      <c r="D449" t="s">
        <v>6146</v>
      </c>
      <c r="E449">
        <v>3</v>
      </c>
      <c r="F449" t="s">
        <v>3012</v>
      </c>
      <c r="G449" t="s">
        <v>3013</v>
      </c>
      <c r="H449" t="s">
        <v>19</v>
      </c>
      <c r="I449" t="s">
        <v>6192</v>
      </c>
      <c r="J449" t="s">
        <v>6188</v>
      </c>
      <c r="K449">
        <v>0.5</v>
      </c>
      <c r="L449">
        <v>5.97</v>
      </c>
      <c r="M449">
        <v>17.91</v>
      </c>
      <c r="N449" t="s">
        <v>22573</v>
      </c>
      <c r="O449" t="s">
        <v>22574</v>
      </c>
      <c r="P449" t="s">
        <v>6191</v>
      </c>
    </row>
    <row r="450" spans="1:16" x14ac:dyDescent="0.3">
      <c r="A450" t="s">
        <v>3015</v>
      </c>
      <c r="B450">
        <v>44718</v>
      </c>
      <c r="C450" t="s">
        <v>3016</v>
      </c>
      <c r="D450" t="s">
        <v>6173</v>
      </c>
      <c r="E450">
        <v>1</v>
      </c>
      <c r="F450" t="s">
        <v>3017</v>
      </c>
      <c r="G450" t="s">
        <v>3018</v>
      </c>
      <c r="H450" t="s">
        <v>318</v>
      </c>
      <c r="I450" t="s">
        <v>6192</v>
      </c>
      <c r="J450" t="s">
        <v>6186</v>
      </c>
      <c r="K450">
        <v>0.5</v>
      </c>
      <c r="L450">
        <v>7.169999999999999</v>
      </c>
      <c r="M450">
        <v>7.169999999999999</v>
      </c>
      <c r="N450" t="s">
        <v>22573</v>
      </c>
      <c r="O450" t="s">
        <v>22577</v>
      </c>
      <c r="P450" t="s">
        <v>6191</v>
      </c>
    </row>
    <row r="451" spans="1:16" x14ac:dyDescent="0.3">
      <c r="A451" t="s">
        <v>3021</v>
      </c>
      <c r="B451">
        <v>44336</v>
      </c>
      <c r="C451" t="s">
        <v>3022</v>
      </c>
      <c r="D451" t="s">
        <v>6163</v>
      </c>
      <c r="E451">
        <v>2</v>
      </c>
      <c r="F451" t="s">
        <v>3023</v>
      </c>
      <c r="G451" t="s">
        <v>3024</v>
      </c>
      <c r="H451" t="s">
        <v>19</v>
      </c>
      <c r="I451" t="s">
        <v>6192</v>
      </c>
      <c r="J451" t="s">
        <v>6187</v>
      </c>
      <c r="K451">
        <v>0.2</v>
      </c>
      <c r="L451">
        <v>2.6849999999999996</v>
      </c>
      <c r="M451">
        <v>5.3699999999999992</v>
      </c>
      <c r="N451" t="s">
        <v>22573</v>
      </c>
      <c r="O451" t="s">
        <v>22580</v>
      </c>
      <c r="P451" t="s">
        <v>6191</v>
      </c>
    </row>
    <row r="452" spans="1:16" x14ac:dyDescent="0.3">
      <c r="A452" t="s">
        <v>3027</v>
      </c>
      <c r="B452">
        <v>44207</v>
      </c>
      <c r="C452" t="s">
        <v>3028</v>
      </c>
      <c r="D452" t="s">
        <v>6145</v>
      </c>
      <c r="E452">
        <v>5</v>
      </c>
      <c r="F452" t="s">
        <v>3029</v>
      </c>
      <c r="G452" t="s">
        <v>3030</v>
      </c>
      <c r="H452" t="s">
        <v>318</v>
      </c>
      <c r="I452" t="s">
        <v>6195</v>
      </c>
      <c r="J452" t="s">
        <v>6186</v>
      </c>
      <c r="K452">
        <v>0.2</v>
      </c>
      <c r="L452">
        <v>4.7549999999999999</v>
      </c>
      <c r="M452">
        <v>23.774999999999999</v>
      </c>
      <c r="N452" t="s">
        <v>22579</v>
      </c>
      <c r="O452" t="s">
        <v>22577</v>
      </c>
      <c r="P452" t="s">
        <v>6191</v>
      </c>
    </row>
    <row r="453" spans="1:16" x14ac:dyDescent="0.3">
      <c r="A453" t="s">
        <v>3035</v>
      </c>
      <c r="B453">
        <v>43518</v>
      </c>
      <c r="C453" t="s">
        <v>3036</v>
      </c>
      <c r="D453" t="s">
        <v>6149</v>
      </c>
      <c r="E453">
        <v>2</v>
      </c>
      <c r="F453" t="s">
        <v>3037</v>
      </c>
      <c r="G453" t="s">
        <v>3038</v>
      </c>
      <c r="H453" t="s">
        <v>19</v>
      </c>
      <c r="I453" t="s">
        <v>6192</v>
      </c>
      <c r="J453" t="s">
        <v>6187</v>
      </c>
      <c r="K453">
        <v>2.5</v>
      </c>
      <c r="L453">
        <v>20.584999999999997</v>
      </c>
      <c r="M453">
        <v>41.169999999999995</v>
      </c>
      <c r="N453" t="s">
        <v>22573</v>
      </c>
      <c r="O453" t="s">
        <v>22580</v>
      </c>
      <c r="P453" t="s">
        <v>6190</v>
      </c>
    </row>
    <row r="454" spans="1:16" x14ac:dyDescent="0.3">
      <c r="A454" t="s">
        <v>3041</v>
      </c>
      <c r="B454">
        <v>44524</v>
      </c>
      <c r="C454" t="s">
        <v>3042</v>
      </c>
      <c r="D454" t="s">
        <v>6167</v>
      </c>
      <c r="E454">
        <v>3</v>
      </c>
      <c r="F454" t="s">
        <v>3043</v>
      </c>
      <c r="G454" t="s">
        <v>3044</v>
      </c>
      <c r="H454" t="s">
        <v>19</v>
      </c>
      <c r="I454" t="s">
        <v>6193</v>
      </c>
      <c r="J454" t="s">
        <v>6186</v>
      </c>
      <c r="K454">
        <v>0.2</v>
      </c>
      <c r="L454">
        <v>3.8849999999999998</v>
      </c>
      <c r="M454">
        <v>11.654999999999999</v>
      </c>
      <c r="N454" t="s">
        <v>22576</v>
      </c>
      <c r="O454" t="s">
        <v>22577</v>
      </c>
      <c r="P454" t="s">
        <v>6191</v>
      </c>
    </row>
    <row r="455" spans="1:16" x14ac:dyDescent="0.3">
      <c r="A455" t="s">
        <v>3047</v>
      </c>
      <c r="B455">
        <v>44579</v>
      </c>
      <c r="C455" t="s">
        <v>3048</v>
      </c>
      <c r="D455" t="s">
        <v>6161</v>
      </c>
      <c r="E455">
        <v>4</v>
      </c>
      <c r="F455" t="s">
        <v>3049</v>
      </c>
      <c r="G455" t="s">
        <v>3050</v>
      </c>
      <c r="H455" t="s">
        <v>19</v>
      </c>
      <c r="I455" t="s">
        <v>6195</v>
      </c>
      <c r="J455" t="s">
        <v>6186</v>
      </c>
      <c r="K455">
        <v>0.5</v>
      </c>
      <c r="L455">
        <v>9.51</v>
      </c>
      <c r="M455">
        <v>38.04</v>
      </c>
      <c r="N455" t="s">
        <v>22579</v>
      </c>
      <c r="O455" t="s">
        <v>22577</v>
      </c>
      <c r="P455" t="s">
        <v>6191</v>
      </c>
    </row>
    <row r="456" spans="1:16" x14ac:dyDescent="0.3">
      <c r="A456" t="s">
        <v>3053</v>
      </c>
      <c r="B456">
        <v>44421</v>
      </c>
      <c r="C456" t="s">
        <v>3054</v>
      </c>
      <c r="D456" t="s">
        <v>6149</v>
      </c>
      <c r="E456">
        <v>4</v>
      </c>
      <c r="F456" t="s">
        <v>3055</v>
      </c>
      <c r="G456" t="s">
        <v>3056</v>
      </c>
      <c r="H456" t="s">
        <v>318</v>
      </c>
      <c r="I456" t="s">
        <v>6192</v>
      </c>
      <c r="J456" t="s">
        <v>6187</v>
      </c>
      <c r="K456">
        <v>2.5</v>
      </c>
      <c r="L456">
        <v>20.584999999999997</v>
      </c>
      <c r="M456">
        <v>82.339999999999989</v>
      </c>
      <c r="N456" t="s">
        <v>22573</v>
      </c>
      <c r="O456" t="s">
        <v>22580</v>
      </c>
      <c r="P456" t="s">
        <v>6190</v>
      </c>
    </row>
    <row r="457" spans="1:16" x14ac:dyDescent="0.3">
      <c r="A457" t="s">
        <v>3058</v>
      </c>
      <c r="B457">
        <v>43841</v>
      </c>
      <c r="C457" t="s">
        <v>3059</v>
      </c>
      <c r="D457" t="s">
        <v>6145</v>
      </c>
      <c r="E457">
        <v>2</v>
      </c>
      <c r="F457" t="s">
        <v>3060</v>
      </c>
      <c r="G457" t="s">
        <v>3061</v>
      </c>
      <c r="H457" t="s">
        <v>318</v>
      </c>
      <c r="I457" t="s">
        <v>6195</v>
      </c>
      <c r="J457" t="s">
        <v>6186</v>
      </c>
      <c r="K457">
        <v>0.2</v>
      </c>
      <c r="L457">
        <v>4.7549999999999999</v>
      </c>
      <c r="M457">
        <v>9.51</v>
      </c>
      <c r="N457" t="s">
        <v>22579</v>
      </c>
      <c r="O457" t="s">
        <v>22577</v>
      </c>
      <c r="P457" t="s">
        <v>6190</v>
      </c>
    </row>
    <row r="458" spans="1:16" x14ac:dyDescent="0.3">
      <c r="A458" t="s">
        <v>3064</v>
      </c>
      <c r="B458">
        <v>44017</v>
      </c>
      <c r="C458" t="s">
        <v>3065</v>
      </c>
      <c r="D458" t="s">
        <v>6149</v>
      </c>
      <c r="E458">
        <v>2</v>
      </c>
      <c r="F458" t="s">
        <v>3066</v>
      </c>
      <c r="G458" t="s">
        <v>3067</v>
      </c>
      <c r="H458" t="s">
        <v>28</v>
      </c>
      <c r="I458" t="s">
        <v>6192</v>
      </c>
      <c r="J458" t="s">
        <v>6187</v>
      </c>
      <c r="K458">
        <v>2.5</v>
      </c>
      <c r="L458">
        <v>20.584999999999997</v>
      </c>
      <c r="M458">
        <v>41.169999999999995</v>
      </c>
      <c r="N458" t="s">
        <v>22573</v>
      </c>
      <c r="O458" t="s">
        <v>22580</v>
      </c>
      <c r="P458" t="s">
        <v>6191</v>
      </c>
    </row>
    <row r="459" spans="1:16" x14ac:dyDescent="0.3">
      <c r="A459" t="s">
        <v>3070</v>
      </c>
      <c r="B459">
        <v>43671</v>
      </c>
      <c r="C459" t="s">
        <v>3071</v>
      </c>
      <c r="D459" t="s">
        <v>6161</v>
      </c>
      <c r="E459">
        <v>5</v>
      </c>
      <c r="F459" t="s">
        <v>3072</v>
      </c>
      <c r="G459" t="s">
        <v>3073</v>
      </c>
      <c r="H459" t="s">
        <v>19</v>
      </c>
      <c r="I459" t="s">
        <v>6195</v>
      </c>
      <c r="J459" t="s">
        <v>6186</v>
      </c>
      <c r="K459">
        <v>0.5</v>
      </c>
      <c r="L459">
        <v>9.51</v>
      </c>
      <c r="M459">
        <v>47.55</v>
      </c>
      <c r="N459" t="s">
        <v>22579</v>
      </c>
      <c r="O459" t="s">
        <v>22577</v>
      </c>
      <c r="P459" t="s">
        <v>6191</v>
      </c>
    </row>
    <row r="460" spans="1:16" x14ac:dyDescent="0.3">
      <c r="A460" t="s">
        <v>3076</v>
      </c>
      <c r="B460">
        <v>44707</v>
      </c>
      <c r="C460" t="s">
        <v>3077</v>
      </c>
      <c r="D460" t="s">
        <v>6155</v>
      </c>
      <c r="E460">
        <v>4</v>
      </c>
      <c r="F460" t="s">
        <v>3078</v>
      </c>
      <c r="G460" t="s">
        <v>3079</v>
      </c>
      <c r="H460" t="s">
        <v>19</v>
      </c>
      <c r="I460" t="s">
        <v>6193</v>
      </c>
      <c r="J460" t="s">
        <v>6188</v>
      </c>
      <c r="K460">
        <v>1</v>
      </c>
      <c r="L460">
        <v>11.25</v>
      </c>
      <c r="M460">
        <v>45</v>
      </c>
      <c r="N460" t="s">
        <v>22576</v>
      </c>
      <c r="O460" t="s">
        <v>22574</v>
      </c>
      <c r="P460" t="s">
        <v>6191</v>
      </c>
    </row>
    <row r="461" spans="1:16" x14ac:dyDescent="0.3">
      <c r="A461" t="s">
        <v>3082</v>
      </c>
      <c r="B461">
        <v>43840</v>
      </c>
      <c r="C461" t="s">
        <v>3083</v>
      </c>
      <c r="D461" t="s">
        <v>6145</v>
      </c>
      <c r="E461">
        <v>5</v>
      </c>
      <c r="F461" t="s">
        <v>3084</v>
      </c>
      <c r="G461" t="s">
        <v>3085</v>
      </c>
      <c r="H461" t="s">
        <v>19</v>
      </c>
      <c r="I461" t="s">
        <v>6195</v>
      </c>
      <c r="J461" t="s">
        <v>6186</v>
      </c>
      <c r="K461">
        <v>0.2</v>
      </c>
      <c r="L461">
        <v>4.7549999999999999</v>
      </c>
      <c r="M461">
        <v>23.774999999999999</v>
      </c>
      <c r="N461" t="s">
        <v>22579</v>
      </c>
      <c r="O461" t="s">
        <v>22577</v>
      </c>
      <c r="P461" t="s">
        <v>6191</v>
      </c>
    </row>
    <row r="462" spans="1:16" x14ac:dyDescent="0.3">
      <c r="A462" t="s">
        <v>3088</v>
      </c>
      <c r="B462">
        <v>43602</v>
      </c>
      <c r="C462" t="s">
        <v>3089</v>
      </c>
      <c r="D462" t="s">
        <v>6172</v>
      </c>
      <c r="E462">
        <v>3</v>
      </c>
      <c r="F462" t="s">
        <v>3090</v>
      </c>
      <c r="G462" t="s">
        <v>3091</v>
      </c>
      <c r="H462" t="s">
        <v>318</v>
      </c>
      <c r="I462" t="s">
        <v>6192</v>
      </c>
      <c r="J462" t="s">
        <v>6187</v>
      </c>
      <c r="K462">
        <v>0.5</v>
      </c>
      <c r="L462">
        <v>5.3699999999999992</v>
      </c>
      <c r="M462">
        <v>16.11</v>
      </c>
      <c r="N462" t="s">
        <v>22573</v>
      </c>
      <c r="O462" t="s">
        <v>22580</v>
      </c>
      <c r="P462" t="s">
        <v>6190</v>
      </c>
    </row>
    <row r="463" spans="1:16" x14ac:dyDescent="0.3">
      <c r="A463" t="s">
        <v>3094</v>
      </c>
      <c r="B463">
        <v>44036</v>
      </c>
      <c r="C463" t="s">
        <v>3095</v>
      </c>
      <c r="D463" t="s">
        <v>6163</v>
      </c>
      <c r="E463">
        <v>4</v>
      </c>
      <c r="F463" t="s">
        <v>3096</v>
      </c>
      <c r="G463" t="s">
        <v>3097</v>
      </c>
      <c r="H463" t="s">
        <v>28</v>
      </c>
      <c r="I463" t="s">
        <v>6192</v>
      </c>
      <c r="J463" t="s">
        <v>6187</v>
      </c>
      <c r="K463">
        <v>0.2</v>
      </c>
      <c r="L463">
        <v>2.6849999999999996</v>
      </c>
      <c r="M463">
        <v>10.739999999999998</v>
      </c>
      <c r="N463" t="s">
        <v>22573</v>
      </c>
      <c r="O463" t="s">
        <v>22580</v>
      </c>
      <c r="P463" t="s">
        <v>6190</v>
      </c>
    </row>
    <row r="464" spans="1:16" x14ac:dyDescent="0.3">
      <c r="A464" t="s">
        <v>3100</v>
      </c>
      <c r="B464">
        <v>44124</v>
      </c>
      <c r="C464" t="s">
        <v>3101</v>
      </c>
      <c r="D464" t="s">
        <v>6147</v>
      </c>
      <c r="E464">
        <v>5</v>
      </c>
      <c r="F464" t="s">
        <v>3102</v>
      </c>
      <c r="G464" t="s">
        <v>3103</v>
      </c>
      <c r="H464" t="s">
        <v>19</v>
      </c>
      <c r="I464" t="s">
        <v>6193</v>
      </c>
      <c r="J464" t="s">
        <v>6187</v>
      </c>
      <c r="K464">
        <v>1</v>
      </c>
      <c r="L464">
        <v>9.9499999999999993</v>
      </c>
      <c r="M464">
        <v>49.75</v>
      </c>
      <c r="N464" t="s">
        <v>22576</v>
      </c>
      <c r="O464" t="s">
        <v>22580</v>
      </c>
      <c r="P464" t="s">
        <v>6190</v>
      </c>
    </row>
    <row r="465" spans="1:16" x14ac:dyDescent="0.3">
      <c r="A465" t="s">
        <v>3106</v>
      </c>
      <c r="B465">
        <v>43730</v>
      </c>
      <c r="C465" t="s">
        <v>3107</v>
      </c>
      <c r="D465" t="s">
        <v>6141</v>
      </c>
      <c r="E465">
        <v>2</v>
      </c>
      <c r="F465" t="s">
        <v>3108</v>
      </c>
      <c r="G465" t="s">
        <v>3109</v>
      </c>
      <c r="H465" t="s">
        <v>318</v>
      </c>
      <c r="I465" t="s">
        <v>6194</v>
      </c>
      <c r="J465" t="s">
        <v>6188</v>
      </c>
      <c r="K465">
        <v>1</v>
      </c>
      <c r="L465">
        <v>13.75</v>
      </c>
      <c r="M465">
        <v>27.5</v>
      </c>
      <c r="N465" t="s">
        <v>22575</v>
      </c>
      <c r="O465" t="s">
        <v>22574</v>
      </c>
      <c r="P465" t="s">
        <v>6191</v>
      </c>
    </row>
    <row r="466" spans="1:16" x14ac:dyDescent="0.3">
      <c r="A466" t="s">
        <v>3112</v>
      </c>
      <c r="B466">
        <v>43989</v>
      </c>
      <c r="C466" t="s">
        <v>3113</v>
      </c>
      <c r="D466" t="s">
        <v>6165</v>
      </c>
      <c r="E466">
        <v>4</v>
      </c>
      <c r="F466" t="s">
        <v>3114</v>
      </c>
      <c r="G466" t="s">
        <v>3115</v>
      </c>
      <c r="H466" t="s">
        <v>28</v>
      </c>
      <c r="I466" t="s">
        <v>6195</v>
      </c>
      <c r="J466" t="s">
        <v>6187</v>
      </c>
      <c r="K466">
        <v>2.5</v>
      </c>
      <c r="L466">
        <v>29.784999999999997</v>
      </c>
      <c r="M466">
        <v>119.13999999999999</v>
      </c>
      <c r="N466" t="s">
        <v>22579</v>
      </c>
      <c r="O466" t="s">
        <v>22580</v>
      </c>
      <c r="P466" t="s">
        <v>6191</v>
      </c>
    </row>
    <row r="467" spans="1:16" x14ac:dyDescent="0.3">
      <c r="A467" t="s">
        <v>3118</v>
      </c>
      <c r="B467">
        <v>43814</v>
      </c>
      <c r="C467" t="s">
        <v>3119</v>
      </c>
      <c r="D467" t="s">
        <v>6149</v>
      </c>
      <c r="E467">
        <v>1</v>
      </c>
      <c r="F467" t="s">
        <v>3120</v>
      </c>
      <c r="G467" t="s">
        <v>3121</v>
      </c>
      <c r="H467" t="s">
        <v>19</v>
      </c>
      <c r="I467" t="s">
        <v>6192</v>
      </c>
      <c r="J467" t="s">
        <v>6187</v>
      </c>
      <c r="K467">
        <v>2.5</v>
      </c>
      <c r="L467">
        <v>20.584999999999997</v>
      </c>
      <c r="M467">
        <v>20.584999999999997</v>
      </c>
      <c r="N467" t="s">
        <v>22573</v>
      </c>
      <c r="O467" t="s">
        <v>22580</v>
      </c>
      <c r="P467" t="s">
        <v>6190</v>
      </c>
    </row>
    <row r="468" spans="1:16" x14ac:dyDescent="0.3">
      <c r="A468" t="s">
        <v>3124</v>
      </c>
      <c r="B468">
        <v>44171</v>
      </c>
      <c r="C468" t="s">
        <v>3125</v>
      </c>
      <c r="D468" t="s">
        <v>6154</v>
      </c>
      <c r="E468">
        <v>3</v>
      </c>
      <c r="F468" t="s">
        <v>3126</v>
      </c>
      <c r="G468" t="s">
        <v>3127</v>
      </c>
      <c r="H468" t="s">
        <v>19</v>
      </c>
      <c r="I468" t="s">
        <v>6193</v>
      </c>
      <c r="J468" t="s">
        <v>6187</v>
      </c>
      <c r="K468">
        <v>0.2</v>
      </c>
      <c r="L468">
        <v>2.9849999999999999</v>
      </c>
      <c r="M468">
        <v>8.9550000000000001</v>
      </c>
      <c r="N468" t="s">
        <v>22576</v>
      </c>
      <c r="O468" t="s">
        <v>22580</v>
      </c>
      <c r="P468" t="s">
        <v>6190</v>
      </c>
    </row>
    <row r="469" spans="1:16" x14ac:dyDescent="0.3">
      <c r="A469" t="s">
        <v>3130</v>
      </c>
      <c r="B469">
        <v>44536</v>
      </c>
      <c r="C469" t="s">
        <v>3131</v>
      </c>
      <c r="D469" t="s">
        <v>6158</v>
      </c>
      <c r="E469">
        <v>1</v>
      </c>
      <c r="F469" t="s">
        <v>3132</v>
      </c>
      <c r="G469" t="s">
        <v>3133</v>
      </c>
      <c r="H469" t="s">
        <v>19</v>
      </c>
      <c r="I469" t="s">
        <v>6193</v>
      </c>
      <c r="J469" t="s">
        <v>6187</v>
      </c>
      <c r="K469">
        <v>0.5</v>
      </c>
      <c r="L469">
        <v>5.97</v>
      </c>
      <c r="M469">
        <v>5.97</v>
      </c>
      <c r="N469" t="s">
        <v>22576</v>
      </c>
      <c r="O469" t="s">
        <v>22580</v>
      </c>
      <c r="P469" t="s">
        <v>6191</v>
      </c>
    </row>
    <row r="470" spans="1:16" x14ac:dyDescent="0.3">
      <c r="A470" t="s">
        <v>3136</v>
      </c>
      <c r="B470">
        <v>44023</v>
      </c>
      <c r="C470" t="s">
        <v>3137</v>
      </c>
      <c r="D470" t="s">
        <v>6141</v>
      </c>
      <c r="E470">
        <v>3</v>
      </c>
      <c r="F470" t="s">
        <v>3138</v>
      </c>
      <c r="G470" t="s">
        <v>3139</v>
      </c>
      <c r="H470" t="s">
        <v>19</v>
      </c>
      <c r="I470" t="s">
        <v>6194</v>
      </c>
      <c r="J470" t="s">
        <v>6188</v>
      </c>
      <c r="K470">
        <v>1</v>
      </c>
      <c r="L470">
        <v>13.75</v>
      </c>
      <c r="M470">
        <v>41.25</v>
      </c>
      <c r="N470" t="s">
        <v>22575</v>
      </c>
      <c r="O470" t="s">
        <v>22574</v>
      </c>
      <c r="P470" t="s">
        <v>6190</v>
      </c>
    </row>
    <row r="471" spans="1:16" x14ac:dyDescent="0.3">
      <c r="A471" t="s">
        <v>3141</v>
      </c>
      <c r="B471">
        <v>44375</v>
      </c>
      <c r="C471" t="s">
        <v>3194</v>
      </c>
      <c r="D471" t="s">
        <v>6184</v>
      </c>
      <c r="E471">
        <v>5</v>
      </c>
      <c r="F471" t="s">
        <v>3195</v>
      </c>
      <c r="G471" t="s">
        <v>3196</v>
      </c>
      <c r="H471" t="s">
        <v>19</v>
      </c>
      <c r="I471" t="s">
        <v>6194</v>
      </c>
      <c r="J471" t="s">
        <v>6186</v>
      </c>
      <c r="K471">
        <v>0.2</v>
      </c>
      <c r="L471">
        <v>4.4550000000000001</v>
      </c>
      <c r="M471">
        <v>22.274999999999999</v>
      </c>
      <c r="N471" t="s">
        <v>22575</v>
      </c>
      <c r="O471" t="s">
        <v>22577</v>
      </c>
      <c r="P471" t="s">
        <v>6190</v>
      </c>
    </row>
    <row r="472" spans="1:16" x14ac:dyDescent="0.3">
      <c r="A472" t="s">
        <v>3147</v>
      </c>
      <c r="B472">
        <v>44656</v>
      </c>
      <c r="C472" t="s">
        <v>3148</v>
      </c>
      <c r="D472" t="s">
        <v>6157</v>
      </c>
      <c r="E472">
        <v>1</v>
      </c>
      <c r="F472" t="s">
        <v>3149</v>
      </c>
      <c r="G472" t="s">
        <v>3150</v>
      </c>
      <c r="H472" t="s">
        <v>19</v>
      </c>
      <c r="I472" t="s">
        <v>6193</v>
      </c>
      <c r="J472" t="s">
        <v>6188</v>
      </c>
      <c r="K472">
        <v>0.5</v>
      </c>
      <c r="L472">
        <v>6.75</v>
      </c>
      <c r="M472">
        <v>6.75</v>
      </c>
      <c r="N472" t="s">
        <v>22576</v>
      </c>
      <c r="O472" t="s">
        <v>22574</v>
      </c>
      <c r="P472" t="s">
        <v>6190</v>
      </c>
    </row>
    <row r="473" spans="1:16" x14ac:dyDescent="0.3">
      <c r="A473" t="s">
        <v>3153</v>
      </c>
      <c r="B473">
        <v>44644</v>
      </c>
      <c r="C473" t="s">
        <v>3154</v>
      </c>
      <c r="D473" t="s">
        <v>6181</v>
      </c>
      <c r="E473">
        <v>4</v>
      </c>
      <c r="F473" t="s">
        <v>3155</v>
      </c>
      <c r="G473" t="s">
        <v>22578</v>
      </c>
      <c r="H473" t="s">
        <v>19</v>
      </c>
      <c r="I473" t="s">
        <v>6195</v>
      </c>
      <c r="J473" t="s">
        <v>6188</v>
      </c>
      <c r="K473">
        <v>2.5</v>
      </c>
      <c r="L473">
        <v>33.464999999999996</v>
      </c>
      <c r="M473">
        <v>133.85999999999999</v>
      </c>
      <c r="N473" t="s">
        <v>22579</v>
      </c>
      <c r="O473" t="s">
        <v>22574</v>
      </c>
      <c r="P473" t="s">
        <v>6190</v>
      </c>
    </row>
    <row r="474" spans="1:16" x14ac:dyDescent="0.3">
      <c r="A474" t="s">
        <v>3158</v>
      </c>
      <c r="B474">
        <v>43869</v>
      </c>
      <c r="C474" t="s">
        <v>3159</v>
      </c>
      <c r="D474" t="s">
        <v>6154</v>
      </c>
      <c r="E474">
        <v>2</v>
      </c>
      <c r="F474" t="s">
        <v>3160</v>
      </c>
      <c r="G474" t="s">
        <v>3161</v>
      </c>
      <c r="H474" t="s">
        <v>19</v>
      </c>
      <c r="I474" t="s">
        <v>6193</v>
      </c>
      <c r="J474" t="s">
        <v>6187</v>
      </c>
      <c r="K474">
        <v>0.2</v>
      </c>
      <c r="L474">
        <v>2.9849999999999999</v>
      </c>
      <c r="M474">
        <v>5.97</v>
      </c>
      <c r="N474" t="s">
        <v>22576</v>
      </c>
      <c r="O474" t="s">
        <v>22580</v>
      </c>
      <c r="P474" t="s">
        <v>6191</v>
      </c>
    </row>
    <row r="475" spans="1:16" x14ac:dyDescent="0.3">
      <c r="A475" t="s">
        <v>3164</v>
      </c>
      <c r="B475">
        <v>44603</v>
      </c>
      <c r="C475" t="s">
        <v>3165</v>
      </c>
      <c r="D475" t="s">
        <v>6140</v>
      </c>
      <c r="E475">
        <v>2</v>
      </c>
      <c r="F475" t="s">
        <v>3166</v>
      </c>
      <c r="G475" t="s">
        <v>3167</v>
      </c>
      <c r="H475" t="s">
        <v>19</v>
      </c>
      <c r="I475" t="s">
        <v>6193</v>
      </c>
      <c r="J475" t="s">
        <v>6186</v>
      </c>
      <c r="K475">
        <v>1</v>
      </c>
      <c r="L475">
        <v>12.95</v>
      </c>
      <c r="M475">
        <v>25.9</v>
      </c>
      <c r="N475" t="s">
        <v>22576</v>
      </c>
      <c r="O475" t="s">
        <v>22577</v>
      </c>
      <c r="P475" t="s">
        <v>6191</v>
      </c>
    </row>
    <row r="476" spans="1:16" x14ac:dyDescent="0.3">
      <c r="A476" t="s">
        <v>3170</v>
      </c>
      <c r="B476">
        <v>44014</v>
      </c>
      <c r="C476" t="s">
        <v>3171</v>
      </c>
      <c r="D476" t="s">
        <v>6166</v>
      </c>
      <c r="E476">
        <v>1</v>
      </c>
      <c r="F476" t="s">
        <v>3172</v>
      </c>
      <c r="G476" t="s">
        <v>3173</v>
      </c>
      <c r="H476" t="s">
        <v>318</v>
      </c>
      <c r="I476" t="s">
        <v>6194</v>
      </c>
      <c r="J476" t="s">
        <v>6188</v>
      </c>
      <c r="K476">
        <v>2.5</v>
      </c>
      <c r="L476">
        <v>31.624999999999996</v>
      </c>
      <c r="M476">
        <v>31.624999999999996</v>
      </c>
      <c r="N476" t="s">
        <v>22575</v>
      </c>
      <c r="O476" t="s">
        <v>22574</v>
      </c>
      <c r="P476" t="s">
        <v>6190</v>
      </c>
    </row>
    <row r="477" spans="1:16" x14ac:dyDescent="0.3">
      <c r="A477" t="s">
        <v>3176</v>
      </c>
      <c r="B477">
        <v>44767</v>
      </c>
      <c r="C477" t="s">
        <v>3177</v>
      </c>
      <c r="D477" t="s">
        <v>6159</v>
      </c>
      <c r="E477">
        <v>2</v>
      </c>
      <c r="F477" t="s">
        <v>3178</v>
      </c>
      <c r="G477" t="s">
        <v>3179</v>
      </c>
      <c r="H477" t="s">
        <v>19</v>
      </c>
      <c r="I477" t="s">
        <v>6195</v>
      </c>
      <c r="J477" t="s">
        <v>6188</v>
      </c>
      <c r="K477">
        <v>0.2</v>
      </c>
      <c r="L477">
        <v>4.3650000000000002</v>
      </c>
      <c r="M477">
        <v>8.73</v>
      </c>
      <c r="N477" t="s">
        <v>22579</v>
      </c>
      <c r="O477" t="s">
        <v>22574</v>
      </c>
      <c r="P477" t="s">
        <v>6191</v>
      </c>
    </row>
    <row r="478" spans="1:16" x14ac:dyDescent="0.3">
      <c r="A478" t="s">
        <v>3181</v>
      </c>
      <c r="B478">
        <v>44274</v>
      </c>
      <c r="C478" t="s">
        <v>3182</v>
      </c>
      <c r="D478" t="s">
        <v>6184</v>
      </c>
      <c r="E478">
        <v>6</v>
      </c>
      <c r="F478" t="s">
        <v>3183</v>
      </c>
      <c r="G478" t="s">
        <v>3184</v>
      </c>
      <c r="H478" t="s">
        <v>19</v>
      </c>
      <c r="I478" t="s">
        <v>6194</v>
      </c>
      <c r="J478" t="s">
        <v>6186</v>
      </c>
      <c r="K478">
        <v>0.2</v>
      </c>
      <c r="L478">
        <v>4.4550000000000001</v>
      </c>
      <c r="M478">
        <v>26.73</v>
      </c>
      <c r="N478" t="s">
        <v>22575</v>
      </c>
      <c r="O478" t="s">
        <v>22577</v>
      </c>
      <c r="P478" t="s">
        <v>6190</v>
      </c>
    </row>
    <row r="479" spans="1:16" x14ac:dyDescent="0.3">
      <c r="A479" t="s">
        <v>3187</v>
      </c>
      <c r="B479">
        <v>43962</v>
      </c>
      <c r="C479" t="s">
        <v>3188</v>
      </c>
      <c r="D479" t="s">
        <v>6159</v>
      </c>
      <c r="E479">
        <v>6</v>
      </c>
      <c r="F479" t="s">
        <v>3189</v>
      </c>
      <c r="G479" t="s">
        <v>3190</v>
      </c>
      <c r="H479" t="s">
        <v>19</v>
      </c>
      <c r="I479" t="s">
        <v>6195</v>
      </c>
      <c r="J479" t="s">
        <v>6188</v>
      </c>
      <c r="K479">
        <v>0.2</v>
      </c>
      <c r="L479">
        <v>4.3650000000000002</v>
      </c>
      <c r="M479">
        <v>26.19</v>
      </c>
      <c r="N479" t="s">
        <v>22579</v>
      </c>
      <c r="O479" t="s">
        <v>22574</v>
      </c>
      <c r="P479" t="s">
        <v>6191</v>
      </c>
    </row>
    <row r="480" spans="1:16" x14ac:dyDescent="0.3">
      <c r="A480" t="s">
        <v>3193</v>
      </c>
      <c r="B480">
        <v>43624</v>
      </c>
      <c r="C480" t="s">
        <v>3194</v>
      </c>
      <c r="D480" t="s">
        <v>6177</v>
      </c>
      <c r="E480">
        <v>6</v>
      </c>
      <c r="F480" t="s">
        <v>3195</v>
      </c>
      <c r="G480" t="s">
        <v>3196</v>
      </c>
      <c r="H480" t="s">
        <v>19</v>
      </c>
      <c r="I480" t="s">
        <v>6192</v>
      </c>
      <c r="J480" t="s">
        <v>6187</v>
      </c>
      <c r="K480">
        <v>1</v>
      </c>
      <c r="L480">
        <v>8.9499999999999993</v>
      </c>
      <c r="M480">
        <v>53.699999999999996</v>
      </c>
      <c r="N480" t="s">
        <v>22573</v>
      </c>
      <c r="O480" t="s">
        <v>22580</v>
      </c>
      <c r="P480" t="s">
        <v>6190</v>
      </c>
    </row>
    <row r="481" spans="1:16" x14ac:dyDescent="0.3">
      <c r="A481" t="s">
        <v>3193</v>
      </c>
      <c r="B481">
        <v>43624</v>
      </c>
      <c r="C481" t="s">
        <v>3194</v>
      </c>
      <c r="D481" t="s">
        <v>6166</v>
      </c>
      <c r="E481">
        <v>4</v>
      </c>
      <c r="F481" t="s">
        <v>3195</v>
      </c>
      <c r="G481" t="s">
        <v>3196</v>
      </c>
      <c r="H481" t="s">
        <v>19</v>
      </c>
      <c r="I481" t="s">
        <v>6194</v>
      </c>
      <c r="J481" t="s">
        <v>6188</v>
      </c>
      <c r="K481">
        <v>2.5</v>
      </c>
      <c r="L481">
        <v>31.624999999999996</v>
      </c>
      <c r="M481">
        <v>126.49999999999999</v>
      </c>
      <c r="N481" t="s">
        <v>22575</v>
      </c>
      <c r="O481" t="s">
        <v>22574</v>
      </c>
      <c r="P481" t="s">
        <v>6190</v>
      </c>
    </row>
    <row r="482" spans="1:16" x14ac:dyDescent="0.3">
      <c r="A482" t="s">
        <v>3193</v>
      </c>
      <c r="B482">
        <v>43624</v>
      </c>
      <c r="C482" t="s">
        <v>3194</v>
      </c>
      <c r="D482" t="s">
        <v>6156</v>
      </c>
      <c r="E482">
        <v>1</v>
      </c>
      <c r="F482" t="s">
        <v>3195</v>
      </c>
      <c r="G482" t="s">
        <v>3196</v>
      </c>
      <c r="H482" t="s">
        <v>19</v>
      </c>
      <c r="I482" t="s">
        <v>6194</v>
      </c>
      <c r="J482" t="s">
        <v>6188</v>
      </c>
      <c r="K482">
        <v>0.2</v>
      </c>
      <c r="L482">
        <v>4.125</v>
      </c>
      <c r="M482">
        <v>4.125</v>
      </c>
      <c r="N482" t="s">
        <v>22575</v>
      </c>
      <c r="O482" t="s">
        <v>22574</v>
      </c>
      <c r="P482" t="s">
        <v>6190</v>
      </c>
    </row>
    <row r="483" spans="1:16" x14ac:dyDescent="0.3">
      <c r="A483" t="s">
        <v>3208</v>
      </c>
      <c r="B483">
        <v>43747</v>
      </c>
      <c r="C483" t="s">
        <v>3209</v>
      </c>
      <c r="D483" t="s">
        <v>6179</v>
      </c>
      <c r="E483">
        <v>2</v>
      </c>
      <c r="F483" t="s">
        <v>3210</v>
      </c>
      <c r="G483" t="s">
        <v>3211</v>
      </c>
      <c r="H483" t="s">
        <v>28</v>
      </c>
      <c r="I483" t="s">
        <v>6192</v>
      </c>
      <c r="J483" t="s">
        <v>6186</v>
      </c>
      <c r="K483">
        <v>1</v>
      </c>
      <c r="L483">
        <v>11.95</v>
      </c>
      <c r="M483">
        <v>23.9</v>
      </c>
      <c r="N483" t="s">
        <v>22573</v>
      </c>
      <c r="O483" t="s">
        <v>22577</v>
      </c>
      <c r="P483" t="s">
        <v>6191</v>
      </c>
    </row>
    <row r="484" spans="1:16" x14ac:dyDescent="0.3">
      <c r="A484" t="s">
        <v>3214</v>
      </c>
      <c r="B484">
        <v>44247</v>
      </c>
      <c r="C484" t="s">
        <v>3215</v>
      </c>
      <c r="D484" t="s">
        <v>6185</v>
      </c>
      <c r="E484">
        <v>5</v>
      </c>
      <c r="F484" t="s">
        <v>3216</v>
      </c>
      <c r="G484" t="s">
        <v>3217</v>
      </c>
      <c r="H484" t="s">
        <v>19</v>
      </c>
      <c r="I484" t="s">
        <v>6194</v>
      </c>
      <c r="J484" t="s">
        <v>6187</v>
      </c>
      <c r="K484">
        <v>2.5</v>
      </c>
      <c r="L484">
        <v>27.945</v>
      </c>
      <c r="M484">
        <v>139.72499999999999</v>
      </c>
      <c r="N484" t="s">
        <v>22575</v>
      </c>
      <c r="O484" t="s">
        <v>22580</v>
      </c>
      <c r="P484" t="s">
        <v>6190</v>
      </c>
    </row>
    <row r="485" spans="1:16" x14ac:dyDescent="0.3">
      <c r="A485" t="s">
        <v>3220</v>
      </c>
      <c r="B485">
        <v>43790</v>
      </c>
      <c r="C485" t="s">
        <v>3221</v>
      </c>
      <c r="D485" t="s">
        <v>6165</v>
      </c>
      <c r="E485">
        <v>2</v>
      </c>
      <c r="F485" t="s">
        <v>3222</v>
      </c>
      <c r="G485" t="s">
        <v>22578</v>
      </c>
      <c r="H485" t="s">
        <v>19</v>
      </c>
      <c r="I485" t="s">
        <v>6195</v>
      </c>
      <c r="J485" t="s">
        <v>6187</v>
      </c>
      <c r="K485">
        <v>2.5</v>
      </c>
      <c r="L485">
        <v>29.784999999999997</v>
      </c>
      <c r="M485">
        <v>59.569999999999993</v>
      </c>
      <c r="N485" t="s">
        <v>22579</v>
      </c>
      <c r="O485" t="s">
        <v>22580</v>
      </c>
      <c r="P485" t="s">
        <v>6190</v>
      </c>
    </row>
    <row r="486" spans="1:16" x14ac:dyDescent="0.3">
      <c r="A486" t="s">
        <v>3225</v>
      </c>
      <c r="B486">
        <v>44479</v>
      </c>
      <c r="C486" t="s">
        <v>3226</v>
      </c>
      <c r="D486" t="s">
        <v>6161</v>
      </c>
      <c r="E486">
        <v>6</v>
      </c>
      <c r="F486" t="s">
        <v>3227</v>
      </c>
      <c r="G486" t="s">
        <v>3228</v>
      </c>
      <c r="H486" t="s">
        <v>19</v>
      </c>
      <c r="I486" t="s">
        <v>6195</v>
      </c>
      <c r="J486" t="s">
        <v>6186</v>
      </c>
      <c r="K486">
        <v>0.5</v>
      </c>
      <c r="L486">
        <v>9.51</v>
      </c>
      <c r="M486">
        <v>57.06</v>
      </c>
      <c r="N486" t="s">
        <v>22579</v>
      </c>
      <c r="O486" t="s">
        <v>22577</v>
      </c>
      <c r="P486" t="s">
        <v>6191</v>
      </c>
    </row>
    <row r="487" spans="1:16" x14ac:dyDescent="0.3">
      <c r="A487" t="s">
        <v>3230</v>
      </c>
      <c r="B487">
        <v>44413</v>
      </c>
      <c r="C487" t="s">
        <v>3231</v>
      </c>
      <c r="D487" t="s">
        <v>6178</v>
      </c>
      <c r="E487">
        <v>6</v>
      </c>
      <c r="F487" t="s">
        <v>3232</v>
      </c>
      <c r="G487" t="s">
        <v>3233</v>
      </c>
      <c r="H487" t="s">
        <v>318</v>
      </c>
      <c r="I487" t="s">
        <v>6192</v>
      </c>
      <c r="J487" t="s">
        <v>6186</v>
      </c>
      <c r="K487">
        <v>0.2</v>
      </c>
      <c r="L487">
        <v>3.5849999999999995</v>
      </c>
      <c r="M487">
        <v>21.509999999999998</v>
      </c>
      <c r="N487" t="s">
        <v>22573</v>
      </c>
      <c r="O487" t="s">
        <v>22577</v>
      </c>
      <c r="P487" t="s">
        <v>6190</v>
      </c>
    </row>
    <row r="488" spans="1:16" x14ac:dyDescent="0.3">
      <c r="A488" t="s">
        <v>3236</v>
      </c>
      <c r="B488">
        <v>44043</v>
      </c>
      <c r="C488" t="s">
        <v>3237</v>
      </c>
      <c r="D488" t="s">
        <v>6160</v>
      </c>
      <c r="E488">
        <v>6</v>
      </c>
      <c r="F488" t="s">
        <v>3238</v>
      </c>
      <c r="G488" t="s">
        <v>3239</v>
      </c>
      <c r="H488" t="s">
        <v>318</v>
      </c>
      <c r="I488" t="s">
        <v>6195</v>
      </c>
      <c r="J488" t="s">
        <v>6188</v>
      </c>
      <c r="K488">
        <v>0.5</v>
      </c>
      <c r="L488">
        <v>8.73</v>
      </c>
      <c r="M488">
        <v>52.38</v>
      </c>
      <c r="N488" t="s">
        <v>22579</v>
      </c>
      <c r="O488" t="s">
        <v>22574</v>
      </c>
      <c r="P488" t="s">
        <v>6190</v>
      </c>
    </row>
    <row r="489" spans="1:16" x14ac:dyDescent="0.3">
      <c r="A489" t="s">
        <v>3242</v>
      </c>
      <c r="B489">
        <v>44093</v>
      </c>
      <c r="C489" t="s">
        <v>3243</v>
      </c>
      <c r="D489" t="s">
        <v>6183</v>
      </c>
      <c r="E489">
        <v>6</v>
      </c>
      <c r="F489" t="s">
        <v>3244</v>
      </c>
      <c r="G489" t="s">
        <v>3245</v>
      </c>
      <c r="H489" t="s">
        <v>318</v>
      </c>
      <c r="I489" t="s">
        <v>6194</v>
      </c>
      <c r="J489" t="s">
        <v>6187</v>
      </c>
      <c r="K489">
        <v>1</v>
      </c>
      <c r="L489">
        <v>12.15</v>
      </c>
      <c r="M489">
        <v>72.900000000000006</v>
      </c>
      <c r="N489" t="s">
        <v>22575</v>
      </c>
      <c r="O489" t="s">
        <v>22580</v>
      </c>
      <c r="P489" t="s">
        <v>6191</v>
      </c>
    </row>
    <row r="490" spans="1:16" x14ac:dyDescent="0.3">
      <c r="A490" t="s">
        <v>3248</v>
      </c>
      <c r="B490">
        <v>43954</v>
      </c>
      <c r="C490" t="s">
        <v>3249</v>
      </c>
      <c r="D490" t="s">
        <v>6174</v>
      </c>
      <c r="E490">
        <v>5</v>
      </c>
      <c r="F490" t="s">
        <v>3250</v>
      </c>
      <c r="G490" t="s">
        <v>3251</v>
      </c>
      <c r="H490" t="s">
        <v>318</v>
      </c>
      <c r="I490" t="s">
        <v>6192</v>
      </c>
      <c r="J490" t="s">
        <v>6188</v>
      </c>
      <c r="K490">
        <v>0.2</v>
      </c>
      <c r="L490">
        <v>2.9849999999999999</v>
      </c>
      <c r="M490">
        <v>14.924999999999999</v>
      </c>
      <c r="N490" t="s">
        <v>22573</v>
      </c>
      <c r="O490" t="s">
        <v>22574</v>
      </c>
      <c r="P490" t="s">
        <v>6190</v>
      </c>
    </row>
    <row r="491" spans="1:16" x14ac:dyDescent="0.3">
      <c r="A491" t="s">
        <v>3254</v>
      </c>
      <c r="B491">
        <v>43654</v>
      </c>
      <c r="C491" t="s">
        <v>3255</v>
      </c>
      <c r="D491" t="s">
        <v>6170</v>
      </c>
      <c r="E491">
        <v>6</v>
      </c>
      <c r="F491" t="s">
        <v>3256</v>
      </c>
      <c r="G491" t="s">
        <v>3257</v>
      </c>
      <c r="H491" t="s">
        <v>19</v>
      </c>
      <c r="I491" t="s">
        <v>6195</v>
      </c>
      <c r="J491" t="s">
        <v>6186</v>
      </c>
      <c r="K491">
        <v>1</v>
      </c>
      <c r="L491">
        <v>15.85</v>
      </c>
      <c r="M491">
        <v>95.1</v>
      </c>
      <c r="N491" t="s">
        <v>22579</v>
      </c>
      <c r="O491" t="s">
        <v>22577</v>
      </c>
      <c r="P491" t="s">
        <v>6191</v>
      </c>
    </row>
    <row r="492" spans="1:16" x14ac:dyDescent="0.3">
      <c r="A492" t="s">
        <v>3260</v>
      </c>
      <c r="B492">
        <v>43764</v>
      </c>
      <c r="C492" t="s">
        <v>3261</v>
      </c>
      <c r="D492" t="s">
        <v>6169</v>
      </c>
      <c r="E492">
        <v>2</v>
      </c>
      <c r="F492" t="s">
        <v>3262</v>
      </c>
      <c r="G492" t="s">
        <v>3263</v>
      </c>
      <c r="H492" t="s">
        <v>19</v>
      </c>
      <c r="I492" t="s">
        <v>6195</v>
      </c>
      <c r="J492" t="s">
        <v>6187</v>
      </c>
      <c r="K492">
        <v>0.5</v>
      </c>
      <c r="L492">
        <v>7.77</v>
      </c>
      <c r="M492">
        <v>15.54</v>
      </c>
      <c r="N492" t="s">
        <v>22579</v>
      </c>
      <c r="O492" t="s">
        <v>22580</v>
      </c>
      <c r="P492" t="s">
        <v>6191</v>
      </c>
    </row>
    <row r="493" spans="1:16" x14ac:dyDescent="0.3">
      <c r="A493" t="s">
        <v>3266</v>
      </c>
      <c r="B493">
        <v>44101</v>
      </c>
      <c r="C493" t="s">
        <v>3267</v>
      </c>
      <c r="D493" t="s">
        <v>6150</v>
      </c>
      <c r="E493">
        <v>6</v>
      </c>
      <c r="F493" t="s">
        <v>3268</v>
      </c>
      <c r="G493" t="s">
        <v>22578</v>
      </c>
      <c r="H493" t="s">
        <v>19</v>
      </c>
      <c r="I493" t="s">
        <v>6195</v>
      </c>
      <c r="J493" t="s">
        <v>6187</v>
      </c>
      <c r="K493">
        <v>0.2</v>
      </c>
      <c r="L493">
        <v>3.8849999999999998</v>
      </c>
      <c r="M493">
        <v>23.31</v>
      </c>
      <c r="N493" t="s">
        <v>22579</v>
      </c>
      <c r="O493" t="s">
        <v>22580</v>
      </c>
      <c r="P493" t="s">
        <v>6191</v>
      </c>
    </row>
    <row r="494" spans="1:16" x14ac:dyDescent="0.3">
      <c r="A494" t="s">
        <v>3271</v>
      </c>
      <c r="B494">
        <v>44620</v>
      </c>
      <c r="C494" t="s">
        <v>3272</v>
      </c>
      <c r="D494" t="s">
        <v>6156</v>
      </c>
      <c r="E494">
        <v>1</v>
      </c>
      <c r="F494" t="s">
        <v>3273</v>
      </c>
      <c r="G494" t="s">
        <v>3274</v>
      </c>
      <c r="H494" t="s">
        <v>19</v>
      </c>
      <c r="I494" t="s">
        <v>6194</v>
      </c>
      <c r="J494" t="s">
        <v>6188</v>
      </c>
      <c r="K494">
        <v>0.2</v>
      </c>
      <c r="L494">
        <v>4.125</v>
      </c>
      <c r="M494">
        <v>4.125</v>
      </c>
      <c r="N494" t="s">
        <v>22575</v>
      </c>
      <c r="O494" t="s">
        <v>22574</v>
      </c>
      <c r="P494" t="s">
        <v>6190</v>
      </c>
    </row>
    <row r="495" spans="1:16" x14ac:dyDescent="0.3">
      <c r="A495" t="s">
        <v>3277</v>
      </c>
      <c r="B495">
        <v>44090</v>
      </c>
      <c r="C495" t="s">
        <v>3278</v>
      </c>
      <c r="D495" t="s">
        <v>6146</v>
      </c>
      <c r="E495">
        <v>6</v>
      </c>
      <c r="F495" t="s">
        <v>3279</v>
      </c>
      <c r="G495" t="s">
        <v>3280</v>
      </c>
      <c r="H495" t="s">
        <v>28</v>
      </c>
      <c r="I495" t="s">
        <v>6192</v>
      </c>
      <c r="J495" t="s">
        <v>6188</v>
      </c>
      <c r="K495">
        <v>0.5</v>
      </c>
      <c r="L495">
        <v>5.97</v>
      </c>
      <c r="M495">
        <v>35.82</v>
      </c>
      <c r="N495" t="s">
        <v>22573</v>
      </c>
      <c r="O495" t="s">
        <v>22574</v>
      </c>
      <c r="P495" t="s">
        <v>6191</v>
      </c>
    </row>
    <row r="496" spans="1:16" x14ac:dyDescent="0.3">
      <c r="A496" t="s">
        <v>3283</v>
      </c>
      <c r="B496">
        <v>44132</v>
      </c>
      <c r="C496" t="s">
        <v>3284</v>
      </c>
      <c r="D496" t="s">
        <v>6170</v>
      </c>
      <c r="E496">
        <v>2</v>
      </c>
      <c r="F496" t="s">
        <v>3285</v>
      </c>
      <c r="G496" t="s">
        <v>3286</v>
      </c>
      <c r="H496" t="s">
        <v>19</v>
      </c>
      <c r="I496" t="s">
        <v>6195</v>
      </c>
      <c r="J496" t="s">
        <v>6186</v>
      </c>
      <c r="K496">
        <v>1</v>
      </c>
      <c r="L496">
        <v>15.85</v>
      </c>
      <c r="M496">
        <v>31.7</v>
      </c>
      <c r="N496" t="s">
        <v>22579</v>
      </c>
      <c r="O496" t="s">
        <v>22577</v>
      </c>
      <c r="P496" t="s">
        <v>6191</v>
      </c>
    </row>
    <row r="497" spans="1:16" x14ac:dyDescent="0.3">
      <c r="A497" t="s">
        <v>3289</v>
      </c>
      <c r="B497">
        <v>43710</v>
      </c>
      <c r="C497" t="s">
        <v>3290</v>
      </c>
      <c r="D497" t="s">
        <v>6170</v>
      </c>
      <c r="E497">
        <v>5</v>
      </c>
      <c r="F497" t="s">
        <v>3291</v>
      </c>
      <c r="G497" t="s">
        <v>22578</v>
      </c>
      <c r="H497" t="s">
        <v>19</v>
      </c>
      <c r="I497" t="s">
        <v>6195</v>
      </c>
      <c r="J497" t="s">
        <v>6186</v>
      </c>
      <c r="K497">
        <v>1</v>
      </c>
      <c r="L497">
        <v>15.85</v>
      </c>
      <c r="M497">
        <v>79.25</v>
      </c>
      <c r="N497" t="s">
        <v>22579</v>
      </c>
      <c r="O497" t="s">
        <v>22577</v>
      </c>
      <c r="P497" t="s">
        <v>6190</v>
      </c>
    </row>
    <row r="498" spans="1:16" x14ac:dyDescent="0.3">
      <c r="A498" t="s">
        <v>3294</v>
      </c>
      <c r="B498">
        <v>44438</v>
      </c>
      <c r="C498" t="s">
        <v>3295</v>
      </c>
      <c r="D498" t="s">
        <v>6153</v>
      </c>
      <c r="E498">
        <v>3</v>
      </c>
      <c r="F498" t="s">
        <v>3296</v>
      </c>
      <c r="G498" t="s">
        <v>3297</v>
      </c>
      <c r="H498" t="s">
        <v>19</v>
      </c>
      <c r="I498" t="s">
        <v>6194</v>
      </c>
      <c r="J498" t="s">
        <v>6187</v>
      </c>
      <c r="K498">
        <v>0.2</v>
      </c>
      <c r="L498">
        <v>3.645</v>
      </c>
      <c r="M498">
        <v>10.935</v>
      </c>
      <c r="N498" t="s">
        <v>22575</v>
      </c>
      <c r="O498" t="s">
        <v>22580</v>
      </c>
      <c r="P498" t="s">
        <v>6191</v>
      </c>
    </row>
    <row r="499" spans="1:16" x14ac:dyDescent="0.3">
      <c r="A499" t="s">
        <v>3300</v>
      </c>
      <c r="B499">
        <v>44351</v>
      </c>
      <c r="C499" t="s">
        <v>3301</v>
      </c>
      <c r="D499" t="s">
        <v>6147</v>
      </c>
      <c r="E499">
        <v>4</v>
      </c>
      <c r="F499" t="s">
        <v>3302</v>
      </c>
      <c r="G499" t="s">
        <v>3303</v>
      </c>
      <c r="H499" t="s">
        <v>318</v>
      </c>
      <c r="I499" t="s">
        <v>6193</v>
      </c>
      <c r="J499" t="s">
        <v>6187</v>
      </c>
      <c r="K499">
        <v>1</v>
      </c>
      <c r="L499">
        <v>9.9499999999999993</v>
      </c>
      <c r="M499">
        <v>39.799999999999997</v>
      </c>
      <c r="N499" t="s">
        <v>22576</v>
      </c>
      <c r="O499" t="s">
        <v>22580</v>
      </c>
      <c r="P499" t="s">
        <v>6191</v>
      </c>
    </row>
    <row r="500" spans="1:16" x14ac:dyDescent="0.3">
      <c r="A500" t="s">
        <v>3307</v>
      </c>
      <c r="B500">
        <v>44159</v>
      </c>
      <c r="C500" t="s">
        <v>3368</v>
      </c>
      <c r="D500" t="s">
        <v>6138</v>
      </c>
      <c r="E500">
        <v>5</v>
      </c>
      <c r="F500" t="s">
        <v>3369</v>
      </c>
      <c r="G500" t="s">
        <v>3370</v>
      </c>
      <c r="H500" t="s">
        <v>318</v>
      </c>
      <c r="I500" t="s">
        <v>6192</v>
      </c>
      <c r="J500" t="s">
        <v>6188</v>
      </c>
      <c r="K500">
        <v>1</v>
      </c>
      <c r="L500">
        <v>9.9499999999999993</v>
      </c>
      <c r="M500">
        <v>49.75</v>
      </c>
      <c r="N500" t="s">
        <v>22573</v>
      </c>
      <c r="O500" t="s">
        <v>22574</v>
      </c>
      <c r="P500" t="s">
        <v>6190</v>
      </c>
    </row>
    <row r="501" spans="1:16" x14ac:dyDescent="0.3">
      <c r="A501" t="s">
        <v>3313</v>
      </c>
      <c r="B501">
        <v>44003</v>
      </c>
      <c r="C501" t="s">
        <v>3314</v>
      </c>
      <c r="D501" t="s">
        <v>6163</v>
      </c>
      <c r="E501">
        <v>3</v>
      </c>
      <c r="F501" t="s">
        <v>3315</v>
      </c>
      <c r="G501" t="s">
        <v>22578</v>
      </c>
      <c r="H501" t="s">
        <v>318</v>
      </c>
      <c r="I501" t="s">
        <v>6192</v>
      </c>
      <c r="J501" t="s">
        <v>6187</v>
      </c>
      <c r="K501">
        <v>0.2</v>
      </c>
      <c r="L501">
        <v>2.6849999999999996</v>
      </c>
      <c r="M501">
        <v>8.0549999999999997</v>
      </c>
      <c r="N501" t="s">
        <v>22573</v>
      </c>
      <c r="O501" t="s">
        <v>22580</v>
      </c>
      <c r="P501" t="s">
        <v>6190</v>
      </c>
    </row>
    <row r="502" spans="1:16" x14ac:dyDescent="0.3">
      <c r="A502" t="s">
        <v>3318</v>
      </c>
      <c r="B502">
        <v>44025</v>
      </c>
      <c r="C502" t="s">
        <v>3319</v>
      </c>
      <c r="D502" t="s">
        <v>6179</v>
      </c>
      <c r="E502">
        <v>4</v>
      </c>
      <c r="F502" t="s">
        <v>3320</v>
      </c>
      <c r="G502" t="s">
        <v>22578</v>
      </c>
      <c r="H502" t="s">
        <v>19</v>
      </c>
      <c r="I502" t="s">
        <v>6192</v>
      </c>
      <c r="J502" t="s">
        <v>6186</v>
      </c>
      <c r="K502">
        <v>1</v>
      </c>
      <c r="L502">
        <v>11.95</v>
      </c>
      <c r="M502">
        <v>47.8</v>
      </c>
      <c r="N502" t="s">
        <v>22573</v>
      </c>
      <c r="O502" t="s">
        <v>22577</v>
      </c>
      <c r="P502" t="s">
        <v>6191</v>
      </c>
    </row>
    <row r="503" spans="1:16" x14ac:dyDescent="0.3">
      <c r="A503" t="s">
        <v>3323</v>
      </c>
      <c r="B503">
        <v>43467</v>
      </c>
      <c r="C503" t="s">
        <v>3324</v>
      </c>
      <c r="D503" t="s">
        <v>6174</v>
      </c>
      <c r="E503">
        <v>4</v>
      </c>
      <c r="F503" t="s">
        <v>3325</v>
      </c>
      <c r="G503" t="s">
        <v>3326</v>
      </c>
      <c r="H503" t="s">
        <v>28</v>
      </c>
      <c r="I503" t="s">
        <v>6192</v>
      </c>
      <c r="J503" t="s">
        <v>6188</v>
      </c>
      <c r="K503">
        <v>0.2</v>
      </c>
      <c r="L503">
        <v>2.9849999999999999</v>
      </c>
      <c r="M503">
        <v>11.94</v>
      </c>
      <c r="N503" t="s">
        <v>22573</v>
      </c>
      <c r="O503" t="s">
        <v>22574</v>
      </c>
      <c r="P503" t="s">
        <v>6191</v>
      </c>
    </row>
    <row r="504" spans="1:16" x14ac:dyDescent="0.3">
      <c r="A504" t="s">
        <v>3323</v>
      </c>
      <c r="B504">
        <v>43467</v>
      </c>
      <c r="C504" t="s">
        <v>3324</v>
      </c>
      <c r="D504" t="s">
        <v>6156</v>
      </c>
      <c r="E504">
        <v>4</v>
      </c>
      <c r="F504" t="s">
        <v>3325</v>
      </c>
      <c r="G504" t="s">
        <v>3326</v>
      </c>
      <c r="H504" t="s">
        <v>28</v>
      </c>
      <c r="I504" t="s">
        <v>6194</v>
      </c>
      <c r="J504" t="s">
        <v>6188</v>
      </c>
      <c r="K504">
        <v>0.2</v>
      </c>
      <c r="L504">
        <v>4.125</v>
      </c>
      <c r="M504">
        <v>16.5</v>
      </c>
      <c r="N504" t="s">
        <v>22575</v>
      </c>
      <c r="O504" t="s">
        <v>22574</v>
      </c>
      <c r="P504" t="s">
        <v>6191</v>
      </c>
    </row>
    <row r="505" spans="1:16" x14ac:dyDescent="0.3">
      <c r="A505" t="s">
        <v>3323</v>
      </c>
      <c r="B505">
        <v>43467</v>
      </c>
      <c r="C505" t="s">
        <v>3324</v>
      </c>
      <c r="D505" t="s">
        <v>6143</v>
      </c>
      <c r="E505">
        <v>4</v>
      </c>
      <c r="F505" t="s">
        <v>3325</v>
      </c>
      <c r="G505" t="s">
        <v>3326</v>
      </c>
      <c r="H505" t="s">
        <v>28</v>
      </c>
      <c r="I505" t="s">
        <v>6195</v>
      </c>
      <c r="J505" t="s">
        <v>6187</v>
      </c>
      <c r="K505">
        <v>1</v>
      </c>
      <c r="L505">
        <v>12.95</v>
      </c>
      <c r="M505">
        <v>51.8</v>
      </c>
      <c r="N505" t="s">
        <v>22579</v>
      </c>
      <c r="O505" t="s">
        <v>22580</v>
      </c>
      <c r="P505" t="s">
        <v>6191</v>
      </c>
    </row>
    <row r="506" spans="1:16" x14ac:dyDescent="0.3">
      <c r="A506" t="s">
        <v>3323</v>
      </c>
      <c r="B506">
        <v>43467</v>
      </c>
      <c r="C506" t="s">
        <v>3324</v>
      </c>
      <c r="D506" t="s">
        <v>6145</v>
      </c>
      <c r="E506">
        <v>3</v>
      </c>
      <c r="F506" t="s">
        <v>3325</v>
      </c>
      <c r="G506" t="s">
        <v>3326</v>
      </c>
      <c r="H506" t="s">
        <v>28</v>
      </c>
      <c r="I506" t="s">
        <v>6195</v>
      </c>
      <c r="J506" t="s">
        <v>6186</v>
      </c>
      <c r="K506">
        <v>0.2</v>
      </c>
      <c r="L506">
        <v>4.7549999999999999</v>
      </c>
      <c r="M506">
        <v>14.265000000000001</v>
      </c>
      <c r="N506" t="s">
        <v>22579</v>
      </c>
      <c r="O506" t="s">
        <v>22577</v>
      </c>
      <c r="P506" t="s">
        <v>6191</v>
      </c>
    </row>
    <row r="507" spans="1:16" x14ac:dyDescent="0.3">
      <c r="A507" t="s">
        <v>3343</v>
      </c>
      <c r="B507">
        <v>44609</v>
      </c>
      <c r="C507" t="s">
        <v>3344</v>
      </c>
      <c r="D507" t="s">
        <v>6159</v>
      </c>
      <c r="E507">
        <v>6</v>
      </c>
      <c r="F507" t="s">
        <v>3345</v>
      </c>
      <c r="G507" t="s">
        <v>3346</v>
      </c>
      <c r="H507" t="s">
        <v>19</v>
      </c>
      <c r="I507" t="s">
        <v>6195</v>
      </c>
      <c r="J507" t="s">
        <v>6188</v>
      </c>
      <c r="K507">
        <v>0.2</v>
      </c>
      <c r="L507">
        <v>4.3650000000000002</v>
      </c>
      <c r="M507">
        <v>26.19</v>
      </c>
      <c r="N507" t="s">
        <v>22579</v>
      </c>
      <c r="O507" t="s">
        <v>22574</v>
      </c>
      <c r="P507" t="s">
        <v>6191</v>
      </c>
    </row>
    <row r="508" spans="1:16" x14ac:dyDescent="0.3">
      <c r="A508" t="s">
        <v>3349</v>
      </c>
      <c r="B508">
        <v>44184</v>
      </c>
      <c r="C508" t="s">
        <v>3350</v>
      </c>
      <c r="D508" t="s">
        <v>6140</v>
      </c>
      <c r="E508">
        <v>2</v>
      </c>
      <c r="F508" t="s">
        <v>3351</v>
      </c>
      <c r="G508" t="s">
        <v>3352</v>
      </c>
      <c r="H508" t="s">
        <v>19</v>
      </c>
      <c r="I508" t="s">
        <v>6193</v>
      </c>
      <c r="J508" t="s">
        <v>6186</v>
      </c>
      <c r="K508">
        <v>1</v>
      </c>
      <c r="L508">
        <v>12.95</v>
      </c>
      <c r="M508">
        <v>25.9</v>
      </c>
      <c r="N508" t="s">
        <v>22576</v>
      </c>
      <c r="O508" t="s">
        <v>22577</v>
      </c>
      <c r="P508" t="s">
        <v>6190</v>
      </c>
    </row>
    <row r="509" spans="1:16" x14ac:dyDescent="0.3">
      <c r="A509" t="s">
        <v>3355</v>
      </c>
      <c r="B509">
        <v>43516</v>
      </c>
      <c r="C509" t="s">
        <v>3356</v>
      </c>
      <c r="D509" t="s">
        <v>6182</v>
      </c>
      <c r="E509">
        <v>3</v>
      </c>
      <c r="F509" t="s">
        <v>3357</v>
      </c>
      <c r="G509" t="s">
        <v>3358</v>
      </c>
      <c r="H509" t="s">
        <v>19</v>
      </c>
      <c r="I509" t="s">
        <v>6193</v>
      </c>
      <c r="J509" t="s">
        <v>6186</v>
      </c>
      <c r="K509">
        <v>2.5</v>
      </c>
      <c r="L509">
        <v>29.784999999999997</v>
      </c>
      <c r="M509">
        <v>89.35499999999999</v>
      </c>
      <c r="N509" t="s">
        <v>22576</v>
      </c>
      <c r="O509" t="s">
        <v>22577</v>
      </c>
      <c r="P509" t="s">
        <v>6190</v>
      </c>
    </row>
    <row r="510" spans="1:16" x14ac:dyDescent="0.3">
      <c r="A510" t="s">
        <v>3361</v>
      </c>
      <c r="B510">
        <v>44210</v>
      </c>
      <c r="C510" t="s">
        <v>3362</v>
      </c>
      <c r="D510" t="s">
        <v>6169</v>
      </c>
      <c r="E510">
        <v>6</v>
      </c>
      <c r="F510" t="s">
        <v>3363</v>
      </c>
      <c r="G510" t="s">
        <v>3364</v>
      </c>
      <c r="H510" t="s">
        <v>318</v>
      </c>
      <c r="I510" t="s">
        <v>6195</v>
      </c>
      <c r="J510" t="s">
        <v>6187</v>
      </c>
      <c r="K510">
        <v>0.5</v>
      </c>
      <c r="L510">
        <v>7.77</v>
      </c>
      <c r="M510">
        <v>46.62</v>
      </c>
      <c r="N510" t="s">
        <v>22579</v>
      </c>
      <c r="O510" t="s">
        <v>22580</v>
      </c>
      <c r="P510" t="s">
        <v>6191</v>
      </c>
    </row>
    <row r="511" spans="1:16" x14ac:dyDescent="0.3">
      <c r="A511" t="s">
        <v>3367</v>
      </c>
      <c r="B511">
        <v>43785</v>
      </c>
      <c r="C511" t="s">
        <v>3368</v>
      </c>
      <c r="D511" t="s">
        <v>6147</v>
      </c>
      <c r="E511">
        <v>3</v>
      </c>
      <c r="F511" t="s">
        <v>3369</v>
      </c>
      <c r="G511" t="s">
        <v>3370</v>
      </c>
      <c r="H511" t="s">
        <v>318</v>
      </c>
      <c r="I511" t="s">
        <v>6193</v>
      </c>
      <c r="J511" t="s">
        <v>6187</v>
      </c>
      <c r="K511">
        <v>1</v>
      </c>
      <c r="L511">
        <v>9.9499999999999993</v>
      </c>
      <c r="M511">
        <v>29.849999999999998</v>
      </c>
      <c r="N511" t="s">
        <v>22576</v>
      </c>
      <c r="O511" t="s">
        <v>22580</v>
      </c>
      <c r="P511" t="s">
        <v>6190</v>
      </c>
    </row>
    <row r="512" spans="1:16" x14ac:dyDescent="0.3">
      <c r="A512" t="s">
        <v>3373</v>
      </c>
      <c r="B512">
        <v>43803</v>
      </c>
      <c r="C512" t="s">
        <v>3374</v>
      </c>
      <c r="D512" t="s">
        <v>6178</v>
      </c>
      <c r="E512">
        <v>3</v>
      </c>
      <c r="F512" t="s">
        <v>3375</v>
      </c>
      <c r="G512" t="s">
        <v>3376</v>
      </c>
      <c r="H512" t="s">
        <v>318</v>
      </c>
      <c r="I512" t="s">
        <v>6192</v>
      </c>
      <c r="J512" t="s">
        <v>6186</v>
      </c>
      <c r="K512">
        <v>0.2</v>
      </c>
      <c r="L512">
        <v>3.5849999999999995</v>
      </c>
      <c r="M512">
        <v>10.754999999999999</v>
      </c>
      <c r="N512" t="s">
        <v>22573</v>
      </c>
      <c r="O512" t="s">
        <v>22577</v>
      </c>
      <c r="P512" t="s">
        <v>6190</v>
      </c>
    </row>
    <row r="513" spans="1:16" x14ac:dyDescent="0.3">
      <c r="A513" t="s">
        <v>3379</v>
      </c>
      <c r="B513">
        <v>44043</v>
      </c>
      <c r="C513" t="s">
        <v>3380</v>
      </c>
      <c r="D513" t="s">
        <v>6152</v>
      </c>
      <c r="E513">
        <v>4</v>
      </c>
      <c r="F513" t="s">
        <v>3381</v>
      </c>
      <c r="G513" t="s">
        <v>3382</v>
      </c>
      <c r="H513" t="s">
        <v>19</v>
      </c>
      <c r="I513" t="s">
        <v>6193</v>
      </c>
      <c r="J513" t="s">
        <v>6188</v>
      </c>
      <c r="K513">
        <v>0.2</v>
      </c>
      <c r="L513">
        <v>3.375</v>
      </c>
      <c r="M513">
        <v>13.5</v>
      </c>
      <c r="N513" t="s">
        <v>22576</v>
      </c>
      <c r="O513" t="s">
        <v>22574</v>
      </c>
      <c r="P513" t="s">
        <v>6190</v>
      </c>
    </row>
    <row r="514" spans="1:16" x14ac:dyDescent="0.3">
      <c r="A514" t="s">
        <v>3385</v>
      </c>
      <c r="B514">
        <v>43535</v>
      </c>
      <c r="C514" t="s">
        <v>3386</v>
      </c>
      <c r="D514" t="s">
        <v>6170</v>
      </c>
      <c r="E514">
        <v>3</v>
      </c>
      <c r="F514" t="s">
        <v>3387</v>
      </c>
      <c r="G514" t="s">
        <v>3388</v>
      </c>
      <c r="H514" t="s">
        <v>19</v>
      </c>
      <c r="I514" t="s">
        <v>6195</v>
      </c>
      <c r="J514" t="s">
        <v>6186</v>
      </c>
      <c r="K514">
        <v>1</v>
      </c>
      <c r="L514">
        <v>15.85</v>
      </c>
      <c r="M514">
        <v>47.55</v>
      </c>
      <c r="N514" t="s">
        <v>22579</v>
      </c>
      <c r="O514" t="s">
        <v>22577</v>
      </c>
      <c r="P514" t="s">
        <v>6191</v>
      </c>
    </row>
    <row r="515" spans="1:16" x14ac:dyDescent="0.3">
      <c r="A515" t="s">
        <v>3391</v>
      </c>
      <c r="B515">
        <v>44691</v>
      </c>
      <c r="C515" t="s">
        <v>3392</v>
      </c>
      <c r="D515" t="s">
        <v>6170</v>
      </c>
      <c r="E515">
        <v>5</v>
      </c>
      <c r="F515" t="s">
        <v>3393</v>
      </c>
      <c r="G515" t="s">
        <v>3394</v>
      </c>
      <c r="H515" t="s">
        <v>19</v>
      </c>
      <c r="I515" t="s">
        <v>6195</v>
      </c>
      <c r="J515" t="s">
        <v>6186</v>
      </c>
      <c r="K515">
        <v>1</v>
      </c>
      <c r="L515">
        <v>15.85</v>
      </c>
      <c r="M515">
        <v>79.25</v>
      </c>
      <c r="N515" t="s">
        <v>22579</v>
      </c>
      <c r="O515" t="s">
        <v>22577</v>
      </c>
      <c r="P515" t="s">
        <v>6191</v>
      </c>
    </row>
    <row r="516" spans="1:16" x14ac:dyDescent="0.3">
      <c r="A516" t="s">
        <v>3396</v>
      </c>
      <c r="B516">
        <v>44555</v>
      </c>
      <c r="C516" t="s">
        <v>3397</v>
      </c>
      <c r="D516" t="s">
        <v>6159</v>
      </c>
      <c r="E516">
        <v>6</v>
      </c>
      <c r="F516" t="s">
        <v>3398</v>
      </c>
      <c r="G516" t="s">
        <v>3399</v>
      </c>
      <c r="H516" t="s">
        <v>19</v>
      </c>
      <c r="I516" t="s">
        <v>6195</v>
      </c>
      <c r="J516" t="s">
        <v>6188</v>
      </c>
      <c r="K516">
        <v>0.2</v>
      </c>
      <c r="L516">
        <v>4.3650000000000002</v>
      </c>
      <c r="M516">
        <v>26.19</v>
      </c>
      <c r="N516" t="s">
        <v>22579</v>
      </c>
      <c r="O516" t="s">
        <v>22574</v>
      </c>
      <c r="P516" t="s">
        <v>6190</v>
      </c>
    </row>
    <row r="517" spans="1:16" x14ac:dyDescent="0.3">
      <c r="A517" t="s">
        <v>3402</v>
      </c>
      <c r="B517">
        <v>44673</v>
      </c>
      <c r="C517" t="s">
        <v>3403</v>
      </c>
      <c r="D517" t="s">
        <v>6173</v>
      </c>
      <c r="E517">
        <v>3</v>
      </c>
      <c r="F517" t="s">
        <v>3404</v>
      </c>
      <c r="G517" t="s">
        <v>3405</v>
      </c>
      <c r="H517" t="s">
        <v>19</v>
      </c>
      <c r="I517" t="s">
        <v>6192</v>
      </c>
      <c r="J517" t="s">
        <v>6186</v>
      </c>
      <c r="K517">
        <v>0.5</v>
      </c>
      <c r="L517">
        <v>7.169999999999999</v>
      </c>
      <c r="M517">
        <v>21.509999999999998</v>
      </c>
      <c r="N517" t="s">
        <v>22573</v>
      </c>
      <c r="O517" t="s">
        <v>22577</v>
      </c>
      <c r="P517" t="s">
        <v>6191</v>
      </c>
    </row>
    <row r="518" spans="1:16" x14ac:dyDescent="0.3">
      <c r="A518" t="s">
        <v>3408</v>
      </c>
      <c r="B518">
        <v>44723</v>
      </c>
      <c r="C518" t="s">
        <v>3409</v>
      </c>
      <c r="D518" t="s">
        <v>6149</v>
      </c>
      <c r="E518">
        <v>5</v>
      </c>
      <c r="F518" t="s">
        <v>3410</v>
      </c>
      <c r="G518" t="s">
        <v>22578</v>
      </c>
      <c r="H518" t="s">
        <v>19</v>
      </c>
      <c r="I518" t="s">
        <v>6192</v>
      </c>
      <c r="J518" t="s">
        <v>6187</v>
      </c>
      <c r="K518">
        <v>2.5</v>
      </c>
      <c r="L518">
        <v>20.584999999999997</v>
      </c>
      <c r="M518">
        <v>102.92499999999998</v>
      </c>
      <c r="N518" t="s">
        <v>22573</v>
      </c>
      <c r="O518" t="s">
        <v>22580</v>
      </c>
      <c r="P518" t="s">
        <v>6190</v>
      </c>
    </row>
    <row r="519" spans="1:16" x14ac:dyDescent="0.3">
      <c r="A519" t="s">
        <v>3413</v>
      </c>
      <c r="B519">
        <v>44678</v>
      </c>
      <c r="C519" t="s">
        <v>3414</v>
      </c>
      <c r="D519" t="s">
        <v>6150</v>
      </c>
      <c r="E519">
        <v>2</v>
      </c>
      <c r="F519" t="s">
        <v>3415</v>
      </c>
      <c r="G519" t="s">
        <v>22578</v>
      </c>
      <c r="H519" t="s">
        <v>19</v>
      </c>
      <c r="I519" t="s">
        <v>6195</v>
      </c>
      <c r="J519" t="s">
        <v>6187</v>
      </c>
      <c r="K519">
        <v>0.2</v>
      </c>
      <c r="L519">
        <v>3.8849999999999998</v>
      </c>
      <c r="M519">
        <v>7.77</v>
      </c>
      <c r="N519" t="s">
        <v>22579</v>
      </c>
      <c r="O519" t="s">
        <v>22580</v>
      </c>
      <c r="P519" t="s">
        <v>6191</v>
      </c>
    </row>
    <row r="520" spans="1:16" x14ac:dyDescent="0.3">
      <c r="A520" t="s">
        <v>3418</v>
      </c>
      <c r="B520">
        <v>44194</v>
      </c>
      <c r="C520" t="s">
        <v>3419</v>
      </c>
      <c r="D520" t="s">
        <v>6185</v>
      </c>
      <c r="E520">
        <v>5</v>
      </c>
      <c r="F520" t="s">
        <v>3420</v>
      </c>
      <c r="G520" t="s">
        <v>3421</v>
      </c>
      <c r="H520" t="s">
        <v>19</v>
      </c>
      <c r="I520" t="s">
        <v>6194</v>
      </c>
      <c r="J520" t="s">
        <v>6187</v>
      </c>
      <c r="K520">
        <v>2.5</v>
      </c>
      <c r="L520">
        <v>27.945</v>
      </c>
      <c r="M520">
        <v>139.72499999999999</v>
      </c>
      <c r="N520" t="s">
        <v>22575</v>
      </c>
      <c r="O520" t="s">
        <v>22580</v>
      </c>
      <c r="P520" t="s">
        <v>6191</v>
      </c>
    </row>
    <row r="521" spans="1:16" x14ac:dyDescent="0.3">
      <c r="A521" t="s">
        <v>3424</v>
      </c>
      <c r="B521">
        <v>44026</v>
      </c>
      <c r="C521" t="s">
        <v>3368</v>
      </c>
      <c r="D521" t="s">
        <v>6158</v>
      </c>
      <c r="E521">
        <v>2</v>
      </c>
      <c r="F521" t="s">
        <v>3369</v>
      </c>
      <c r="G521" t="s">
        <v>3370</v>
      </c>
      <c r="H521" t="s">
        <v>318</v>
      </c>
      <c r="I521" t="s">
        <v>6193</v>
      </c>
      <c r="J521" t="s">
        <v>6187</v>
      </c>
      <c r="K521">
        <v>0.5</v>
      </c>
      <c r="L521">
        <v>5.97</v>
      </c>
      <c r="M521">
        <v>11.94</v>
      </c>
      <c r="N521" t="s">
        <v>22576</v>
      </c>
      <c r="O521" t="s">
        <v>22580</v>
      </c>
      <c r="P521" t="s">
        <v>6190</v>
      </c>
    </row>
    <row r="522" spans="1:16" x14ac:dyDescent="0.3">
      <c r="A522" t="s">
        <v>3430</v>
      </c>
      <c r="B522">
        <v>44446</v>
      </c>
      <c r="C522" t="s">
        <v>3431</v>
      </c>
      <c r="D522" t="s">
        <v>6150</v>
      </c>
      <c r="E522">
        <v>1</v>
      </c>
      <c r="F522" t="s">
        <v>3432</v>
      </c>
      <c r="G522" t="s">
        <v>3433</v>
      </c>
      <c r="H522" t="s">
        <v>19</v>
      </c>
      <c r="I522" t="s">
        <v>6195</v>
      </c>
      <c r="J522" t="s">
        <v>6187</v>
      </c>
      <c r="K522">
        <v>0.2</v>
      </c>
      <c r="L522">
        <v>3.8849999999999998</v>
      </c>
      <c r="M522">
        <v>3.8849999999999998</v>
      </c>
      <c r="N522" t="s">
        <v>22579</v>
      </c>
      <c r="O522" t="s">
        <v>22580</v>
      </c>
      <c r="P522" t="s">
        <v>6191</v>
      </c>
    </row>
    <row r="523" spans="1:16" x14ac:dyDescent="0.3">
      <c r="A523" t="s">
        <v>3430</v>
      </c>
      <c r="B523">
        <v>44446</v>
      </c>
      <c r="C523" t="s">
        <v>3431</v>
      </c>
      <c r="D523" t="s">
        <v>6138</v>
      </c>
      <c r="E523">
        <v>4</v>
      </c>
      <c r="F523" t="s">
        <v>3432</v>
      </c>
      <c r="G523" t="s">
        <v>3433</v>
      </c>
      <c r="H523" t="s">
        <v>19</v>
      </c>
      <c r="I523" t="s">
        <v>6192</v>
      </c>
      <c r="J523" t="s">
        <v>6188</v>
      </c>
      <c r="K523">
        <v>1</v>
      </c>
      <c r="L523">
        <v>9.9499999999999993</v>
      </c>
      <c r="M523">
        <v>39.799999999999997</v>
      </c>
      <c r="N523" t="s">
        <v>22573</v>
      </c>
      <c r="O523" t="s">
        <v>22574</v>
      </c>
      <c r="P523" t="s">
        <v>6191</v>
      </c>
    </row>
    <row r="524" spans="1:16" x14ac:dyDescent="0.3">
      <c r="A524" t="s">
        <v>3441</v>
      </c>
      <c r="B524">
        <v>43625</v>
      </c>
      <c r="C524" t="s">
        <v>3442</v>
      </c>
      <c r="D524" t="s">
        <v>6146</v>
      </c>
      <c r="E524">
        <v>5</v>
      </c>
      <c r="F524" t="s">
        <v>3443</v>
      </c>
      <c r="G524" t="s">
        <v>3444</v>
      </c>
      <c r="H524" t="s">
        <v>19</v>
      </c>
      <c r="I524" t="s">
        <v>6192</v>
      </c>
      <c r="J524" t="s">
        <v>6188</v>
      </c>
      <c r="K524">
        <v>0.5</v>
      </c>
      <c r="L524">
        <v>5.97</v>
      </c>
      <c r="M524">
        <v>29.849999999999998</v>
      </c>
      <c r="N524" t="s">
        <v>22573</v>
      </c>
      <c r="O524" t="s">
        <v>22574</v>
      </c>
      <c r="P524" t="s">
        <v>6191</v>
      </c>
    </row>
    <row r="525" spans="1:16" x14ac:dyDescent="0.3">
      <c r="A525" t="s">
        <v>3447</v>
      </c>
      <c r="B525">
        <v>44129</v>
      </c>
      <c r="C525" t="s">
        <v>3448</v>
      </c>
      <c r="D525" t="s">
        <v>6165</v>
      </c>
      <c r="E525">
        <v>1</v>
      </c>
      <c r="F525" t="s">
        <v>3449</v>
      </c>
      <c r="G525" t="s">
        <v>3450</v>
      </c>
      <c r="H525" t="s">
        <v>318</v>
      </c>
      <c r="I525" t="s">
        <v>6195</v>
      </c>
      <c r="J525" t="s">
        <v>6187</v>
      </c>
      <c r="K525">
        <v>2.5</v>
      </c>
      <c r="L525">
        <v>29.784999999999997</v>
      </c>
      <c r="M525">
        <v>29.784999999999997</v>
      </c>
      <c r="N525" t="s">
        <v>22579</v>
      </c>
      <c r="O525" t="s">
        <v>22580</v>
      </c>
      <c r="P525" t="s">
        <v>6191</v>
      </c>
    </row>
    <row r="526" spans="1:16" x14ac:dyDescent="0.3">
      <c r="A526" t="s">
        <v>3453</v>
      </c>
      <c r="B526">
        <v>44255</v>
      </c>
      <c r="C526" t="s">
        <v>3454</v>
      </c>
      <c r="D526" t="s">
        <v>6164</v>
      </c>
      <c r="E526">
        <v>2</v>
      </c>
      <c r="F526" t="s">
        <v>3455</v>
      </c>
      <c r="G526" t="s">
        <v>22578</v>
      </c>
      <c r="H526" t="s">
        <v>19</v>
      </c>
      <c r="I526" t="s">
        <v>6195</v>
      </c>
      <c r="J526" t="s">
        <v>6186</v>
      </c>
      <c r="K526">
        <v>2.5</v>
      </c>
      <c r="L526">
        <v>36.454999999999998</v>
      </c>
      <c r="M526">
        <v>72.91</v>
      </c>
      <c r="N526" t="s">
        <v>22579</v>
      </c>
      <c r="O526" t="s">
        <v>22577</v>
      </c>
      <c r="P526" t="s">
        <v>6191</v>
      </c>
    </row>
    <row r="527" spans="1:16" x14ac:dyDescent="0.3">
      <c r="A527" t="s">
        <v>3458</v>
      </c>
      <c r="B527">
        <v>44038</v>
      </c>
      <c r="C527" t="s">
        <v>3459</v>
      </c>
      <c r="D527" t="s">
        <v>6163</v>
      </c>
      <c r="E527">
        <v>5</v>
      </c>
      <c r="F527" t="s">
        <v>3460</v>
      </c>
      <c r="G527" t="s">
        <v>22578</v>
      </c>
      <c r="H527" t="s">
        <v>19</v>
      </c>
      <c r="I527" t="s">
        <v>6192</v>
      </c>
      <c r="J527" t="s">
        <v>6187</v>
      </c>
      <c r="K527">
        <v>0.2</v>
      </c>
      <c r="L527">
        <v>2.6849999999999996</v>
      </c>
      <c r="M527">
        <v>13.424999999999997</v>
      </c>
      <c r="N527" t="s">
        <v>22573</v>
      </c>
      <c r="O527" t="s">
        <v>22580</v>
      </c>
      <c r="P527" t="s">
        <v>6190</v>
      </c>
    </row>
    <row r="528" spans="1:16" x14ac:dyDescent="0.3">
      <c r="A528" t="s">
        <v>3463</v>
      </c>
      <c r="B528">
        <v>44717</v>
      </c>
      <c r="C528" t="s">
        <v>3464</v>
      </c>
      <c r="D528" t="s">
        <v>6166</v>
      </c>
      <c r="E528">
        <v>4</v>
      </c>
      <c r="F528" t="s">
        <v>3465</v>
      </c>
      <c r="G528" t="s">
        <v>3466</v>
      </c>
      <c r="H528" t="s">
        <v>19</v>
      </c>
      <c r="I528" t="s">
        <v>6194</v>
      </c>
      <c r="J528" t="s">
        <v>6188</v>
      </c>
      <c r="K528">
        <v>2.5</v>
      </c>
      <c r="L528">
        <v>31.624999999999996</v>
      </c>
      <c r="M528">
        <v>126.49999999999999</v>
      </c>
      <c r="N528" t="s">
        <v>22575</v>
      </c>
      <c r="O528" t="s">
        <v>22574</v>
      </c>
      <c r="P528" t="s">
        <v>6190</v>
      </c>
    </row>
    <row r="529" spans="1:16" x14ac:dyDescent="0.3">
      <c r="A529" t="s">
        <v>3469</v>
      </c>
      <c r="B529">
        <v>43517</v>
      </c>
      <c r="C529" t="s">
        <v>3470</v>
      </c>
      <c r="D529" t="s">
        <v>6139</v>
      </c>
      <c r="E529">
        <v>5</v>
      </c>
      <c r="F529" t="s">
        <v>3471</v>
      </c>
      <c r="G529" t="s">
        <v>3472</v>
      </c>
      <c r="H529" t="s">
        <v>28</v>
      </c>
      <c r="I529" t="s">
        <v>6194</v>
      </c>
      <c r="J529" t="s">
        <v>6188</v>
      </c>
      <c r="K529">
        <v>0.5</v>
      </c>
      <c r="L529">
        <v>8.25</v>
      </c>
      <c r="M529">
        <v>41.25</v>
      </c>
      <c r="N529" t="s">
        <v>22575</v>
      </c>
      <c r="O529" t="s">
        <v>22574</v>
      </c>
      <c r="P529" t="s">
        <v>6191</v>
      </c>
    </row>
    <row r="530" spans="1:16" x14ac:dyDescent="0.3">
      <c r="A530" t="s">
        <v>3475</v>
      </c>
      <c r="B530">
        <v>43926</v>
      </c>
      <c r="C530" t="s">
        <v>3476</v>
      </c>
      <c r="D530" t="s">
        <v>6176</v>
      </c>
      <c r="E530">
        <v>6</v>
      </c>
      <c r="F530" t="s">
        <v>3477</v>
      </c>
      <c r="G530" t="s">
        <v>3478</v>
      </c>
      <c r="H530" t="s">
        <v>19</v>
      </c>
      <c r="I530" t="s">
        <v>6194</v>
      </c>
      <c r="J530" t="s">
        <v>6186</v>
      </c>
      <c r="K530">
        <v>0.5</v>
      </c>
      <c r="L530">
        <v>8.91</v>
      </c>
      <c r="M530">
        <v>53.46</v>
      </c>
      <c r="N530" t="s">
        <v>22575</v>
      </c>
      <c r="O530" t="s">
        <v>22577</v>
      </c>
      <c r="P530" t="s">
        <v>6191</v>
      </c>
    </row>
    <row r="531" spans="1:16" x14ac:dyDescent="0.3">
      <c r="A531" t="s">
        <v>3481</v>
      </c>
      <c r="B531">
        <v>43475</v>
      </c>
      <c r="C531" t="s">
        <v>3482</v>
      </c>
      <c r="D531" t="s">
        <v>6138</v>
      </c>
      <c r="E531">
        <v>6</v>
      </c>
      <c r="F531" t="s">
        <v>3483</v>
      </c>
      <c r="G531" t="s">
        <v>3484</v>
      </c>
      <c r="H531" t="s">
        <v>19</v>
      </c>
      <c r="I531" t="s">
        <v>6192</v>
      </c>
      <c r="J531" t="s">
        <v>6188</v>
      </c>
      <c r="K531">
        <v>1</v>
      </c>
      <c r="L531">
        <v>9.9499999999999993</v>
      </c>
      <c r="M531">
        <v>59.699999999999996</v>
      </c>
      <c r="N531" t="s">
        <v>22573</v>
      </c>
      <c r="O531" t="s">
        <v>22574</v>
      </c>
      <c r="P531" t="s">
        <v>6191</v>
      </c>
    </row>
    <row r="532" spans="1:16" x14ac:dyDescent="0.3">
      <c r="A532" t="s">
        <v>3487</v>
      </c>
      <c r="B532">
        <v>44663</v>
      </c>
      <c r="C532" t="s">
        <v>3488</v>
      </c>
      <c r="D532" t="s">
        <v>6138</v>
      </c>
      <c r="E532">
        <v>6</v>
      </c>
      <c r="F532" t="s">
        <v>3489</v>
      </c>
      <c r="G532" t="s">
        <v>3490</v>
      </c>
      <c r="H532" t="s">
        <v>19</v>
      </c>
      <c r="I532" t="s">
        <v>6192</v>
      </c>
      <c r="J532" t="s">
        <v>6188</v>
      </c>
      <c r="K532">
        <v>1</v>
      </c>
      <c r="L532">
        <v>9.9499999999999993</v>
      </c>
      <c r="M532">
        <v>59.699999999999996</v>
      </c>
      <c r="N532" t="s">
        <v>22573</v>
      </c>
      <c r="O532" t="s">
        <v>22574</v>
      </c>
      <c r="P532" t="s">
        <v>6191</v>
      </c>
    </row>
    <row r="533" spans="1:16" x14ac:dyDescent="0.3">
      <c r="A533" t="s">
        <v>3493</v>
      </c>
      <c r="B533">
        <v>44591</v>
      </c>
      <c r="C533" t="s">
        <v>3494</v>
      </c>
      <c r="D533" t="s">
        <v>6177</v>
      </c>
      <c r="E533">
        <v>5</v>
      </c>
      <c r="F533" t="s">
        <v>3495</v>
      </c>
      <c r="G533" t="s">
        <v>3496</v>
      </c>
      <c r="H533" t="s">
        <v>19</v>
      </c>
      <c r="I533" t="s">
        <v>6192</v>
      </c>
      <c r="J533" t="s">
        <v>6187</v>
      </c>
      <c r="K533">
        <v>1</v>
      </c>
      <c r="L533">
        <v>8.9499999999999993</v>
      </c>
      <c r="M533">
        <v>44.75</v>
      </c>
      <c r="N533" t="s">
        <v>22573</v>
      </c>
      <c r="O533" t="s">
        <v>22580</v>
      </c>
      <c r="P533" t="s">
        <v>6191</v>
      </c>
    </row>
    <row r="534" spans="1:16" x14ac:dyDescent="0.3">
      <c r="A534" t="s">
        <v>3499</v>
      </c>
      <c r="B534">
        <v>44330</v>
      </c>
      <c r="C534" t="s">
        <v>3500</v>
      </c>
      <c r="D534" t="s">
        <v>6139</v>
      </c>
      <c r="E534">
        <v>2</v>
      </c>
      <c r="F534" t="s">
        <v>3501</v>
      </c>
      <c r="G534" t="s">
        <v>3502</v>
      </c>
      <c r="H534" t="s">
        <v>19</v>
      </c>
      <c r="I534" t="s">
        <v>6194</v>
      </c>
      <c r="J534" t="s">
        <v>6188</v>
      </c>
      <c r="K534">
        <v>0.5</v>
      </c>
      <c r="L534">
        <v>8.25</v>
      </c>
      <c r="M534">
        <v>16.5</v>
      </c>
      <c r="N534" t="s">
        <v>22575</v>
      </c>
      <c r="O534" t="s">
        <v>22574</v>
      </c>
      <c r="P534" t="s">
        <v>6190</v>
      </c>
    </row>
    <row r="535" spans="1:16" x14ac:dyDescent="0.3">
      <c r="A535" t="s">
        <v>3505</v>
      </c>
      <c r="B535">
        <v>44724</v>
      </c>
      <c r="C535" t="s">
        <v>3506</v>
      </c>
      <c r="D535" t="s">
        <v>6172</v>
      </c>
      <c r="E535">
        <v>4</v>
      </c>
      <c r="F535" t="s">
        <v>3507</v>
      </c>
      <c r="G535" t="s">
        <v>22578</v>
      </c>
      <c r="H535" t="s">
        <v>19</v>
      </c>
      <c r="I535" t="s">
        <v>6192</v>
      </c>
      <c r="J535" t="s">
        <v>6187</v>
      </c>
      <c r="K535">
        <v>0.5</v>
      </c>
      <c r="L535">
        <v>5.3699999999999992</v>
      </c>
      <c r="M535">
        <v>21.479999999999997</v>
      </c>
      <c r="N535" t="s">
        <v>22573</v>
      </c>
      <c r="O535" t="s">
        <v>22580</v>
      </c>
      <c r="P535" t="s">
        <v>6191</v>
      </c>
    </row>
    <row r="536" spans="1:16" x14ac:dyDescent="0.3">
      <c r="A536" t="s">
        <v>3510</v>
      </c>
      <c r="B536">
        <v>44563</v>
      </c>
      <c r="C536" t="s">
        <v>3511</v>
      </c>
      <c r="D536" t="s">
        <v>6151</v>
      </c>
      <c r="E536">
        <v>2</v>
      </c>
      <c r="F536" t="s">
        <v>3512</v>
      </c>
      <c r="G536" t="s">
        <v>3513</v>
      </c>
      <c r="H536" t="s">
        <v>318</v>
      </c>
      <c r="I536" t="s">
        <v>6192</v>
      </c>
      <c r="J536" t="s">
        <v>6188</v>
      </c>
      <c r="K536">
        <v>2.5</v>
      </c>
      <c r="L536">
        <v>22.884999999999998</v>
      </c>
      <c r="M536">
        <v>45.769999999999996</v>
      </c>
      <c r="N536" t="s">
        <v>22573</v>
      </c>
      <c r="O536" t="s">
        <v>22574</v>
      </c>
      <c r="P536" t="s">
        <v>6190</v>
      </c>
    </row>
    <row r="537" spans="1:16" x14ac:dyDescent="0.3">
      <c r="A537" t="s">
        <v>3516</v>
      </c>
      <c r="B537">
        <v>44585</v>
      </c>
      <c r="C537" t="s">
        <v>3517</v>
      </c>
      <c r="D537" t="s">
        <v>6145</v>
      </c>
      <c r="E537">
        <v>2</v>
      </c>
      <c r="F537" t="s">
        <v>3518</v>
      </c>
      <c r="G537" t="s">
        <v>22578</v>
      </c>
      <c r="H537" t="s">
        <v>318</v>
      </c>
      <c r="I537" t="s">
        <v>6195</v>
      </c>
      <c r="J537" t="s">
        <v>6186</v>
      </c>
      <c r="K537">
        <v>0.2</v>
      </c>
      <c r="L537">
        <v>4.7549999999999999</v>
      </c>
      <c r="M537">
        <v>9.51</v>
      </c>
      <c r="N537" t="s">
        <v>22579</v>
      </c>
      <c r="O537" t="s">
        <v>22577</v>
      </c>
      <c r="P537" t="s">
        <v>6191</v>
      </c>
    </row>
    <row r="538" spans="1:16" x14ac:dyDescent="0.3">
      <c r="A538" t="s">
        <v>3521</v>
      </c>
      <c r="B538">
        <v>43544</v>
      </c>
      <c r="C538" t="s">
        <v>3368</v>
      </c>
      <c r="D538" t="s">
        <v>6163</v>
      </c>
      <c r="E538">
        <v>3</v>
      </c>
      <c r="F538" t="s">
        <v>3369</v>
      </c>
      <c r="G538" t="s">
        <v>3370</v>
      </c>
      <c r="H538" t="s">
        <v>318</v>
      </c>
      <c r="I538" t="s">
        <v>6192</v>
      </c>
      <c r="J538" t="s">
        <v>6187</v>
      </c>
      <c r="K538">
        <v>0.2</v>
      </c>
      <c r="L538">
        <v>2.6849999999999996</v>
      </c>
      <c r="M538">
        <v>8.0549999999999997</v>
      </c>
      <c r="N538" t="s">
        <v>22573</v>
      </c>
      <c r="O538" t="s">
        <v>22580</v>
      </c>
      <c r="P538" t="s">
        <v>6190</v>
      </c>
    </row>
    <row r="539" spans="1:16" x14ac:dyDescent="0.3">
      <c r="A539" t="s">
        <v>3527</v>
      </c>
      <c r="B539">
        <v>44156</v>
      </c>
      <c r="C539" t="s">
        <v>3528</v>
      </c>
      <c r="D539" t="s">
        <v>6185</v>
      </c>
      <c r="E539">
        <v>4</v>
      </c>
      <c r="F539" t="s">
        <v>3529</v>
      </c>
      <c r="G539" t="s">
        <v>3530</v>
      </c>
      <c r="H539" t="s">
        <v>19</v>
      </c>
      <c r="I539" t="s">
        <v>6194</v>
      </c>
      <c r="J539" t="s">
        <v>6187</v>
      </c>
      <c r="K539">
        <v>2.5</v>
      </c>
      <c r="L539">
        <v>27.945</v>
      </c>
      <c r="M539">
        <v>111.78</v>
      </c>
      <c r="N539" t="s">
        <v>22575</v>
      </c>
      <c r="O539" t="s">
        <v>22580</v>
      </c>
      <c r="P539" t="s">
        <v>6190</v>
      </c>
    </row>
    <row r="540" spans="1:16" x14ac:dyDescent="0.3">
      <c r="A540" t="s">
        <v>3532</v>
      </c>
      <c r="B540">
        <v>44482</v>
      </c>
      <c r="C540" t="s">
        <v>3533</v>
      </c>
      <c r="D540" t="s">
        <v>6163</v>
      </c>
      <c r="E540">
        <v>4</v>
      </c>
      <c r="F540" t="s">
        <v>3534</v>
      </c>
      <c r="G540" t="s">
        <v>3535</v>
      </c>
      <c r="H540" t="s">
        <v>19</v>
      </c>
      <c r="I540" t="s">
        <v>6192</v>
      </c>
      <c r="J540" t="s">
        <v>6187</v>
      </c>
      <c r="K540">
        <v>0.2</v>
      </c>
      <c r="L540">
        <v>2.6849999999999996</v>
      </c>
      <c r="M540">
        <v>10.739999999999998</v>
      </c>
      <c r="N540" t="s">
        <v>22573</v>
      </c>
      <c r="O540" t="s">
        <v>22580</v>
      </c>
      <c r="P540" t="s">
        <v>6190</v>
      </c>
    </row>
    <row r="541" spans="1:16" x14ac:dyDescent="0.3">
      <c r="A541" t="s">
        <v>3537</v>
      </c>
      <c r="B541">
        <v>44488</v>
      </c>
      <c r="C541" t="s">
        <v>3538</v>
      </c>
      <c r="D541" t="s">
        <v>6172</v>
      </c>
      <c r="E541">
        <v>5</v>
      </c>
      <c r="F541" t="s">
        <v>3539</v>
      </c>
      <c r="G541" t="s">
        <v>3540</v>
      </c>
      <c r="H541" t="s">
        <v>19</v>
      </c>
      <c r="I541" t="s">
        <v>6192</v>
      </c>
      <c r="J541" t="s">
        <v>6187</v>
      </c>
      <c r="K541">
        <v>0.5</v>
      </c>
      <c r="L541">
        <v>5.3699999999999992</v>
      </c>
      <c r="M541">
        <v>26.849999999999994</v>
      </c>
      <c r="N541" t="s">
        <v>22573</v>
      </c>
      <c r="O541" t="s">
        <v>22580</v>
      </c>
      <c r="P541" t="s">
        <v>6191</v>
      </c>
    </row>
    <row r="542" spans="1:16" x14ac:dyDescent="0.3">
      <c r="A542" t="s">
        <v>3542</v>
      </c>
      <c r="B542">
        <v>43584</v>
      </c>
      <c r="C542" t="s">
        <v>3543</v>
      </c>
      <c r="D542" t="s">
        <v>6170</v>
      </c>
      <c r="E542">
        <v>4</v>
      </c>
      <c r="F542" t="s">
        <v>3544</v>
      </c>
      <c r="G542" t="s">
        <v>3545</v>
      </c>
      <c r="H542" t="s">
        <v>19</v>
      </c>
      <c r="I542" t="s">
        <v>6195</v>
      </c>
      <c r="J542" t="s">
        <v>6186</v>
      </c>
      <c r="K542">
        <v>1</v>
      </c>
      <c r="L542">
        <v>15.85</v>
      </c>
      <c r="M542">
        <v>63.4</v>
      </c>
      <c r="N542" t="s">
        <v>22579</v>
      </c>
      <c r="O542" t="s">
        <v>22577</v>
      </c>
      <c r="P542" t="s">
        <v>6190</v>
      </c>
    </row>
    <row r="543" spans="1:16" x14ac:dyDescent="0.3">
      <c r="A543" t="s">
        <v>3548</v>
      </c>
      <c r="B543">
        <v>43750</v>
      </c>
      <c r="C543" t="s">
        <v>3549</v>
      </c>
      <c r="D543" t="s">
        <v>6168</v>
      </c>
      <c r="E543">
        <v>1</v>
      </c>
      <c r="F543" t="s">
        <v>3550</v>
      </c>
      <c r="G543" t="s">
        <v>22578</v>
      </c>
      <c r="H543" t="s">
        <v>318</v>
      </c>
      <c r="I543" t="s">
        <v>6193</v>
      </c>
      <c r="J543" t="s">
        <v>6187</v>
      </c>
      <c r="K543">
        <v>2.5</v>
      </c>
      <c r="L543">
        <v>22.884999999999998</v>
      </c>
      <c r="M543">
        <v>22.884999999999998</v>
      </c>
      <c r="N543" t="s">
        <v>22576</v>
      </c>
      <c r="O543" t="s">
        <v>22580</v>
      </c>
      <c r="P543" t="s">
        <v>6190</v>
      </c>
    </row>
    <row r="544" spans="1:16" x14ac:dyDescent="0.3">
      <c r="A544" t="s">
        <v>3553</v>
      </c>
      <c r="B544">
        <v>44335</v>
      </c>
      <c r="C544" t="s">
        <v>3554</v>
      </c>
      <c r="D544" t="s">
        <v>6175</v>
      </c>
      <c r="E544">
        <v>4</v>
      </c>
      <c r="F544" t="s">
        <v>3555</v>
      </c>
      <c r="G544" t="s">
        <v>3556</v>
      </c>
      <c r="H544" t="s">
        <v>19</v>
      </c>
      <c r="I544" t="s">
        <v>6193</v>
      </c>
      <c r="J544" t="s">
        <v>6188</v>
      </c>
      <c r="K544">
        <v>2.5</v>
      </c>
      <c r="L544">
        <v>25.874999999999996</v>
      </c>
      <c r="M544">
        <v>103.49999999999999</v>
      </c>
      <c r="N544" t="s">
        <v>22576</v>
      </c>
      <c r="O544" t="s">
        <v>22574</v>
      </c>
      <c r="P544" t="s">
        <v>6191</v>
      </c>
    </row>
    <row r="545" spans="1:16" x14ac:dyDescent="0.3">
      <c r="A545" t="s">
        <v>3559</v>
      </c>
      <c r="B545">
        <v>44380</v>
      </c>
      <c r="C545" t="s">
        <v>3560</v>
      </c>
      <c r="D545" t="s">
        <v>6142</v>
      </c>
      <c r="E545">
        <v>2</v>
      </c>
      <c r="F545" t="s">
        <v>3561</v>
      </c>
      <c r="G545" t="s">
        <v>3562</v>
      </c>
      <c r="H545" t="s">
        <v>19</v>
      </c>
      <c r="I545" t="s">
        <v>6192</v>
      </c>
      <c r="J545" t="s">
        <v>6186</v>
      </c>
      <c r="K545">
        <v>2.5</v>
      </c>
      <c r="L545">
        <v>27.484999999999996</v>
      </c>
      <c r="M545">
        <v>54.969999999999992</v>
      </c>
      <c r="N545" t="s">
        <v>22573</v>
      </c>
      <c r="O545" t="s">
        <v>22577</v>
      </c>
      <c r="P545" t="s">
        <v>6191</v>
      </c>
    </row>
    <row r="546" spans="1:16" x14ac:dyDescent="0.3">
      <c r="A546" t="s">
        <v>3565</v>
      </c>
      <c r="B546">
        <v>43869</v>
      </c>
      <c r="C546" t="s">
        <v>3566</v>
      </c>
      <c r="D546" t="s">
        <v>6180</v>
      </c>
      <c r="E546">
        <v>2</v>
      </c>
      <c r="F546" t="s">
        <v>3567</v>
      </c>
      <c r="G546" t="s">
        <v>3568</v>
      </c>
      <c r="H546" t="s">
        <v>19</v>
      </c>
      <c r="I546" t="s">
        <v>6193</v>
      </c>
      <c r="J546" t="s">
        <v>6186</v>
      </c>
      <c r="K546">
        <v>0.5</v>
      </c>
      <c r="L546">
        <v>7.77</v>
      </c>
      <c r="M546">
        <v>15.54</v>
      </c>
      <c r="N546" t="s">
        <v>22576</v>
      </c>
      <c r="O546" t="s">
        <v>22577</v>
      </c>
      <c r="P546" t="s">
        <v>6191</v>
      </c>
    </row>
    <row r="547" spans="1:16" x14ac:dyDescent="0.3">
      <c r="A547" t="s">
        <v>3571</v>
      </c>
      <c r="B547">
        <v>44120</v>
      </c>
      <c r="C547" t="s">
        <v>3572</v>
      </c>
      <c r="D547" t="s">
        <v>6150</v>
      </c>
      <c r="E547">
        <v>4</v>
      </c>
      <c r="F547" t="s">
        <v>3573</v>
      </c>
      <c r="G547" t="s">
        <v>3574</v>
      </c>
      <c r="H547" t="s">
        <v>28</v>
      </c>
      <c r="I547" t="s">
        <v>6195</v>
      </c>
      <c r="J547" t="s">
        <v>6187</v>
      </c>
      <c r="K547">
        <v>0.2</v>
      </c>
      <c r="L547">
        <v>3.8849999999999998</v>
      </c>
      <c r="M547">
        <v>15.54</v>
      </c>
      <c r="N547" t="s">
        <v>22579</v>
      </c>
      <c r="O547" t="s">
        <v>22580</v>
      </c>
      <c r="P547" t="s">
        <v>6191</v>
      </c>
    </row>
    <row r="548" spans="1:16" x14ac:dyDescent="0.3">
      <c r="A548" t="s">
        <v>3577</v>
      </c>
      <c r="B548">
        <v>44127</v>
      </c>
      <c r="C548" t="s">
        <v>3578</v>
      </c>
      <c r="D548" t="s">
        <v>6185</v>
      </c>
      <c r="E548">
        <v>3</v>
      </c>
      <c r="F548" t="s">
        <v>3579</v>
      </c>
      <c r="G548" t="s">
        <v>22578</v>
      </c>
      <c r="H548" t="s">
        <v>318</v>
      </c>
      <c r="I548" t="s">
        <v>6194</v>
      </c>
      <c r="J548" t="s">
        <v>6187</v>
      </c>
      <c r="K548">
        <v>2.5</v>
      </c>
      <c r="L548">
        <v>27.945</v>
      </c>
      <c r="M548">
        <v>83.835000000000008</v>
      </c>
      <c r="N548" t="s">
        <v>22575</v>
      </c>
      <c r="O548" t="s">
        <v>22580</v>
      </c>
      <c r="P548" t="s">
        <v>6191</v>
      </c>
    </row>
    <row r="549" spans="1:16" x14ac:dyDescent="0.3">
      <c r="A549" t="s">
        <v>3582</v>
      </c>
      <c r="B549">
        <v>44265</v>
      </c>
      <c r="C549" t="s">
        <v>3594</v>
      </c>
      <c r="D549" t="s">
        <v>6178</v>
      </c>
      <c r="E549">
        <v>3</v>
      </c>
      <c r="F549" t="s">
        <v>3595</v>
      </c>
      <c r="G549" t="s">
        <v>3596</v>
      </c>
      <c r="H549" t="s">
        <v>19</v>
      </c>
      <c r="I549" t="s">
        <v>6192</v>
      </c>
      <c r="J549" t="s">
        <v>6186</v>
      </c>
      <c r="K549">
        <v>0.2</v>
      </c>
      <c r="L549">
        <v>3.5849999999999995</v>
      </c>
      <c r="M549">
        <v>10.754999999999999</v>
      </c>
      <c r="N549" t="s">
        <v>22573</v>
      </c>
      <c r="O549" t="s">
        <v>22577</v>
      </c>
      <c r="P549" t="s">
        <v>6190</v>
      </c>
    </row>
    <row r="550" spans="1:16" x14ac:dyDescent="0.3">
      <c r="A550" t="s">
        <v>3587</v>
      </c>
      <c r="B550">
        <v>44384</v>
      </c>
      <c r="C550" t="s">
        <v>3588</v>
      </c>
      <c r="D550" t="s">
        <v>6184</v>
      </c>
      <c r="E550">
        <v>3</v>
      </c>
      <c r="F550" t="s">
        <v>3589</v>
      </c>
      <c r="G550" t="s">
        <v>3590</v>
      </c>
      <c r="H550" t="s">
        <v>19</v>
      </c>
      <c r="I550" t="s">
        <v>6194</v>
      </c>
      <c r="J550" t="s">
        <v>6186</v>
      </c>
      <c r="K550">
        <v>0.2</v>
      </c>
      <c r="L550">
        <v>4.4550000000000001</v>
      </c>
      <c r="M550">
        <v>13.365</v>
      </c>
      <c r="N550" t="s">
        <v>22575</v>
      </c>
      <c r="O550" t="s">
        <v>22577</v>
      </c>
      <c r="P550" t="s">
        <v>6190</v>
      </c>
    </row>
    <row r="551" spans="1:16" x14ac:dyDescent="0.3">
      <c r="A551" t="s">
        <v>3593</v>
      </c>
      <c r="B551">
        <v>44232</v>
      </c>
      <c r="C551" t="s">
        <v>3594</v>
      </c>
      <c r="D551" t="s">
        <v>6184</v>
      </c>
      <c r="E551">
        <v>4</v>
      </c>
      <c r="F551" t="s">
        <v>3595</v>
      </c>
      <c r="G551" t="s">
        <v>3596</v>
      </c>
      <c r="H551" t="s">
        <v>19</v>
      </c>
      <c r="I551" t="s">
        <v>6194</v>
      </c>
      <c r="J551" t="s">
        <v>6186</v>
      </c>
      <c r="K551">
        <v>0.2</v>
      </c>
      <c r="L551">
        <v>4.4550000000000001</v>
      </c>
      <c r="M551">
        <v>17.82</v>
      </c>
      <c r="N551" t="s">
        <v>22575</v>
      </c>
      <c r="O551" t="s">
        <v>22577</v>
      </c>
      <c r="P551" t="s">
        <v>6190</v>
      </c>
    </row>
    <row r="552" spans="1:16" x14ac:dyDescent="0.3">
      <c r="A552" t="s">
        <v>3599</v>
      </c>
      <c r="B552">
        <v>44176</v>
      </c>
      <c r="C552" t="s">
        <v>3600</v>
      </c>
      <c r="D552" t="s">
        <v>6150</v>
      </c>
      <c r="E552">
        <v>6</v>
      </c>
      <c r="F552" t="s">
        <v>3601</v>
      </c>
      <c r="G552" t="s">
        <v>3602</v>
      </c>
      <c r="H552" t="s">
        <v>19</v>
      </c>
      <c r="I552" t="s">
        <v>6195</v>
      </c>
      <c r="J552" t="s">
        <v>6187</v>
      </c>
      <c r="K552">
        <v>0.2</v>
      </c>
      <c r="L552">
        <v>3.8849999999999998</v>
      </c>
      <c r="M552">
        <v>23.31</v>
      </c>
      <c r="N552" t="s">
        <v>22579</v>
      </c>
      <c r="O552" t="s">
        <v>22580</v>
      </c>
      <c r="P552" t="s">
        <v>6190</v>
      </c>
    </row>
    <row r="553" spans="1:16" x14ac:dyDescent="0.3">
      <c r="A553" t="s">
        <v>3605</v>
      </c>
      <c r="B553">
        <v>44694</v>
      </c>
      <c r="C553" t="s">
        <v>3606</v>
      </c>
      <c r="D553" t="s">
        <v>6153</v>
      </c>
      <c r="E553">
        <v>2</v>
      </c>
      <c r="F553" t="s">
        <v>3607</v>
      </c>
      <c r="G553" t="s">
        <v>3608</v>
      </c>
      <c r="H553" t="s">
        <v>19</v>
      </c>
      <c r="I553" t="s">
        <v>6194</v>
      </c>
      <c r="J553" t="s">
        <v>6187</v>
      </c>
      <c r="K553">
        <v>0.2</v>
      </c>
      <c r="L553">
        <v>3.645</v>
      </c>
      <c r="M553">
        <v>7.29</v>
      </c>
      <c r="N553" t="s">
        <v>22575</v>
      </c>
      <c r="O553" t="s">
        <v>22580</v>
      </c>
      <c r="P553" t="s">
        <v>6191</v>
      </c>
    </row>
    <row r="554" spans="1:16" x14ac:dyDescent="0.3">
      <c r="A554" t="s">
        <v>3611</v>
      </c>
      <c r="B554">
        <v>43761</v>
      </c>
      <c r="C554" t="s">
        <v>3612</v>
      </c>
      <c r="D554" t="s">
        <v>6184</v>
      </c>
      <c r="E554">
        <v>4</v>
      </c>
      <c r="F554" t="s">
        <v>3613</v>
      </c>
      <c r="G554" t="s">
        <v>3614</v>
      </c>
      <c r="H554" t="s">
        <v>28</v>
      </c>
      <c r="I554" t="s">
        <v>6194</v>
      </c>
      <c r="J554" t="s">
        <v>6186</v>
      </c>
      <c r="K554">
        <v>0.2</v>
      </c>
      <c r="L554">
        <v>4.4550000000000001</v>
      </c>
      <c r="M554">
        <v>17.82</v>
      </c>
      <c r="N554" t="s">
        <v>22575</v>
      </c>
      <c r="O554" t="s">
        <v>22577</v>
      </c>
      <c r="P554" t="s">
        <v>6190</v>
      </c>
    </row>
    <row r="555" spans="1:16" x14ac:dyDescent="0.3">
      <c r="A555" t="s">
        <v>3617</v>
      </c>
      <c r="B555">
        <v>44085</v>
      </c>
      <c r="C555" t="s">
        <v>3618</v>
      </c>
      <c r="D555" t="s">
        <v>6141</v>
      </c>
      <c r="E555">
        <v>5</v>
      </c>
      <c r="F555" t="s">
        <v>3619</v>
      </c>
      <c r="G555" t="s">
        <v>3620</v>
      </c>
      <c r="H555" t="s">
        <v>19</v>
      </c>
      <c r="I555" t="s">
        <v>6194</v>
      </c>
      <c r="J555" t="s">
        <v>6188</v>
      </c>
      <c r="K555">
        <v>1</v>
      </c>
      <c r="L555">
        <v>13.75</v>
      </c>
      <c r="M555">
        <v>68.75</v>
      </c>
      <c r="N555" t="s">
        <v>22575</v>
      </c>
      <c r="O555" t="s">
        <v>22574</v>
      </c>
      <c r="P555" t="s">
        <v>6191</v>
      </c>
    </row>
    <row r="556" spans="1:16" x14ac:dyDescent="0.3">
      <c r="A556" t="s">
        <v>3622</v>
      </c>
      <c r="B556">
        <v>43737</v>
      </c>
      <c r="C556" t="s">
        <v>3623</v>
      </c>
      <c r="D556" t="s">
        <v>6142</v>
      </c>
      <c r="E556">
        <v>2</v>
      </c>
      <c r="F556" t="s">
        <v>3624</v>
      </c>
      <c r="G556" t="s">
        <v>22578</v>
      </c>
      <c r="H556" t="s">
        <v>28</v>
      </c>
      <c r="I556" t="s">
        <v>6192</v>
      </c>
      <c r="J556" t="s">
        <v>6186</v>
      </c>
      <c r="K556">
        <v>2.5</v>
      </c>
      <c r="L556">
        <v>27.484999999999996</v>
      </c>
      <c r="M556">
        <v>54.969999999999992</v>
      </c>
      <c r="N556" t="s">
        <v>22573</v>
      </c>
      <c r="O556" t="s">
        <v>22577</v>
      </c>
      <c r="P556" t="s">
        <v>6190</v>
      </c>
    </row>
    <row r="557" spans="1:16" x14ac:dyDescent="0.3">
      <c r="A557" t="s">
        <v>3627</v>
      </c>
      <c r="B557">
        <v>44258</v>
      </c>
      <c r="C557" t="s">
        <v>3628</v>
      </c>
      <c r="D557" t="s">
        <v>6141</v>
      </c>
      <c r="E557">
        <v>6</v>
      </c>
      <c r="F557" t="s">
        <v>3629</v>
      </c>
      <c r="G557" t="s">
        <v>3630</v>
      </c>
      <c r="H557" t="s">
        <v>318</v>
      </c>
      <c r="I557" t="s">
        <v>6194</v>
      </c>
      <c r="J557" t="s">
        <v>6188</v>
      </c>
      <c r="K557">
        <v>1</v>
      </c>
      <c r="L557">
        <v>13.75</v>
      </c>
      <c r="M557">
        <v>82.5</v>
      </c>
      <c r="N557" t="s">
        <v>22575</v>
      </c>
      <c r="O557" t="s">
        <v>22574</v>
      </c>
      <c r="P557" t="s">
        <v>6191</v>
      </c>
    </row>
    <row r="558" spans="1:16" x14ac:dyDescent="0.3">
      <c r="A558" t="s">
        <v>3633</v>
      </c>
      <c r="B558">
        <v>44523</v>
      </c>
      <c r="C558" t="s">
        <v>3634</v>
      </c>
      <c r="D558" t="s">
        <v>6159</v>
      </c>
      <c r="E558">
        <v>2</v>
      </c>
      <c r="F558" t="s">
        <v>3635</v>
      </c>
      <c r="G558" t="s">
        <v>3636</v>
      </c>
      <c r="H558" t="s">
        <v>19</v>
      </c>
      <c r="I558" t="s">
        <v>6195</v>
      </c>
      <c r="J558" t="s">
        <v>6188</v>
      </c>
      <c r="K558">
        <v>0.2</v>
      </c>
      <c r="L558">
        <v>4.3650000000000002</v>
      </c>
      <c r="M558">
        <v>8.73</v>
      </c>
      <c r="N558" t="s">
        <v>22579</v>
      </c>
      <c r="O558" t="s">
        <v>22574</v>
      </c>
      <c r="P558" t="s">
        <v>6190</v>
      </c>
    </row>
    <row r="559" spans="1:16" x14ac:dyDescent="0.3">
      <c r="A559" t="s">
        <v>3638</v>
      </c>
      <c r="B559">
        <v>44506</v>
      </c>
      <c r="C559" t="s">
        <v>3368</v>
      </c>
      <c r="D559" t="s">
        <v>6171</v>
      </c>
      <c r="E559">
        <v>4</v>
      </c>
      <c r="F559" t="s">
        <v>3369</v>
      </c>
      <c r="G559" t="s">
        <v>3370</v>
      </c>
      <c r="H559" t="s">
        <v>318</v>
      </c>
      <c r="I559" t="s">
        <v>6194</v>
      </c>
      <c r="J559" t="s">
        <v>6186</v>
      </c>
      <c r="K559">
        <v>1</v>
      </c>
      <c r="L559">
        <v>14.85</v>
      </c>
      <c r="M559">
        <v>59.4</v>
      </c>
      <c r="N559" t="s">
        <v>22575</v>
      </c>
      <c r="O559" t="s">
        <v>22577</v>
      </c>
      <c r="P559" t="s">
        <v>6190</v>
      </c>
    </row>
    <row r="560" spans="1:16" x14ac:dyDescent="0.3">
      <c r="A560" t="s">
        <v>3643</v>
      </c>
      <c r="B560">
        <v>44225</v>
      </c>
      <c r="C560" t="s">
        <v>3644</v>
      </c>
      <c r="D560" t="s">
        <v>6150</v>
      </c>
      <c r="E560">
        <v>4</v>
      </c>
      <c r="F560" t="s">
        <v>3645</v>
      </c>
      <c r="G560" t="s">
        <v>22578</v>
      </c>
      <c r="H560" t="s">
        <v>19</v>
      </c>
      <c r="I560" t="s">
        <v>6195</v>
      </c>
      <c r="J560" t="s">
        <v>6187</v>
      </c>
      <c r="K560">
        <v>0.2</v>
      </c>
      <c r="L560">
        <v>3.8849999999999998</v>
      </c>
      <c r="M560">
        <v>15.54</v>
      </c>
      <c r="N560" t="s">
        <v>22579</v>
      </c>
      <c r="O560" t="s">
        <v>22580</v>
      </c>
      <c r="P560" t="s">
        <v>6190</v>
      </c>
    </row>
    <row r="561" spans="1:16" x14ac:dyDescent="0.3">
      <c r="A561" t="s">
        <v>3648</v>
      </c>
      <c r="B561">
        <v>44667</v>
      </c>
      <c r="C561" t="s">
        <v>3649</v>
      </c>
      <c r="D561" t="s">
        <v>6140</v>
      </c>
      <c r="E561">
        <v>3</v>
      </c>
      <c r="F561" t="s">
        <v>3650</v>
      </c>
      <c r="G561" t="s">
        <v>3651</v>
      </c>
      <c r="H561" t="s">
        <v>19</v>
      </c>
      <c r="I561" t="s">
        <v>6193</v>
      </c>
      <c r="J561" t="s">
        <v>6186</v>
      </c>
      <c r="K561">
        <v>1</v>
      </c>
      <c r="L561">
        <v>12.95</v>
      </c>
      <c r="M561">
        <v>38.849999999999994</v>
      </c>
      <c r="N561" t="s">
        <v>22576</v>
      </c>
      <c r="O561" t="s">
        <v>22577</v>
      </c>
      <c r="P561" t="s">
        <v>6190</v>
      </c>
    </row>
    <row r="562" spans="1:16" x14ac:dyDescent="0.3">
      <c r="A562" t="s">
        <v>3654</v>
      </c>
      <c r="B562">
        <v>44401</v>
      </c>
      <c r="C562" t="s">
        <v>3655</v>
      </c>
      <c r="D562" t="s">
        <v>6166</v>
      </c>
      <c r="E562">
        <v>6</v>
      </c>
      <c r="F562" t="s">
        <v>3656</v>
      </c>
      <c r="G562" t="s">
        <v>22578</v>
      </c>
      <c r="H562" t="s">
        <v>19</v>
      </c>
      <c r="I562" t="s">
        <v>6194</v>
      </c>
      <c r="J562" t="s">
        <v>6188</v>
      </c>
      <c r="K562">
        <v>2.5</v>
      </c>
      <c r="L562">
        <v>31.624999999999996</v>
      </c>
      <c r="M562">
        <v>189.74999999999997</v>
      </c>
      <c r="N562" t="s">
        <v>22575</v>
      </c>
      <c r="O562" t="s">
        <v>22574</v>
      </c>
      <c r="P562" t="s">
        <v>6190</v>
      </c>
    </row>
    <row r="563" spans="1:16" x14ac:dyDescent="0.3">
      <c r="A563" t="s">
        <v>3659</v>
      </c>
      <c r="B563">
        <v>43688</v>
      </c>
      <c r="C563" t="s">
        <v>3660</v>
      </c>
      <c r="D563" t="s">
        <v>6154</v>
      </c>
      <c r="E563">
        <v>6</v>
      </c>
      <c r="F563" t="s">
        <v>3661</v>
      </c>
      <c r="G563" t="s">
        <v>22578</v>
      </c>
      <c r="H563" t="s">
        <v>318</v>
      </c>
      <c r="I563" t="s">
        <v>6193</v>
      </c>
      <c r="J563" t="s">
        <v>6187</v>
      </c>
      <c r="K563">
        <v>0.2</v>
      </c>
      <c r="L563">
        <v>2.9849999999999999</v>
      </c>
      <c r="M563">
        <v>17.91</v>
      </c>
      <c r="N563" t="s">
        <v>22576</v>
      </c>
      <c r="O563" t="s">
        <v>22580</v>
      </c>
      <c r="P563" t="s">
        <v>6190</v>
      </c>
    </row>
    <row r="564" spans="1:16" x14ac:dyDescent="0.3">
      <c r="A564" t="s">
        <v>3665</v>
      </c>
      <c r="B564">
        <v>43669</v>
      </c>
      <c r="C564" t="s">
        <v>3666</v>
      </c>
      <c r="D564" t="s">
        <v>6145</v>
      </c>
      <c r="E564">
        <v>6</v>
      </c>
      <c r="F564" t="s">
        <v>3667</v>
      </c>
      <c r="G564" t="s">
        <v>3668</v>
      </c>
      <c r="H564" t="s">
        <v>28</v>
      </c>
      <c r="I564" t="s">
        <v>6195</v>
      </c>
      <c r="J564" t="s">
        <v>6186</v>
      </c>
      <c r="K564">
        <v>0.2</v>
      </c>
      <c r="L564">
        <v>4.7549999999999999</v>
      </c>
      <c r="M564">
        <v>28.53</v>
      </c>
      <c r="N564" t="s">
        <v>22579</v>
      </c>
      <c r="O564" t="s">
        <v>22577</v>
      </c>
      <c r="P564" t="s">
        <v>6191</v>
      </c>
    </row>
    <row r="565" spans="1:16" x14ac:dyDescent="0.3">
      <c r="A565" t="s">
        <v>3671</v>
      </c>
      <c r="B565">
        <v>43991</v>
      </c>
      <c r="C565" t="s">
        <v>3752</v>
      </c>
      <c r="D565" t="s">
        <v>6141</v>
      </c>
      <c r="E565">
        <v>6</v>
      </c>
      <c r="F565" t="s">
        <v>3753</v>
      </c>
      <c r="G565" t="s">
        <v>3754</v>
      </c>
      <c r="H565" t="s">
        <v>28</v>
      </c>
      <c r="I565" t="s">
        <v>6194</v>
      </c>
      <c r="J565" t="s">
        <v>6188</v>
      </c>
      <c r="K565">
        <v>1</v>
      </c>
      <c r="L565">
        <v>13.75</v>
      </c>
      <c r="M565">
        <v>82.5</v>
      </c>
      <c r="N565" t="s">
        <v>22575</v>
      </c>
      <c r="O565" t="s">
        <v>22574</v>
      </c>
      <c r="P565" t="s">
        <v>6191</v>
      </c>
    </row>
    <row r="566" spans="1:16" x14ac:dyDescent="0.3">
      <c r="A566" t="s">
        <v>3677</v>
      </c>
      <c r="B566">
        <v>43883</v>
      </c>
      <c r="C566" t="s">
        <v>3678</v>
      </c>
      <c r="D566" t="s">
        <v>6173</v>
      </c>
      <c r="E566">
        <v>2</v>
      </c>
      <c r="F566" t="s">
        <v>3679</v>
      </c>
      <c r="G566" t="s">
        <v>3680</v>
      </c>
      <c r="H566" t="s">
        <v>19</v>
      </c>
      <c r="I566" t="s">
        <v>6192</v>
      </c>
      <c r="J566" t="s">
        <v>6186</v>
      </c>
      <c r="K566">
        <v>0.5</v>
      </c>
      <c r="L566">
        <v>7.169999999999999</v>
      </c>
      <c r="M566">
        <v>14.339999999999998</v>
      </c>
      <c r="N566" t="s">
        <v>22573</v>
      </c>
      <c r="O566" t="s">
        <v>22577</v>
      </c>
      <c r="P566" t="s">
        <v>6191</v>
      </c>
    </row>
    <row r="567" spans="1:16" x14ac:dyDescent="0.3">
      <c r="A567" t="s">
        <v>3683</v>
      </c>
      <c r="B567">
        <v>44031</v>
      </c>
      <c r="C567" t="s">
        <v>3684</v>
      </c>
      <c r="D567" t="s">
        <v>6149</v>
      </c>
      <c r="E567">
        <v>4</v>
      </c>
      <c r="F567" t="s">
        <v>3685</v>
      </c>
      <c r="G567" t="s">
        <v>3686</v>
      </c>
      <c r="H567" t="s">
        <v>19</v>
      </c>
      <c r="I567" t="s">
        <v>6192</v>
      </c>
      <c r="J567" t="s">
        <v>6187</v>
      </c>
      <c r="K567">
        <v>2.5</v>
      </c>
      <c r="L567">
        <v>20.584999999999997</v>
      </c>
      <c r="M567">
        <v>82.339999999999989</v>
      </c>
      <c r="N567" t="s">
        <v>22573</v>
      </c>
      <c r="O567" t="s">
        <v>22580</v>
      </c>
      <c r="P567" t="s">
        <v>6191</v>
      </c>
    </row>
    <row r="568" spans="1:16" x14ac:dyDescent="0.3">
      <c r="A568" t="s">
        <v>3689</v>
      </c>
      <c r="B568">
        <v>44459</v>
      </c>
      <c r="C568" t="s">
        <v>3690</v>
      </c>
      <c r="D568" t="s">
        <v>6152</v>
      </c>
      <c r="E568">
        <v>6</v>
      </c>
      <c r="F568" t="s">
        <v>3691</v>
      </c>
      <c r="G568" t="s">
        <v>3692</v>
      </c>
      <c r="H568" t="s">
        <v>19</v>
      </c>
      <c r="I568" t="s">
        <v>6193</v>
      </c>
      <c r="J568" t="s">
        <v>6188</v>
      </c>
      <c r="K568">
        <v>0.2</v>
      </c>
      <c r="L568">
        <v>3.375</v>
      </c>
      <c r="M568">
        <v>20.25</v>
      </c>
      <c r="N568" t="s">
        <v>22576</v>
      </c>
      <c r="O568" t="s">
        <v>22574</v>
      </c>
      <c r="P568" t="s">
        <v>6190</v>
      </c>
    </row>
    <row r="569" spans="1:16" x14ac:dyDescent="0.3">
      <c r="A569" t="s">
        <v>3695</v>
      </c>
      <c r="B569">
        <v>44318</v>
      </c>
      <c r="C569" t="s">
        <v>3696</v>
      </c>
      <c r="D569" t="s">
        <v>6142</v>
      </c>
      <c r="E569">
        <v>6</v>
      </c>
      <c r="F569" t="s">
        <v>3697</v>
      </c>
      <c r="G569" t="s">
        <v>22578</v>
      </c>
      <c r="H569" t="s">
        <v>318</v>
      </c>
      <c r="I569" t="s">
        <v>6192</v>
      </c>
      <c r="J569" t="s">
        <v>6186</v>
      </c>
      <c r="K569">
        <v>2.5</v>
      </c>
      <c r="L569">
        <v>27.484999999999996</v>
      </c>
      <c r="M569">
        <v>164.90999999999997</v>
      </c>
      <c r="N569" t="s">
        <v>22573</v>
      </c>
      <c r="O569" t="s">
        <v>22577</v>
      </c>
      <c r="P569" t="s">
        <v>6191</v>
      </c>
    </row>
    <row r="570" spans="1:16" x14ac:dyDescent="0.3">
      <c r="A570" t="s">
        <v>3700</v>
      </c>
      <c r="B570">
        <v>44526</v>
      </c>
      <c r="C570" t="s">
        <v>3701</v>
      </c>
      <c r="D570" t="s">
        <v>6145</v>
      </c>
      <c r="E570">
        <v>4</v>
      </c>
      <c r="F570" t="s">
        <v>3702</v>
      </c>
      <c r="G570" t="s">
        <v>3703</v>
      </c>
      <c r="H570" t="s">
        <v>19</v>
      </c>
      <c r="I570" t="s">
        <v>6195</v>
      </c>
      <c r="J570" t="s">
        <v>6186</v>
      </c>
      <c r="K570">
        <v>0.2</v>
      </c>
      <c r="L570">
        <v>4.7549999999999999</v>
      </c>
      <c r="M570">
        <v>19.02</v>
      </c>
      <c r="N570" t="s">
        <v>22579</v>
      </c>
      <c r="O570" t="s">
        <v>22577</v>
      </c>
      <c r="P570" t="s">
        <v>6190</v>
      </c>
    </row>
    <row r="571" spans="1:16" x14ac:dyDescent="0.3">
      <c r="A571" t="s">
        <v>3706</v>
      </c>
      <c r="B571">
        <v>43879</v>
      </c>
      <c r="C571" t="s">
        <v>3752</v>
      </c>
      <c r="D571" t="s">
        <v>6168</v>
      </c>
      <c r="E571">
        <v>6</v>
      </c>
      <c r="F571" t="s">
        <v>3753</v>
      </c>
      <c r="G571" t="s">
        <v>3754</v>
      </c>
      <c r="H571" t="s">
        <v>28</v>
      </c>
      <c r="I571" t="s">
        <v>6193</v>
      </c>
      <c r="J571" t="s">
        <v>6187</v>
      </c>
      <c r="K571">
        <v>2.5</v>
      </c>
      <c r="L571">
        <v>22.884999999999998</v>
      </c>
      <c r="M571">
        <v>137.31</v>
      </c>
      <c r="N571" t="s">
        <v>22576</v>
      </c>
      <c r="O571" t="s">
        <v>22580</v>
      </c>
      <c r="P571" t="s">
        <v>6191</v>
      </c>
    </row>
    <row r="572" spans="1:16" x14ac:dyDescent="0.3">
      <c r="A572" t="s">
        <v>3712</v>
      </c>
      <c r="B572">
        <v>43928</v>
      </c>
      <c r="C572" t="s">
        <v>3713</v>
      </c>
      <c r="D572" t="s">
        <v>6157</v>
      </c>
      <c r="E572">
        <v>4</v>
      </c>
      <c r="F572" t="s">
        <v>3714</v>
      </c>
      <c r="G572" t="s">
        <v>3715</v>
      </c>
      <c r="H572" t="s">
        <v>19</v>
      </c>
      <c r="I572" t="s">
        <v>6193</v>
      </c>
      <c r="J572" t="s">
        <v>6188</v>
      </c>
      <c r="K572">
        <v>0.5</v>
      </c>
      <c r="L572">
        <v>6.75</v>
      </c>
      <c r="M572">
        <v>27</v>
      </c>
      <c r="N572" t="s">
        <v>22576</v>
      </c>
      <c r="O572" t="s">
        <v>22574</v>
      </c>
      <c r="P572" t="s">
        <v>6191</v>
      </c>
    </row>
    <row r="573" spans="1:16" x14ac:dyDescent="0.3">
      <c r="A573" t="s">
        <v>3718</v>
      </c>
      <c r="B573">
        <v>44592</v>
      </c>
      <c r="C573" t="s">
        <v>3719</v>
      </c>
      <c r="D573" t="s">
        <v>6176</v>
      </c>
      <c r="E573">
        <v>4</v>
      </c>
      <c r="F573" t="s">
        <v>3720</v>
      </c>
      <c r="G573" t="s">
        <v>3721</v>
      </c>
      <c r="H573" t="s">
        <v>28</v>
      </c>
      <c r="I573" t="s">
        <v>6194</v>
      </c>
      <c r="J573" t="s">
        <v>6186</v>
      </c>
      <c r="K573">
        <v>0.5</v>
      </c>
      <c r="L573">
        <v>8.91</v>
      </c>
      <c r="M573">
        <v>35.64</v>
      </c>
      <c r="N573" t="s">
        <v>22575</v>
      </c>
      <c r="O573" t="s">
        <v>22577</v>
      </c>
      <c r="P573" t="s">
        <v>6191</v>
      </c>
    </row>
    <row r="574" spans="1:16" x14ac:dyDescent="0.3">
      <c r="A574" t="s">
        <v>3724</v>
      </c>
      <c r="B574">
        <v>43515</v>
      </c>
      <c r="C574" t="s">
        <v>3725</v>
      </c>
      <c r="D574" t="s">
        <v>6154</v>
      </c>
      <c r="E574">
        <v>2</v>
      </c>
      <c r="F574" t="s">
        <v>3726</v>
      </c>
      <c r="G574" t="s">
        <v>22578</v>
      </c>
      <c r="H574" t="s">
        <v>19</v>
      </c>
      <c r="I574" t="s">
        <v>6193</v>
      </c>
      <c r="J574" t="s">
        <v>6187</v>
      </c>
      <c r="K574">
        <v>0.2</v>
      </c>
      <c r="L574">
        <v>2.9849999999999999</v>
      </c>
      <c r="M574">
        <v>5.97</v>
      </c>
      <c r="N574" t="s">
        <v>22576</v>
      </c>
      <c r="O574" t="s">
        <v>22580</v>
      </c>
      <c r="P574" t="s">
        <v>6190</v>
      </c>
    </row>
    <row r="575" spans="1:16" x14ac:dyDescent="0.3">
      <c r="A575" t="s">
        <v>3728</v>
      </c>
      <c r="B575">
        <v>43781</v>
      </c>
      <c r="C575" t="s">
        <v>3729</v>
      </c>
      <c r="D575" t="s">
        <v>6155</v>
      </c>
      <c r="E575">
        <v>6</v>
      </c>
      <c r="F575" t="s">
        <v>3730</v>
      </c>
      <c r="G575" t="s">
        <v>3731</v>
      </c>
      <c r="H575" t="s">
        <v>19</v>
      </c>
      <c r="I575" t="s">
        <v>6193</v>
      </c>
      <c r="J575" t="s">
        <v>6188</v>
      </c>
      <c r="K575">
        <v>1</v>
      </c>
      <c r="L575">
        <v>11.25</v>
      </c>
      <c r="M575">
        <v>67.5</v>
      </c>
      <c r="N575" t="s">
        <v>22576</v>
      </c>
      <c r="O575" t="s">
        <v>22574</v>
      </c>
      <c r="P575" t="s">
        <v>6191</v>
      </c>
    </row>
    <row r="576" spans="1:16" x14ac:dyDescent="0.3">
      <c r="A576" t="s">
        <v>3734</v>
      </c>
      <c r="B576">
        <v>44697</v>
      </c>
      <c r="C576" t="s">
        <v>3735</v>
      </c>
      <c r="D576" t="s">
        <v>6178</v>
      </c>
      <c r="E576">
        <v>6</v>
      </c>
      <c r="F576" t="s">
        <v>3736</v>
      </c>
      <c r="G576" t="s">
        <v>3737</v>
      </c>
      <c r="H576" t="s">
        <v>19</v>
      </c>
      <c r="I576" t="s">
        <v>6192</v>
      </c>
      <c r="J576" t="s">
        <v>6186</v>
      </c>
      <c r="K576">
        <v>0.2</v>
      </c>
      <c r="L576">
        <v>3.5849999999999995</v>
      </c>
      <c r="M576">
        <v>21.509999999999998</v>
      </c>
      <c r="N576" t="s">
        <v>22573</v>
      </c>
      <c r="O576" t="s">
        <v>22577</v>
      </c>
      <c r="P576" t="s">
        <v>6190</v>
      </c>
    </row>
    <row r="577" spans="1:16" x14ac:dyDescent="0.3">
      <c r="A577" t="s">
        <v>3739</v>
      </c>
      <c r="B577">
        <v>44239</v>
      </c>
      <c r="C577" t="s">
        <v>3740</v>
      </c>
      <c r="D577" t="s">
        <v>6181</v>
      </c>
      <c r="E577">
        <v>2</v>
      </c>
      <c r="F577" t="s">
        <v>3741</v>
      </c>
      <c r="G577" t="s">
        <v>3742</v>
      </c>
      <c r="H577" t="s">
        <v>19</v>
      </c>
      <c r="I577" t="s">
        <v>6195</v>
      </c>
      <c r="J577" t="s">
        <v>6188</v>
      </c>
      <c r="K577">
        <v>2.5</v>
      </c>
      <c r="L577">
        <v>33.464999999999996</v>
      </c>
      <c r="M577">
        <v>66.929999999999993</v>
      </c>
      <c r="N577" t="s">
        <v>22579</v>
      </c>
      <c r="O577" t="s">
        <v>22574</v>
      </c>
      <c r="P577" t="s">
        <v>6191</v>
      </c>
    </row>
    <row r="578" spans="1:16" x14ac:dyDescent="0.3">
      <c r="A578" t="s">
        <v>3745</v>
      </c>
      <c r="B578">
        <v>44290</v>
      </c>
      <c r="C578" t="s">
        <v>3746</v>
      </c>
      <c r="D578" t="s">
        <v>6154</v>
      </c>
      <c r="E578">
        <v>6</v>
      </c>
      <c r="F578" t="s">
        <v>3747</v>
      </c>
      <c r="G578" t="s">
        <v>3748</v>
      </c>
      <c r="H578" t="s">
        <v>19</v>
      </c>
      <c r="I578" t="s">
        <v>6193</v>
      </c>
      <c r="J578" t="s">
        <v>6187</v>
      </c>
      <c r="K578">
        <v>0.2</v>
      </c>
      <c r="L578">
        <v>2.9849999999999999</v>
      </c>
      <c r="M578">
        <v>17.91</v>
      </c>
      <c r="N578" t="s">
        <v>22576</v>
      </c>
      <c r="O578" t="s">
        <v>22580</v>
      </c>
      <c r="P578" t="s">
        <v>6191</v>
      </c>
    </row>
    <row r="579" spans="1:16" x14ac:dyDescent="0.3">
      <c r="A579" t="s">
        <v>3751</v>
      </c>
      <c r="B579">
        <v>44410</v>
      </c>
      <c r="C579" t="s">
        <v>3752</v>
      </c>
      <c r="D579" t="s">
        <v>6162</v>
      </c>
      <c r="E579">
        <v>4</v>
      </c>
      <c r="F579" t="s">
        <v>3753</v>
      </c>
      <c r="G579" t="s">
        <v>3754</v>
      </c>
      <c r="H579" t="s">
        <v>28</v>
      </c>
      <c r="I579" t="s">
        <v>6195</v>
      </c>
      <c r="J579" t="s">
        <v>6188</v>
      </c>
      <c r="K579">
        <v>1</v>
      </c>
      <c r="L579">
        <v>14.55</v>
      </c>
      <c r="M579">
        <v>58.2</v>
      </c>
      <c r="N579" t="s">
        <v>22579</v>
      </c>
      <c r="O579" t="s">
        <v>22574</v>
      </c>
      <c r="P579" t="s">
        <v>6191</v>
      </c>
    </row>
    <row r="580" spans="1:16" x14ac:dyDescent="0.3">
      <c r="A580" t="s">
        <v>3756</v>
      </c>
      <c r="B580">
        <v>44720</v>
      </c>
      <c r="C580" t="s">
        <v>3757</v>
      </c>
      <c r="D580" t="s">
        <v>6184</v>
      </c>
      <c r="E580">
        <v>3</v>
      </c>
      <c r="F580" t="s">
        <v>3758</v>
      </c>
      <c r="G580" t="s">
        <v>3759</v>
      </c>
      <c r="H580" t="s">
        <v>318</v>
      </c>
      <c r="I580" t="s">
        <v>6194</v>
      </c>
      <c r="J580" t="s">
        <v>6186</v>
      </c>
      <c r="K580">
        <v>0.2</v>
      </c>
      <c r="L580">
        <v>4.4550000000000001</v>
      </c>
      <c r="M580">
        <v>13.365</v>
      </c>
      <c r="N580" t="s">
        <v>22575</v>
      </c>
      <c r="O580" t="s">
        <v>22577</v>
      </c>
      <c r="P580" t="s">
        <v>6191</v>
      </c>
    </row>
    <row r="581" spans="1:16" x14ac:dyDescent="0.3">
      <c r="A581" t="s">
        <v>3756</v>
      </c>
      <c r="B581">
        <v>44720</v>
      </c>
      <c r="C581" t="s">
        <v>3757</v>
      </c>
      <c r="D581" t="s">
        <v>6157</v>
      </c>
      <c r="E581">
        <v>5</v>
      </c>
      <c r="F581" t="s">
        <v>3758</v>
      </c>
      <c r="G581" t="s">
        <v>3759</v>
      </c>
      <c r="H581" t="s">
        <v>318</v>
      </c>
      <c r="I581" t="s">
        <v>6193</v>
      </c>
      <c r="J581" t="s">
        <v>6188</v>
      </c>
      <c r="K581">
        <v>0.5</v>
      </c>
      <c r="L581">
        <v>6.75</v>
      </c>
      <c r="M581">
        <v>33.75</v>
      </c>
      <c r="N581" t="s">
        <v>22576</v>
      </c>
      <c r="O581" t="s">
        <v>22574</v>
      </c>
      <c r="P581" t="s">
        <v>6191</v>
      </c>
    </row>
    <row r="582" spans="1:16" x14ac:dyDescent="0.3">
      <c r="A582" t="s">
        <v>3767</v>
      </c>
      <c r="B582">
        <v>43965</v>
      </c>
      <c r="C582" t="s">
        <v>3768</v>
      </c>
      <c r="D582" t="s">
        <v>6171</v>
      </c>
      <c r="E582">
        <v>3</v>
      </c>
      <c r="F582" t="s">
        <v>3769</v>
      </c>
      <c r="G582" t="s">
        <v>3770</v>
      </c>
      <c r="H582" t="s">
        <v>19</v>
      </c>
      <c r="I582" t="s">
        <v>6194</v>
      </c>
      <c r="J582" t="s">
        <v>6186</v>
      </c>
      <c r="K582">
        <v>1</v>
      </c>
      <c r="L582">
        <v>14.85</v>
      </c>
      <c r="M582">
        <v>44.55</v>
      </c>
      <c r="N582" t="s">
        <v>22575</v>
      </c>
      <c r="O582" t="s">
        <v>22577</v>
      </c>
      <c r="P582" t="s">
        <v>6190</v>
      </c>
    </row>
    <row r="583" spans="1:16" x14ac:dyDescent="0.3">
      <c r="A583" t="s">
        <v>3773</v>
      </c>
      <c r="B583">
        <v>44190</v>
      </c>
      <c r="C583" t="s">
        <v>3774</v>
      </c>
      <c r="D583" t="s">
        <v>6176</v>
      </c>
      <c r="E583">
        <v>5</v>
      </c>
      <c r="F583" t="s">
        <v>3775</v>
      </c>
      <c r="G583" t="s">
        <v>3776</v>
      </c>
      <c r="H583" t="s">
        <v>28</v>
      </c>
      <c r="I583" t="s">
        <v>6194</v>
      </c>
      <c r="J583" t="s">
        <v>6186</v>
      </c>
      <c r="K583">
        <v>0.5</v>
      </c>
      <c r="L583">
        <v>8.91</v>
      </c>
      <c r="M583">
        <v>44.55</v>
      </c>
      <c r="N583" t="s">
        <v>22575</v>
      </c>
      <c r="O583" t="s">
        <v>22577</v>
      </c>
      <c r="P583" t="s">
        <v>6190</v>
      </c>
    </row>
    <row r="584" spans="1:16" x14ac:dyDescent="0.3">
      <c r="A584" t="s">
        <v>3778</v>
      </c>
      <c r="B584">
        <v>44382</v>
      </c>
      <c r="C584" t="s">
        <v>3779</v>
      </c>
      <c r="D584" t="s">
        <v>6183</v>
      </c>
      <c r="E584">
        <v>5</v>
      </c>
      <c r="F584" t="s">
        <v>3780</v>
      </c>
      <c r="G584" t="s">
        <v>3781</v>
      </c>
      <c r="H584" t="s">
        <v>19</v>
      </c>
      <c r="I584" t="s">
        <v>6194</v>
      </c>
      <c r="J584" t="s">
        <v>6187</v>
      </c>
      <c r="K584">
        <v>1</v>
      </c>
      <c r="L584">
        <v>12.15</v>
      </c>
      <c r="M584">
        <v>60.75</v>
      </c>
      <c r="N584" t="s">
        <v>22575</v>
      </c>
      <c r="O584" t="s">
        <v>22580</v>
      </c>
      <c r="P584" t="s">
        <v>6191</v>
      </c>
    </row>
    <row r="585" spans="1:16" x14ac:dyDescent="0.3">
      <c r="A585" t="s">
        <v>3784</v>
      </c>
      <c r="B585">
        <v>43538</v>
      </c>
      <c r="C585" t="s">
        <v>3785</v>
      </c>
      <c r="D585" t="s">
        <v>6178</v>
      </c>
      <c r="E585">
        <v>1</v>
      </c>
      <c r="F585" t="s">
        <v>3786</v>
      </c>
      <c r="G585" t="s">
        <v>3787</v>
      </c>
      <c r="H585" t="s">
        <v>19</v>
      </c>
      <c r="I585" t="s">
        <v>6192</v>
      </c>
      <c r="J585" t="s">
        <v>6186</v>
      </c>
      <c r="K585">
        <v>0.2</v>
      </c>
      <c r="L585">
        <v>3.5849999999999995</v>
      </c>
      <c r="M585">
        <v>3.5849999999999995</v>
      </c>
      <c r="N585" t="s">
        <v>22573</v>
      </c>
      <c r="O585" t="s">
        <v>22577</v>
      </c>
      <c r="P585" t="s">
        <v>6190</v>
      </c>
    </row>
    <row r="586" spans="1:16" x14ac:dyDescent="0.3">
      <c r="A586" t="s">
        <v>3790</v>
      </c>
      <c r="B586">
        <v>44262</v>
      </c>
      <c r="C586" t="s">
        <v>3791</v>
      </c>
      <c r="D586" t="s">
        <v>6178</v>
      </c>
      <c r="E586">
        <v>6</v>
      </c>
      <c r="F586" t="s">
        <v>3792</v>
      </c>
      <c r="G586" t="s">
        <v>3793</v>
      </c>
      <c r="H586" t="s">
        <v>19</v>
      </c>
      <c r="I586" t="s">
        <v>6192</v>
      </c>
      <c r="J586" t="s">
        <v>6186</v>
      </c>
      <c r="K586">
        <v>0.2</v>
      </c>
      <c r="L586">
        <v>3.5849999999999995</v>
      </c>
      <c r="M586">
        <v>21.509999999999998</v>
      </c>
      <c r="N586" t="s">
        <v>22573</v>
      </c>
      <c r="O586" t="s">
        <v>22577</v>
      </c>
      <c r="P586" t="s">
        <v>6191</v>
      </c>
    </row>
    <row r="587" spans="1:16" x14ac:dyDescent="0.3">
      <c r="A587" t="s">
        <v>3796</v>
      </c>
      <c r="B587">
        <v>44505</v>
      </c>
      <c r="C587" t="s">
        <v>3840</v>
      </c>
      <c r="D587" t="s">
        <v>6139</v>
      </c>
      <c r="E587">
        <v>2</v>
      </c>
      <c r="F587" t="s">
        <v>3841</v>
      </c>
      <c r="G587" t="s">
        <v>3842</v>
      </c>
      <c r="H587" t="s">
        <v>28</v>
      </c>
      <c r="I587" t="s">
        <v>6194</v>
      </c>
      <c r="J587" t="s">
        <v>6188</v>
      </c>
      <c r="K587">
        <v>0.5</v>
      </c>
      <c r="L587">
        <v>8.25</v>
      </c>
      <c r="M587">
        <v>16.5</v>
      </c>
      <c r="N587" t="s">
        <v>22575</v>
      </c>
      <c r="O587" t="s">
        <v>22574</v>
      </c>
      <c r="P587" t="s">
        <v>6190</v>
      </c>
    </row>
    <row r="588" spans="1:16" x14ac:dyDescent="0.3">
      <c r="A588" t="s">
        <v>3802</v>
      </c>
      <c r="B588">
        <v>43867</v>
      </c>
      <c r="C588" t="s">
        <v>3803</v>
      </c>
      <c r="D588" t="s">
        <v>6142</v>
      </c>
      <c r="E588">
        <v>3</v>
      </c>
      <c r="F588" t="s">
        <v>3804</v>
      </c>
      <c r="G588" t="s">
        <v>22578</v>
      </c>
      <c r="H588" t="s">
        <v>19</v>
      </c>
      <c r="I588" t="s">
        <v>6192</v>
      </c>
      <c r="J588" t="s">
        <v>6186</v>
      </c>
      <c r="K588">
        <v>2.5</v>
      </c>
      <c r="L588">
        <v>27.484999999999996</v>
      </c>
      <c r="M588">
        <v>82.454999999999984</v>
      </c>
      <c r="N588" t="s">
        <v>22573</v>
      </c>
      <c r="O588" t="s">
        <v>22577</v>
      </c>
      <c r="P588" t="s">
        <v>6191</v>
      </c>
    </row>
    <row r="589" spans="1:16" x14ac:dyDescent="0.3">
      <c r="A589" t="s">
        <v>3807</v>
      </c>
      <c r="B589">
        <v>44267</v>
      </c>
      <c r="C589" t="s">
        <v>3808</v>
      </c>
      <c r="D589" t="s">
        <v>6169</v>
      </c>
      <c r="E589">
        <v>1</v>
      </c>
      <c r="F589" t="s">
        <v>3809</v>
      </c>
      <c r="G589" t="s">
        <v>3810</v>
      </c>
      <c r="H589" t="s">
        <v>19</v>
      </c>
      <c r="I589" t="s">
        <v>6195</v>
      </c>
      <c r="J589" t="s">
        <v>6187</v>
      </c>
      <c r="K589">
        <v>0.5</v>
      </c>
      <c r="L589">
        <v>7.77</v>
      </c>
      <c r="M589">
        <v>7.77</v>
      </c>
      <c r="N589" t="s">
        <v>22579</v>
      </c>
      <c r="O589" t="s">
        <v>22580</v>
      </c>
      <c r="P589" t="s">
        <v>6190</v>
      </c>
    </row>
    <row r="590" spans="1:16" x14ac:dyDescent="0.3">
      <c r="A590" t="s">
        <v>3812</v>
      </c>
      <c r="B590">
        <v>44046</v>
      </c>
      <c r="C590" t="s">
        <v>3813</v>
      </c>
      <c r="D590" t="s">
        <v>6146</v>
      </c>
      <c r="E590">
        <v>2</v>
      </c>
      <c r="F590" t="s">
        <v>3814</v>
      </c>
      <c r="G590" t="s">
        <v>3815</v>
      </c>
      <c r="H590" t="s">
        <v>19</v>
      </c>
      <c r="I590" t="s">
        <v>6192</v>
      </c>
      <c r="J590" t="s">
        <v>6188</v>
      </c>
      <c r="K590">
        <v>0.5</v>
      </c>
      <c r="L590">
        <v>5.97</v>
      </c>
      <c r="M590">
        <v>11.94</v>
      </c>
      <c r="N590" t="s">
        <v>22573</v>
      </c>
      <c r="O590" t="s">
        <v>22574</v>
      </c>
      <c r="P590" t="s">
        <v>6190</v>
      </c>
    </row>
    <row r="591" spans="1:16" x14ac:dyDescent="0.3">
      <c r="A591" t="s">
        <v>3818</v>
      </c>
      <c r="B591">
        <v>43671</v>
      </c>
      <c r="C591" t="s">
        <v>3819</v>
      </c>
      <c r="D591" t="s">
        <v>6148</v>
      </c>
      <c r="E591">
        <v>6</v>
      </c>
      <c r="F591" t="s">
        <v>3820</v>
      </c>
      <c r="G591" t="s">
        <v>3821</v>
      </c>
      <c r="H591" t="s">
        <v>19</v>
      </c>
      <c r="I591" t="s">
        <v>6194</v>
      </c>
      <c r="J591" t="s">
        <v>6186</v>
      </c>
      <c r="K591">
        <v>2.5</v>
      </c>
      <c r="L591">
        <v>34.154999999999994</v>
      </c>
      <c r="M591">
        <v>204.92999999999995</v>
      </c>
      <c r="N591" t="s">
        <v>22575</v>
      </c>
      <c r="O591" t="s">
        <v>22577</v>
      </c>
      <c r="P591" t="s">
        <v>6191</v>
      </c>
    </row>
    <row r="592" spans="1:16" x14ac:dyDescent="0.3">
      <c r="A592" t="s">
        <v>3823</v>
      </c>
      <c r="B592">
        <v>43950</v>
      </c>
      <c r="C592" t="s">
        <v>3824</v>
      </c>
      <c r="D592" t="s">
        <v>6166</v>
      </c>
      <c r="E592">
        <v>2</v>
      </c>
      <c r="F592" t="s">
        <v>3825</v>
      </c>
      <c r="G592" t="s">
        <v>3826</v>
      </c>
      <c r="H592" t="s">
        <v>19</v>
      </c>
      <c r="I592" t="s">
        <v>6194</v>
      </c>
      <c r="J592" t="s">
        <v>6188</v>
      </c>
      <c r="K592">
        <v>2.5</v>
      </c>
      <c r="L592">
        <v>31.624999999999996</v>
      </c>
      <c r="M592">
        <v>63.249999999999993</v>
      </c>
      <c r="N592" t="s">
        <v>22575</v>
      </c>
      <c r="O592" t="s">
        <v>22574</v>
      </c>
      <c r="P592" t="s">
        <v>6190</v>
      </c>
    </row>
    <row r="593" spans="1:16" x14ac:dyDescent="0.3">
      <c r="A593" t="s">
        <v>3829</v>
      </c>
      <c r="B593">
        <v>43587</v>
      </c>
      <c r="C593" t="s">
        <v>3830</v>
      </c>
      <c r="D593" t="s">
        <v>6163</v>
      </c>
      <c r="E593">
        <v>3</v>
      </c>
      <c r="F593" t="s">
        <v>3831</v>
      </c>
      <c r="G593" t="s">
        <v>3832</v>
      </c>
      <c r="H593" t="s">
        <v>19</v>
      </c>
      <c r="I593" t="s">
        <v>6192</v>
      </c>
      <c r="J593" t="s">
        <v>6187</v>
      </c>
      <c r="K593">
        <v>0.2</v>
      </c>
      <c r="L593">
        <v>2.6849999999999996</v>
      </c>
      <c r="M593">
        <v>8.0549999999999997</v>
      </c>
      <c r="N593" t="s">
        <v>22573</v>
      </c>
      <c r="O593" t="s">
        <v>22580</v>
      </c>
      <c r="P593" t="s">
        <v>6190</v>
      </c>
    </row>
    <row r="594" spans="1:16" x14ac:dyDescent="0.3">
      <c r="A594" t="s">
        <v>3834</v>
      </c>
      <c r="B594">
        <v>44437</v>
      </c>
      <c r="C594" t="s">
        <v>3835</v>
      </c>
      <c r="D594" t="s">
        <v>6175</v>
      </c>
      <c r="E594">
        <v>2</v>
      </c>
      <c r="F594" t="s">
        <v>3836</v>
      </c>
      <c r="G594" t="s">
        <v>22578</v>
      </c>
      <c r="H594" t="s">
        <v>19</v>
      </c>
      <c r="I594" t="s">
        <v>6193</v>
      </c>
      <c r="J594" t="s">
        <v>6188</v>
      </c>
      <c r="K594">
        <v>2.5</v>
      </c>
      <c r="L594">
        <v>25.874999999999996</v>
      </c>
      <c r="M594">
        <v>51.749999999999993</v>
      </c>
      <c r="N594" t="s">
        <v>22576</v>
      </c>
      <c r="O594" t="s">
        <v>22574</v>
      </c>
      <c r="P594" t="s">
        <v>6191</v>
      </c>
    </row>
    <row r="595" spans="1:16" x14ac:dyDescent="0.3">
      <c r="A595" t="s">
        <v>3839</v>
      </c>
      <c r="B595">
        <v>43903</v>
      </c>
      <c r="C595" t="s">
        <v>3840</v>
      </c>
      <c r="D595" t="s">
        <v>6185</v>
      </c>
      <c r="E595">
        <v>1</v>
      </c>
      <c r="F595" t="s">
        <v>3841</v>
      </c>
      <c r="G595" t="s">
        <v>3842</v>
      </c>
      <c r="H595" t="s">
        <v>28</v>
      </c>
      <c r="I595" t="s">
        <v>6194</v>
      </c>
      <c r="J595" t="s">
        <v>6187</v>
      </c>
      <c r="K595">
        <v>2.5</v>
      </c>
      <c r="L595">
        <v>27.945</v>
      </c>
      <c r="M595">
        <v>27.945</v>
      </c>
      <c r="N595" t="s">
        <v>22575</v>
      </c>
      <c r="O595" t="s">
        <v>22580</v>
      </c>
      <c r="P595" t="s">
        <v>6190</v>
      </c>
    </row>
    <row r="596" spans="1:16" x14ac:dyDescent="0.3">
      <c r="A596" t="s">
        <v>3844</v>
      </c>
      <c r="B596">
        <v>43512</v>
      </c>
      <c r="C596" t="s">
        <v>3845</v>
      </c>
      <c r="D596" t="s">
        <v>6182</v>
      </c>
      <c r="E596">
        <v>2</v>
      </c>
      <c r="F596" t="s">
        <v>3846</v>
      </c>
      <c r="G596" t="s">
        <v>3847</v>
      </c>
      <c r="H596" t="s">
        <v>19</v>
      </c>
      <c r="I596" t="s">
        <v>6193</v>
      </c>
      <c r="J596" t="s">
        <v>6186</v>
      </c>
      <c r="K596">
        <v>2.5</v>
      </c>
      <c r="L596">
        <v>29.784999999999997</v>
      </c>
      <c r="M596">
        <v>59.569999999999993</v>
      </c>
      <c r="N596" t="s">
        <v>22576</v>
      </c>
      <c r="O596" t="s">
        <v>22577</v>
      </c>
      <c r="P596" t="s">
        <v>6191</v>
      </c>
    </row>
    <row r="597" spans="1:16" x14ac:dyDescent="0.3">
      <c r="A597" t="s">
        <v>3850</v>
      </c>
      <c r="B597">
        <v>44527</v>
      </c>
      <c r="C597" t="s">
        <v>3851</v>
      </c>
      <c r="D597" t="s">
        <v>6171</v>
      </c>
      <c r="E597">
        <v>1</v>
      </c>
      <c r="F597" t="s">
        <v>3852</v>
      </c>
      <c r="G597" t="s">
        <v>22578</v>
      </c>
      <c r="H597" t="s">
        <v>28</v>
      </c>
      <c r="I597" t="s">
        <v>6194</v>
      </c>
      <c r="J597" t="s">
        <v>6186</v>
      </c>
      <c r="K597">
        <v>1</v>
      </c>
      <c r="L597">
        <v>14.85</v>
      </c>
      <c r="M597">
        <v>14.85</v>
      </c>
      <c r="N597" t="s">
        <v>22575</v>
      </c>
      <c r="O597" t="s">
        <v>22577</v>
      </c>
      <c r="P597" t="s">
        <v>6191</v>
      </c>
    </row>
    <row r="598" spans="1:16" x14ac:dyDescent="0.3">
      <c r="A598" t="s">
        <v>3854</v>
      </c>
      <c r="B598">
        <v>44523</v>
      </c>
      <c r="C598" t="s">
        <v>3855</v>
      </c>
      <c r="D598" t="s">
        <v>6157</v>
      </c>
      <c r="E598">
        <v>5</v>
      </c>
      <c r="F598" t="s">
        <v>3856</v>
      </c>
      <c r="G598" t="s">
        <v>3857</v>
      </c>
      <c r="H598" t="s">
        <v>19</v>
      </c>
      <c r="I598" t="s">
        <v>6193</v>
      </c>
      <c r="J598" t="s">
        <v>6188</v>
      </c>
      <c r="K598">
        <v>0.5</v>
      </c>
      <c r="L598">
        <v>6.75</v>
      </c>
      <c r="M598">
        <v>33.75</v>
      </c>
      <c r="N598" t="s">
        <v>22576</v>
      </c>
      <c r="O598" t="s">
        <v>22574</v>
      </c>
      <c r="P598" t="s">
        <v>6191</v>
      </c>
    </row>
    <row r="599" spans="1:16" x14ac:dyDescent="0.3">
      <c r="A599" t="s">
        <v>3860</v>
      </c>
      <c r="B599">
        <v>44532</v>
      </c>
      <c r="C599" t="s">
        <v>3861</v>
      </c>
      <c r="D599" t="s">
        <v>6164</v>
      </c>
      <c r="E599">
        <v>4</v>
      </c>
      <c r="F599" t="s">
        <v>3862</v>
      </c>
      <c r="G599" t="s">
        <v>3863</v>
      </c>
      <c r="H599" t="s">
        <v>19</v>
      </c>
      <c r="I599" t="s">
        <v>6195</v>
      </c>
      <c r="J599" t="s">
        <v>6186</v>
      </c>
      <c r="K599">
        <v>2.5</v>
      </c>
      <c r="L599">
        <v>36.454999999999998</v>
      </c>
      <c r="M599">
        <v>145.82</v>
      </c>
      <c r="N599" t="s">
        <v>22579</v>
      </c>
      <c r="O599" t="s">
        <v>22577</v>
      </c>
      <c r="P599" t="s">
        <v>6190</v>
      </c>
    </row>
    <row r="600" spans="1:16" x14ac:dyDescent="0.3">
      <c r="A600" t="s">
        <v>3866</v>
      </c>
      <c r="B600">
        <v>43471</v>
      </c>
      <c r="C600" t="s">
        <v>3867</v>
      </c>
      <c r="D600" t="s">
        <v>6174</v>
      </c>
      <c r="E600">
        <v>4</v>
      </c>
      <c r="F600" t="s">
        <v>3868</v>
      </c>
      <c r="G600" t="s">
        <v>3869</v>
      </c>
      <c r="H600" t="s">
        <v>19</v>
      </c>
      <c r="I600" t="s">
        <v>6192</v>
      </c>
      <c r="J600" t="s">
        <v>6188</v>
      </c>
      <c r="K600">
        <v>0.2</v>
      </c>
      <c r="L600">
        <v>2.9849999999999999</v>
      </c>
      <c r="M600">
        <v>11.94</v>
      </c>
      <c r="N600" t="s">
        <v>22573</v>
      </c>
      <c r="O600" t="s">
        <v>22574</v>
      </c>
      <c r="P600" t="s">
        <v>6190</v>
      </c>
    </row>
    <row r="601" spans="1:16" x14ac:dyDescent="0.3">
      <c r="A601" t="s">
        <v>3872</v>
      </c>
      <c r="B601">
        <v>44321</v>
      </c>
      <c r="C601" t="s">
        <v>3873</v>
      </c>
      <c r="D601" t="s">
        <v>6154</v>
      </c>
      <c r="E601">
        <v>4</v>
      </c>
      <c r="F601" t="s">
        <v>3874</v>
      </c>
      <c r="G601" t="s">
        <v>3875</v>
      </c>
      <c r="H601" t="s">
        <v>19</v>
      </c>
      <c r="I601" t="s">
        <v>6193</v>
      </c>
      <c r="J601" t="s">
        <v>6187</v>
      </c>
      <c r="K601">
        <v>0.2</v>
      </c>
      <c r="L601">
        <v>2.9849999999999999</v>
      </c>
      <c r="M601">
        <v>11.94</v>
      </c>
      <c r="N601" t="s">
        <v>22576</v>
      </c>
      <c r="O601" t="s">
        <v>22580</v>
      </c>
      <c r="P601" t="s">
        <v>6190</v>
      </c>
    </row>
    <row r="602" spans="1:16" x14ac:dyDescent="0.3">
      <c r="A602" t="s">
        <v>3877</v>
      </c>
      <c r="B602">
        <v>44492</v>
      </c>
      <c r="C602" t="s">
        <v>3878</v>
      </c>
      <c r="D602" t="s">
        <v>6169</v>
      </c>
      <c r="E602">
        <v>1</v>
      </c>
      <c r="F602" t="s">
        <v>3879</v>
      </c>
      <c r="G602" t="s">
        <v>3880</v>
      </c>
      <c r="H602" t="s">
        <v>19</v>
      </c>
      <c r="I602" t="s">
        <v>6195</v>
      </c>
      <c r="J602" t="s">
        <v>6187</v>
      </c>
      <c r="K602">
        <v>0.5</v>
      </c>
      <c r="L602">
        <v>7.77</v>
      </c>
      <c r="M602">
        <v>7.77</v>
      </c>
      <c r="N602" t="s">
        <v>22579</v>
      </c>
      <c r="O602" t="s">
        <v>22580</v>
      </c>
      <c r="P602" t="s">
        <v>6191</v>
      </c>
    </row>
    <row r="603" spans="1:16" x14ac:dyDescent="0.3">
      <c r="A603" t="s">
        <v>3883</v>
      </c>
      <c r="B603">
        <v>43815</v>
      </c>
      <c r="C603" t="s">
        <v>3884</v>
      </c>
      <c r="D603" t="s">
        <v>6142</v>
      </c>
      <c r="E603">
        <v>4</v>
      </c>
      <c r="F603" t="s">
        <v>3885</v>
      </c>
      <c r="G603" t="s">
        <v>3886</v>
      </c>
      <c r="H603" t="s">
        <v>19</v>
      </c>
      <c r="I603" t="s">
        <v>6192</v>
      </c>
      <c r="J603" t="s">
        <v>6186</v>
      </c>
      <c r="K603">
        <v>2.5</v>
      </c>
      <c r="L603">
        <v>27.484999999999996</v>
      </c>
      <c r="M603">
        <v>109.93999999999998</v>
      </c>
      <c r="N603" t="s">
        <v>22573</v>
      </c>
      <c r="O603" t="s">
        <v>22577</v>
      </c>
      <c r="P603" t="s">
        <v>6190</v>
      </c>
    </row>
    <row r="604" spans="1:16" x14ac:dyDescent="0.3">
      <c r="A604" t="s">
        <v>3889</v>
      </c>
      <c r="B604">
        <v>43603</v>
      </c>
      <c r="C604" t="s">
        <v>3890</v>
      </c>
      <c r="D604" t="s">
        <v>6184</v>
      </c>
      <c r="E604">
        <v>5</v>
      </c>
      <c r="F604" t="s">
        <v>3891</v>
      </c>
      <c r="G604" t="s">
        <v>3892</v>
      </c>
      <c r="H604" t="s">
        <v>19</v>
      </c>
      <c r="I604" t="s">
        <v>6194</v>
      </c>
      <c r="J604" t="s">
        <v>6186</v>
      </c>
      <c r="K604">
        <v>0.2</v>
      </c>
      <c r="L604">
        <v>4.4550000000000001</v>
      </c>
      <c r="M604">
        <v>22.274999999999999</v>
      </c>
      <c r="N604" t="s">
        <v>22575</v>
      </c>
      <c r="O604" t="s">
        <v>22577</v>
      </c>
      <c r="P604" t="s">
        <v>6190</v>
      </c>
    </row>
    <row r="605" spans="1:16" x14ac:dyDescent="0.3">
      <c r="A605" t="s">
        <v>3895</v>
      </c>
      <c r="B605">
        <v>43660</v>
      </c>
      <c r="C605" t="s">
        <v>3896</v>
      </c>
      <c r="D605" t="s">
        <v>6174</v>
      </c>
      <c r="E605">
        <v>3</v>
      </c>
      <c r="F605" t="s">
        <v>3897</v>
      </c>
      <c r="G605" t="s">
        <v>3898</v>
      </c>
      <c r="H605" t="s">
        <v>19</v>
      </c>
      <c r="I605" t="s">
        <v>6192</v>
      </c>
      <c r="J605" t="s">
        <v>6188</v>
      </c>
      <c r="K605">
        <v>0.2</v>
      </c>
      <c r="L605">
        <v>2.9849999999999999</v>
      </c>
      <c r="M605">
        <v>8.9550000000000001</v>
      </c>
      <c r="N605" t="s">
        <v>22573</v>
      </c>
      <c r="O605" t="s">
        <v>22574</v>
      </c>
      <c r="P605" t="s">
        <v>6191</v>
      </c>
    </row>
    <row r="606" spans="1:16" x14ac:dyDescent="0.3">
      <c r="A606" t="s">
        <v>3900</v>
      </c>
      <c r="B606">
        <v>44148</v>
      </c>
      <c r="C606" t="s">
        <v>3901</v>
      </c>
      <c r="D606" t="s">
        <v>6165</v>
      </c>
      <c r="E606">
        <v>4</v>
      </c>
      <c r="F606" t="s">
        <v>3902</v>
      </c>
      <c r="G606" t="s">
        <v>22578</v>
      </c>
      <c r="H606" t="s">
        <v>318</v>
      </c>
      <c r="I606" t="s">
        <v>6195</v>
      </c>
      <c r="J606" t="s">
        <v>6187</v>
      </c>
      <c r="K606">
        <v>2.5</v>
      </c>
      <c r="L606">
        <v>29.784999999999997</v>
      </c>
      <c r="M606">
        <v>119.13999999999999</v>
      </c>
      <c r="N606" t="s">
        <v>22579</v>
      </c>
      <c r="O606" t="s">
        <v>22580</v>
      </c>
      <c r="P606" t="s">
        <v>6191</v>
      </c>
    </row>
    <row r="607" spans="1:16" x14ac:dyDescent="0.3">
      <c r="A607" t="s">
        <v>3905</v>
      </c>
      <c r="B607">
        <v>44028</v>
      </c>
      <c r="C607" t="s">
        <v>3906</v>
      </c>
      <c r="D607" t="s">
        <v>6182</v>
      </c>
      <c r="E607">
        <v>5</v>
      </c>
      <c r="F607" t="s">
        <v>3907</v>
      </c>
      <c r="G607" t="s">
        <v>3908</v>
      </c>
      <c r="H607" t="s">
        <v>19</v>
      </c>
      <c r="I607" t="s">
        <v>6193</v>
      </c>
      <c r="J607" t="s">
        <v>6186</v>
      </c>
      <c r="K607">
        <v>2.5</v>
      </c>
      <c r="L607">
        <v>29.784999999999997</v>
      </c>
      <c r="M607">
        <v>148.92499999999998</v>
      </c>
      <c r="N607" t="s">
        <v>22576</v>
      </c>
      <c r="O607" t="s">
        <v>22577</v>
      </c>
      <c r="P607" t="s">
        <v>6190</v>
      </c>
    </row>
    <row r="608" spans="1:16" x14ac:dyDescent="0.3">
      <c r="A608" t="s">
        <v>3911</v>
      </c>
      <c r="B608">
        <v>44138</v>
      </c>
      <c r="C608" t="s">
        <v>3840</v>
      </c>
      <c r="D608" t="s">
        <v>6164</v>
      </c>
      <c r="E608">
        <v>3</v>
      </c>
      <c r="F608" t="s">
        <v>3841</v>
      </c>
      <c r="G608" t="s">
        <v>3842</v>
      </c>
      <c r="H608" t="s">
        <v>28</v>
      </c>
      <c r="I608" t="s">
        <v>6195</v>
      </c>
      <c r="J608" t="s">
        <v>6186</v>
      </c>
      <c r="K608">
        <v>2.5</v>
      </c>
      <c r="L608">
        <v>36.454999999999998</v>
      </c>
      <c r="M608">
        <v>109.36499999999999</v>
      </c>
      <c r="N608" t="s">
        <v>22579</v>
      </c>
      <c r="O608" t="s">
        <v>22577</v>
      </c>
      <c r="P608" t="s">
        <v>6190</v>
      </c>
    </row>
    <row r="609" spans="1:16" x14ac:dyDescent="0.3">
      <c r="A609" t="s">
        <v>3917</v>
      </c>
      <c r="B609">
        <v>44640</v>
      </c>
      <c r="C609" t="s">
        <v>3918</v>
      </c>
      <c r="D609" t="s">
        <v>6153</v>
      </c>
      <c r="E609">
        <v>1</v>
      </c>
      <c r="F609" t="s">
        <v>3919</v>
      </c>
      <c r="G609" t="s">
        <v>3920</v>
      </c>
      <c r="H609" t="s">
        <v>19</v>
      </c>
      <c r="I609" t="s">
        <v>6194</v>
      </c>
      <c r="J609" t="s">
        <v>6187</v>
      </c>
      <c r="K609">
        <v>0.2</v>
      </c>
      <c r="L609">
        <v>3.645</v>
      </c>
      <c r="M609">
        <v>3.645</v>
      </c>
      <c r="N609" t="s">
        <v>22575</v>
      </c>
      <c r="O609" t="s">
        <v>22580</v>
      </c>
      <c r="P609" t="s">
        <v>6190</v>
      </c>
    </row>
    <row r="610" spans="1:16" x14ac:dyDescent="0.3">
      <c r="A610" t="s">
        <v>3923</v>
      </c>
      <c r="B610">
        <v>44608</v>
      </c>
      <c r="C610" t="s">
        <v>3924</v>
      </c>
      <c r="D610" t="s">
        <v>6185</v>
      </c>
      <c r="E610">
        <v>2</v>
      </c>
      <c r="F610" t="s">
        <v>3925</v>
      </c>
      <c r="G610" t="s">
        <v>22578</v>
      </c>
      <c r="H610" t="s">
        <v>19</v>
      </c>
      <c r="I610" t="s">
        <v>6194</v>
      </c>
      <c r="J610" t="s">
        <v>6187</v>
      </c>
      <c r="K610">
        <v>2.5</v>
      </c>
      <c r="L610">
        <v>27.945</v>
      </c>
      <c r="M610">
        <v>55.89</v>
      </c>
      <c r="N610" t="s">
        <v>22575</v>
      </c>
      <c r="O610" t="s">
        <v>22580</v>
      </c>
      <c r="P610" t="s">
        <v>6191</v>
      </c>
    </row>
    <row r="611" spans="1:16" x14ac:dyDescent="0.3">
      <c r="A611" t="s">
        <v>3927</v>
      </c>
      <c r="B611">
        <v>44147</v>
      </c>
      <c r="C611" t="s">
        <v>3928</v>
      </c>
      <c r="D611" t="s">
        <v>6159</v>
      </c>
      <c r="E611">
        <v>6</v>
      </c>
      <c r="F611" t="s">
        <v>3929</v>
      </c>
      <c r="G611" t="s">
        <v>3930</v>
      </c>
      <c r="H611" t="s">
        <v>19</v>
      </c>
      <c r="I611" t="s">
        <v>6195</v>
      </c>
      <c r="J611" t="s">
        <v>6188</v>
      </c>
      <c r="K611">
        <v>0.2</v>
      </c>
      <c r="L611">
        <v>4.3650000000000002</v>
      </c>
      <c r="M611">
        <v>26.19</v>
      </c>
      <c r="N611" t="s">
        <v>22579</v>
      </c>
      <c r="O611" t="s">
        <v>22574</v>
      </c>
      <c r="P611" t="s">
        <v>6190</v>
      </c>
    </row>
    <row r="612" spans="1:16" x14ac:dyDescent="0.3">
      <c r="A612" t="s">
        <v>3933</v>
      </c>
      <c r="B612">
        <v>43743</v>
      </c>
      <c r="C612" t="s">
        <v>3934</v>
      </c>
      <c r="D612" t="s">
        <v>6138</v>
      </c>
      <c r="E612">
        <v>4</v>
      </c>
      <c r="F612" t="s">
        <v>3935</v>
      </c>
      <c r="G612" t="s">
        <v>3936</v>
      </c>
      <c r="H612" t="s">
        <v>19</v>
      </c>
      <c r="I612" t="s">
        <v>6192</v>
      </c>
      <c r="J612" t="s">
        <v>6188</v>
      </c>
      <c r="K612">
        <v>1</v>
      </c>
      <c r="L612">
        <v>9.9499999999999993</v>
      </c>
      <c r="M612">
        <v>39.799999999999997</v>
      </c>
      <c r="N612" t="s">
        <v>22573</v>
      </c>
      <c r="O612" t="s">
        <v>22574</v>
      </c>
      <c r="P612" t="s">
        <v>6191</v>
      </c>
    </row>
    <row r="613" spans="1:16" x14ac:dyDescent="0.3">
      <c r="A613" t="s">
        <v>3939</v>
      </c>
      <c r="B613">
        <v>43739</v>
      </c>
      <c r="C613" t="s">
        <v>3940</v>
      </c>
      <c r="D613" t="s">
        <v>6148</v>
      </c>
      <c r="E613">
        <v>2</v>
      </c>
      <c r="F613" t="s">
        <v>3941</v>
      </c>
      <c r="G613" t="s">
        <v>3942</v>
      </c>
      <c r="H613" t="s">
        <v>19</v>
      </c>
      <c r="I613" t="s">
        <v>6194</v>
      </c>
      <c r="J613" t="s">
        <v>6186</v>
      </c>
      <c r="K613">
        <v>2.5</v>
      </c>
      <c r="L613">
        <v>34.154999999999994</v>
      </c>
      <c r="M613">
        <v>68.309999999999988</v>
      </c>
      <c r="N613" t="s">
        <v>22575</v>
      </c>
      <c r="O613" t="s">
        <v>22577</v>
      </c>
      <c r="P613" t="s">
        <v>6191</v>
      </c>
    </row>
    <row r="614" spans="1:16" x14ac:dyDescent="0.3">
      <c r="A614" t="s">
        <v>3945</v>
      </c>
      <c r="B614">
        <v>43896</v>
      </c>
      <c r="C614" t="s">
        <v>3946</v>
      </c>
      <c r="D614" t="s">
        <v>6152</v>
      </c>
      <c r="E614">
        <v>4</v>
      </c>
      <c r="F614" t="s">
        <v>3947</v>
      </c>
      <c r="G614" t="s">
        <v>22578</v>
      </c>
      <c r="H614" t="s">
        <v>318</v>
      </c>
      <c r="I614" t="s">
        <v>6193</v>
      </c>
      <c r="J614" t="s">
        <v>6188</v>
      </c>
      <c r="K614">
        <v>0.2</v>
      </c>
      <c r="L614">
        <v>3.375</v>
      </c>
      <c r="M614">
        <v>13.5</v>
      </c>
      <c r="N614" t="s">
        <v>22576</v>
      </c>
      <c r="O614" t="s">
        <v>22574</v>
      </c>
      <c r="P614" t="s">
        <v>6191</v>
      </c>
    </row>
    <row r="615" spans="1:16" x14ac:dyDescent="0.3">
      <c r="A615" t="s">
        <v>3950</v>
      </c>
      <c r="B615">
        <v>43761</v>
      </c>
      <c r="C615" t="s">
        <v>3951</v>
      </c>
      <c r="D615" t="s">
        <v>6146</v>
      </c>
      <c r="E615">
        <v>1</v>
      </c>
      <c r="F615" t="s">
        <v>3952</v>
      </c>
      <c r="G615" t="s">
        <v>22578</v>
      </c>
      <c r="H615" t="s">
        <v>19</v>
      </c>
      <c r="I615" t="s">
        <v>6192</v>
      </c>
      <c r="J615" t="s">
        <v>6188</v>
      </c>
      <c r="K615">
        <v>0.5</v>
      </c>
      <c r="L615">
        <v>5.97</v>
      </c>
      <c r="M615">
        <v>5.97</v>
      </c>
      <c r="N615" t="s">
        <v>22573</v>
      </c>
      <c r="O615" t="s">
        <v>22574</v>
      </c>
      <c r="P615" t="s">
        <v>6191</v>
      </c>
    </row>
    <row r="616" spans="1:16" x14ac:dyDescent="0.3">
      <c r="A616" t="s">
        <v>3955</v>
      </c>
      <c r="B616">
        <v>43944</v>
      </c>
      <c r="C616" t="s">
        <v>3840</v>
      </c>
      <c r="D616" t="s">
        <v>6146</v>
      </c>
      <c r="E616">
        <v>5</v>
      </c>
      <c r="F616" t="s">
        <v>3841</v>
      </c>
      <c r="G616" t="s">
        <v>3842</v>
      </c>
      <c r="H616" t="s">
        <v>28</v>
      </c>
      <c r="I616" t="s">
        <v>6192</v>
      </c>
      <c r="J616" t="s">
        <v>6188</v>
      </c>
      <c r="K616">
        <v>0.5</v>
      </c>
      <c r="L616">
        <v>5.97</v>
      </c>
      <c r="M616">
        <v>29.849999999999998</v>
      </c>
      <c r="N616" t="s">
        <v>22573</v>
      </c>
      <c r="O616" t="s">
        <v>22574</v>
      </c>
      <c r="P616" t="s">
        <v>6190</v>
      </c>
    </row>
    <row r="617" spans="1:16" x14ac:dyDescent="0.3">
      <c r="A617" t="s">
        <v>3960</v>
      </c>
      <c r="B617">
        <v>44006</v>
      </c>
      <c r="C617" t="s">
        <v>3961</v>
      </c>
      <c r="D617" t="s">
        <v>6164</v>
      </c>
      <c r="E617">
        <v>2</v>
      </c>
      <c r="F617" t="s">
        <v>3962</v>
      </c>
      <c r="G617" t="s">
        <v>3963</v>
      </c>
      <c r="H617" t="s">
        <v>19</v>
      </c>
      <c r="I617" t="s">
        <v>6195</v>
      </c>
      <c r="J617" t="s">
        <v>6186</v>
      </c>
      <c r="K617">
        <v>2.5</v>
      </c>
      <c r="L617">
        <v>36.454999999999998</v>
      </c>
      <c r="M617">
        <v>72.91</v>
      </c>
      <c r="N617" t="s">
        <v>22579</v>
      </c>
      <c r="O617" t="s">
        <v>22577</v>
      </c>
      <c r="P617" t="s">
        <v>6190</v>
      </c>
    </row>
    <row r="618" spans="1:16" x14ac:dyDescent="0.3">
      <c r="A618" t="s">
        <v>3966</v>
      </c>
      <c r="B618">
        <v>44271</v>
      </c>
      <c r="C618" t="s">
        <v>3967</v>
      </c>
      <c r="D618" t="s">
        <v>6166</v>
      </c>
      <c r="E618">
        <v>4</v>
      </c>
      <c r="F618" t="s">
        <v>3968</v>
      </c>
      <c r="G618" t="s">
        <v>3969</v>
      </c>
      <c r="H618" t="s">
        <v>28</v>
      </c>
      <c r="I618" t="s">
        <v>6194</v>
      </c>
      <c r="J618" t="s">
        <v>6188</v>
      </c>
      <c r="K618">
        <v>2.5</v>
      </c>
      <c r="L618">
        <v>31.624999999999996</v>
      </c>
      <c r="M618">
        <v>126.49999999999999</v>
      </c>
      <c r="N618" t="s">
        <v>22575</v>
      </c>
      <c r="O618" t="s">
        <v>22574</v>
      </c>
      <c r="P618" t="s">
        <v>6191</v>
      </c>
    </row>
    <row r="619" spans="1:16" x14ac:dyDescent="0.3">
      <c r="A619" t="s">
        <v>3972</v>
      </c>
      <c r="B619">
        <v>43928</v>
      </c>
      <c r="C619" t="s">
        <v>3973</v>
      </c>
      <c r="D619" t="s">
        <v>6181</v>
      </c>
      <c r="E619">
        <v>1</v>
      </c>
      <c r="F619" t="s">
        <v>3974</v>
      </c>
      <c r="G619" t="s">
        <v>3975</v>
      </c>
      <c r="H619" t="s">
        <v>19</v>
      </c>
      <c r="I619" t="s">
        <v>6195</v>
      </c>
      <c r="J619" t="s">
        <v>6188</v>
      </c>
      <c r="K619">
        <v>2.5</v>
      </c>
      <c r="L619">
        <v>33.464999999999996</v>
      </c>
      <c r="M619">
        <v>33.464999999999996</v>
      </c>
      <c r="N619" t="s">
        <v>22579</v>
      </c>
      <c r="O619" t="s">
        <v>22574</v>
      </c>
      <c r="P619" t="s">
        <v>6191</v>
      </c>
    </row>
    <row r="620" spans="1:16" x14ac:dyDescent="0.3">
      <c r="A620" t="s">
        <v>3978</v>
      </c>
      <c r="B620">
        <v>44469</v>
      </c>
      <c r="C620" t="s">
        <v>3979</v>
      </c>
      <c r="D620" t="s">
        <v>6183</v>
      </c>
      <c r="E620">
        <v>6</v>
      </c>
      <c r="F620" t="s">
        <v>3980</v>
      </c>
      <c r="G620" t="s">
        <v>3981</v>
      </c>
      <c r="H620" t="s">
        <v>19</v>
      </c>
      <c r="I620" t="s">
        <v>6194</v>
      </c>
      <c r="J620" t="s">
        <v>6187</v>
      </c>
      <c r="K620">
        <v>1</v>
      </c>
      <c r="L620">
        <v>12.15</v>
      </c>
      <c r="M620">
        <v>72.900000000000006</v>
      </c>
      <c r="N620" t="s">
        <v>22575</v>
      </c>
      <c r="O620" t="s">
        <v>22580</v>
      </c>
      <c r="P620" t="s">
        <v>6190</v>
      </c>
    </row>
    <row r="621" spans="1:16" x14ac:dyDescent="0.3">
      <c r="A621" t="s">
        <v>3984</v>
      </c>
      <c r="B621">
        <v>44682</v>
      </c>
      <c r="C621" t="s">
        <v>3985</v>
      </c>
      <c r="D621" t="s">
        <v>6169</v>
      </c>
      <c r="E621">
        <v>2</v>
      </c>
      <c r="F621" t="s">
        <v>3986</v>
      </c>
      <c r="G621" t="s">
        <v>3987</v>
      </c>
      <c r="H621" t="s">
        <v>19</v>
      </c>
      <c r="I621" t="s">
        <v>6195</v>
      </c>
      <c r="J621" t="s">
        <v>6187</v>
      </c>
      <c r="K621">
        <v>0.5</v>
      </c>
      <c r="L621">
        <v>7.77</v>
      </c>
      <c r="M621">
        <v>15.54</v>
      </c>
      <c r="N621" t="s">
        <v>22579</v>
      </c>
      <c r="O621" t="s">
        <v>22580</v>
      </c>
      <c r="P621" t="s">
        <v>6190</v>
      </c>
    </row>
    <row r="622" spans="1:16" x14ac:dyDescent="0.3">
      <c r="A622" t="s">
        <v>3990</v>
      </c>
      <c r="B622">
        <v>44217</v>
      </c>
      <c r="C622" t="s">
        <v>4042</v>
      </c>
      <c r="D622" t="s">
        <v>6152</v>
      </c>
      <c r="E622">
        <v>6</v>
      </c>
      <c r="F622" t="s">
        <v>4043</v>
      </c>
      <c r="G622" t="s">
        <v>4044</v>
      </c>
      <c r="H622" t="s">
        <v>19</v>
      </c>
      <c r="I622" t="s">
        <v>6193</v>
      </c>
      <c r="J622" t="s">
        <v>6188</v>
      </c>
      <c r="K622">
        <v>0.2</v>
      </c>
      <c r="L622">
        <v>3.375</v>
      </c>
      <c r="M622">
        <v>20.25</v>
      </c>
      <c r="N622" t="s">
        <v>22576</v>
      </c>
      <c r="O622" t="s">
        <v>22574</v>
      </c>
      <c r="P622" t="s">
        <v>6191</v>
      </c>
    </row>
    <row r="623" spans="1:16" x14ac:dyDescent="0.3">
      <c r="A623" t="s">
        <v>3996</v>
      </c>
      <c r="B623">
        <v>44006</v>
      </c>
      <c r="C623" t="s">
        <v>3997</v>
      </c>
      <c r="D623" t="s">
        <v>6140</v>
      </c>
      <c r="E623">
        <v>6</v>
      </c>
      <c r="F623" t="s">
        <v>3998</v>
      </c>
      <c r="G623" t="s">
        <v>3999</v>
      </c>
      <c r="H623" t="s">
        <v>19</v>
      </c>
      <c r="I623" t="s">
        <v>6193</v>
      </c>
      <c r="J623" t="s">
        <v>6186</v>
      </c>
      <c r="K623">
        <v>1</v>
      </c>
      <c r="L623">
        <v>12.95</v>
      </c>
      <c r="M623">
        <v>77.699999999999989</v>
      </c>
      <c r="N623" t="s">
        <v>22576</v>
      </c>
      <c r="O623" t="s">
        <v>22577</v>
      </c>
      <c r="P623" t="s">
        <v>6191</v>
      </c>
    </row>
    <row r="624" spans="1:16" x14ac:dyDescent="0.3">
      <c r="A624" t="s">
        <v>4002</v>
      </c>
      <c r="B624">
        <v>43527</v>
      </c>
      <c r="C624" t="s">
        <v>4003</v>
      </c>
      <c r="D624" t="s">
        <v>6181</v>
      </c>
      <c r="E624">
        <v>4</v>
      </c>
      <c r="F624" t="s">
        <v>4004</v>
      </c>
      <c r="G624" t="s">
        <v>4005</v>
      </c>
      <c r="H624" t="s">
        <v>19</v>
      </c>
      <c r="I624" t="s">
        <v>6195</v>
      </c>
      <c r="J624" t="s">
        <v>6188</v>
      </c>
      <c r="K624">
        <v>2.5</v>
      </c>
      <c r="L624">
        <v>33.464999999999996</v>
      </c>
      <c r="M624">
        <v>133.85999999999999</v>
      </c>
      <c r="N624" t="s">
        <v>22579</v>
      </c>
      <c r="O624" t="s">
        <v>22574</v>
      </c>
      <c r="P624" t="s">
        <v>6191</v>
      </c>
    </row>
    <row r="625" spans="1:16" x14ac:dyDescent="0.3">
      <c r="A625" t="s">
        <v>4007</v>
      </c>
      <c r="B625">
        <v>44224</v>
      </c>
      <c r="C625" t="s">
        <v>4008</v>
      </c>
      <c r="D625" t="s">
        <v>6183</v>
      </c>
      <c r="E625">
        <v>1</v>
      </c>
      <c r="F625" t="s">
        <v>4009</v>
      </c>
      <c r="G625" t="s">
        <v>22578</v>
      </c>
      <c r="H625" t="s">
        <v>28</v>
      </c>
      <c r="I625" t="s">
        <v>6194</v>
      </c>
      <c r="J625" t="s">
        <v>6187</v>
      </c>
      <c r="K625">
        <v>1</v>
      </c>
      <c r="L625">
        <v>12.15</v>
      </c>
      <c r="M625">
        <v>12.15</v>
      </c>
      <c r="N625" t="s">
        <v>22575</v>
      </c>
      <c r="O625" t="s">
        <v>22580</v>
      </c>
      <c r="P625" t="s">
        <v>6191</v>
      </c>
    </row>
    <row r="626" spans="1:16" x14ac:dyDescent="0.3">
      <c r="A626" t="s">
        <v>4012</v>
      </c>
      <c r="B626">
        <v>44010</v>
      </c>
      <c r="C626" t="s">
        <v>4013</v>
      </c>
      <c r="D626" t="s">
        <v>6166</v>
      </c>
      <c r="E626">
        <v>2</v>
      </c>
      <c r="F626" t="s">
        <v>4014</v>
      </c>
      <c r="G626" t="s">
        <v>4015</v>
      </c>
      <c r="H626" t="s">
        <v>318</v>
      </c>
      <c r="I626" t="s">
        <v>6194</v>
      </c>
      <c r="J626" t="s">
        <v>6188</v>
      </c>
      <c r="K626">
        <v>2.5</v>
      </c>
      <c r="L626">
        <v>31.624999999999996</v>
      </c>
      <c r="M626">
        <v>63.249999999999993</v>
      </c>
      <c r="N626" t="s">
        <v>22575</v>
      </c>
      <c r="O626" t="s">
        <v>22574</v>
      </c>
      <c r="P626" t="s">
        <v>6190</v>
      </c>
    </row>
    <row r="627" spans="1:16" x14ac:dyDescent="0.3">
      <c r="A627" t="s">
        <v>4017</v>
      </c>
      <c r="B627">
        <v>44017</v>
      </c>
      <c r="C627" t="s">
        <v>4018</v>
      </c>
      <c r="D627" t="s">
        <v>6173</v>
      </c>
      <c r="E627">
        <v>5</v>
      </c>
      <c r="F627" t="s">
        <v>4019</v>
      </c>
      <c r="G627" t="s">
        <v>4020</v>
      </c>
      <c r="H627" t="s">
        <v>19</v>
      </c>
      <c r="I627" t="s">
        <v>6192</v>
      </c>
      <c r="J627" t="s">
        <v>6186</v>
      </c>
      <c r="K627">
        <v>0.5</v>
      </c>
      <c r="L627">
        <v>7.169999999999999</v>
      </c>
      <c r="M627">
        <v>35.849999999999994</v>
      </c>
      <c r="N627" t="s">
        <v>22573</v>
      </c>
      <c r="O627" t="s">
        <v>22577</v>
      </c>
      <c r="P627" t="s">
        <v>6191</v>
      </c>
    </row>
    <row r="628" spans="1:16" x14ac:dyDescent="0.3">
      <c r="A628" t="s">
        <v>4023</v>
      </c>
      <c r="B628">
        <v>43526</v>
      </c>
      <c r="C628" t="s">
        <v>4024</v>
      </c>
      <c r="D628" t="s">
        <v>6175</v>
      </c>
      <c r="E628">
        <v>3</v>
      </c>
      <c r="F628" t="s">
        <v>4025</v>
      </c>
      <c r="G628" t="s">
        <v>4026</v>
      </c>
      <c r="H628" t="s">
        <v>19</v>
      </c>
      <c r="I628" t="s">
        <v>6193</v>
      </c>
      <c r="J628" t="s">
        <v>6188</v>
      </c>
      <c r="K628">
        <v>2.5</v>
      </c>
      <c r="L628">
        <v>25.874999999999996</v>
      </c>
      <c r="M628">
        <v>77.624999999999986</v>
      </c>
      <c r="N628" t="s">
        <v>22576</v>
      </c>
      <c r="O628" t="s">
        <v>22574</v>
      </c>
      <c r="P628" t="s">
        <v>6191</v>
      </c>
    </row>
    <row r="629" spans="1:16" x14ac:dyDescent="0.3">
      <c r="A629" t="s">
        <v>4029</v>
      </c>
      <c r="B629">
        <v>44682</v>
      </c>
      <c r="C629" t="s">
        <v>4030</v>
      </c>
      <c r="D629" t="s">
        <v>6166</v>
      </c>
      <c r="E629">
        <v>2</v>
      </c>
      <c r="F629" t="s">
        <v>4031</v>
      </c>
      <c r="G629" t="s">
        <v>4032</v>
      </c>
      <c r="H629" t="s">
        <v>19</v>
      </c>
      <c r="I629" t="s">
        <v>6194</v>
      </c>
      <c r="J629" t="s">
        <v>6188</v>
      </c>
      <c r="K629">
        <v>2.5</v>
      </c>
      <c r="L629">
        <v>31.624999999999996</v>
      </c>
      <c r="M629">
        <v>63.249999999999993</v>
      </c>
      <c r="N629" t="s">
        <v>22575</v>
      </c>
      <c r="O629" t="s">
        <v>22574</v>
      </c>
      <c r="P629" t="s">
        <v>6190</v>
      </c>
    </row>
    <row r="630" spans="1:16" x14ac:dyDescent="0.3">
      <c r="A630" t="s">
        <v>4035</v>
      </c>
      <c r="B630">
        <v>44680</v>
      </c>
      <c r="C630" t="s">
        <v>4036</v>
      </c>
      <c r="D630" t="s">
        <v>6184</v>
      </c>
      <c r="E630">
        <v>6</v>
      </c>
      <c r="F630" t="s">
        <v>4037</v>
      </c>
      <c r="G630" t="s">
        <v>4038</v>
      </c>
      <c r="H630" t="s">
        <v>318</v>
      </c>
      <c r="I630" t="s">
        <v>6194</v>
      </c>
      <c r="J630" t="s">
        <v>6186</v>
      </c>
      <c r="K630">
        <v>0.2</v>
      </c>
      <c r="L630">
        <v>4.4550000000000001</v>
      </c>
      <c r="M630">
        <v>26.73</v>
      </c>
      <c r="N630" t="s">
        <v>22575</v>
      </c>
      <c r="O630" t="s">
        <v>22577</v>
      </c>
      <c r="P630" t="s">
        <v>6190</v>
      </c>
    </row>
    <row r="631" spans="1:16" x14ac:dyDescent="0.3">
      <c r="A631" t="s">
        <v>4035</v>
      </c>
      <c r="B631">
        <v>44680</v>
      </c>
      <c r="C631" t="s">
        <v>4036</v>
      </c>
      <c r="D631" t="s">
        <v>6169</v>
      </c>
      <c r="E631">
        <v>4</v>
      </c>
      <c r="F631" t="s">
        <v>4037</v>
      </c>
      <c r="G631" t="s">
        <v>4038</v>
      </c>
      <c r="H631" t="s">
        <v>318</v>
      </c>
      <c r="I631" t="s">
        <v>6195</v>
      </c>
      <c r="J631" t="s">
        <v>6187</v>
      </c>
      <c r="K631">
        <v>0.5</v>
      </c>
      <c r="L631">
        <v>7.77</v>
      </c>
      <c r="M631">
        <v>31.08</v>
      </c>
      <c r="N631" t="s">
        <v>22579</v>
      </c>
      <c r="O631" t="s">
        <v>22580</v>
      </c>
      <c r="P631" t="s">
        <v>6190</v>
      </c>
    </row>
    <row r="632" spans="1:16" x14ac:dyDescent="0.3">
      <c r="A632" t="s">
        <v>4035</v>
      </c>
      <c r="B632">
        <v>44680</v>
      </c>
      <c r="C632" t="s">
        <v>4036</v>
      </c>
      <c r="D632" t="s">
        <v>6154</v>
      </c>
      <c r="E632">
        <v>1</v>
      </c>
      <c r="F632" t="s">
        <v>4037</v>
      </c>
      <c r="G632" t="s">
        <v>4038</v>
      </c>
      <c r="H632" t="s">
        <v>318</v>
      </c>
      <c r="I632" t="s">
        <v>6193</v>
      </c>
      <c r="J632" t="s">
        <v>6187</v>
      </c>
      <c r="K632">
        <v>0.2</v>
      </c>
      <c r="L632">
        <v>2.9849999999999999</v>
      </c>
      <c r="M632">
        <v>2.9849999999999999</v>
      </c>
      <c r="N632" t="s">
        <v>22576</v>
      </c>
      <c r="O632" t="s">
        <v>22580</v>
      </c>
      <c r="P632" t="s">
        <v>6190</v>
      </c>
    </row>
    <row r="633" spans="1:16" x14ac:dyDescent="0.3">
      <c r="A633" t="s">
        <v>4035</v>
      </c>
      <c r="B633">
        <v>44680</v>
      </c>
      <c r="C633" t="s">
        <v>4036</v>
      </c>
      <c r="D633" t="s">
        <v>6149</v>
      </c>
      <c r="E633">
        <v>5</v>
      </c>
      <c r="F633" t="s">
        <v>4037</v>
      </c>
      <c r="G633" t="s">
        <v>4038</v>
      </c>
      <c r="H633" t="s">
        <v>318</v>
      </c>
      <c r="I633" t="s">
        <v>6192</v>
      </c>
      <c r="J633" t="s">
        <v>6187</v>
      </c>
      <c r="K633">
        <v>2.5</v>
      </c>
      <c r="L633">
        <v>20.584999999999997</v>
      </c>
      <c r="M633">
        <v>102.92499999999998</v>
      </c>
      <c r="N633" t="s">
        <v>22573</v>
      </c>
      <c r="O633" t="s">
        <v>22580</v>
      </c>
      <c r="P633" t="s">
        <v>6190</v>
      </c>
    </row>
    <row r="634" spans="1:16" x14ac:dyDescent="0.3">
      <c r="A634" t="s">
        <v>4056</v>
      </c>
      <c r="B634">
        <v>44049</v>
      </c>
      <c r="C634" t="s">
        <v>4057</v>
      </c>
      <c r="D634" t="s">
        <v>6176</v>
      </c>
      <c r="E634">
        <v>4</v>
      </c>
      <c r="F634" t="s">
        <v>4058</v>
      </c>
      <c r="G634" t="s">
        <v>4059</v>
      </c>
      <c r="H634" t="s">
        <v>19</v>
      </c>
      <c r="I634" t="s">
        <v>6194</v>
      </c>
      <c r="J634" t="s">
        <v>6186</v>
      </c>
      <c r="K634">
        <v>0.5</v>
      </c>
      <c r="L634">
        <v>8.91</v>
      </c>
      <c r="M634">
        <v>35.64</v>
      </c>
      <c r="N634" t="s">
        <v>22575</v>
      </c>
      <c r="O634" t="s">
        <v>22577</v>
      </c>
      <c r="P634" t="s">
        <v>6191</v>
      </c>
    </row>
    <row r="635" spans="1:16" x14ac:dyDescent="0.3">
      <c r="A635" t="s">
        <v>4062</v>
      </c>
      <c r="B635">
        <v>43820</v>
      </c>
      <c r="C635" t="s">
        <v>4063</v>
      </c>
      <c r="D635" t="s">
        <v>6179</v>
      </c>
      <c r="E635">
        <v>4</v>
      </c>
      <c r="F635" t="s">
        <v>4064</v>
      </c>
      <c r="G635" t="s">
        <v>4065</v>
      </c>
      <c r="H635" t="s">
        <v>19</v>
      </c>
      <c r="I635" t="s">
        <v>6192</v>
      </c>
      <c r="J635" t="s">
        <v>6186</v>
      </c>
      <c r="K635">
        <v>1</v>
      </c>
      <c r="L635">
        <v>11.95</v>
      </c>
      <c r="M635">
        <v>47.8</v>
      </c>
      <c r="N635" t="s">
        <v>22573</v>
      </c>
      <c r="O635" t="s">
        <v>22577</v>
      </c>
      <c r="P635" t="s">
        <v>6191</v>
      </c>
    </row>
    <row r="636" spans="1:16" x14ac:dyDescent="0.3">
      <c r="A636" t="s">
        <v>4068</v>
      </c>
      <c r="B636">
        <v>43940</v>
      </c>
      <c r="C636" t="s">
        <v>4069</v>
      </c>
      <c r="D636" t="s">
        <v>6162</v>
      </c>
      <c r="E636">
        <v>3</v>
      </c>
      <c r="F636" t="s">
        <v>4070</v>
      </c>
      <c r="G636" t="s">
        <v>4071</v>
      </c>
      <c r="H636" t="s">
        <v>19</v>
      </c>
      <c r="I636" t="s">
        <v>6195</v>
      </c>
      <c r="J636" t="s">
        <v>6188</v>
      </c>
      <c r="K636">
        <v>1</v>
      </c>
      <c r="L636">
        <v>14.55</v>
      </c>
      <c r="M636">
        <v>43.650000000000006</v>
      </c>
      <c r="N636" t="s">
        <v>22579</v>
      </c>
      <c r="O636" t="s">
        <v>22574</v>
      </c>
      <c r="P636" t="s">
        <v>6191</v>
      </c>
    </row>
    <row r="637" spans="1:16" x14ac:dyDescent="0.3">
      <c r="A637" t="s">
        <v>4074</v>
      </c>
      <c r="B637">
        <v>44578</v>
      </c>
      <c r="C637" t="s">
        <v>4075</v>
      </c>
      <c r="D637" t="s">
        <v>6176</v>
      </c>
      <c r="E637">
        <v>4</v>
      </c>
      <c r="F637" t="s">
        <v>4076</v>
      </c>
      <c r="G637" t="s">
        <v>4077</v>
      </c>
      <c r="H637" t="s">
        <v>19</v>
      </c>
      <c r="I637" t="s">
        <v>6194</v>
      </c>
      <c r="J637" t="s">
        <v>6186</v>
      </c>
      <c r="K637">
        <v>0.5</v>
      </c>
      <c r="L637">
        <v>8.91</v>
      </c>
      <c r="M637">
        <v>35.64</v>
      </c>
      <c r="N637" t="s">
        <v>22575</v>
      </c>
      <c r="O637" t="s">
        <v>22577</v>
      </c>
      <c r="P637" t="s">
        <v>6190</v>
      </c>
    </row>
    <row r="638" spans="1:16" x14ac:dyDescent="0.3">
      <c r="A638" t="s">
        <v>4080</v>
      </c>
      <c r="B638">
        <v>43487</v>
      </c>
      <c r="C638" t="s">
        <v>4081</v>
      </c>
      <c r="D638" t="s">
        <v>6170</v>
      </c>
      <c r="E638">
        <v>6</v>
      </c>
      <c r="F638" t="s">
        <v>4082</v>
      </c>
      <c r="G638" t="s">
        <v>4083</v>
      </c>
      <c r="H638" t="s">
        <v>19</v>
      </c>
      <c r="I638" t="s">
        <v>6195</v>
      </c>
      <c r="J638" t="s">
        <v>6186</v>
      </c>
      <c r="K638">
        <v>1</v>
      </c>
      <c r="L638">
        <v>15.85</v>
      </c>
      <c r="M638">
        <v>95.1</v>
      </c>
      <c r="N638" t="s">
        <v>22579</v>
      </c>
      <c r="O638" t="s">
        <v>22577</v>
      </c>
      <c r="P638" t="s">
        <v>6190</v>
      </c>
    </row>
    <row r="639" spans="1:16" x14ac:dyDescent="0.3">
      <c r="A639" t="s">
        <v>4086</v>
      </c>
      <c r="B639">
        <v>43889</v>
      </c>
      <c r="C639" t="s">
        <v>4087</v>
      </c>
      <c r="D639" t="s">
        <v>6166</v>
      </c>
      <c r="E639">
        <v>1</v>
      </c>
      <c r="F639" t="s">
        <v>4088</v>
      </c>
      <c r="G639" t="s">
        <v>4089</v>
      </c>
      <c r="H639" t="s">
        <v>318</v>
      </c>
      <c r="I639" t="s">
        <v>6194</v>
      </c>
      <c r="J639" t="s">
        <v>6188</v>
      </c>
      <c r="K639">
        <v>2.5</v>
      </c>
      <c r="L639">
        <v>31.624999999999996</v>
      </c>
      <c r="M639">
        <v>31.624999999999996</v>
      </c>
      <c r="N639" t="s">
        <v>22575</v>
      </c>
      <c r="O639" t="s">
        <v>22574</v>
      </c>
      <c r="P639" t="s">
        <v>6190</v>
      </c>
    </row>
    <row r="640" spans="1:16" x14ac:dyDescent="0.3">
      <c r="A640" t="s">
        <v>4093</v>
      </c>
      <c r="B640">
        <v>43684</v>
      </c>
      <c r="C640" t="s">
        <v>4094</v>
      </c>
      <c r="D640" t="s">
        <v>6175</v>
      </c>
      <c r="E640">
        <v>3</v>
      </c>
      <c r="F640" t="s">
        <v>4095</v>
      </c>
      <c r="G640" t="s">
        <v>22578</v>
      </c>
      <c r="H640" t="s">
        <v>318</v>
      </c>
      <c r="I640" t="s">
        <v>6193</v>
      </c>
      <c r="J640" t="s">
        <v>6188</v>
      </c>
      <c r="K640">
        <v>2.5</v>
      </c>
      <c r="L640">
        <v>25.874999999999996</v>
      </c>
      <c r="M640">
        <v>77.624999999999986</v>
      </c>
      <c r="N640" t="s">
        <v>22576</v>
      </c>
      <c r="O640" t="s">
        <v>22574</v>
      </c>
      <c r="P640" t="s">
        <v>6190</v>
      </c>
    </row>
    <row r="641" spans="1:16" x14ac:dyDescent="0.3">
      <c r="A641" t="s">
        <v>4098</v>
      </c>
      <c r="B641">
        <v>44331</v>
      </c>
      <c r="C641" t="s">
        <v>4099</v>
      </c>
      <c r="D641" t="s">
        <v>6150</v>
      </c>
      <c r="E641">
        <v>1</v>
      </c>
      <c r="F641" t="s">
        <v>4100</v>
      </c>
      <c r="G641" t="s">
        <v>4101</v>
      </c>
      <c r="H641" t="s">
        <v>19</v>
      </c>
      <c r="I641" t="s">
        <v>6195</v>
      </c>
      <c r="J641" t="s">
        <v>6187</v>
      </c>
      <c r="K641">
        <v>0.2</v>
      </c>
      <c r="L641">
        <v>3.8849999999999998</v>
      </c>
      <c r="M641">
        <v>3.8849999999999998</v>
      </c>
      <c r="N641" t="s">
        <v>22579</v>
      </c>
      <c r="O641" t="s">
        <v>22580</v>
      </c>
      <c r="P641" t="s">
        <v>6190</v>
      </c>
    </row>
    <row r="642" spans="1:16" x14ac:dyDescent="0.3">
      <c r="A642" t="s">
        <v>4104</v>
      </c>
      <c r="B642">
        <v>44547</v>
      </c>
      <c r="C642" t="s">
        <v>4152</v>
      </c>
      <c r="D642" t="s">
        <v>6142</v>
      </c>
      <c r="E642">
        <v>5</v>
      </c>
      <c r="F642" t="s">
        <v>4153</v>
      </c>
      <c r="G642" t="s">
        <v>4154</v>
      </c>
      <c r="H642" t="s">
        <v>19</v>
      </c>
      <c r="I642" t="s">
        <v>6192</v>
      </c>
      <c r="J642" t="s">
        <v>6186</v>
      </c>
      <c r="K642">
        <v>2.5</v>
      </c>
      <c r="L642">
        <v>27.484999999999996</v>
      </c>
      <c r="M642">
        <v>137.42499999999998</v>
      </c>
      <c r="N642" t="s">
        <v>22573</v>
      </c>
      <c r="O642" t="s">
        <v>22577</v>
      </c>
      <c r="P642" t="s">
        <v>6191</v>
      </c>
    </row>
    <row r="643" spans="1:16" x14ac:dyDescent="0.3">
      <c r="A643" t="s">
        <v>4109</v>
      </c>
      <c r="B643">
        <v>44448</v>
      </c>
      <c r="C643" t="s">
        <v>4110</v>
      </c>
      <c r="D643" t="s">
        <v>6179</v>
      </c>
      <c r="E643">
        <v>3</v>
      </c>
      <c r="F643" t="s">
        <v>4111</v>
      </c>
      <c r="G643" t="s">
        <v>4112</v>
      </c>
      <c r="H643" t="s">
        <v>19</v>
      </c>
      <c r="I643" t="s">
        <v>6192</v>
      </c>
      <c r="J643" t="s">
        <v>6186</v>
      </c>
      <c r="K643">
        <v>1</v>
      </c>
      <c r="L643">
        <v>11.95</v>
      </c>
      <c r="M643">
        <v>35.849999999999994</v>
      </c>
      <c r="N643" t="s">
        <v>22573</v>
      </c>
      <c r="O643" t="s">
        <v>22577</v>
      </c>
      <c r="P643" t="s">
        <v>6190</v>
      </c>
    </row>
    <row r="644" spans="1:16" x14ac:dyDescent="0.3">
      <c r="A644" t="s">
        <v>4115</v>
      </c>
      <c r="B644">
        <v>43880</v>
      </c>
      <c r="C644" t="s">
        <v>4116</v>
      </c>
      <c r="D644" t="s">
        <v>6156</v>
      </c>
      <c r="E644">
        <v>2</v>
      </c>
      <c r="F644" t="s">
        <v>4117</v>
      </c>
      <c r="G644" t="s">
        <v>4118</v>
      </c>
      <c r="H644" t="s">
        <v>28</v>
      </c>
      <c r="I644" t="s">
        <v>6194</v>
      </c>
      <c r="J644" t="s">
        <v>6188</v>
      </c>
      <c r="K644">
        <v>0.2</v>
      </c>
      <c r="L644">
        <v>4.125</v>
      </c>
      <c r="M644">
        <v>8.25</v>
      </c>
      <c r="N644" t="s">
        <v>22575</v>
      </c>
      <c r="O644" t="s">
        <v>22574</v>
      </c>
      <c r="P644" t="s">
        <v>6190</v>
      </c>
    </row>
    <row r="645" spans="1:16" x14ac:dyDescent="0.3">
      <c r="A645" t="s">
        <v>4123</v>
      </c>
      <c r="B645">
        <v>44011</v>
      </c>
      <c r="C645" t="s">
        <v>4124</v>
      </c>
      <c r="D645" t="s">
        <v>6148</v>
      </c>
      <c r="E645">
        <v>3</v>
      </c>
      <c r="F645" t="s">
        <v>4125</v>
      </c>
      <c r="G645" t="s">
        <v>4126</v>
      </c>
      <c r="H645" t="s">
        <v>19</v>
      </c>
      <c r="I645" t="s">
        <v>6194</v>
      </c>
      <c r="J645" t="s">
        <v>6186</v>
      </c>
      <c r="K645">
        <v>2.5</v>
      </c>
      <c r="L645">
        <v>34.154999999999994</v>
      </c>
      <c r="M645">
        <v>102.46499999999997</v>
      </c>
      <c r="N645" t="s">
        <v>22575</v>
      </c>
      <c r="O645" t="s">
        <v>22577</v>
      </c>
      <c r="P645" t="s">
        <v>6190</v>
      </c>
    </row>
    <row r="646" spans="1:16" x14ac:dyDescent="0.3">
      <c r="A646" t="s">
        <v>4128</v>
      </c>
      <c r="B646">
        <v>44694</v>
      </c>
      <c r="C646" t="s">
        <v>4129</v>
      </c>
      <c r="D646" t="s">
        <v>6149</v>
      </c>
      <c r="E646">
        <v>2</v>
      </c>
      <c r="F646" t="s">
        <v>4130</v>
      </c>
      <c r="G646" t="s">
        <v>22578</v>
      </c>
      <c r="H646" t="s">
        <v>19</v>
      </c>
      <c r="I646" t="s">
        <v>6192</v>
      </c>
      <c r="J646" t="s">
        <v>6187</v>
      </c>
      <c r="K646">
        <v>2.5</v>
      </c>
      <c r="L646">
        <v>20.584999999999997</v>
      </c>
      <c r="M646">
        <v>41.169999999999995</v>
      </c>
      <c r="N646" t="s">
        <v>22573</v>
      </c>
      <c r="O646" t="s">
        <v>22580</v>
      </c>
      <c r="P646" t="s">
        <v>6191</v>
      </c>
    </row>
    <row r="647" spans="1:16" x14ac:dyDescent="0.3">
      <c r="A647" t="s">
        <v>4133</v>
      </c>
      <c r="B647">
        <v>44106</v>
      </c>
      <c r="C647" t="s">
        <v>4134</v>
      </c>
      <c r="D647" t="s">
        <v>6168</v>
      </c>
      <c r="E647">
        <v>3</v>
      </c>
      <c r="F647" t="s">
        <v>4135</v>
      </c>
      <c r="G647" t="s">
        <v>4136</v>
      </c>
      <c r="H647" t="s">
        <v>19</v>
      </c>
      <c r="I647" t="s">
        <v>6193</v>
      </c>
      <c r="J647" t="s">
        <v>6187</v>
      </c>
      <c r="K647">
        <v>2.5</v>
      </c>
      <c r="L647">
        <v>22.884999999999998</v>
      </c>
      <c r="M647">
        <v>68.655000000000001</v>
      </c>
      <c r="N647" t="s">
        <v>22576</v>
      </c>
      <c r="O647" t="s">
        <v>22580</v>
      </c>
      <c r="P647" t="s">
        <v>6190</v>
      </c>
    </row>
    <row r="648" spans="1:16" x14ac:dyDescent="0.3">
      <c r="A648" t="s">
        <v>4139</v>
      </c>
      <c r="B648">
        <v>44532</v>
      </c>
      <c r="C648" t="s">
        <v>4140</v>
      </c>
      <c r="D648" t="s">
        <v>6147</v>
      </c>
      <c r="E648">
        <v>1</v>
      </c>
      <c r="F648" t="s">
        <v>4141</v>
      </c>
      <c r="G648" t="s">
        <v>4142</v>
      </c>
      <c r="H648" t="s">
        <v>19</v>
      </c>
      <c r="I648" t="s">
        <v>6193</v>
      </c>
      <c r="J648" t="s">
        <v>6187</v>
      </c>
      <c r="K648">
        <v>1</v>
      </c>
      <c r="L648">
        <v>9.9499999999999993</v>
      </c>
      <c r="M648">
        <v>9.9499999999999993</v>
      </c>
      <c r="N648" t="s">
        <v>22576</v>
      </c>
      <c r="O648" t="s">
        <v>22580</v>
      </c>
      <c r="P648" t="s">
        <v>6190</v>
      </c>
    </row>
    <row r="649" spans="1:16" x14ac:dyDescent="0.3">
      <c r="A649" t="s">
        <v>4145</v>
      </c>
      <c r="B649">
        <v>44502</v>
      </c>
      <c r="C649" t="s">
        <v>4146</v>
      </c>
      <c r="D649" t="s">
        <v>6161</v>
      </c>
      <c r="E649">
        <v>3</v>
      </c>
      <c r="F649" t="s">
        <v>4147</v>
      </c>
      <c r="G649" t="s">
        <v>4148</v>
      </c>
      <c r="H649" t="s">
        <v>28</v>
      </c>
      <c r="I649" t="s">
        <v>6195</v>
      </c>
      <c r="J649" t="s">
        <v>6186</v>
      </c>
      <c r="K649">
        <v>0.5</v>
      </c>
      <c r="L649">
        <v>9.51</v>
      </c>
      <c r="M649">
        <v>28.53</v>
      </c>
      <c r="N649" t="s">
        <v>22579</v>
      </c>
      <c r="O649" t="s">
        <v>22577</v>
      </c>
      <c r="P649" t="s">
        <v>6190</v>
      </c>
    </row>
    <row r="650" spans="1:16" x14ac:dyDescent="0.3">
      <c r="A650" t="s">
        <v>4151</v>
      </c>
      <c r="B650">
        <v>43884</v>
      </c>
      <c r="C650" t="s">
        <v>4152</v>
      </c>
      <c r="D650" t="s">
        <v>6163</v>
      </c>
      <c r="E650">
        <v>6</v>
      </c>
      <c r="F650" t="s">
        <v>4153</v>
      </c>
      <c r="G650" t="s">
        <v>4154</v>
      </c>
      <c r="H650" t="s">
        <v>19</v>
      </c>
      <c r="I650" t="s">
        <v>6192</v>
      </c>
      <c r="J650" t="s">
        <v>6187</v>
      </c>
      <c r="K650">
        <v>0.2</v>
      </c>
      <c r="L650">
        <v>2.6849999999999996</v>
      </c>
      <c r="M650">
        <v>16.11</v>
      </c>
      <c r="N650" t="s">
        <v>22573</v>
      </c>
      <c r="O650" t="s">
        <v>22580</v>
      </c>
      <c r="P650" t="s">
        <v>6191</v>
      </c>
    </row>
    <row r="651" spans="1:16" x14ac:dyDescent="0.3">
      <c r="A651" t="s">
        <v>4157</v>
      </c>
      <c r="B651">
        <v>44015</v>
      </c>
      <c r="C651" t="s">
        <v>4158</v>
      </c>
      <c r="D651" t="s">
        <v>6170</v>
      </c>
      <c r="E651">
        <v>6</v>
      </c>
      <c r="F651" t="s">
        <v>4159</v>
      </c>
      <c r="G651" t="s">
        <v>4160</v>
      </c>
      <c r="H651" t="s">
        <v>28</v>
      </c>
      <c r="I651" t="s">
        <v>6195</v>
      </c>
      <c r="J651" t="s">
        <v>6186</v>
      </c>
      <c r="K651">
        <v>1</v>
      </c>
      <c r="L651">
        <v>15.85</v>
      </c>
      <c r="M651">
        <v>95.1</v>
      </c>
      <c r="N651" t="s">
        <v>22579</v>
      </c>
      <c r="O651" t="s">
        <v>22577</v>
      </c>
      <c r="P651" t="s">
        <v>6191</v>
      </c>
    </row>
    <row r="652" spans="1:16" x14ac:dyDescent="0.3">
      <c r="A652" t="s">
        <v>4163</v>
      </c>
      <c r="B652">
        <v>43507</v>
      </c>
      <c r="C652" t="s">
        <v>4164</v>
      </c>
      <c r="D652" t="s">
        <v>6172</v>
      </c>
      <c r="E652">
        <v>1</v>
      </c>
      <c r="F652" t="s">
        <v>4165</v>
      </c>
      <c r="G652" t="s">
        <v>4166</v>
      </c>
      <c r="H652" t="s">
        <v>19</v>
      </c>
      <c r="I652" t="s">
        <v>6192</v>
      </c>
      <c r="J652" t="s">
        <v>6187</v>
      </c>
      <c r="K652">
        <v>0.5</v>
      </c>
      <c r="L652">
        <v>5.3699999999999992</v>
      </c>
      <c r="M652">
        <v>5.3699999999999992</v>
      </c>
      <c r="N652" t="s">
        <v>22573</v>
      </c>
      <c r="O652" t="s">
        <v>22580</v>
      </c>
      <c r="P652" t="s">
        <v>6190</v>
      </c>
    </row>
    <row r="653" spans="1:16" x14ac:dyDescent="0.3">
      <c r="A653" t="s">
        <v>4169</v>
      </c>
      <c r="B653">
        <v>44084</v>
      </c>
      <c r="C653" t="s">
        <v>4170</v>
      </c>
      <c r="D653" t="s">
        <v>6179</v>
      </c>
      <c r="E653">
        <v>4</v>
      </c>
      <c r="F653" t="s">
        <v>4171</v>
      </c>
      <c r="G653" t="s">
        <v>22578</v>
      </c>
      <c r="H653" t="s">
        <v>19</v>
      </c>
      <c r="I653" t="s">
        <v>6192</v>
      </c>
      <c r="J653" t="s">
        <v>6186</v>
      </c>
      <c r="K653">
        <v>1</v>
      </c>
      <c r="L653">
        <v>11.95</v>
      </c>
      <c r="M653">
        <v>47.8</v>
      </c>
      <c r="N653" t="s">
        <v>22573</v>
      </c>
      <c r="O653" t="s">
        <v>22577</v>
      </c>
      <c r="P653" t="s">
        <v>6191</v>
      </c>
    </row>
    <row r="654" spans="1:16" x14ac:dyDescent="0.3">
      <c r="A654" t="s">
        <v>4174</v>
      </c>
      <c r="B654">
        <v>43892</v>
      </c>
      <c r="C654" t="s">
        <v>4175</v>
      </c>
      <c r="D654" t="s">
        <v>6170</v>
      </c>
      <c r="E654">
        <v>4</v>
      </c>
      <c r="F654" t="s">
        <v>4176</v>
      </c>
      <c r="G654" t="s">
        <v>4177</v>
      </c>
      <c r="H654" t="s">
        <v>318</v>
      </c>
      <c r="I654" t="s">
        <v>6195</v>
      </c>
      <c r="J654" t="s">
        <v>6186</v>
      </c>
      <c r="K654">
        <v>1</v>
      </c>
      <c r="L654">
        <v>15.85</v>
      </c>
      <c r="M654">
        <v>63.4</v>
      </c>
      <c r="N654" t="s">
        <v>22579</v>
      </c>
      <c r="O654" t="s">
        <v>22577</v>
      </c>
      <c r="P654" t="s">
        <v>6191</v>
      </c>
    </row>
    <row r="655" spans="1:16" x14ac:dyDescent="0.3">
      <c r="A655" t="s">
        <v>4179</v>
      </c>
      <c r="B655">
        <v>44375</v>
      </c>
      <c r="C655" t="s">
        <v>4180</v>
      </c>
      <c r="D655" t="s">
        <v>6175</v>
      </c>
      <c r="E655">
        <v>4</v>
      </c>
      <c r="F655" t="s">
        <v>4181</v>
      </c>
      <c r="G655" t="s">
        <v>4182</v>
      </c>
      <c r="H655" t="s">
        <v>19</v>
      </c>
      <c r="I655" t="s">
        <v>6193</v>
      </c>
      <c r="J655" t="s">
        <v>6188</v>
      </c>
      <c r="K655">
        <v>2.5</v>
      </c>
      <c r="L655">
        <v>25.874999999999996</v>
      </c>
      <c r="M655">
        <v>103.49999999999999</v>
      </c>
      <c r="N655" t="s">
        <v>22576</v>
      </c>
      <c r="O655" t="s">
        <v>22574</v>
      </c>
      <c r="P655" t="s">
        <v>6191</v>
      </c>
    </row>
    <row r="656" spans="1:16" x14ac:dyDescent="0.3">
      <c r="A656" t="s">
        <v>4185</v>
      </c>
      <c r="B656">
        <v>43476</v>
      </c>
      <c r="C656" t="s">
        <v>4186</v>
      </c>
      <c r="D656" t="s">
        <v>6168</v>
      </c>
      <c r="E656">
        <v>3</v>
      </c>
      <c r="F656" t="s">
        <v>4187</v>
      </c>
      <c r="G656" t="s">
        <v>4188</v>
      </c>
      <c r="H656" t="s">
        <v>19</v>
      </c>
      <c r="I656" t="s">
        <v>6193</v>
      </c>
      <c r="J656" t="s">
        <v>6187</v>
      </c>
      <c r="K656">
        <v>2.5</v>
      </c>
      <c r="L656">
        <v>22.884999999999998</v>
      </c>
      <c r="M656">
        <v>68.655000000000001</v>
      </c>
      <c r="N656" t="s">
        <v>22576</v>
      </c>
      <c r="O656" t="s">
        <v>22580</v>
      </c>
      <c r="P656" t="s">
        <v>6191</v>
      </c>
    </row>
    <row r="657" spans="1:16" x14ac:dyDescent="0.3">
      <c r="A657" t="s">
        <v>4191</v>
      </c>
      <c r="B657">
        <v>43728</v>
      </c>
      <c r="C657" t="s">
        <v>4192</v>
      </c>
      <c r="D657" t="s">
        <v>6151</v>
      </c>
      <c r="E657">
        <v>2</v>
      </c>
      <c r="F657" t="s">
        <v>4193</v>
      </c>
      <c r="G657" t="s">
        <v>4194</v>
      </c>
      <c r="H657" t="s">
        <v>19</v>
      </c>
      <c r="I657" t="s">
        <v>6192</v>
      </c>
      <c r="J657" t="s">
        <v>6188</v>
      </c>
      <c r="K657">
        <v>2.5</v>
      </c>
      <c r="L657">
        <v>22.884999999999998</v>
      </c>
      <c r="M657">
        <v>45.769999999999996</v>
      </c>
      <c r="N657" t="s">
        <v>22573</v>
      </c>
      <c r="O657" t="s">
        <v>22574</v>
      </c>
      <c r="P657" t="s">
        <v>6190</v>
      </c>
    </row>
    <row r="658" spans="1:16" x14ac:dyDescent="0.3">
      <c r="A658" t="s">
        <v>4196</v>
      </c>
      <c r="B658">
        <v>44485</v>
      </c>
      <c r="C658" t="s">
        <v>4197</v>
      </c>
      <c r="D658" t="s">
        <v>6143</v>
      </c>
      <c r="E658">
        <v>4</v>
      </c>
      <c r="F658" t="s">
        <v>4198</v>
      </c>
      <c r="G658" t="s">
        <v>4199</v>
      </c>
      <c r="H658" t="s">
        <v>19</v>
      </c>
      <c r="I658" t="s">
        <v>6195</v>
      </c>
      <c r="J658" t="s">
        <v>6187</v>
      </c>
      <c r="K658">
        <v>1</v>
      </c>
      <c r="L658">
        <v>12.95</v>
      </c>
      <c r="M658">
        <v>51.8</v>
      </c>
      <c r="N658" t="s">
        <v>22579</v>
      </c>
      <c r="O658" t="s">
        <v>22580</v>
      </c>
      <c r="P658" t="s">
        <v>6191</v>
      </c>
    </row>
    <row r="659" spans="1:16" x14ac:dyDescent="0.3">
      <c r="A659" t="s">
        <v>4201</v>
      </c>
      <c r="B659">
        <v>43831</v>
      </c>
      <c r="C659" t="s">
        <v>4202</v>
      </c>
      <c r="D659" t="s">
        <v>6157</v>
      </c>
      <c r="E659">
        <v>2</v>
      </c>
      <c r="F659" t="s">
        <v>4203</v>
      </c>
      <c r="G659" t="s">
        <v>4204</v>
      </c>
      <c r="H659" t="s">
        <v>19</v>
      </c>
      <c r="I659" t="s">
        <v>6193</v>
      </c>
      <c r="J659" t="s">
        <v>6188</v>
      </c>
      <c r="K659">
        <v>0.5</v>
      </c>
      <c r="L659">
        <v>6.75</v>
      </c>
      <c r="M659">
        <v>13.5</v>
      </c>
      <c r="N659" t="s">
        <v>22576</v>
      </c>
      <c r="O659" t="s">
        <v>22574</v>
      </c>
      <c r="P659" t="s">
        <v>6190</v>
      </c>
    </row>
    <row r="660" spans="1:16" x14ac:dyDescent="0.3">
      <c r="A660" t="s">
        <v>4207</v>
      </c>
      <c r="B660">
        <v>44630</v>
      </c>
      <c r="C660" t="s">
        <v>4263</v>
      </c>
      <c r="D660" t="s">
        <v>6139</v>
      </c>
      <c r="E660">
        <v>3</v>
      </c>
      <c r="F660" t="s">
        <v>4264</v>
      </c>
      <c r="G660" t="s">
        <v>4265</v>
      </c>
      <c r="H660" t="s">
        <v>19</v>
      </c>
      <c r="I660" t="s">
        <v>6194</v>
      </c>
      <c r="J660" t="s">
        <v>6188</v>
      </c>
      <c r="K660">
        <v>0.5</v>
      </c>
      <c r="L660">
        <v>8.25</v>
      </c>
      <c r="M660">
        <v>24.75</v>
      </c>
      <c r="N660" t="s">
        <v>22575</v>
      </c>
      <c r="O660" t="s">
        <v>22574</v>
      </c>
      <c r="P660" t="s">
        <v>6190</v>
      </c>
    </row>
    <row r="661" spans="1:16" x14ac:dyDescent="0.3">
      <c r="A661" t="s">
        <v>4211</v>
      </c>
      <c r="B661">
        <v>44693</v>
      </c>
      <c r="C661" t="s">
        <v>4212</v>
      </c>
      <c r="D661" t="s">
        <v>6168</v>
      </c>
      <c r="E661">
        <v>2</v>
      </c>
      <c r="F661" t="s">
        <v>4213</v>
      </c>
      <c r="G661" t="s">
        <v>4214</v>
      </c>
      <c r="H661" t="s">
        <v>318</v>
      </c>
      <c r="I661" t="s">
        <v>6193</v>
      </c>
      <c r="J661" t="s">
        <v>6187</v>
      </c>
      <c r="K661">
        <v>2.5</v>
      </c>
      <c r="L661">
        <v>22.884999999999998</v>
      </c>
      <c r="M661">
        <v>45.769999999999996</v>
      </c>
      <c r="N661" t="s">
        <v>22576</v>
      </c>
      <c r="O661" t="s">
        <v>22580</v>
      </c>
      <c r="P661" t="s">
        <v>6190</v>
      </c>
    </row>
    <row r="662" spans="1:16" x14ac:dyDescent="0.3">
      <c r="A662" t="s">
        <v>4217</v>
      </c>
      <c r="B662">
        <v>44084</v>
      </c>
      <c r="C662" t="s">
        <v>4218</v>
      </c>
      <c r="D662" t="s">
        <v>6176</v>
      </c>
      <c r="E662">
        <v>6</v>
      </c>
      <c r="F662" t="s">
        <v>4219</v>
      </c>
      <c r="G662" t="s">
        <v>4220</v>
      </c>
      <c r="H662" t="s">
        <v>19</v>
      </c>
      <c r="I662" t="s">
        <v>6194</v>
      </c>
      <c r="J662" t="s">
        <v>6186</v>
      </c>
      <c r="K662">
        <v>0.5</v>
      </c>
      <c r="L662">
        <v>8.91</v>
      </c>
      <c r="M662">
        <v>53.46</v>
      </c>
      <c r="N662" t="s">
        <v>22575</v>
      </c>
      <c r="O662" t="s">
        <v>22577</v>
      </c>
      <c r="P662" t="s">
        <v>6191</v>
      </c>
    </row>
    <row r="663" spans="1:16" x14ac:dyDescent="0.3">
      <c r="A663" t="s">
        <v>4223</v>
      </c>
      <c r="B663">
        <v>44485</v>
      </c>
      <c r="C663" t="s">
        <v>4224</v>
      </c>
      <c r="D663" t="s">
        <v>6152</v>
      </c>
      <c r="E663">
        <v>6</v>
      </c>
      <c r="F663" t="s">
        <v>4225</v>
      </c>
      <c r="G663" t="s">
        <v>4226</v>
      </c>
      <c r="H663" t="s">
        <v>19</v>
      </c>
      <c r="I663" t="s">
        <v>6193</v>
      </c>
      <c r="J663" t="s">
        <v>6188</v>
      </c>
      <c r="K663">
        <v>0.2</v>
      </c>
      <c r="L663">
        <v>3.375</v>
      </c>
      <c r="M663">
        <v>20.25</v>
      </c>
      <c r="N663" t="s">
        <v>22576</v>
      </c>
      <c r="O663" t="s">
        <v>22574</v>
      </c>
      <c r="P663" t="s">
        <v>6190</v>
      </c>
    </row>
    <row r="664" spans="1:16" x14ac:dyDescent="0.3">
      <c r="A664" t="s">
        <v>4229</v>
      </c>
      <c r="B664">
        <v>44364</v>
      </c>
      <c r="C664" t="s">
        <v>4230</v>
      </c>
      <c r="D664" t="s">
        <v>6165</v>
      </c>
      <c r="E664">
        <v>5</v>
      </c>
      <c r="F664" t="s">
        <v>4231</v>
      </c>
      <c r="G664" t="s">
        <v>4232</v>
      </c>
      <c r="H664" t="s">
        <v>19</v>
      </c>
      <c r="I664" t="s">
        <v>6195</v>
      </c>
      <c r="J664" t="s">
        <v>6187</v>
      </c>
      <c r="K664">
        <v>2.5</v>
      </c>
      <c r="L664">
        <v>29.784999999999997</v>
      </c>
      <c r="M664">
        <v>148.92499999999998</v>
      </c>
      <c r="N664" t="s">
        <v>22579</v>
      </c>
      <c r="O664" t="s">
        <v>22580</v>
      </c>
      <c r="P664" t="s">
        <v>6191</v>
      </c>
    </row>
    <row r="665" spans="1:16" x14ac:dyDescent="0.3">
      <c r="A665" t="s">
        <v>4234</v>
      </c>
      <c r="B665">
        <v>43554</v>
      </c>
      <c r="C665" t="s">
        <v>4235</v>
      </c>
      <c r="D665" t="s">
        <v>6155</v>
      </c>
      <c r="E665">
        <v>6</v>
      </c>
      <c r="F665" t="s">
        <v>4236</v>
      </c>
      <c r="G665" t="s">
        <v>4237</v>
      </c>
      <c r="H665" t="s">
        <v>19</v>
      </c>
      <c r="I665" t="s">
        <v>6193</v>
      </c>
      <c r="J665" t="s">
        <v>6188</v>
      </c>
      <c r="K665">
        <v>1</v>
      </c>
      <c r="L665">
        <v>11.25</v>
      </c>
      <c r="M665">
        <v>67.5</v>
      </c>
      <c r="N665" t="s">
        <v>22576</v>
      </c>
      <c r="O665" t="s">
        <v>22574</v>
      </c>
      <c r="P665" t="s">
        <v>6191</v>
      </c>
    </row>
    <row r="666" spans="1:16" x14ac:dyDescent="0.3">
      <c r="A666" t="s">
        <v>4239</v>
      </c>
      <c r="B666">
        <v>44549</v>
      </c>
      <c r="C666" t="s">
        <v>4240</v>
      </c>
      <c r="D666" t="s">
        <v>6183</v>
      </c>
      <c r="E666">
        <v>6</v>
      </c>
      <c r="F666" t="s">
        <v>4241</v>
      </c>
      <c r="G666" t="s">
        <v>4242</v>
      </c>
      <c r="H666" t="s">
        <v>19</v>
      </c>
      <c r="I666" t="s">
        <v>6194</v>
      </c>
      <c r="J666" t="s">
        <v>6187</v>
      </c>
      <c r="K666">
        <v>1</v>
      </c>
      <c r="L666">
        <v>12.15</v>
      </c>
      <c r="M666">
        <v>72.900000000000006</v>
      </c>
      <c r="N666" t="s">
        <v>22575</v>
      </c>
      <c r="O666" t="s">
        <v>22580</v>
      </c>
      <c r="P666" t="s">
        <v>6191</v>
      </c>
    </row>
    <row r="667" spans="1:16" x14ac:dyDescent="0.3">
      <c r="A667" t="s">
        <v>4239</v>
      </c>
      <c r="B667">
        <v>44549</v>
      </c>
      <c r="C667" t="s">
        <v>4240</v>
      </c>
      <c r="D667" t="s">
        <v>6150</v>
      </c>
      <c r="E667">
        <v>2</v>
      </c>
      <c r="F667" t="s">
        <v>4241</v>
      </c>
      <c r="G667" t="s">
        <v>4242</v>
      </c>
      <c r="H667" t="s">
        <v>19</v>
      </c>
      <c r="I667" t="s">
        <v>6195</v>
      </c>
      <c r="J667" t="s">
        <v>6187</v>
      </c>
      <c r="K667">
        <v>0.2</v>
      </c>
      <c r="L667">
        <v>3.8849999999999998</v>
      </c>
      <c r="M667">
        <v>7.77</v>
      </c>
      <c r="N667" t="s">
        <v>22579</v>
      </c>
      <c r="O667" t="s">
        <v>22580</v>
      </c>
      <c r="P667" t="s">
        <v>6191</v>
      </c>
    </row>
    <row r="668" spans="1:16" x14ac:dyDescent="0.3">
      <c r="A668" t="s">
        <v>4250</v>
      </c>
      <c r="B668">
        <v>43987</v>
      </c>
      <c r="C668" t="s">
        <v>4251</v>
      </c>
      <c r="D668" t="s">
        <v>6168</v>
      </c>
      <c r="E668">
        <v>4</v>
      </c>
      <c r="F668" t="s">
        <v>4252</v>
      </c>
      <c r="G668" t="s">
        <v>4253</v>
      </c>
      <c r="H668" t="s">
        <v>19</v>
      </c>
      <c r="I668" t="s">
        <v>6193</v>
      </c>
      <c r="J668" t="s">
        <v>6187</v>
      </c>
      <c r="K668">
        <v>2.5</v>
      </c>
      <c r="L668">
        <v>22.884999999999998</v>
      </c>
      <c r="M668">
        <v>91.539999999999992</v>
      </c>
      <c r="N668" t="s">
        <v>22576</v>
      </c>
      <c r="O668" t="s">
        <v>22580</v>
      </c>
      <c r="P668" t="s">
        <v>6191</v>
      </c>
    </row>
    <row r="669" spans="1:16" x14ac:dyDescent="0.3">
      <c r="A669" t="s">
        <v>4256</v>
      </c>
      <c r="B669">
        <v>44451</v>
      </c>
      <c r="C669" t="s">
        <v>4257</v>
      </c>
      <c r="D669" t="s">
        <v>6147</v>
      </c>
      <c r="E669">
        <v>6</v>
      </c>
      <c r="F669" t="s">
        <v>4258</v>
      </c>
      <c r="G669" t="s">
        <v>4259</v>
      </c>
      <c r="H669" t="s">
        <v>318</v>
      </c>
      <c r="I669" t="s">
        <v>6193</v>
      </c>
      <c r="J669" t="s">
        <v>6187</v>
      </c>
      <c r="K669">
        <v>1</v>
      </c>
      <c r="L669">
        <v>9.9499999999999993</v>
      </c>
      <c r="M669">
        <v>59.699999999999996</v>
      </c>
      <c r="N669" t="s">
        <v>22576</v>
      </c>
      <c r="O669" t="s">
        <v>22580</v>
      </c>
      <c r="P669" t="s">
        <v>6191</v>
      </c>
    </row>
    <row r="670" spans="1:16" x14ac:dyDescent="0.3">
      <c r="A670" t="s">
        <v>4262</v>
      </c>
      <c r="B670">
        <v>44636</v>
      </c>
      <c r="C670" t="s">
        <v>4263</v>
      </c>
      <c r="D670" t="s">
        <v>6142</v>
      </c>
      <c r="E670">
        <v>5</v>
      </c>
      <c r="F670" t="s">
        <v>4264</v>
      </c>
      <c r="G670" t="s">
        <v>4265</v>
      </c>
      <c r="H670" t="s">
        <v>19</v>
      </c>
      <c r="I670" t="s">
        <v>6192</v>
      </c>
      <c r="J670" t="s">
        <v>6186</v>
      </c>
      <c r="K670">
        <v>2.5</v>
      </c>
      <c r="L670">
        <v>27.484999999999996</v>
      </c>
      <c r="M670">
        <v>137.42499999999998</v>
      </c>
      <c r="N670" t="s">
        <v>22573</v>
      </c>
      <c r="O670" t="s">
        <v>22577</v>
      </c>
      <c r="P670" t="s">
        <v>6190</v>
      </c>
    </row>
    <row r="671" spans="1:16" x14ac:dyDescent="0.3">
      <c r="A671" t="s">
        <v>4268</v>
      </c>
      <c r="B671">
        <v>44551</v>
      </c>
      <c r="C671" t="s">
        <v>4269</v>
      </c>
      <c r="D671" t="s">
        <v>6181</v>
      </c>
      <c r="E671">
        <v>2</v>
      </c>
      <c r="F671" t="s">
        <v>4270</v>
      </c>
      <c r="G671" t="s">
        <v>4271</v>
      </c>
      <c r="H671" t="s">
        <v>19</v>
      </c>
      <c r="I671" t="s">
        <v>6195</v>
      </c>
      <c r="J671" t="s">
        <v>6188</v>
      </c>
      <c r="K671">
        <v>2.5</v>
      </c>
      <c r="L671">
        <v>33.464999999999996</v>
      </c>
      <c r="M671">
        <v>66.929999999999993</v>
      </c>
      <c r="N671" t="s">
        <v>22579</v>
      </c>
      <c r="O671" t="s">
        <v>22574</v>
      </c>
      <c r="P671" t="s">
        <v>6191</v>
      </c>
    </row>
    <row r="672" spans="1:16" x14ac:dyDescent="0.3">
      <c r="A672" t="s">
        <v>4274</v>
      </c>
      <c r="B672">
        <v>43606</v>
      </c>
      <c r="C672" t="s">
        <v>4275</v>
      </c>
      <c r="D672" t="s">
        <v>6159</v>
      </c>
      <c r="E672">
        <v>3</v>
      </c>
      <c r="F672" t="s">
        <v>4276</v>
      </c>
      <c r="G672" t="s">
        <v>4277</v>
      </c>
      <c r="H672" t="s">
        <v>19</v>
      </c>
      <c r="I672" t="s">
        <v>6195</v>
      </c>
      <c r="J672" t="s">
        <v>6188</v>
      </c>
      <c r="K672">
        <v>0.2</v>
      </c>
      <c r="L672">
        <v>4.3650000000000002</v>
      </c>
      <c r="M672">
        <v>13.095000000000001</v>
      </c>
      <c r="N672" t="s">
        <v>22579</v>
      </c>
      <c r="O672" t="s">
        <v>22574</v>
      </c>
      <c r="P672" t="s">
        <v>6190</v>
      </c>
    </row>
    <row r="673" spans="1:16" x14ac:dyDescent="0.3">
      <c r="A673" t="s">
        <v>4280</v>
      </c>
      <c r="B673">
        <v>44495</v>
      </c>
      <c r="C673" t="s">
        <v>4281</v>
      </c>
      <c r="D673" t="s">
        <v>6179</v>
      </c>
      <c r="E673">
        <v>5</v>
      </c>
      <c r="F673" t="s">
        <v>4282</v>
      </c>
      <c r="G673" t="s">
        <v>4283</v>
      </c>
      <c r="H673" t="s">
        <v>19</v>
      </c>
      <c r="I673" t="s">
        <v>6192</v>
      </c>
      <c r="J673" t="s">
        <v>6186</v>
      </c>
      <c r="K673">
        <v>1</v>
      </c>
      <c r="L673">
        <v>11.95</v>
      </c>
      <c r="M673">
        <v>59.75</v>
      </c>
      <c r="N673" t="s">
        <v>22573</v>
      </c>
      <c r="O673" t="s">
        <v>22577</v>
      </c>
      <c r="P673" t="s">
        <v>6191</v>
      </c>
    </row>
    <row r="674" spans="1:16" x14ac:dyDescent="0.3">
      <c r="A674" t="s">
        <v>4286</v>
      </c>
      <c r="B674">
        <v>43916</v>
      </c>
      <c r="C674" t="s">
        <v>4287</v>
      </c>
      <c r="D674" t="s">
        <v>6160</v>
      </c>
      <c r="E674">
        <v>5</v>
      </c>
      <c r="F674" t="s">
        <v>4288</v>
      </c>
      <c r="G674" t="s">
        <v>4289</v>
      </c>
      <c r="H674" t="s">
        <v>19</v>
      </c>
      <c r="I674" t="s">
        <v>6195</v>
      </c>
      <c r="J674" t="s">
        <v>6188</v>
      </c>
      <c r="K674">
        <v>0.5</v>
      </c>
      <c r="L674">
        <v>8.73</v>
      </c>
      <c r="M674">
        <v>43.650000000000006</v>
      </c>
      <c r="N674" t="s">
        <v>22579</v>
      </c>
      <c r="O674" t="s">
        <v>22574</v>
      </c>
      <c r="P674" t="s">
        <v>6190</v>
      </c>
    </row>
    <row r="675" spans="1:16" x14ac:dyDescent="0.3">
      <c r="A675" t="s">
        <v>4291</v>
      </c>
      <c r="B675">
        <v>44118</v>
      </c>
      <c r="C675" t="s">
        <v>4292</v>
      </c>
      <c r="D675" t="s">
        <v>6141</v>
      </c>
      <c r="E675">
        <v>6</v>
      </c>
      <c r="F675" t="s">
        <v>4293</v>
      </c>
      <c r="G675" t="s">
        <v>4294</v>
      </c>
      <c r="H675" t="s">
        <v>19</v>
      </c>
      <c r="I675" t="s">
        <v>6194</v>
      </c>
      <c r="J675" t="s">
        <v>6188</v>
      </c>
      <c r="K675">
        <v>1</v>
      </c>
      <c r="L675">
        <v>13.75</v>
      </c>
      <c r="M675">
        <v>82.5</v>
      </c>
      <c r="N675" t="s">
        <v>22575</v>
      </c>
      <c r="O675" t="s">
        <v>22574</v>
      </c>
      <c r="P675" t="s">
        <v>6190</v>
      </c>
    </row>
    <row r="676" spans="1:16" x14ac:dyDescent="0.3">
      <c r="A676" t="s">
        <v>4297</v>
      </c>
      <c r="B676">
        <v>44543</v>
      </c>
      <c r="C676" t="s">
        <v>4298</v>
      </c>
      <c r="D676" t="s">
        <v>6182</v>
      </c>
      <c r="E676">
        <v>6</v>
      </c>
      <c r="F676" t="s">
        <v>4299</v>
      </c>
      <c r="G676" t="s">
        <v>4300</v>
      </c>
      <c r="H676" t="s">
        <v>19</v>
      </c>
      <c r="I676" t="s">
        <v>6193</v>
      </c>
      <c r="J676" t="s">
        <v>6186</v>
      </c>
      <c r="K676">
        <v>2.5</v>
      </c>
      <c r="L676">
        <v>29.784999999999997</v>
      </c>
      <c r="M676">
        <v>178.70999999999998</v>
      </c>
      <c r="N676" t="s">
        <v>22576</v>
      </c>
      <c r="O676" t="s">
        <v>22577</v>
      </c>
      <c r="P676" t="s">
        <v>6190</v>
      </c>
    </row>
    <row r="677" spans="1:16" x14ac:dyDescent="0.3">
      <c r="A677" t="s">
        <v>4303</v>
      </c>
      <c r="B677">
        <v>44263</v>
      </c>
      <c r="C677" t="s">
        <v>4304</v>
      </c>
      <c r="D677" t="s">
        <v>6165</v>
      </c>
      <c r="E677">
        <v>4</v>
      </c>
      <c r="F677" t="s">
        <v>4305</v>
      </c>
      <c r="G677" t="s">
        <v>22578</v>
      </c>
      <c r="H677" t="s">
        <v>19</v>
      </c>
      <c r="I677" t="s">
        <v>6195</v>
      </c>
      <c r="J677" t="s">
        <v>6187</v>
      </c>
      <c r="K677">
        <v>2.5</v>
      </c>
      <c r="L677">
        <v>29.784999999999997</v>
      </c>
      <c r="M677">
        <v>119.13999999999999</v>
      </c>
      <c r="N677" t="s">
        <v>22579</v>
      </c>
      <c r="O677" t="s">
        <v>22580</v>
      </c>
      <c r="P677" t="s">
        <v>6190</v>
      </c>
    </row>
    <row r="678" spans="1:16" x14ac:dyDescent="0.3">
      <c r="A678" t="s">
        <v>4308</v>
      </c>
      <c r="B678">
        <v>44217</v>
      </c>
      <c r="C678" t="s">
        <v>4309</v>
      </c>
      <c r="D678" t="s">
        <v>6161</v>
      </c>
      <c r="E678">
        <v>5</v>
      </c>
      <c r="F678" t="s">
        <v>4310</v>
      </c>
      <c r="G678" t="s">
        <v>22578</v>
      </c>
      <c r="H678" t="s">
        <v>19</v>
      </c>
      <c r="I678" t="s">
        <v>6195</v>
      </c>
      <c r="J678" t="s">
        <v>6186</v>
      </c>
      <c r="K678">
        <v>0.5</v>
      </c>
      <c r="L678">
        <v>9.51</v>
      </c>
      <c r="M678">
        <v>47.55</v>
      </c>
      <c r="N678" t="s">
        <v>22579</v>
      </c>
      <c r="O678" t="s">
        <v>22577</v>
      </c>
      <c r="P678" t="s">
        <v>6191</v>
      </c>
    </row>
    <row r="679" spans="1:16" x14ac:dyDescent="0.3">
      <c r="A679" t="s">
        <v>4313</v>
      </c>
      <c r="B679">
        <v>44206</v>
      </c>
      <c r="C679" t="s">
        <v>4314</v>
      </c>
      <c r="D679" t="s">
        <v>6160</v>
      </c>
      <c r="E679">
        <v>5</v>
      </c>
      <c r="F679" t="s">
        <v>4315</v>
      </c>
      <c r="G679" t="s">
        <v>4316</v>
      </c>
      <c r="H679" t="s">
        <v>318</v>
      </c>
      <c r="I679" t="s">
        <v>6195</v>
      </c>
      <c r="J679" t="s">
        <v>6188</v>
      </c>
      <c r="K679">
        <v>0.5</v>
      </c>
      <c r="L679">
        <v>8.73</v>
      </c>
      <c r="M679">
        <v>43.650000000000006</v>
      </c>
      <c r="N679" t="s">
        <v>22579</v>
      </c>
      <c r="O679" t="s">
        <v>22574</v>
      </c>
      <c r="P679" t="s">
        <v>6191</v>
      </c>
    </row>
    <row r="680" spans="1:16" x14ac:dyDescent="0.3">
      <c r="A680" t="s">
        <v>4319</v>
      </c>
      <c r="B680">
        <v>44281</v>
      </c>
      <c r="C680" t="s">
        <v>4320</v>
      </c>
      <c r="D680" t="s">
        <v>6182</v>
      </c>
      <c r="E680">
        <v>6</v>
      </c>
      <c r="F680" t="s">
        <v>4321</v>
      </c>
      <c r="G680" t="s">
        <v>4322</v>
      </c>
      <c r="H680" t="s">
        <v>19</v>
      </c>
      <c r="I680" t="s">
        <v>6193</v>
      </c>
      <c r="J680" t="s">
        <v>6186</v>
      </c>
      <c r="K680">
        <v>2.5</v>
      </c>
      <c r="L680">
        <v>29.784999999999997</v>
      </c>
      <c r="M680">
        <v>178.70999999999998</v>
      </c>
      <c r="N680" t="s">
        <v>22576</v>
      </c>
      <c r="O680" t="s">
        <v>22577</v>
      </c>
      <c r="P680" t="s">
        <v>6190</v>
      </c>
    </row>
    <row r="681" spans="1:16" x14ac:dyDescent="0.3">
      <c r="A681" t="s">
        <v>4325</v>
      </c>
      <c r="B681">
        <v>44645</v>
      </c>
      <c r="C681" t="s">
        <v>4326</v>
      </c>
      <c r="D681" t="s">
        <v>6142</v>
      </c>
      <c r="E681">
        <v>1</v>
      </c>
      <c r="F681" t="s">
        <v>4327</v>
      </c>
      <c r="G681" t="s">
        <v>4328</v>
      </c>
      <c r="H681" t="s">
        <v>28</v>
      </c>
      <c r="I681" t="s">
        <v>6192</v>
      </c>
      <c r="J681" t="s">
        <v>6186</v>
      </c>
      <c r="K681">
        <v>2.5</v>
      </c>
      <c r="L681">
        <v>27.484999999999996</v>
      </c>
      <c r="M681">
        <v>27.484999999999996</v>
      </c>
      <c r="N681" t="s">
        <v>22573</v>
      </c>
      <c r="O681" t="s">
        <v>22577</v>
      </c>
      <c r="P681" t="s">
        <v>6191</v>
      </c>
    </row>
    <row r="682" spans="1:16" x14ac:dyDescent="0.3">
      <c r="A682" t="s">
        <v>4331</v>
      </c>
      <c r="B682">
        <v>44399</v>
      </c>
      <c r="C682" t="s">
        <v>4332</v>
      </c>
      <c r="D682" t="s">
        <v>6155</v>
      </c>
      <c r="E682">
        <v>5</v>
      </c>
      <c r="F682" t="s">
        <v>4333</v>
      </c>
      <c r="G682" t="s">
        <v>4334</v>
      </c>
      <c r="H682" t="s">
        <v>19</v>
      </c>
      <c r="I682" t="s">
        <v>6193</v>
      </c>
      <c r="J682" t="s">
        <v>6188</v>
      </c>
      <c r="K682">
        <v>1</v>
      </c>
      <c r="L682">
        <v>11.25</v>
      </c>
      <c r="M682">
        <v>56.25</v>
      </c>
      <c r="N682" t="s">
        <v>22576</v>
      </c>
      <c r="O682" t="s">
        <v>22574</v>
      </c>
      <c r="P682" t="s">
        <v>6191</v>
      </c>
    </row>
    <row r="683" spans="1:16" x14ac:dyDescent="0.3">
      <c r="A683" t="s">
        <v>4336</v>
      </c>
      <c r="B683">
        <v>44080</v>
      </c>
      <c r="C683" t="s">
        <v>4337</v>
      </c>
      <c r="D683" t="s">
        <v>6145</v>
      </c>
      <c r="E683">
        <v>2</v>
      </c>
      <c r="F683" t="s">
        <v>4338</v>
      </c>
      <c r="G683" t="s">
        <v>4339</v>
      </c>
      <c r="H683" t="s">
        <v>28</v>
      </c>
      <c r="I683" t="s">
        <v>6195</v>
      </c>
      <c r="J683" t="s">
        <v>6186</v>
      </c>
      <c r="K683">
        <v>0.2</v>
      </c>
      <c r="L683">
        <v>4.7549999999999999</v>
      </c>
      <c r="M683">
        <v>9.51</v>
      </c>
      <c r="N683" t="s">
        <v>22579</v>
      </c>
      <c r="O683" t="s">
        <v>22577</v>
      </c>
      <c r="P683" t="s">
        <v>6190</v>
      </c>
    </row>
    <row r="684" spans="1:16" x14ac:dyDescent="0.3">
      <c r="A684" t="s">
        <v>4342</v>
      </c>
      <c r="B684">
        <v>43827</v>
      </c>
      <c r="C684" t="s">
        <v>4343</v>
      </c>
      <c r="D684" t="s">
        <v>6156</v>
      </c>
      <c r="E684">
        <v>2</v>
      </c>
      <c r="F684" t="s">
        <v>4344</v>
      </c>
      <c r="G684" t="s">
        <v>4345</v>
      </c>
      <c r="H684" t="s">
        <v>19</v>
      </c>
      <c r="I684" t="s">
        <v>6194</v>
      </c>
      <c r="J684" t="s">
        <v>6188</v>
      </c>
      <c r="K684">
        <v>0.2</v>
      </c>
      <c r="L684">
        <v>4.125</v>
      </c>
      <c r="M684">
        <v>8.25</v>
      </c>
      <c r="N684" t="s">
        <v>22575</v>
      </c>
      <c r="O684" t="s">
        <v>22574</v>
      </c>
      <c r="P684" t="s">
        <v>6190</v>
      </c>
    </row>
    <row r="685" spans="1:16" x14ac:dyDescent="0.3">
      <c r="A685" t="s">
        <v>4348</v>
      </c>
      <c r="B685">
        <v>43941</v>
      </c>
      <c r="C685" t="s">
        <v>4349</v>
      </c>
      <c r="D685" t="s">
        <v>6169</v>
      </c>
      <c r="E685">
        <v>6</v>
      </c>
      <c r="F685" t="s">
        <v>4350</v>
      </c>
      <c r="G685" t="s">
        <v>4351</v>
      </c>
      <c r="H685" t="s">
        <v>19</v>
      </c>
      <c r="I685" t="s">
        <v>6195</v>
      </c>
      <c r="J685" t="s">
        <v>6187</v>
      </c>
      <c r="K685">
        <v>0.5</v>
      </c>
      <c r="L685">
        <v>7.77</v>
      </c>
      <c r="M685">
        <v>46.62</v>
      </c>
      <c r="N685" t="s">
        <v>22579</v>
      </c>
      <c r="O685" t="s">
        <v>22580</v>
      </c>
      <c r="P685" t="s">
        <v>6191</v>
      </c>
    </row>
    <row r="686" spans="1:16" x14ac:dyDescent="0.3">
      <c r="A686" t="s">
        <v>4354</v>
      </c>
      <c r="B686">
        <v>43517</v>
      </c>
      <c r="C686" t="s">
        <v>4355</v>
      </c>
      <c r="D686" t="s">
        <v>6179</v>
      </c>
      <c r="E686">
        <v>6</v>
      </c>
      <c r="F686" t="s">
        <v>4356</v>
      </c>
      <c r="G686" t="s">
        <v>22578</v>
      </c>
      <c r="H686" t="s">
        <v>19</v>
      </c>
      <c r="I686" t="s">
        <v>6192</v>
      </c>
      <c r="J686" t="s">
        <v>6186</v>
      </c>
      <c r="K686">
        <v>1</v>
      </c>
      <c r="L686">
        <v>11.95</v>
      </c>
      <c r="M686">
        <v>71.699999999999989</v>
      </c>
      <c r="N686" t="s">
        <v>22573</v>
      </c>
      <c r="O686" t="s">
        <v>22577</v>
      </c>
      <c r="P686" t="s">
        <v>6191</v>
      </c>
    </row>
    <row r="687" spans="1:16" x14ac:dyDescent="0.3">
      <c r="A687" t="s">
        <v>4359</v>
      </c>
      <c r="B687">
        <v>44637</v>
      </c>
      <c r="C687" t="s">
        <v>4360</v>
      </c>
      <c r="D687" t="s">
        <v>6164</v>
      </c>
      <c r="E687">
        <v>2</v>
      </c>
      <c r="F687" t="s">
        <v>4361</v>
      </c>
      <c r="G687" t="s">
        <v>4362</v>
      </c>
      <c r="H687" t="s">
        <v>19</v>
      </c>
      <c r="I687" t="s">
        <v>6195</v>
      </c>
      <c r="J687" t="s">
        <v>6186</v>
      </c>
      <c r="K687">
        <v>2.5</v>
      </c>
      <c r="L687">
        <v>36.454999999999998</v>
      </c>
      <c r="M687">
        <v>72.91</v>
      </c>
      <c r="N687" t="s">
        <v>22579</v>
      </c>
      <c r="O687" t="s">
        <v>22577</v>
      </c>
      <c r="P687" t="s">
        <v>6190</v>
      </c>
    </row>
    <row r="688" spans="1:16" x14ac:dyDescent="0.3">
      <c r="A688" t="s">
        <v>4365</v>
      </c>
      <c r="B688">
        <v>44330</v>
      </c>
      <c r="C688" t="s">
        <v>4366</v>
      </c>
      <c r="D688" t="s">
        <v>6163</v>
      </c>
      <c r="E688">
        <v>3</v>
      </c>
      <c r="F688" t="s">
        <v>4367</v>
      </c>
      <c r="G688" t="s">
        <v>4368</v>
      </c>
      <c r="H688" t="s">
        <v>19</v>
      </c>
      <c r="I688" t="s">
        <v>6192</v>
      </c>
      <c r="J688" t="s">
        <v>6187</v>
      </c>
      <c r="K688">
        <v>0.2</v>
      </c>
      <c r="L688">
        <v>2.6849999999999996</v>
      </c>
      <c r="M688">
        <v>8.0549999999999997</v>
      </c>
      <c r="N688" t="s">
        <v>22573</v>
      </c>
      <c r="O688" t="s">
        <v>22580</v>
      </c>
      <c r="P688" t="s">
        <v>6190</v>
      </c>
    </row>
    <row r="689" spans="1:16" x14ac:dyDescent="0.3">
      <c r="A689" t="s">
        <v>4371</v>
      </c>
      <c r="B689">
        <v>43471</v>
      </c>
      <c r="C689" t="s">
        <v>4372</v>
      </c>
      <c r="D689" t="s">
        <v>6139</v>
      </c>
      <c r="E689">
        <v>2</v>
      </c>
      <c r="F689" t="s">
        <v>4373</v>
      </c>
      <c r="G689" t="s">
        <v>4374</v>
      </c>
      <c r="H689" t="s">
        <v>19</v>
      </c>
      <c r="I689" t="s">
        <v>6194</v>
      </c>
      <c r="J689" t="s">
        <v>6188</v>
      </c>
      <c r="K689">
        <v>0.5</v>
      </c>
      <c r="L689">
        <v>8.25</v>
      </c>
      <c r="M689">
        <v>16.5</v>
      </c>
      <c r="N689" t="s">
        <v>22575</v>
      </c>
      <c r="O689" t="s">
        <v>22574</v>
      </c>
      <c r="P689" t="s">
        <v>6191</v>
      </c>
    </row>
    <row r="690" spans="1:16" x14ac:dyDescent="0.3">
      <c r="A690" t="s">
        <v>4377</v>
      </c>
      <c r="B690">
        <v>43579</v>
      </c>
      <c r="C690" t="s">
        <v>4378</v>
      </c>
      <c r="D690" t="s">
        <v>6140</v>
      </c>
      <c r="E690">
        <v>5</v>
      </c>
      <c r="F690" t="s">
        <v>4379</v>
      </c>
      <c r="G690" t="s">
        <v>4380</v>
      </c>
      <c r="H690" t="s">
        <v>318</v>
      </c>
      <c r="I690" t="s">
        <v>6193</v>
      </c>
      <c r="J690" t="s">
        <v>6186</v>
      </c>
      <c r="K690">
        <v>1</v>
      </c>
      <c r="L690">
        <v>12.95</v>
      </c>
      <c r="M690">
        <v>64.75</v>
      </c>
      <c r="N690" t="s">
        <v>22576</v>
      </c>
      <c r="O690" t="s">
        <v>22577</v>
      </c>
      <c r="P690" t="s">
        <v>6191</v>
      </c>
    </row>
    <row r="691" spans="1:16" x14ac:dyDescent="0.3">
      <c r="A691" t="s">
        <v>4383</v>
      </c>
      <c r="B691">
        <v>44346</v>
      </c>
      <c r="C691" t="s">
        <v>4384</v>
      </c>
      <c r="D691" t="s">
        <v>6157</v>
      </c>
      <c r="E691">
        <v>5</v>
      </c>
      <c r="F691" t="s">
        <v>4385</v>
      </c>
      <c r="G691" t="s">
        <v>4386</v>
      </c>
      <c r="H691" t="s">
        <v>19</v>
      </c>
      <c r="I691" t="s">
        <v>6193</v>
      </c>
      <c r="J691" t="s">
        <v>6188</v>
      </c>
      <c r="K691">
        <v>0.5</v>
      </c>
      <c r="L691">
        <v>6.75</v>
      </c>
      <c r="M691">
        <v>33.75</v>
      </c>
      <c r="N691" t="s">
        <v>22576</v>
      </c>
      <c r="O691" t="s">
        <v>22574</v>
      </c>
      <c r="P691" t="s">
        <v>6191</v>
      </c>
    </row>
    <row r="692" spans="1:16" x14ac:dyDescent="0.3">
      <c r="A692" t="s">
        <v>4389</v>
      </c>
      <c r="B692">
        <v>44754</v>
      </c>
      <c r="C692" t="s">
        <v>4390</v>
      </c>
      <c r="D692" t="s">
        <v>6165</v>
      </c>
      <c r="E692">
        <v>6</v>
      </c>
      <c r="F692" t="s">
        <v>4391</v>
      </c>
      <c r="G692" t="s">
        <v>22578</v>
      </c>
      <c r="H692" t="s">
        <v>19</v>
      </c>
      <c r="I692" t="s">
        <v>6195</v>
      </c>
      <c r="J692" t="s">
        <v>6187</v>
      </c>
      <c r="K692">
        <v>2.5</v>
      </c>
      <c r="L692">
        <v>29.784999999999997</v>
      </c>
      <c r="M692">
        <v>178.70999999999998</v>
      </c>
      <c r="N692" t="s">
        <v>22579</v>
      </c>
      <c r="O692" t="s">
        <v>22580</v>
      </c>
      <c r="P692" t="s">
        <v>6191</v>
      </c>
    </row>
    <row r="693" spans="1:16" x14ac:dyDescent="0.3">
      <c r="A693" t="s">
        <v>4393</v>
      </c>
      <c r="B693">
        <v>44227</v>
      </c>
      <c r="C693" t="s">
        <v>4434</v>
      </c>
      <c r="D693" t="s">
        <v>6155</v>
      </c>
      <c r="E693">
        <v>2</v>
      </c>
      <c r="F693" t="s">
        <v>4435</v>
      </c>
      <c r="G693" t="s">
        <v>4436</v>
      </c>
      <c r="H693" t="s">
        <v>318</v>
      </c>
      <c r="I693" t="s">
        <v>6193</v>
      </c>
      <c r="J693" t="s">
        <v>6188</v>
      </c>
      <c r="K693">
        <v>1</v>
      </c>
      <c r="L693">
        <v>11.25</v>
      </c>
      <c r="M693">
        <v>22.5</v>
      </c>
      <c r="N693" t="s">
        <v>22576</v>
      </c>
      <c r="O693" t="s">
        <v>22574</v>
      </c>
      <c r="P693" t="s">
        <v>6191</v>
      </c>
    </row>
    <row r="694" spans="1:16" x14ac:dyDescent="0.3">
      <c r="A694" t="s">
        <v>4399</v>
      </c>
      <c r="B694">
        <v>43720</v>
      </c>
      <c r="C694" t="s">
        <v>4400</v>
      </c>
      <c r="D694" t="s">
        <v>6143</v>
      </c>
      <c r="E694">
        <v>1</v>
      </c>
      <c r="F694" t="s">
        <v>4401</v>
      </c>
      <c r="G694" t="s">
        <v>4402</v>
      </c>
      <c r="H694" t="s">
        <v>19</v>
      </c>
      <c r="I694" t="s">
        <v>6195</v>
      </c>
      <c r="J694" t="s">
        <v>6187</v>
      </c>
      <c r="K694">
        <v>1</v>
      </c>
      <c r="L694">
        <v>12.95</v>
      </c>
      <c r="M694">
        <v>12.95</v>
      </c>
      <c r="N694" t="s">
        <v>22579</v>
      </c>
      <c r="O694" t="s">
        <v>22580</v>
      </c>
      <c r="P694" t="s">
        <v>6191</v>
      </c>
    </row>
    <row r="695" spans="1:16" x14ac:dyDescent="0.3">
      <c r="A695" t="s">
        <v>4405</v>
      </c>
      <c r="B695">
        <v>44012</v>
      </c>
      <c r="C695" t="s">
        <v>4406</v>
      </c>
      <c r="D695" t="s">
        <v>6175</v>
      </c>
      <c r="E695">
        <v>2</v>
      </c>
      <c r="F695" t="s">
        <v>4407</v>
      </c>
      <c r="G695" t="s">
        <v>4408</v>
      </c>
      <c r="H695" t="s">
        <v>19</v>
      </c>
      <c r="I695" t="s">
        <v>6193</v>
      </c>
      <c r="J695" t="s">
        <v>6188</v>
      </c>
      <c r="K695">
        <v>2.5</v>
      </c>
      <c r="L695">
        <v>25.874999999999996</v>
      </c>
      <c r="M695">
        <v>51.749999999999993</v>
      </c>
      <c r="N695" t="s">
        <v>22576</v>
      </c>
      <c r="O695" t="s">
        <v>22574</v>
      </c>
      <c r="P695" t="s">
        <v>6190</v>
      </c>
    </row>
    <row r="696" spans="1:16" x14ac:dyDescent="0.3">
      <c r="A696" t="s">
        <v>4411</v>
      </c>
      <c r="B696">
        <v>43915</v>
      </c>
      <c r="C696" t="s">
        <v>4412</v>
      </c>
      <c r="D696" t="s">
        <v>6144</v>
      </c>
      <c r="E696">
        <v>5</v>
      </c>
      <c r="F696" t="s">
        <v>4413</v>
      </c>
      <c r="G696" t="s">
        <v>4414</v>
      </c>
      <c r="H696" t="s">
        <v>19</v>
      </c>
      <c r="I696" t="s">
        <v>6194</v>
      </c>
      <c r="J696" t="s">
        <v>6187</v>
      </c>
      <c r="K696">
        <v>0.5</v>
      </c>
      <c r="L696">
        <v>7.29</v>
      </c>
      <c r="M696">
        <v>36.450000000000003</v>
      </c>
      <c r="N696" t="s">
        <v>22575</v>
      </c>
      <c r="O696" t="s">
        <v>22580</v>
      </c>
      <c r="P696" t="s">
        <v>6191</v>
      </c>
    </row>
    <row r="697" spans="1:16" x14ac:dyDescent="0.3">
      <c r="A697" t="s">
        <v>4417</v>
      </c>
      <c r="B697">
        <v>44300</v>
      </c>
      <c r="C697" t="s">
        <v>4418</v>
      </c>
      <c r="D697" t="s">
        <v>6164</v>
      </c>
      <c r="E697">
        <v>5</v>
      </c>
      <c r="F697" t="s">
        <v>4419</v>
      </c>
      <c r="G697" t="s">
        <v>4420</v>
      </c>
      <c r="H697" t="s">
        <v>19</v>
      </c>
      <c r="I697" t="s">
        <v>6195</v>
      </c>
      <c r="J697" t="s">
        <v>6186</v>
      </c>
      <c r="K697">
        <v>2.5</v>
      </c>
      <c r="L697">
        <v>36.454999999999998</v>
      </c>
      <c r="M697">
        <v>182.27499999999998</v>
      </c>
      <c r="N697" t="s">
        <v>22579</v>
      </c>
      <c r="O697" t="s">
        <v>22577</v>
      </c>
      <c r="P697" t="s">
        <v>6190</v>
      </c>
    </row>
    <row r="698" spans="1:16" x14ac:dyDescent="0.3">
      <c r="A698" t="s">
        <v>4423</v>
      </c>
      <c r="B698">
        <v>43693</v>
      </c>
      <c r="C698" t="s">
        <v>4424</v>
      </c>
      <c r="D698" t="s">
        <v>6169</v>
      </c>
      <c r="E698">
        <v>4</v>
      </c>
      <c r="F698" t="s">
        <v>4425</v>
      </c>
      <c r="G698" t="s">
        <v>4426</v>
      </c>
      <c r="H698" t="s">
        <v>19</v>
      </c>
      <c r="I698" t="s">
        <v>6195</v>
      </c>
      <c r="J698" t="s">
        <v>6187</v>
      </c>
      <c r="K698">
        <v>0.5</v>
      </c>
      <c r="L698">
        <v>7.77</v>
      </c>
      <c r="M698">
        <v>31.08</v>
      </c>
      <c r="N698" t="s">
        <v>22579</v>
      </c>
      <c r="O698" t="s">
        <v>22580</v>
      </c>
      <c r="P698" t="s">
        <v>6191</v>
      </c>
    </row>
    <row r="699" spans="1:16" x14ac:dyDescent="0.3">
      <c r="A699" t="s">
        <v>4429</v>
      </c>
      <c r="B699">
        <v>44547</v>
      </c>
      <c r="C699" t="s">
        <v>4430</v>
      </c>
      <c r="D699" t="s">
        <v>6157</v>
      </c>
      <c r="E699">
        <v>3</v>
      </c>
      <c r="F699" t="s">
        <v>4431</v>
      </c>
      <c r="G699" t="s">
        <v>22578</v>
      </c>
      <c r="H699" t="s">
        <v>318</v>
      </c>
      <c r="I699" t="s">
        <v>6193</v>
      </c>
      <c r="J699" t="s">
        <v>6188</v>
      </c>
      <c r="K699">
        <v>0.5</v>
      </c>
      <c r="L699">
        <v>6.75</v>
      </c>
      <c r="M699">
        <v>20.25</v>
      </c>
      <c r="N699" t="s">
        <v>22576</v>
      </c>
      <c r="O699" t="s">
        <v>22574</v>
      </c>
      <c r="P699" t="s">
        <v>6191</v>
      </c>
    </row>
    <row r="700" spans="1:16" x14ac:dyDescent="0.3">
      <c r="A700" t="s">
        <v>4433</v>
      </c>
      <c r="B700">
        <v>43830</v>
      </c>
      <c r="C700" t="s">
        <v>4434</v>
      </c>
      <c r="D700" t="s">
        <v>6143</v>
      </c>
      <c r="E700">
        <v>2</v>
      </c>
      <c r="F700" t="s">
        <v>4435</v>
      </c>
      <c r="G700" t="s">
        <v>4436</v>
      </c>
      <c r="H700" t="s">
        <v>318</v>
      </c>
      <c r="I700" t="s">
        <v>6195</v>
      </c>
      <c r="J700" t="s">
        <v>6187</v>
      </c>
      <c r="K700">
        <v>1</v>
      </c>
      <c r="L700">
        <v>12.95</v>
      </c>
      <c r="M700">
        <v>25.9</v>
      </c>
      <c r="N700" t="s">
        <v>22579</v>
      </c>
      <c r="O700" t="s">
        <v>22580</v>
      </c>
      <c r="P700" t="s">
        <v>6191</v>
      </c>
    </row>
    <row r="701" spans="1:16" x14ac:dyDescent="0.3">
      <c r="A701" t="s">
        <v>4439</v>
      </c>
      <c r="B701">
        <v>44298</v>
      </c>
      <c r="C701" t="s">
        <v>4440</v>
      </c>
      <c r="D701" t="s">
        <v>6158</v>
      </c>
      <c r="E701">
        <v>4</v>
      </c>
      <c r="F701" t="s">
        <v>4441</v>
      </c>
      <c r="G701" t="s">
        <v>4442</v>
      </c>
      <c r="H701" t="s">
        <v>19</v>
      </c>
      <c r="I701" t="s">
        <v>6193</v>
      </c>
      <c r="J701" t="s">
        <v>6187</v>
      </c>
      <c r="K701">
        <v>0.5</v>
      </c>
      <c r="L701">
        <v>5.97</v>
      </c>
      <c r="M701">
        <v>23.88</v>
      </c>
      <c r="N701" t="s">
        <v>22576</v>
      </c>
      <c r="O701" t="s">
        <v>22580</v>
      </c>
      <c r="P701" t="s">
        <v>6190</v>
      </c>
    </row>
    <row r="702" spans="1:16" x14ac:dyDescent="0.3">
      <c r="A702" t="s">
        <v>4445</v>
      </c>
      <c r="B702">
        <v>43736</v>
      </c>
      <c r="C702" t="s">
        <v>4446</v>
      </c>
      <c r="D702" t="s">
        <v>6161</v>
      </c>
      <c r="E702">
        <v>2</v>
      </c>
      <c r="F702" t="s">
        <v>4447</v>
      </c>
      <c r="G702" t="s">
        <v>4448</v>
      </c>
      <c r="H702" t="s">
        <v>19</v>
      </c>
      <c r="I702" t="s">
        <v>6195</v>
      </c>
      <c r="J702" t="s">
        <v>6186</v>
      </c>
      <c r="K702">
        <v>0.5</v>
      </c>
      <c r="L702">
        <v>9.51</v>
      </c>
      <c r="M702">
        <v>19.02</v>
      </c>
      <c r="N702" t="s">
        <v>22579</v>
      </c>
      <c r="O702" t="s">
        <v>22577</v>
      </c>
      <c r="P702" t="s">
        <v>6191</v>
      </c>
    </row>
    <row r="703" spans="1:16" x14ac:dyDescent="0.3">
      <c r="A703" t="s">
        <v>4450</v>
      </c>
      <c r="B703">
        <v>44727</v>
      </c>
      <c r="C703" t="s">
        <v>4451</v>
      </c>
      <c r="D703" t="s">
        <v>6158</v>
      </c>
      <c r="E703">
        <v>5</v>
      </c>
      <c r="F703" t="s">
        <v>4452</v>
      </c>
      <c r="G703" t="s">
        <v>4453</v>
      </c>
      <c r="H703" t="s">
        <v>318</v>
      </c>
      <c r="I703" t="s">
        <v>6193</v>
      </c>
      <c r="J703" t="s">
        <v>6187</v>
      </c>
      <c r="K703">
        <v>0.5</v>
      </c>
      <c r="L703">
        <v>5.97</v>
      </c>
      <c r="M703">
        <v>29.849999999999998</v>
      </c>
      <c r="N703" t="s">
        <v>22576</v>
      </c>
      <c r="O703" t="s">
        <v>22580</v>
      </c>
      <c r="P703" t="s">
        <v>6190</v>
      </c>
    </row>
    <row r="704" spans="1:16" x14ac:dyDescent="0.3">
      <c r="A704" t="s">
        <v>4456</v>
      </c>
      <c r="B704">
        <v>43661</v>
      </c>
      <c r="C704" t="s">
        <v>4457</v>
      </c>
      <c r="D704" t="s">
        <v>6180</v>
      </c>
      <c r="E704">
        <v>1</v>
      </c>
      <c r="F704" t="s">
        <v>4458</v>
      </c>
      <c r="G704" t="s">
        <v>4459</v>
      </c>
      <c r="H704" t="s">
        <v>19</v>
      </c>
      <c r="I704" t="s">
        <v>6193</v>
      </c>
      <c r="J704" t="s">
        <v>6186</v>
      </c>
      <c r="K704">
        <v>0.5</v>
      </c>
      <c r="L704">
        <v>7.77</v>
      </c>
      <c r="M704">
        <v>7.77</v>
      </c>
      <c r="N704" t="s">
        <v>22576</v>
      </c>
      <c r="O704" t="s">
        <v>22577</v>
      </c>
      <c r="P704" t="s">
        <v>6190</v>
      </c>
    </row>
    <row r="705" spans="1:16" x14ac:dyDescent="0.3">
      <c r="A705" t="s">
        <v>4461</v>
      </c>
      <c r="B705">
        <v>43506</v>
      </c>
      <c r="C705" t="s">
        <v>4462</v>
      </c>
      <c r="D705" t="s">
        <v>6165</v>
      </c>
      <c r="E705">
        <v>4</v>
      </c>
      <c r="F705" t="s">
        <v>4463</v>
      </c>
      <c r="G705" t="s">
        <v>22578</v>
      </c>
      <c r="H705" t="s">
        <v>318</v>
      </c>
      <c r="I705" t="s">
        <v>6195</v>
      </c>
      <c r="J705" t="s">
        <v>6187</v>
      </c>
      <c r="K705">
        <v>2.5</v>
      </c>
      <c r="L705">
        <v>29.784999999999997</v>
      </c>
      <c r="M705">
        <v>119.13999999999999</v>
      </c>
      <c r="N705" t="s">
        <v>22579</v>
      </c>
      <c r="O705" t="s">
        <v>22580</v>
      </c>
      <c r="P705" t="s">
        <v>6190</v>
      </c>
    </row>
    <row r="706" spans="1:16" x14ac:dyDescent="0.3">
      <c r="A706" t="s">
        <v>4466</v>
      </c>
      <c r="B706">
        <v>44716</v>
      </c>
      <c r="C706" t="s">
        <v>4467</v>
      </c>
      <c r="D706" t="s">
        <v>6153</v>
      </c>
      <c r="E706">
        <v>6</v>
      </c>
      <c r="F706" t="s">
        <v>4468</v>
      </c>
      <c r="G706" t="s">
        <v>22578</v>
      </c>
      <c r="H706" t="s">
        <v>19</v>
      </c>
      <c r="I706" t="s">
        <v>6194</v>
      </c>
      <c r="J706" t="s">
        <v>6187</v>
      </c>
      <c r="K706">
        <v>0.2</v>
      </c>
      <c r="L706">
        <v>3.645</v>
      </c>
      <c r="M706">
        <v>21.87</v>
      </c>
      <c r="N706" t="s">
        <v>22575</v>
      </c>
      <c r="O706" t="s">
        <v>22580</v>
      </c>
      <c r="P706" t="s">
        <v>6190</v>
      </c>
    </row>
    <row r="707" spans="1:16" x14ac:dyDescent="0.3">
      <c r="A707" t="s">
        <v>4471</v>
      </c>
      <c r="B707">
        <v>44114</v>
      </c>
      <c r="C707" t="s">
        <v>4472</v>
      </c>
      <c r="D707" t="s">
        <v>6176</v>
      </c>
      <c r="E707">
        <v>2</v>
      </c>
      <c r="F707" t="s">
        <v>4473</v>
      </c>
      <c r="G707" t="s">
        <v>4474</v>
      </c>
      <c r="H707" t="s">
        <v>19</v>
      </c>
      <c r="I707" t="s">
        <v>6194</v>
      </c>
      <c r="J707" t="s">
        <v>6186</v>
      </c>
      <c r="K707">
        <v>0.5</v>
      </c>
      <c r="L707">
        <v>8.91</v>
      </c>
      <c r="M707">
        <v>17.82</v>
      </c>
      <c r="N707" t="s">
        <v>22575</v>
      </c>
      <c r="O707" t="s">
        <v>22577</v>
      </c>
      <c r="P707" t="s">
        <v>6191</v>
      </c>
    </row>
    <row r="708" spans="1:16" x14ac:dyDescent="0.3">
      <c r="A708" t="s">
        <v>4477</v>
      </c>
      <c r="B708">
        <v>44353</v>
      </c>
      <c r="C708" t="s">
        <v>4478</v>
      </c>
      <c r="D708" t="s">
        <v>6156</v>
      </c>
      <c r="E708">
        <v>3</v>
      </c>
      <c r="F708" t="s">
        <v>4479</v>
      </c>
      <c r="G708" t="s">
        <v>4480</v>
      </c>
      <c r="H708" t="s">
        <v>19</v>
      </c>
      <c r="I708" t="s">
        <v>6194</v>
      </c>
      <c r="J708" t="s">
        <v>6188</v>
      </c>
      <c r="K708">
        <v>0.2</v>
      </c>
      <c r="L708">
        <v>4.125</v>
      </c>
      <c r="M708">
        <v>12.375</v>
      </c>
      <c r="N708" t="s">
        <v>22575</v>
      </c>
      <c r="O708" t="s">
        <v>22574</v>
      </c>
      <c r="P708" t="s">
        <v>6191</v>
      </c>
    </row>
    <row r="709" spans="1:16" x14ac:dyDescent="0.3">
      <c r="A709" t="s">
        <v>4483</v>
      </c>
      <c r="B709">
        <v>43540</v>
      </c>
      <c r="C709" t="s">
        <v>4484</v>
      </c>
      <c r="D709" t="s">
        <v>6143</v>
      </c>
      <c r="E709">
        <v>2</v>
      </c>
      <c r="F709" t="s">
        <v>4485</v>
      </c>
      <c r="G709" t="s">
        <v>22578</v>
      </c>
      <c r="H709" t="s">
        <v>318</v>
      </c>
      <c r="I709" t="s">
        <v>6195</v>
      </c>
      <c r="J709" t="s">
        <v>6187</v>
      </c>
      <c r="K709">
        <v>1</v>
      </c>
      <c r="L709">
        <v>12.95</v>
      </c>
      <c r="M709">
        <v>25.9</v>
      </c>
      <c r="N709" t="s">
        <v>22579</v>
      </c>
      <c r="O709" t="s">
        <v>22580</v>
      </c>
      <c r="P709" t="s">
        <v>6191</v>
      </c>
    </row>
    <row r="710" spans="1:16" x14ac:dyDescent="0.3">
      <c r="A710" t="s">
        <v>4488</v>
      </c>
      <c r="B710">
        <v>43804</v>
      </c>
      <c r="C710" t="s">
        <v>4489</v>
      </c>
      <c r="D710" t="s">
        <v>6157</v>
      </c>
      <c r="E710">
        <v>2</v>
      </c>
      <c r="F710" t="s">
        <v>4490</v>
      </c>
      <c r="G710" t="s">
        <v>4491</v>
      </c>
      <c r="H710" t="s">
        <v>19</v>
      </c>
      <c r="I710" t="s">
        <v>6193</v>
      </c>
      <c r="J710" t="s">
        <v>6188</v>
      </c>
      <c r="K710">
        <v>0.5</v>
      </c>
      <c r="L710">
        <v>6.75</v>
      </c>
      <c r="M710">
        <v>13.5</v>
      </c>
      <c r="N710" t="s">
        <v>22576</v>
      </c>
      <c r="O710" t="s">
        <v>22574</v>
      </c>
      <c r="P710" t="s">
        <v>6190</v>
      </c>
    </row>
    <row r="711" spans="1:16" x14ac:dyDescent="0.3">
      <c r="A711" t="s">
        <v>4494</v>
      </c>
      <c r="B711">
        <v>43485</v>
      </c>
      <c r="C711" t="s">
        <v>4495</v>
      </c>
      <c r="D711" t="s">
        <v>6176</v>
      </c>
      <c r="E711">
        <v>2</v>
      </c>
      <c r="F711" t="s">
        <v>4496</v>
      </c>
      <c r="G711" t="s">
        <v>22578</v>
      </c>
      <c r="H711" t="s">
        <v>19</v>
      </c>
      <c r="I711" t="s">
        <v>6194</v>
      </c>
      <c r="J711" t="s">
        <v>6186</v>
      </c>
      <c r="K711">
        <v>0.5</v>
      </c>
      <c r="L711">
        <v>8.91</v>
      </c>
      <c r="M711">
        <v>17.82</v>
      </c>
      <c r="N711" t="s">
        <v>22575</v>
      </c>
      <c r="O711" t="s">
        <v>22577</v>
      </c>
      <c r="P711" t="s">
        <v>6190</v>
      </c>
    </row>
    <row r="712" spans="1:16" x14ac:dyDescent="0.3">
      <c r="A712" t="s">
        <v>4499</v>
      </c>
      <c r="B712">
        <v>44655</v>
      </c>
      <c r="C712" t="s">
        <v>4500</v>
      </c>
      <c r="D712" t="s">
        <v>6139</v>
      </c>
      <c r="E712">
        <v>3</v>
      </c>
      <c r="F712" t="s">
        <v>4501</v>
      </c>
      <c r="G712" t="s">
        <v>4502</v>
      </c>
      <c r="H712" t="s">
        <v>19</v>
      </c>
      <c r="I712" t="s">
        <v>6194</v>
      </c>
      <c r="J712" t="s">
        <v>6188</v>
      </c>
      <c r="K712">
        <v>0.5</v>
      </c>
      <c r="L712">
        <v>8.25</v>
      </c>
      <c r="M712">
        <v>24.75</v>
      </c>
      <c r="N712" t="s">
        <v>22575</v>
      </c>
      <c r="O712" t="s">
        <v>22574</v>
      </c>
      <c r="P712" t="s">
        <v>6191</v>
      </c>
    </row>
    <row r="713" spans="1:16" x14ac:dyDescent="0.3">
      <c r="A713" t="s">
        <v>4505</v>
      </c>
      <c r="B713">
        <v>44600</v>
      </c>
      <c r="C713" t="s">
        <v>4506</v>
      </c>
      <c r="D713" t="s">
        <v>6174</v>
      </c>
      <c r="E713">
        <v>6</v>
      </c>
      <c r="F713" t="s">
        <v>4507</v>
      </c>
      <c r="G713" t="s">
        <v>4508</v>
      </c>
      <c r="H713" t="s">
        <v>19</v>
      </c>
      <c r="I713" t="s">
        <v>6192</v>
      </c>
      <c r="J713" t="s">
        <v>6188</v>
      </c>
      <c r="K713">
        <v>0.2</v>
      </c>
      <c r="L713">
        <v>2.9849999999999999</v>
      </c>
      <c r="M713">
        <v>17.91</v>
      </c>
      <c r="N713" t="s">
        <v>22573</v>
      </c>
      <c r="O713" t="s">
        <v>22574</v>
      </c>
      <c r="P713" t="s">
        <v>6191</v>
      </c>
    </row>
    <row r="714" spans="1:16" x14ac:dyDescent="0.3">
      <c r="A714" t="s">
        <v>4512</v>
      </c>
      <c r="B714">
        <v>43646</v>
      </c>
      <c r="C714" t="s">
        <v>4513</v>
      </c>
      <c r="D714" t="s">
        <v>6139</v>
      </c>
      <c r="E714">
        <v>2</v>
      </c>
      <c r="F714" t="s">
        <v>4514</v>
      </c>
      <c r="G714" t="s">
        <v>22578</v>
      </c>
      <c r="H714" t="s">
        <v>28</v>
      </c>
      <c r="I714" t="s">
        <v>6194</v>
      </c>
      <c r="J714" t="s">
        <v>6188</v>
      </c>
      <c r="K714">
        <v>0.5</v>
      </c>
      <c r="L714">
        <v>8.25</v>
      </c>
      <c r="M714">
        <v>16.5</v>
      </c>
      <c r="N714" t="s">
        <v>22575</v>
      </c>
      <c r="O714" t="s">
        <v>22574</v>
      </c>
      <c r="P714" t="s">
        <v>6191</v>
      </c>
    </row>
    <row r="715" spans="1:16" x14ac:dyDescent="0.3">
      <c r="A715" t="s">
        <v>4516</v>
      </c>
      <c r="B715">
        <v>43960</v>
      </c>
      <c r="C715" t="s">
        <v>4517</v>
      </c>
      <c r="D715" t="s">
        <v>6174</v>
      </c>
      <c r="E715">
        <v>1</v>
      </c>
      <c r="F715" t="s">
        <v>4518</v>
      </c>
      <c r="G715" t="s">
        <v>4519</v>
      </c>
      <c r="H715" t="s">
        <v>19</v>
      </c>
      <c r="I715" t="s">
        <v>6192</v>
      </c>
      <c r="J715" t="s">
        <v>6188</v>
      </c>
      <c r="K715">
        <v>0.2</v>
      </c>
      <c r="L715">
        <v>2.9849999999999999</v>
      </c>
      <c r="M715">
        <v>2.9849999999999999</v>
      </c>
      <c r="N715" t="s">
        <v>22573</v>
      </c>
      <c r="O715" t="s">
        <v>22574</v>
      </c>
      <c r="P715" t="s">
        <v>6191</v>
      </c>
    </row>
    <row r="716" spans="1:16" x14ac:dyDescent="0.3">
      <c r="A716" t="s">
        <v>4522</v>
      </c>
      <c r="B716">
        <v>44358</v>
      </c>
      <c r="C716" t="s">
        <v>4523</v>
      </c>
      <c r="D716" t="s">
        <v>6153</v>
      </c>
      <c r="E716">
        <v>4</v>
      </c>
      <c r="F716" t="s">
        <v>4524</v>
      </c>
      <c r="G716" t="s">
        <v>4525</v>
      </c>
      <c r="H716" t="s">
        <v>318</v>
      </c>
      <c r="I716" t="s">
        <v>6194</v>
      </c>
      <c r="J716" t="s">
        <v>6187</v>
      </c>
      <c r="K716">
        <v>0.2</v>
      </c>
      <c r="L716">
        <v>3.645</v>
      </c>
      <c r="M716">
        <v>14.58</v>
      </c>
      <c r="N716" t="s">
        <v>22575</v>
      </c>
      <c r="O716" t="s">
        <v>22580</v>
      </c>
      <c r="P716" t="s">
        <v>6190</v>
      </c>
    </row>
    <row r="717" spans="1:16" x14ac:dyDescent="0.3">
      <c r="A717" t="s">
        <v>4528</v>
      </c>
      <c r="B717">
        <v>44504</v>
      </c>
      <c r="C717" t="s">
        <v>4529</v>
      </c>
      <c r="D717" t="s">
        <v>6171</v>
      </c>
      <c r="E717">
        <v>6</v>
      </c>
      <c r="F717" t="s">
        <v>4530</v>
      </c>
      <c r="G717" t="s">
        <v>4531</v>
      </c>
      <c r="H717" t="s">
        <v>19</v>
      </c>
      <c r="I717" t="s">
        <v>6194</v>
      </c>
      <c r="J717" t="s">
        <v>6186</v>
      </c>
      <c r="K717">
        <v>1</v>
      </c>
      <c r="L717">
        <v>14.85</v>
      </c>
      <c r="M717">
        <v>89.1</v>
      </c>
      <c r="N717" t="s">
        <v>22575</v>
      </c>
      <c r="O717" t="s">
        <v>22577</v>
      </c>
      <c r="P717" t="s">
        <v>6191</v>
      </c>
    </row>
    <row r="718" spans="1:16" x14ac:dyDescent="0.3">
      <c r="A718" t="s">
        <v>4533</v>
      </c>
      <c r="B718">
        <v>44612</v>
      </c>
      <c r="C718" t="s">
        <v>4434</v>
      </c>
      <c r="D718" t="s">
        <v>6179</v>
      </c>
      <c r="E718">
        <v>3</v>
      </c>
      <c r="F718" t="s">
        <v>4435</v>
      </c>
      <c r="G718" t="s">
        <v>4436</v>
      </c>
      <c r="H718" t="s">
        <v>318</v>
      </c>
      <c r="I718" t="s">
        <v>6192</v>
      </c>
      <c r="J718" t="s">
        <v>6186</v>
      </c>
      <c r="K718">
        <v>1</v>
      </c>
      <c r="L718">
        <v>11.95</v>
      </c>
      <c r="M718">
        <v>35.849999999999994</v>
      </c>
      <c r="N718" t="s">
        <v>22573</v>
      </c>
      <c r="O718" t="s">
        <v>22577</v>
      </c>
      <c r="P718" t="s">
        <v>6191</v>
      </c>
    </row>
    <row r="719" spans="1:16" x14ac:dyDescent="0.3">
      <c r="A719" t="s">
        <v>4539</v>
      </c>
      <c r="B719">
        <v>43649</v>
      </c>
      <c r="C719" t="s">
        <v>4540</v>
      </c>
      <c r="D719" t="s">
        <v>6168</v>
      </c>
      <c r="E719">
        <v>3</v>
      </c>
      <c r="F719" t="s">
        <v>4541</v>
      </c>
      <c r="G719" t="s">
        <v>4542</v>
      </c>
      <c r="H719" t="s">
        <v>19</v>
      </c>
      <c r="I719" t="s">
        <v>6193</v>
      </c>
      <c r="J719" t="s">
        <v>6187</v>
      </c>
      <c r="K719">
        <v>2.5</v>
      </c>
      <c r="L719">
        <v>22.884999999999998</v>
      </c>
      <c r="M719">
        <v>68.655000000000001</v>
      </c>
      <c r="N719" t="s">
        <v>22576</v>
      </c>
      <c r="O719" t="s">
        <v>22580</v>
      </c>
      <c r="P719" t="s">
        <v>6191</v>
      </c>
    </row>
    <row r="720" spans="1:16" x14ac:dyDescent="0.3">
      <c r="A720" t="s">
        <v>4545</v>
      </c>
      <c r="B720">
        <v>44348</v>
      </c>
      <c r="C720" t="s">
        <v>4546</v>
      </c>
      <c r="D720" t="s">
        <v>6143</v>
      </c>
      <c r="E720">
        <v>3</v>
      </c>
      <c r="F720" t="s">
        <v>4547</v>
      </c>
      <c r="G720" t="s">
        <v>4548</v>
      </c>
      <c r="H720" t="s">
        <v>19</v>
      </c>
      <c r="I720" t="s">
        <v>6195</v>
      </c>
      <c r="J720" t="s">
        <v>6187</v>
      </c>
      <c r="K720">
        <v>1</v>
      </c>
      <c r="L720">
        <v>12.95</v>
      </c>
      <c r="M720">
        <v>38.849999999999994</v>
      </c>
      <c r="N720" t="s">
        <v>22579</v>
      </c>
      <c r="O720" t="s">
        <v>22580</v>
      </c>
      <c r="P720" t="s">
        <v>6191</v>
      </c>
    </row>
    <row r="721" spans="1:16" x14ac:dyDescent="0.3">
      <c r="A721" t="s">
        <v>4551</v>
      </c>
      <c r="B721">
        <v>44150</v>
      </c>
      <c r="C721" t="s">
        <v>4552</v>
      </c>
      <c r="D721" t="s">
        <v>6170</v>
      </c>
      <c r="E721">
        <v>5</v>
      </c>
      <c r="F721" t="s">
        <v>4553</v>
      </c>
      <c r="G721" t="s">
        <v>4554</v>
      </c>
      <c r="H721" t="s">
        <v>19</v>
      </c>
      <c r="I721" t="s">
        <v>6195</v>
      </c>
      <c r="J721" t="s">
        <v>6186</v>
      </c>
      <c r="K721">
        <v>1</v>
      </c>
      <c r="L721">
        <v>15.85</v>
      </c>
      <c r="M721">
        <v>79.25</v>
      </c>
      <c r="N721" t="s">
        <v>22579</v>
      </c>
      <c r="O721" t="s">
        <v>22577</v>
      </c>
      <c r="P721" t="s">
        <v>6190</v>
      </c>
    </row>
    <row r="722" spans="1:16" x14ac:dyDescent="0.3">
      <c r="A722" t="s">
        <v>4557</v>
      </c>
      <c r="B722">
        <v>44215</v>
      </c>
      <c r="C722" t="s">
        <v>4558</v>
      </c>
      <c r="D722" t="s">
        <v>6144</v>
      </c>
      <c r="E722">
        <v>5</v>
      </c>
      <c r="F722" t="s">
        <v>4559</v>
      </c>
      <c r="G722" t="s">
        <v>4560</v>
      </c>
      <c r="H722" t="s">
        <v>19</v>
      </c>
      <c r="I722" t="s">
        <v>6194</v>
      </c>
      <c r="J722" t="s">
        <v>6187</v>
      </c>
      <c r="K722">
        <v>0.5</v>
      </c>
      <c r="L722">
        <v>7.29</v>
      </c>
      <c r="M722">
        <v>36.450000000000003</v>
      </c>
      <c r="N722" t="s">
        <v>22575</v>
      </c>
      <c r="O722" t="s">
        <v>22580</v>
      </c>
      <c r="P722" t="s">
        <v>6190</v>
      </c>
    </row>
    <row r="723" spans="1:16" x14ac:dyDescent="0.3">
      <c r="A723" t="s">
        <v>4563</v>
      </c>
      <c r="B723">
        <v>44479</v>
      </c>
      <c r="C723" t="s">
        <v>4564</v>
      </c>
      <c r="D723" t="s">
        <v>6174</v>
      </c>
      <c r="E723">
        <v>3</v>
      </c>
      <c r="F723" t="s">
        <v>4565</v>
      </c>
      <c r="G723" t="s">
        <v>4566</v>
      </c>
      <c r="H723" t="s">
        <v>19</v>
      </c>
      <c r="I723" t="s">
        <v>6192</v>
      </c>
      <c r="J723" t="s">
        <v>6188</v>
      </c>
      <c r="K723">
        <v>0.2</v>
      </c>
      <c r="L723">
        <v>2.9849999999999999</v>
      </c>
      <c r="M723">
        <v>8.9550000000000001</v>
      </c>
      <c r="N723" t="s">
        <v>22573</v>
      </c>
      <c r="O723" t="s">
        <v>22574</v>
      </c>
      <c r="P723" t="s">
        <v>6190</v>
      </c>
    </row>
    <row r="724" spans="1:16" x14ac:dyDescent="0.3">
      <c r="A724" t="s">
        <v>4569</v>
      </c>
      <c r="B724">
        <v>44620</v>
      </c>
      <c r="C724" t="s">
        <v>4570</v>
      </c>
      <c r="D724" t="s">
        <v>6183</v>
      </c>
      <c r="E724">
        <v>2</v>
      </c>
      <c r="F724" t="s">
        <v>4571</v>
      </c>
      <c r="G724" t="s">
        <v>22578</v>
      </c>
      <c r="H724" t="s">
        <v>19</v>
      </c>
      <c r="I724" t="s">
        <v>6194</v>
      </c>
      <c r="J724" t="s">
        <v>6187</v>
      </c>
      <c r="K724">
        <v>1</v>
      </c>
      <c r="L724">
        <v>12.15</v>
      </c>
      <c r="M724">
        <v>24.3</v>
      </c>
      <c r="N724" t="s">
        <v>22575</v>
      </c>
      <c r="O724" t="s">
        <v>22580</v>
      </c>
      <c r="P724" t="s">
        <v>6191</v>
      </c>
    </row>
    <row r="725" spans="1:16" x14ac:dyDescent="0.3">
      <c r="A725" t="s">
        <v>4574</v>
      </c>
      <c r="B725">
        <v>44470</v>
      </c>
      <c r="C725" t="s">
        <v>4575</v>
      </c>
      <c r="D725" t="s">
        <v>6166</v>
      </c>
      <c r="E725">
        <v>2</v>
      </c>
      <c r="F725" t="s">
        <v>4576</v>
      </c>
      <c r="G725" t="s">
        <v>4577</v>
      </c>
      <c r="H725" t="s">
        <v>19</v>
      </c>
      <c r="I725" t="s">
        <v>6194</v>
      </c>
      <c r="J725" t="s">
        <v>6188</v>
      </c>
      <c r="K725">
        <v>2.5</v>
      </c>
      <c r="L725">
        <v>31.624999999999996</v>
      </c>
      <c r="M725">
        <v>63.249999999999993</v>
      </c>
      <c r="N725" t="s">
        <v>22575</v>
      </c>
      <c r="O725" t="s">
        <v>22574</v>
      </c>
      <c r="P725" t="s">
        <v>6191</v>
      </c>
    </row>
    <row r="726" spans="1:16" x14ac:dyDescent="0.3">
      <c r="A726" t="s">
        <v>4580</v>
      </c>
      <c r="B726">
        <v>44076</v>
      </c>
      <c r="C726" t="s">
        <v>4581</v>
      </c>
      <c r="D726" t="s">
        <v>6152</v>
      </c>
      <c r="E726">
        <v>2</v>
      </c>
      <c r="F726" t="s">
        <v>4582</v>
      </c>
      <c r="G726" t="s">
        <v>22578</v>
      </c>
      <c r="H726" t="s">
        <v>19</v>
      </c>
      <c r="I726" t="s">
        <v>6193</v>
      </c>
      <c r="J726" t="s">
        <v>6188</v>
      </c>
      <c r="K726">
        <v>0.2</v>
      </c>
      <c r="L726">
        <v>3.375</v>
      </c>
      <c r="M726">
        <v>6.75</v>
      </c>
      <c r="N726" t="s">
        <v>22576</v>
      </c>
      <c r="O726" t="s">
        <v>22574</v>
      </c>
      <c r="P726" t="s">
        <v>6190</v>
      </c>
    </row>
    <row r="727" spans="1:16" x14ac:dyDescent="0.3">
      <c r="A727" t="s">
        <v>4585</v>
      </c>
      <c r="B727">
        <v>44043</v>
      </c>
      <c r="C727" t="s">
        <v>4586</v>
      </c>
      <c r="D727" t="s">
        <v>6167</v>
      </c>
      <c r="E727">
        <v>6</v>
      </c>
      <c r="F727" t="s">
        <v>4587</v>
      </c>
      <c r="G727" t="s">
        <v>4588</v>
      </c>
      <c r="H727" t="s">
        <v>19</v>
      </c>
      <c r="I727" t="s">
        <v>6193</v>
      </c>
      <c r="J727" t="s">
        <v>6186</v>
      </c>
      <c r="K727">
        <v>0.2</v>
      </c>
      <c r="L727">
        <v>3.8849999999999998</v>
      </c>
      <c r="M727">
        <v>23.31</v>
      </c>
      <c r="N727" t="s">
        <v>22576</v>
      </c>
      <c r="O727" t="s">
        <v>22577</v>
      </c>
      <c r="P727" t="s">
        <v>6191</v>
      </c>
    </row>
    <row r="728" spans="1:16" x14ac:dyDescent="0.3">
      <c r="A728" t="s">
        <v>4591</v>
      </c>
      <c r="B728">
        <v>44571</v>
      </c>
      <c r="C728" t="s">
        <v>4592</v>
      </c>
      <c r="D728" t="s">
        <v>6164</v>
      </c>
      <c r="E728">
        <v>4</v>
      </c>
      <c r="F728" t="s">
        <v>4593</v>
      </c>
      <c r="G728" t="s">
        <v>22578</v>
      </c>
      <c r="H728" t="s">
        <v>19</v>
      </c>
      <c r="I728" t="s">
        <v>6195</v>
      </c>
      <c r="J728" t="s">
        <v>6186</v>
      </c>
      <c r="K728">
        <v>2.5</v>
      </c>
      <c r="L728">
        <v>36.454999999999998</v>
      </c>
      <c r="M728">
        <v>145.82</v>
      </c>
      <c r="N728" t="s">
        <v>22579</v>
      </c>
      <c r="O728" t="s">
        <v>22577</v>
      </c>
      <c r="P728" t="s">
        <v>6191</v>
      </c>
    </row>
    <row r="729" spans="1:16" x14ac:dyDescent="0.3">
      <c r="A729" t="s">
        <v>4596</v>
      </c>
      <c r="B729">
        <v>44264</v>
      </c>
      <c r="C729" t="s">
        <v>4597</v>
      </c>
      <c r="D729" t="s">
        <v>6146</v>
      </c>
      <c r="E729">
        <v>5</v>
      </c>
      <c r="F729" t="s">
        <v>4598</v>
      </c>
      <c r="G729" t="s">
        <v>4599</v>
      </c>
      <c r="H729" t="s">
        <v>318</v>
      </c>
      <c r="I729" t="s">
        <v>6192</v>
      </c>
      <c r="J729" t="s">
        <v>6188</v>
      </c>
      <c r="K729">
        <v>0.5</v>
      </c>
      <c r="L729">
        <v>5.97</v>
      </c>
      <c r="M729">
        <v>29.849999999999998</v>
      </c>
      <c r="N729" t="s">
        <v>22573</v>
      </c>
      <c r="O729" t="s">
        <v>22574</v>
      </c>
      <c r="P729" t="s">
        <v>6190</v>
      </c>
    </row>
    <row r="730" spans="1:16" x14ac:dyDescent="0.3">
      <c r="A730" t="s">
        <v>4602</v>
      </c>
      <c r="B730">
        <v>44155</v>
      </c>
      <c r="C730" t="s">
        <v>4603</v>
      </c>
      <c r="D730" t="s">
        <v>6144</v>
      </c>
      <c r="E730">
        <v>3</v>
      </c>
      <c r="F730" t="s">
        <v>4604</v>
      </c>
      <c r="G730" t="s">
        <v>4605</v>
      </c>
      <c r="H730" t="s">
        <v>19</v>
      </c>
      <c r="I730" t="s">
        <v>6194</v>
      </c>
      <c r="J730" t="s">
        <v>6187</v>
      </c>
      <c r="K730">
        <v>0.5</v>
      </c>
      <c r="L730">
        <v>7.29</v>
      </c>
      <c r="M730">
        <v>21.87</v>
      </c>
      <c r="N730" t="s">
        <v>22575</v>
      </c>
      <c r="O730" t="s">
        <v>22580</v>
      </c>
      <c r="P730" t="s">
        <v>6190</v>
      </c>
    </row>
    <row r="731" spans="1:16" x14ac:dyDescent="0.3">
      <c r="A731" t="s">
        <v>4608</v>
      </c>
      <c r="B731">
        <v>44634</v>
      </c>
      <c r="C731" t="s">
        <v>4609</v>
      </c>
      <c r="D731" t="s">
        <v>6159</v>
      </c>
      <c r="E731">
        <v>1</v>
      </c>
      <c r="F731" t="s">
        <v>4610</v>
      </c>
      <c r="G731" t="s">
        <v>4611</v>
      </c>
      <c r="H731" t="s">
        <v>28</v>
      </c>
      <c r="I731" t="s">
        <v>6195</v>
      </c>
      <c r="J731" t="s">
        <v>6188</v>
      </c>
      <c r="K731">
        <v>0.2</v>
      </c>
      <c r="L731">
        <v>4.3650000000000002</v>
      </c>
      <c r="M731">
        <v>4.3650000000000002</v>
      </c>
      <c r="N731" t="s">
        <v>22579</v>
      </c>
      <c r="O731" t="s">
        <v>22574</v>
      </c>
      <c r="P731" t="s">
        <v>6191</v>
      </c>
    </row>
    <row r="732" spans="1:16" x14ac:dyDescent="0.3">
      <c r="A732" t="s">
        <v>4614</v>
      </c>
      <c r="B732">
        <v>43475</v>
      </c>
      <c r="C732" t="s">
        <v>4615</v>
      </c>
      <c r="D732" t="s">
        <v>6164</v>
      </c>
      <c r="E732">
        <v>1</v>
      </c>
      <c r="F732" t="s">
        <v>4616</v>
      </c>
      <c r="G732" t="s">
        <v>4617</v>
      </c>
      <c r="H732" t="s">
        <v>19</v>
      </c>
      <c r="I732" t="s">
        <v>6195</v>
      </c>
      <c r="J732" t="s">
        <v>6186</v>
      </c>
      <c r="K732">
        <v>2.5</v>
      </c>
      <c r="L732">
        <v>36.454999999999998</v>
      </c>
      <c r="M732">
        <v>36.454999999999998</v>
      </c>
      <c r="N732" t="s">
        <v>22579</v>
      </c>
      <c r="O732" t="s">
        <v>22577</v>
      </c>
      <c r="P732" t="s">
        <v>6191</v>
      </c>
    </row>
    <row r="733" spans="1:16" x14ac:dyDescent="0.3">
      <c r="A733" t="s">
        <v>4620</v>
      </c>
      <c r="B733">
        <v>44222</v>
      </c>
      <c r="C733" t="s">
        <v>4621</v>
      </c>
      <c r="D733" t="s">
        <v>6150</v>
      </c>
      <c r="E733">
        <v>4</v>
      </c>
      <c r="F733" t="s">
        <v>4622</v>
      </c>
      <c r="G733" t="s">
        <v>22578</v>
      </c>
      <c r="H733" t="s">
        <v>19</v>
      </c>
      <c r="I733" t="s">
        <v>6195</v>
      </c>
      <c r="J733" t="s">
        <v>6187</v>
      </c>
      <c r="K733">
        <v>0.2</v>
      </c>
      <c r="L733">
        <v>3.8849999999999998</v>
      </c>
      <c r="M733">
        <v>15.54</v>
      </c>
      <c r="N733" t="s">
        <v>22579</v>
      </c>
      <c r="O733" t="s">
        <v>22580</v>
      </c>
      <c r="P733" t="s">
        <v>6190</v>
      </c>
    </row>
    <row r="734" spans="1:16" x14ac:dyDescent="0.3">
      <c r="A734" t="s">
        <v>4625</v>
      </c>
      <c r="B734">
        <v>44312</v>
      </c>
      <c r="C734" t="s">
        <v>4626</v>
      </c>
      <c r="D734" t="s">
        <v>6184</v>
      </c>
      <c r="E734">
        <v>2</v>
      </c>
      <c r="F734" t="s">
        <v>4627</v>
      </c>
      <c r="G734" t="s">
        <v>4628</v>
      </c>
      <c r="H734" t="s">
        <v>19</v>
      </c>
      <c r="I734" t="s">
        <v>6194</v>
      </c>
      <c r="J734" t="s">
        <v>6186</v>
      </c>
      <c r="K734">
        <v>0.2</v>
      </c>
      <c r="L734">
        <v>4.4550000000000001</v>
      </c>
      <c r="M734">
        <v>8.91</v>
      </c>
      <c r="N734" t="s">
        <v>22575</v>
      </c>
      <c r="O734" t="s">
        <v>22577</v>
      </c>
      <c r="P734" t="s">
        <v>6191</v>
      </c>
    </row>
    <row r="735" spans="1:16" x14ac:dyDescent="0.3">
      <c r="A735" t="s">
        <v>4631</v>
      </c>
      <c r="B735">
        <v>44565</v>
      </c>
      <c r="C735" t="s">
        <v>4632</v>
      </c>
      <c r="D735" t="s">
        <v>6181</v>
      </c>
      <c r="E735">
        <v>3</v>
      </c>
      <c r="F735" t="s">
        <v>4633</v>
      </c>
      <c r="G735" t="s">
        <v>4634</v>
      </c>
      <c r="H735" t="s">
        <v>19</v>
      </c>
      <c r="I735" t="s">
        <v>6195</v>
      </c>
      <c r="J735" t="s">
        <v>6188</v>
      </c>
      <c r="K735">
        <v>2.5</v>
      </c>
      <c r="L735">
        <v>33.464999999999996</v>
      </c>
      <c r="M735">
        <v>100.39499999999998</v>
      </c>
      <c r="N735" t="s">
        <v>22579</v>
      </c>
      <c r="O735" t="s">
        <v>22574</v>
      </c>
      <c r="P735" t="s">
        <v>6190</v>
      </c>
    </row>
    <row r="736" spans="1:16" x14ac:dyDescent="0.3">
      <c r="A736" t="s">
        <v>4637</v>
      </c>
      <c r="B736">
        <v>43697</v>
      </c>
      <c r="C736" t="s">
        <v>4638</v>
      </c>
      <c r="D736" t="s">
        <v>6163</v>
      </c>
      <c r="E736">
        <v>5</v>
      </c>
      <c r="F736" t="s">
        <v>4639</v>
      </c>
      <c r="G736" t="s">
        <v>22578</v>
      </c>
      <c r="H736" t="s">
        <v>19</v>
      </c>
      <c r="I736" t="s">
        <v>6192</v>
      </c>
      <c r="J736" t="s">
        <v>6187</v>
      </c>
      <c r="K736">
        <v>0.2</v>
      </c>
      <c r="L736">
        <v>2.6849999999999996</v>
      </c>
      <c r="M736">
        <v>13.424999999999997</v>
      </c>
      <c r="N736" t="s">
        <v>22573</v>
      </c>
      <c r="O736" t="s">
        <v>22580</v>
      </c>
      <c r="P736" t="s">
        <v>6191</v>
      </c>
    </row>
    <row r="737" spans="1:16" x14ac:dyDescent="0.3">
      <c r="A737" t="s">
        <v>4642</v>
      </c>
      <c r="B737">
        <v>44757</v>
      </c>
      <c r="C737" t="s">
        <v>4643</v>
      </c>
      <c r="D737" t="s">
        <v>6153</v>
      </c>
      <c r="E737">
        <v>6</v>
      </c>
      <c r="F737" t="s">
        <v>4644</v>
      </c>
      <c r="G737" t="s">
        <v>4645</v>
      </c>
      <c r="H737" t="s">
        <v>19</v>
      </c>
      <c r="I737" t="s">
        <v>6194</v>
      </c>
      <c r="J737" t="s">
        <v>6187</v>
      </c>
      <c r="K737">
        <v>0.2</v>
      </c>
      <c r="L737">
        <v>3.645</v>
      </c>
      <c r="M737">
        <v>21.87</v>
      </c>
      <c r="N737" t="s">
        <v>22575</v>
      </c>
      <c r="O737" t="s">
        <v>22580</v>
      </c>
      <c r="P737" t="s">
        <v>6191</v>
      </c>
    </row>
    <row r="738" spans="1:16" x14ac:dyDescent="0.3">
      <c r="A738" t="s">
        <v>4647</v>
      </c>
      <c r="B738">
        <v>43508</v>
      </c>
      <c r="C738" t="s">
        <v>4648</v>
      </c>
      <c r="D738" t="s">
        <v>6143</v>
      </c>
      <c r="E738">
        <v>2</v>
      </c>
      <c r="F738" t="s">
        <v>4649</v>
      </c>
      <c r="G738" t="s">
        <v>4650</v>
      </c>
      <c r="H738" t="s">
        <v>318</v>
      </c>
      <c r="I738" t="s">
        <v>6195</v>
      </c>
      <c r="J738" t="s">
        <v>6187</v>
      </c>
      <c r="K738">
        <v>1</v>
      </c>
      <c r="L738">
        <v>12.95</v>
      </c>
      <c r="M738">
        <v>25.9</v>
      </c>
      <c r="N738" t="s">
        <v>22579</v>
      </c>
      <c r="O738" t="s">
        <v>22580</v>
      </c>
      <c r="P738" t="s">
        <v>6190</v>
      </c>
    </row>
    <row r="739" spans="1:16" x14ac:dyDescent="0.3">
      <c r="A739" t="s">
        <v>4653</v>
      </c>
      <c r="B739">
        <v>44447</v>
      </c>
      <c r="C739" t="s">
        <v>4654</v>
      </c>
      <c r="D739" t="s">
        <v>6155</v>
      </c>
      <c r="E739">
        <v>5</v>
      </c>
      <c r="F739" t="s">
        <v>4655</v>
      </c>
      <c r="G739" t="s">
        <v>4656</v>
      </c>
      <c r="H739" t="s">
        <v>19</v>
      </c>
      <c r="I739" t="s">
        <v>6193</v>
      </c>
      <c r="J739" t="s">
        <v>6188</v>
      </c>
      <c r="K739">
        <v>1</v>
      </c>
      <c r="L739">
        <v>11.25</v>
      </c>
      <c r="M739">
        <v>56.25</v>
      </c>
      <c r="N739" t="s">
        <v>22576</v>
      </c>
      <c r="O739" t="s">
        <v>22574</v>
      </c>
      <c r="P739" t="s">
        <v>6191</v>
      </c>
    </row>
    <row r="740" spans="1:16" x14ac:dyDescent="0.3">
      <c r="A740" t="s">
        <v>4659</v>
      </c>
      <c r="B740">
        <v>43812</v>
      </c>
      <c r="C740" t="s">
        <v>4660</v>
      </c>
      <c r="D740" t="s">
        <v>6178</v>
      </c>
      <c r="E740">
        <v>3</v>
      </c>
      <c r="F740" t="s">
        <v>4661</v>
      </c>
      <c r="G740" t="s">
        <v>4662</v>
      </c>
      <c r="H740" t="s">
        <v>28</v>
      </c>
      <c r="I740" t="s">
        <v>6192</v>
      </c>
      <c r="J740" t="s">
        <v>6186</v>
      </c>
      <c r="K740">
        <v>0.2</v>
      </c>
      <c r="L740">
        <v>3.5849999999999995</v>
      </c>
      <c r="M740">
        <v>10.754999999999999</v>
      </c>
      <c r="N740" t="s">
        <v>22573</v>
      </c>
      <c r="O740" t="s">
        <v>22577</v>
      </c>
      <c r="P740" t="s">
        <v>6191</v>
      </c>
    </row>
    <row r="741" spans="1:16" x14ac:dyDescent="0.3">
      <c r="A741" t="s">
        <v>4665</v>
      </c>
      <c r="B741">
        <v>44433</v>
      </c>
      <c r="C741" t="s">
        <v>4434</v>
      </c>
      <c r="D741" t="s">
        <v>6153</v>
      </c>
      <c r="E741">
        <v>5</v>
      </c>
      <c r="F741" t="s">
        <v>4435</v>
      </c>
      <c r="G741" t="s">
        <v>4436</v>
      </c>
      <c r="H741" t="s">
        <v>318</v>
      </c>
      <c r="I741" t="s">
        <v>6194</v>
      </c>
      <c r="J741" t="s">
        <v>6187</v>
      </c>
      <c r="K741">
        <v>0.2</v>
      </c>
      <c r="L741">
        <v>3.645</v>
      </c>
      <c r="M741">
        <v>18.225000000000001</v>
      </c>
      <c r="N741" t="s">
        <v>22575</v>
      </c>
      <c r="O741" t="s">
        <v>22580</v>
      </c>
      <c r="P741" t="s">
        <v>6191</v>
      </c>
    </row>
    <row r="742" spans="1:16" x14ac:dyDescent="0.3">
      <c r="A742" t="s">
        <v>4670</v>
      </c>
      <c r="B742">
        <v>44643</v>
      </c>
      <c r="C742" t="s">
        <v>4671</v>
      </c>
      <c r="D742" t="s">
        <v>6173</v>
      </c>
      <c r="E742">
        <v>4</v>
      </c>
      <c r="F742" t="s">
        <v>4672</v>
      </c>
      <c r="G742" t="s">
        <v>4673</v>
      </c>
      <c r="H742" t="s">
        <v>318</v>
      </c>
      <c r="I742" t="s">
        <v>6192</v>
      </c>
      <c r="J742" t="s">
        <v>6186</v>
      </c>
      <c r="K742">
        <v>0.5</v>
      </c>
      <c r="L742">
        <v>7.169999999999999</v>
      </c>
      <c r="M742">
        <v>28.679999999999996</v>
      </c>
      <c r="N742" t="s">
        <v>22573</v>
      </c>
      <c r="O742" t="s">
        <v>22577</v>
      </c>
      <c r="P742" t="s">
        <v>6191</v>
      </c>
    </row>
    <row r="743" spans="1:16" x14ac:dyDescent="0.3">
      <c r="A743" t="s">
        <v>4676</v>
      </c>
      <c r="B743">
        <v>43566</v>
      </c>
      <c r="C743" t="s">
        <v>4677</v>
      </c>
      <c r="D743" t="s">
        <v>6159</v>
      </c>
      <c r="E743">
        <v>2</v>
      </c>
      <c r="F743" t="s">
        <v>4678</v>
      </c>
      <c r="G743" t="s">
        <v>4679</v>
      </c>
      <c r="H743" t="s">
        <v>19</v>
      </c>
      <c r="I743" t="s">
        <v>6195</v>
      </c>
      <c r="J743" t="s">
        <v>6188</v>
      </c>
      <c r="K743">
        <v>0.2</v>
      </c>
      <c r="L743">
        <v>4.3650000000000002</v>
      </c>
      <c r="M743">
        <v>8.73</v>
      </c>
      <c r="N743" t="s">
        <v>22579</v>
      </c>
      <c r="O743" t="s">
        <v>22574</v>
      </c>
      <c r="P743" t="s">
        <v>6191</v>
      </c>
    </row>
    <row r="744" spans="1:16" x14ac:dyDescent="0.3">
      <c r="A744" t="s">
        <v>4682</v>
      </c>
      <c r="B744">
        <v>44133</v>
      </c>
      <c r="C744" t="s">
        <v>4683</v>
      </c>
      <c r="D744" t="s">
        <v>6162</v>
      </c>
      <c r="E744">
        <v>4</v>
      </c>
      <c r="F744" t="s">
        <v>4684</v>
      </c>
      <c r="G744" t="s">
        <v>4685</v>
      </c>
      <c r="H744" t="s">
        <v>19</v>
      </c>
      <c r="I744" t="s">
        <v>6195</v>
      </c>
      <c r="J744" t="s">
        <v>6188</v>
      </c>
      <c r="K744">
        <v>1</v>
      </c>
      <c r="L744">
        <v>14.55</v>
      </c>
      <c r="M744">
        <v>58.2</v>
      </c>
      <c r="N744" t="s">
        <v>22579</v>
      </c>
      <c r="O744" t="s">
        <v>22574</v>
      </c>
      <c r="P744" t="s">
        <v>6191</v>
      </c>
    </row>
    <row r="745" spans="1:16" x14ac:dyDescent="0.3">
      <c r="A745" t="s">
        <v>4688</v>
      </c>
      <c r="B745">
        <v>44042</v>
      </c>
      <c r="C745" t="s">
        <v>4689</v>
      </c>
      <c r="D745" t="s">
        <v>6158</v>
      </c>
      <c r="E745">
        <v>3</v>
      </c>
      <c r="F745" t="s">
        <v>4690</v>
      </c>
      <c r="G745" t="s">
        <v>4691</v>
      </c>
      <c r="H745" t="s">
        <v>19</v>
      </c>
      <c r="I745" t="s">
        <v>6193</v>
      </c>
      <c r="J745" t="s">
        <v>6187</v>
      </c>
      <c r="K745">
        <v>0.5</v>
      </c>
      <c r="L745">
        <v>5.97</v>
      </c>
      <c r="M745">
        <v>17.91</v>
      </c>
      <c r="N745" t="s">
        <v>22576</v>
      </c>
      <c r="O745" t="s">
        <v>22580</v>
      </c>
      <c r="P745" t="s">
        <v>6191</v>
      </c>
    </row>
    <row r="746" spans="1:16" x14ac:dyDescent="0.3">
      <c r="A746" t="s">
        <v>4694</v>
      </c>
      <c r="B746">
        <v>43539</v>
      </c>
      <c r="C746" t="s">
        <v>4695</v>
      </c>
      <c r="D746" t="s">
        <v>6174</v>
      </c>
      <c r="E746">
        <v>6</v>
      </c>
      <c r="F746" t="s">
        <v>4696</v>
      </c>
      <c r="G746" t="s">
        <v>22578</v>
      </c>
      <c r="H746" t="s">
        <v>19</v>
      </c>
      <c r="I746" t="s">
        <v>6192</v>
      </c>
      <c r="J746" t="s">
        <v>6188</v>
      </c>
      <c r="K746">
        <v>0.2</v>
      </c>
      <c r="L746">
        <v>2.9849999999999999</v>
      </c>
      <c r="M746">
        <v>17.91</v>
      </c>
      <c r="N746" t="s">
        <v>22573</v>
      </c>
      <c r="O746" t="s">
        <v>22574</v>
      </c>
      <c r="P746" t="s">
        <v>6190</v>
      </c>
    </row>
    <row r="747" spans="1:16" x14ac:dyDescent="0.3">
      <c r="A747" t="s">
        <v>4699</v>
      </c>
      <c r="B747">
        <v>44557</v>
      </c>
      <c r="C747" t="s">
        <v>4700</v>
      </c>
      <c r="D747" t="s">
        <v>6144</v>
      </c>
      <c r="E747">
        <v>2</v>
      </c>
      <c r="F747" t="s">
        <v>4701</v>
      </c>
      <c r="G747" t="s">
        <v>4702</v>
      </c>
      <c r="H747" t="s">
        <v>318</v>
      </c>
      <c r="I747" t="s">
        <v>6194</v>
      </c>
      <c r="J747" t="s">
        <v>6187</v>
      </c>
      <c r="K747">
        <v>0.5</v>
      </c>
      <c r="L747">
        <v>7.29</v>
      </c>
      <c r="M747">
        <v>14.58</v>
      </c>
      <c r="N747" t="s">
        <v>22575</v>
      </c>
      <c r="O747" t="s">
        <v>22580</v>
      </c>
      <c r="P747" t="s">
        <v>6191</v>
      </c>
    </row>
    <row r="748" spans="1:16" x14ac:dyDescent="0.3">
      <c r="A748" t="s">
        <v>4705</v>
      </c>
      <c r="B748">
        <v>43741</v>
      </c>
      <c r="C748" t="s">
        <v>4706</v>
      </c>
      <c r="D748" t="s">
        <v>6155</v>
      </c>
      <c r="E748">
        <v>3</v>
      </c>
      <c r="F748" t="s">
        <v>4707</v>
      </c>
      <c r="G748" t="s">
        <v>4708</v>
      </c>
      <c r="H748" t="s">
        <v>318</v>
      </c>
      <c r="I748" t="s">
        <v>6193</v>
      </c>
      <c r="J748" t="s">
        <v>6188</v>
      </c>
      <c r="K748">
        <v>1</v>
      </c>
      <c r="L748">
        <v>11.25</v>
      </c>
      <c r="M748">
        <v>33.75</v>
      </c>
      <c r="N748" t="s">
        <v>22576</v>
      </c>
      <c r="O748" t="s">
        <v>22574</v>
      </c>
      <c r="P748" t="s">
        <v>6191</v>
      </c>
    </row>
    <row r="749" spans="1:16" x14ac:dyDescent="0.3">
      <c r="A749" t="s">
        <v>4711</v>
      </c>
      <c r="B749">
        <v>43501</v>
      </c>
      <c r="C749" t="s">
        <v>4712</v>
      </c>
      <c r="D749" t="s">
        <v>6160</v>
      </c>
      <c r="E749">
        <v>4</v>
      </c>
      <c r="F749" t="s">
        <v>4713</v>
      </c>
      <c r="G749" t="s">
        <v>4714</v>
      </c>
      <c r="H749" t="s">
        <v>318</v>
      </c>
      <c r="I749" t="s">
        <v>6195</v>
      </c>
      <c r="J749" t="s">
        <v>6188</v>
      </c>
      <c r="K749">
        <v>0.5</v>
      </c>
      <c r="L749">
        <v>8.73</v>
      </c>
      <c r="M749">
        <v>34.92</v>
      </c>
      <c r="N749" t="s">
        <v>22579</v>
      </c>
      <c r="O749" t="s">
        <v>22574</v>
      </c>
      <c r="P749" t="s">
        <v>6190</v>
      </c>
    </row>
    <row r="750" spans="1:16" x14ac:dyDescent="0.3">
      <c r="A750" t="s">
        <v>4717</v>
      </c>
      <c r="B750">
        <v>44074</v>
      </c>
      <c r="C750" t="s">
        <v>4718</v>
      </c>
      <c r="D750" t="s">
        <v>6144</v>
      </c>
      <c r="E750">
        <v>2</v>
      </c>
      <c r="F750" t="s">
        <v>4719</v>
      </c>
      <c r="G750" t="s">
        <v>4720</v>
      </c>
      <c r="H750" t="s">
        <v>19</v>
      </c>
      <c r="I750" t="s">
        <v>6194</v>
      </c>
      <c r="J750" t="s">
        <v>6187</v>
      </c>
      <c r="K750">
        <v>0.5</v>
      </c>
      <c r="L750">
        <v>7.29</v>
      </c>
      <c r="M750">
        <v>14.58</v>
      </c>
      <c r="N750" t="s">
        <v>22575</v>
      </c>
      <c r="O750" t="s">
        <v>22580</v>
      </c>
      <c r="P750" t="s">
        <v>6191</v>
      </c>
    </row>
    <row r="751" spans="1:16" x14ac:dyDescent="0.3">
      <c r="A751" t="s">
        <v>4723</v>
      </c>
      <c r="B751">
        <v>44209</v>
      </c>
      <c r="C751" t="s">
        <v>4724</v>
      </c>
      <c r="D751" t="s">
        <v>6163</v>
      </c>
      <c r="E751">
        <v>2</v>
      </c>
      <c r="F751" t="s">
        <v>4725</v>
      </c>
      <c r="G751" t="s">
        <v>4726</v>
      </c>
      <c r="H751" t="s">
        <v>318</v>
      </c>
      <c r="I751" t="s">
        <v>6192</v>
      </c>
      <c r="J751" t="s">
        <v>6187</v>
      </c>
      <c r="K751">
        <v>0.2</v>
      </c>
      <c r="L751">
        <v>2.6849999999999996</v>
      </c>
      <c r="M751">
        <v>5.3699999999999992</v>
      </c>
      <c r="N751" t="s">
        <v>22573</v>
      </c>
      <c r="O751" t="s">
        <v>22580</v>
      </c>
      <c r="P751" t="s">
        <v>6190</v>
      </c>
    </row>
    <row r="752" spans="1:16" x14ac:dyDescent="0.3">
      <c r="A752" t="s">
        <v>4730</v>
      </c>
      <c r="B752">
        <v>44277</v>
      </c>
      <c r="C752" t="s">
        <v>4731</v>
      </c>
      <c r="D752" t="s">
        <v>6146</v>
      </c>
      <c r="E752">
        <v>1</v>
      </c>
      <c r="F752" t="s">
        <v>4732</v>
      </c>
      <c r="G752" t="s">
        <v>22578</v>
      </c>
      <c r="H752" t="s">
        <v>19</v>
      </c>
      <c r="I752" t="s">
        <v>6192</v>
      </c>
      <c r="J752" t="s">
        <v>6188</v>
      </c>
      <c r="K752">
        <v>0.5</v>
      </c>
      <c r="L752">
        <v>5.97</v>
      </c>
      <c r="M752">
        <v>5.97</v>
      </c>
      <c r="N752" t="s">
        <v>22573</v>
      </c>
      <c r="O752" t="s">
        <v>22574</v>
      </c>
      <c r="P752" t="s">
        <v>6190</v>
      </c>
    </row>
    <row r="753" spans="1:16" x14ac:dyDescent="0.3">
      <c r="A753" t="s">
        <v>4735</v>
      </c>
      <c r="B753">
        <v>43847</v>
      </c>
      <c r="C753" t="s">
        <v>4736</v>
      </c>
      <c r="D753" t="s">
        <v>6161</v>
      </c>
      <c r="E753">
        <v>2</v>
      </c>
      <c r="F753" t="s">
        <v>4737</v>
      </c>
      <c r="G753" t="s">
        <v>4738</v>
      </c>
      <c r="H753" t="s">
        <v>19</v>
      </c>
      <c r="I753" t="s">
        <v>6195</v>
      </c>
      <c r="J753" t="s">
        <v>6186</v>
      </c>
      <c r="K753">
        <v>0.5</v>
      </c>
      <c r="L753">
        <v>9.51</v>
      </c>
      <c r="M753">
        <v>19.02</v>
      </c>
      <c r="N753" t="s">
        <v>22579</v>
      </c>
      <c r="O753" t="s">
        <v>22577</v>
      </c>
      <c r="P753" t="s">
        <v>6191</v>
      </c>
    </row>
    <row r="754" spans="1:16" x14ac:dyDescent="0.3">
      <c r="A754" t="s">
        <v>4741</v>
      </c>
      <c r="B754">
        <v>43648</v>
      </c>
      <c r="C754" t="s">
        <v>4742</v>
      </c>
      <c r="D754" t="s">
        <v>6141</v>
      </c>
      <c r="E754">
        <v>2</v>
      </c>
      <c r="F754" t="s">
        <v>4743</v>
      </c>
      <c r="G754" t="s">
        <v>4744</v>
      </c>
      <c r="H754" t="s">
        <v>19</v>
      </c>
      <c r="I754" t="s">
        <v>6194</v>
      </c>
      <c r="J754" t="s">
        <v>6188</v>
      </c>
      <c r="K754">
        <v>1</v>
      </c>
      <c r="L754">
        <v>13.75</v>
      </c>
      <c r="M754">
        <v>27.5</v>
      </c>
      <c r="N754" t="s">
        <v>22575</v>
      </c>
      <c r="O754" t="s">
        <v>22574</v>
      </c>
      <c r="P754" t="s">
        <v>6190</v>
      </c>
    </row>
    <row r="755" spans="1:16" x14ac:dyDescent="0.3">
      <c r="A755" t="s">
        <v>4747</v>
      </c>
      <c r="B755">
        <v>44704</v>
      </c>
      <c r="C755" t="s">
        <v>4748</v>
      </c>
      <c r="D755" t="s">
        <v>6158</v>
      </c>
      <c r="E755">
        <v>5</v>
      </c>
      <c r="F755" t="s">
        <v>4749</v>
      </c>
      <c r="G755" t="s">
        <v>4750</v>
      </c>
      <c r="H755" t="s">
        <v>19</v>
      </c>
      <c r="I755" t="s">
        <v>6193</v>
      </c>
      <c r="J755" t="s">
        <v>6187</v>
      </c>
      <c r="K755">
        <v>0.5</v>
      </c>
      <c r="L755">
        <v>5.97</v>
      </c>
      <c r="M755">
        <v>29.849999999999998</v>
      </c>
      <c r="N755" t="s">
        <v>22576</v>
      </c>
      <c r="O755" t="s">
        <v>22580</v>
      </c>
      <c r="P755" t="s">
        <v>6191</v>
      </c>
    </row>
    <row r="756" spans="1:16" x14ac:dyDescent="0.3">
      <c r="A756" t="s">
        <v>4753</v>
      </c>
      <c r="B756">
        <v>44726</v>
      </c>
      <c r="C756" t="s">
        <v>4434</v>
      </c>
      <c r="D756" t="s">
        <v>6154</v>
      </c>
      <c r="E756">
        <v>6</v>
      </c>
      <c r="F756" t="s">
        <v>4435</v>
      </c>
      <c r="G756" t="s">
        <v>4436</v>
      </c>
      <c r="H756" t="s">
        <v>318</v>
      </c>
      <c r="I756" t="s">
        <v>6193</v>
      </c>
      <c r="J756" t="s">
        <v>6187</v>
      </c>
      <c r="K756">
        <v>0.2</v>
      </c>
      <c r="L756">
        <v>2.9849999999999999</v>
      </c>
      <c r="M756">
        <v>17.91</v>
      </c>
      <c r="N756" t="s">
        <v>22576</v>
      </c>
      <c r="O756" t="s">
        <v>22580</v>
      </c>
      <c r="P756" t="s">
        <v>6191</v>
      </c>
    </row>
    <row r="757" spans="1:16" x14ac:dyDescent="0.3">
      <c r="A757" t="s">
        <v>4758</v>
      </c>
      <c r="B757">
        <v>44397</v>
      </c>
      <c r="C757" t="s">
        <v>4759</v>
      </c>
      <c r="D757" t="s">
        <v>6145</v>
      </c>
      <c r="E757">
        <v>6</v>
      </c>
      <c r="F757" t="s">
        <v>4760</v>
      </c>
      <c r="G757" t="s">
        <v>4761</v>
      </c>
      <c r="H757" t="s">
        <v>19</v>
      </c>
      <c r="I757" t="s">
        <v>6195</v>
      </c>
      <c r="J757" t="s">
        <v>6186</v>
      </c>
      <c r="K757">
        <v>0.2</v>
      </c>
      <c r="L757">
        <v>4.7549999999999999</v>
      </c>
      <c r="M757">
        <v>28.53</v>
      </c>
      <c r="N757" t="s">
        <v>22579</v>
      </c>
      <c r="O757" t="s">
        <v>22577</v>
      </c>
      <c r="P757" t="s">
        <v>6191</v>
      </c>
    </row>
    <row r="758" spans="1:16" x14ac:dyDescent="0.3">
      <c r="A758" t="s">
        <v>4764</v>
      </c>
      <c r="B758">
        <v>44715</v>
      </c>
      <c r="C758" t="s">
        <v>4765</v>
      </c>
      <c r="D758" t="s">
        <v>6177</v>
      </c>
      <c r="E758">
        <v>4</v>
      </c>
      <c r="F758" t="s">
        <v>4766</v>
      </c>
      <c r="G758" t="s">
        <v>4767</v>
      </c>
      <c r="H758" t="s">
        <v>19</v>
      </c>
      <c r="I758" t="s">
        <v>6192</v>
      </c>
      <c r="J758" t="s">
        <v>6187</v>
      </c>
      <c r="K758">
        <v>1</v>
      </c>
      <c r="L758">
        <v>8.9499999999999993</v>
      </c>
      <c r="M758">
        <v>35.799999999999997</v>
      </c>
      <c r="N758" t="s">
        <v>22573</v>
      </c>
      <c r="O758" t="s">
        <v>22580</v>
      </c>
      <c r="P758" t="s">
        <v>6190</v>
      </c>
    </row>
    <row r="759" spans="1:16" x14ac:dyDescent="0.3">
      <c r="A759" t="s">
        <v>4770</v>
      </c>
      <c r="B759">
        <v>43977</v>
      </c>
      <c r="C759" t="s">
        <v>4771</v>
      </c>
      <c r="D759" t="s">
        <v>6158</v>
      </c>
      <c r="E759">
        <v>3</v>
      </c>
      <c r="F759" t="s">
        <v>4772</v>
      </c>
      <c r="G759" t="s">
        <v>4773</v>
      </c>
      <c r="H759" t="s">
        <v>19</v>
      </c>
      <c r="I759" t="s">
        <v>6193</v>
      </c>
      <c r="J759" t="s">
        <v>6187</v>
      </c>
      <c r="K759">
        <v>0.5</v>
      </c>
      <c r="L759">
        <v>5.97</v>
      </c>
      <c r="M759">
        <v>17.91</v>
      </c>
      <c r="N759" t="s">
        <v>22576</v>
      </c>
      <c r="O759" t="s">
        <v>22580</v>
      </c>
      <c r="P759" t="s">
        <v>6190</v>
      </c>
    </row>
    <row r="760" spans="1:16" x14ac:dyDescent="0.3">
      <c r="A760" t="s">
        <v>4776</v>
      </c>
      <c r="B760">
        <v>43672</v>
      </c>
      <c r="C760" t="s">
        <v>4777</v>
      </c>
      <c r="D760" t="s">
        <v>6177</v>
      </c>
      <c r="E760">
        <v>1</v>
      </c>
      <c r="F760" t="s">
        <v>4778</v>
      </c>
      <c r="G760" t="s">
        <v>4779</v>
      </c>
      <c r="H760" t="s">
        <v>19</v>
      </c>
      <c r="I760" t="s">
        <v>6192</v>
      </c>
      <c r="J760" t="s">
        <v>6187</v>
      </c>
      <c r="K760">
        <v>1</v>
      </c>
      <c r="L760">
        <v>8.9499999999999993</v>
      </c>
      <c r="M760">
        <v>8.9499999999999993</v>
      </c>
      <c r="N760" t="s">
        <v>22573</v>
      </c>
      <c r="O760" t="s">
        <v>22580</v>
      </c>
      <c r="P760" t="s">
        <v>6191</v>
      </c>
    </row>
    <row r="761" spans="1:16" x14ac:dyDescent="0.3">
      <c r="A761" t="s">
        <v>4781</v>
      </c>
      <c r="B761">
        <v>44126</v>
      </c>
      <c r="C761" t="s">
        <v>4782</v>
      </c>
      <c r="D761" t="s">
        <v>6165</v>
      </c>
      <c r="E761">
        <v>1</v>
      </c>
      <c r="F761" t="s">
        <v>4783</v>
      </c>
      <c r="G761" t="s">
        <v>4784</v>
      </c>
      <c r="H761" t="s">
        <v>19</v>
      </c>
      <c r="I761" t="s">
        <v>6195</v>
      </c>
      <c r="J761" t="s">
        <v>6187</v>
      </c>
      <c r="K761">
        <v>2.5</v>
      </c>
      <c r="L761">
        <v>29.784999999999997</v>
      </c>
      <c r="M761">
        <v>29.784999999999997</v>
      </c>
      <c r="N761" t="s">
        <v>22579</v>
      </c>
      <c r="O761" t="s">
        <v>22580</v>
      </c>
      <c r="P761" t="s">
        <v>6190</v>
      </c>
    </row>
    <row r="762" spans="1:16" x14ac:dyDescent="0.3">
      <c r="A762" t="s">
        <v>4787</v>
      </c>
      <c r="B762">
        <v>44189</v>
      </c>
      <c r="C762" t="s">
        <v>4788</v>
      </c>
      <c r="D762" t="s">
        <v>6176</v>
      </c>
      <c r="E762">
        <v>5</v>
      </c>
      <c r="F762" t="s">
        <v>4789</v>
      </c>
      <c r="G762" t="s">
        <v>4790</v>
      </c>
      <c r="H762" t="s">
        <v>19</v>
      </c>
      <c r="I762" t="s">
        <v>6194</v>
      </c>
      <c r="J762" t="s">
        <v>6186</v>
      </c>
      <c r="K762">
        <v>0.5</v>
      </c>
      <c r="L762">
        <v>8.91</v>
      </c>
      <c r="M762">
        <v>44.55</v>
      </c>
      <c r="N762" t="s">
        <v>22575</v>
      </c>
      <c r="O762" t="s">
        <v>22577</v>
      </c>
      <c r="P762" t="s">
        <v>6191</v>
      </c>
    </row>
    <row r="763" spans="1:16" x14ac:dyDescent="0.3">
      <c r="A763" t="s">
        <v>4792</v>
      </c>
      <c r="B763">
        <v>43714</v>
      </c>
      <c r="C763" t="s">
        <v>4793</v>
      </c>
      <c r="D763" t="s">
        <v>6171</v>
      </c>
      <c r="E763">
        <v>6</v>
      </c>
      <c r="F763" t="s">
        <v>4794</v>
      </c>
      <c r="G763" t="s">
        <v>4795</v>
      </c>
      <c r="H763" t="s">
        <v>19</v>
      </c>
      <c r="I763" t="s">
        <v>6194</v>
      </c>
      <c r="J763" t="s">
        <v>6186</v>
      </c>
      <c r="K763">
        <v>1</v>
      </c>
      <c r="L763">
        <v>14.85</v>
      </c>
      <c r="M763">
        <v>89.1</v>
      </c>
      <c r="N763" t="s">
        <v>22575</v>
      </c>
      <c r="O763" t="s">
        <v>22577</v>
      </c>
      <c r="P763" t="s">
        <v>6190</v>
      </c>
    </row>
    <row r="764" spans="1:16" x14ac:dyDescent="0.3">
      <c r="A764" t="s">
        <v>4797</v>
      </c>
      <c r="B764">
        <v>43563</v>
      </c>
      <c r="C764" t="s">
        <v>4798</v>
      </c>
      <c r="D764" t="s">
        <v>6160</v>
      </c>
      <c r="E764">
        <v>5</v>
      </c>
      <c r="F764" t="s">
        <v>4799</v>
      </c>
      <c r="G764" t="s">
        <v>4800</v>
      </c>
      <c r="H764" t="s">
        <v>28</v>
      </c>
      <c r="I764" t="s">
        <v>6195</v>
      </c>
      <c r="J764" t="s">
        <v>6188</v>
      </c>
      <c r="K764">
        <v>0.5</v>
      </c>
      <c r="L764">
        <v>8.73</v>
      </c>
      <c r="M764">
        <v>43.650000000000006</v>
      </c>
      <c r="N764" t="s">
        <v>22579</v>
      </c>
      <c r="O764" t="s">
        <v>22574</v>
      </c>
      <c r="P764" t="s">
        <v>6191</v>
      </c>
    </row>
    <row r="765" spans="1:16" x14ac:dyDescent="0.3">
      <c r="A765" t="s">
        <v>4803</v>
      </c>
      <c r="B765">
        <v>44587</v>
      </c>
      <c r="C765" t="s">
        <v>4804</v>
      </c>
      <c r="D765" t="s">
        <v>6180</v>
      </c>
      <c r="E765">
        <v>3</v>
      </c>
      <c r="F765" t="s">
        <v>4805</v>
      </c>
      <c r="G765" t="s">
        <v>22578</v>
      </c>
      <c r="H765" t="s">
        <v>19</v>
      </c>
      <c r="I765" t="s">
        <v>6193</v>
      </c>
      <c r="J765" t="s">
        <v>6186</v>
      </c>
      <c r="K765">
        <v>0.5</v>
      </c>
      <c r="L765">
        <v>7.77</v>
      </c>
      <c r="M765">
        <v>23.31</v>
      </c>
      <c r="N765" t="s">
        <v>22576</v>
      </c>
      <c r="O765" t="s">
        <v>22577</v>
      </c>
      <c r="P765" t="s">
        <v>6191</v>
      </c>
    </row>
    <row r="766" spans="1:16" x14ac:dyDescent="0.3">
      <c r="A766" t="s">
        <v>4808</v>
      </c>
      <c r="B766">
        <v>43797</v>
      </c>
      <c r="C766" t="s">
        <v>4809</v>
      </c>
      <c r="D766" t="s">
        <v>6182</v>
      </c>
      <c r="E766">
        <v>6</v>
      </c>
      <c r="F766" t="s">
        <v>4810</v>
      </c>
      <c r="G766" t="s">
        <v>4811</v>
      </c>
      <c r="H766" t="s">
        <v>19</v>
      </c>
      <c r="I766" t="s">
        <v>6193</v>
      </c>
      <c r="J766" t="s">
        <v>6186</v>
      </c>
      <c r="K766">
        <v>2.5</v>
      </c>
      <c r="L766">
        <v>29.784999999999997</v>
      </c>
      <c r="M766">
        <v>178.70999999999998</v>
      </c>
      <c r="N766" t="s">
        <v>22576</v>
      </c>
      <c r="O766" t="s">
        <v>22577</v>
      </c>
      <c r="P766" t="s">
        <v>6190</v>
      </c>
    </row>
    <row r="767" spans="1:16" x14ac:dyDescent="0.3">
      <c r="A767" t="s">
        <v>4814</v>
      </c>
      <c r="B767">
        <v>43667</v>
      </c>
      <c r="C767" t="s">
        <v>4815</v>
      </c>
      <c r="D767" t="s">
        <v>6138</v>
      </c>
      <c r="E767">
        <v>6</v>
      </c>
      <c r="F767" t="s">
        <v>4816</v>
      </c>
      <c r="G767" t="s">
        <v>4817</v>
      </c>
      <c r="H767" t="s">
        <v>19</v>
      </c>
      <c r="I767" t="s">
        <v>6192</v>
      </c>
      <c r="J767" t="s">
        <v>6188</v>
      </c>
      <c r="K767">
        <v>1</v>
      </c>
      <c r="L767">
        <v>9.9499999999999993</v>
      </c>
      <c r="M767">
        <v>59.699999999999996</v>
      </c>
      <c r="N767" t="s">
        <v>22573</v>
      </c>
      <c r="O767" t="s">
        <v>22574</v>
      </c>
      <c r="P767" t="s">
        <v>6190</v>
      </c>
    </row>
    <row r="768" spans="1:16" x14ac:dyDescent="0.3">
      <c r="A768" t="s">
        <v>4814</v>
      </c>
      <c r="B768">
        <v>43667</v>
      </c>
      <c r="C768" t="s">
        <v>4815</v>
      </c>
      <c r="D768" t="s">
        <v>6180</v>
      </c>
      <c r="E768">
        <v>2</v>
      </c>
      <c r="F768" t="s">
        <v>4816</v>
      </c>
      <c r="G768" t="s">
        <v>4817</v>
      </c>
      <c r="H768" t="s">
        <v>19</v>
      </c>
      <c r="I768" t="s">
        <v>6193</v>
      </c>
      <c r="J768" t="s">
        <v>6186</v>
      </c>
      <c r="K768">
        <v>0.5</v>
      </c>
      <c r="L768">
        <v>7.77</v>
      </c>
      <c r="M768">
        <v>15.54</v>
      </c>
      <c r="N768" t="s">
        <v>22576</v>
      </c>
      <c r="O768" t="s">
        <v>22577</v>
      </c>
      <c r="P768" t="s">
        <v>6190</v>
      </c>
    </row>
    <row r="769" spans="1:16" x14ac:dyDescent="0.3">
      <c r="A769" t="s">
        <v>4825</v>
      </c>
      <c r="B769">
        <v>44267</v>
      </c>
      <c r="C769" t="s">
        <v>4759</v>
      </c>
      <c r="D769" t="s">
        <v>6182</v>
      </c>
      <c r="E769">
        <v>3</v>
      </c>
      <c r="F769" t="s">
        <v>4760</v>
      </c>
      <c r="G769" t="s">
        <v>4761</v>
      </c>
      <c r="H769" t="s">
        <v>19</v>
      </c>
      <c r="I769" t="s">
        <v>6193</v>
      </c>
      <c r="J769" t="s">
        <v>6186</v>
      </c>
      <c r="K769">
        <v>2.5</v>
      </c>
      <c r="L769">
        <v>29.784999999999997</v>
      </c>
      <c r="M769">
        <v>89.35499999999999</v>
      </c>
      <c r="N769" t="s">
        <v>22576</v>
      </c>
      <c r="O769" t="s">
        <v>22577</v>
      </c>
      <c r="P769" t="s">
        <v>6191</v>
      </c>
    </row>
    <row r="770" spans="1:16" x14ac:dyDescent="0.3">
      <c r="A770" t="s">
        <v>4831</v>
      </c>
      <c r="B770">
        <v>44562</v>
      </c>
      <c r="C770" t="s">
        <v>4759</v>
      </c>
      <c r="D770" t="s">
        <v>6179</v>
      </c>
      <c r="E770">
        <v>2</v>
      </c>
      <c r="F770" t="s">
        <v>4760</v>
      </c>
      <c r="G770" t="s">
        <v>4761</v>
      </c>
      <c r="H770" t="s">
        <v>19</v>
      </c>
      <c r="I770" t="s">
        <v>6192</v>
      </c>
      <c r="J770" t="s">
        <v>6186</v>
      </c>
      <c r="K770">
        <v>1</v>
      </c>
      <c r="L770">
        <v>11.95</v>
      </c>
      <c r="M770">
        <v>23.9</v>
      </c>
      <c r="N770" t="s">
        <v>22573</v>
      </c>
      <c r="O770" t="s">
        <v>22577</v>
      </c>
      <c r="P770" t="s">
        <v>6191</v>
      </c>
    </row>
    <row r="771" spans="1:16" x14ac:dyDescent="0.3">
      <c r="A771" t="s">
        <v>4836</v>
      </c>
      <c r="B771">
        <v>43912</v>
      </c>
      <c r="C771" t="s">
        <v>4837</v>
      </c>
      <c r="D771" t="s">
        <v>6151</v>
      </c>
      <c r="E771">
        <v>6</v>
      </c>
      <c r="F771" t="s">
        <v>4838</v>
      </c>
      <c r="G771" t="s">
        <v>4839</v>
      </c>
      <c r="H771" t="s">
        <v>28</v>
      </c>
      <c r="I771" t="s">
        <v>6192</v>
      </c>
      <c r="J771" t="s">
        <v>6188</v>
      </c>
      <c r="K771">
        <v>2.5</v>
      </c>
      <c r="L771">
        <v>22.884999999999998</v>
      </c>
      <c r="M771">
        <v>137.31</v>
      </c>
      <c r="N771" t="s">
        <v>22573</v>
      </c>
      <c r="O771" t="s">
        <v>22574</v>
      </c>
      <c r="P771" t="s">
        <v>6191</v>
      </c>
    </row>
    <row r="772" spans="1:16" x14ac:dyDescent="0.3">
      <c r="A772" t="s">
        <v>4842</v>
      </c>
      <c r="B772">
        <v>44092</v>
      </c>
      <c r="C772" t="s">
        <v>4843</v>
      </c>
      <c r="D772" t="s">
        <v>6147</v>
      </c>
      <c r="E772">
        <v>1</v>
      </c>
      <c r="F772" t="s">
        <v>4844</v>
      </c>
      <c r="G772" t="s">
        <v>4845</v>
      </c>
      <c r="H772" t="s">
        <v>19</v>
      </c>
      <c r="I772" t="s">
        <v>6193</v>
      </c>
      <c r="J772" t="s">
        <v>6187</v>
      </c>
      <c r="K772">
        <v>1</v>
      </c>
      <c r="L772">
        <v>9.9499999999999993</v>
      </c>
      <c r="M772">
        <v>9.9499999999999993</v>
      </c>
      <c r="N772" t="s">
        <v>22576</v>
      </c>
      <c r="O772" t="s">
        <v>22580</v>
      </c>
      <c r="P772" t="s">
        <v>6191</v>
      </c>
    </row>
    <row r="773" spans="1:16" x14ac:dyDescent="0.3">
      <c r="A773" t="s">
        <v>4847</v>
      </c>
      <c r="B773">
        <v>43468</v>
      </c>
      <c r="C773" t="s">
        <v>4848</v>
      </c>
      <c r="D773" t="s">
        <v>6173</v>
      </c>
      <c r="E773">
        <v>3</v>
      </c>
      <c r="F773" t="s">
        <v>4849</v>
      </c>
      <c r="G773" t="s">
        <v>4850</v>
      </c>
      <c r="H773" t="s">
        <v>19</v>
      </c>
      <c r="I773" t="s">
        <v>6192</v>
      </c>
      <c r="J773" t="s">
        <v>6186</v>
      </c>
      <c r="K773">
        <v>0.5</v>
      </c>
      <c r="L773">
        <v>7.169999999999999</v>
      </c>
      <c r="M773">
        <v>21.509999999999998</v>
      </c>
      <c r="N773" t="s">
        <v>22573</v>
      </c>
      <c r="O773" t="s">
        <v>22577</v>
      </c>
      <c r="P773" t="s">
        <v>6191</v>
      </c>
    </row>
    <row r="774" spans="1:16" x14ac:dyDescent="0.3">
      <c r="A774" t="s">
        <v>4853</v>
      </c>
      <c r="B774">
        <v>44468</v>
      </c>
      <c r="C774" t="s">
        <v>4854</v>
      </c>
      <c r="D774" t="s">
        <v>6141</v>
      </c>
      <c r="E774">
        <v>6</v>
      </c>
      <c r="F774" t="s">
        <v>4855</v>
      </c>
      <c r="G774" t="s">
        <v>22578</v>
      </c>
      <c r="H774" t="s">
        <v>19</v>
      </c>
      <c r="I774" t="s">
        <v>6194</v>
      </c>
      <c r="J774" t="s">
        <v>6188</v>
      </c>
      <c r="K774">
        <v>1</v>
      </c>
      <c r="L774">
        <v>13.75</v>
      </c>
      <c r="M774">
        <v>82.5</v>
      </c>
      <c r="N774" t="s">
        <v>22575</v>
      </c>
      <c r="O774" t="s">
        <v>22574</v>
      </c>
      <c r="P774" t="s">
        <v>6191</v>
      </c>
    </row>
    <row r="775" spans="1:16" x14ac:dyDescent="0.3">
      <c r="A775" t="s">
        <v>4858</v>
      </c>
      <c r="B775">
        <v>44488</v>
      </c>
      <c r="C775" t="s">
        <v>4859</v>
      </c>
      <c r="D775" t="s">
        <v>6159</v>
      </c>
      <c r="E775">
        <v>2</v>
      </c>
      <c r="F775" t="s">
        <v>4860</v>
      </c>
      <c r="G775" t="s">
        <v>4861</v>
      </c>
      <c r="H775" t="s">
        <v>318</v>
      </c>
      <c r="I775" t="s">
        <v>6195</v>
      </c>
      <c r="J775" t="s">
        <v>6188</v>
      </c>
      <c r="K775">
        <v>0.2</v>
      </c>
      <c r="L775">
        <v>4.3650000000000002</v>
      </c>
      <c r="M775">
        <v>8.73</v>
      </c>
      <c r="N775" t="s">
        <v>22579</v>
      </c>
      <c r="O775" t="s">
        <v>22574</v>
      </c>
      <c r="P775" t="s">
        <v>6191</v>
      </c>
    </row>
    <row r="776" spans="1:16" x14ac:dyDescent="0.3">
      <c r="A776" t="s">
        <v>4864</v>
      </c>
      <c r="B776">
        <v>44756</v>
      </c>
      <c r="C776" t="s">
        <v>4865</v>
      </c>
      <c r="D776" t="s">
        <v>6138</v>
      </c>
      <c r="E776">
        <v>2</v>
      </c>
      <c r="F776" t="s">
        <v>4866</v>
      </c>
      <c r="G776" t="s">
        <v>22578</v>
      </c>
      <c r="H776" t="s">
        <v>19</v>
      </c>
      <c r="I776" t="s">
        <v>6192</v>
      </c>
      <c r="J776" t="s">
        <v>6188</v>
      </c>
      <c r="K776">
        <v>1</v>
      </c>
      <c r="L776">
        <v>9.9499999999999993</v>
      </c>
      <c r="M776">
        <v>19.899999999999999</v>
      </c>
      <c r="N776" t="s">
        <v>22573</v>
      </c>
      <c r="O776" t="s">
        <v>22574</v>
      </c>
      <c r="P776" t="s">
        <v>6190</v>
      </c>
    </row>
    <row r="777" spans="1:16" x14ac:dyDescent="0.3">
      <c r="A777" t="s">
        <v>4869</v>
      </c>
      <c r="B777">
        <v>44396</v>
      </c>
      <c r="C777" t="s">
        <v>4870</v>
      </c>
      <c r="D777" t="s">
        <v>6176</v>
      </c>
      <c r="E777">
        <v>2</v>
      </c>
      <c r="F777" t="s">
        <v>4871</v>
      </c>
      <c r="G777" t="s">
        <v>4872</v>
      </c>
      <c r="H777" t="s">
        <v>19</v>
      </c>
      <c r="I777" t="s">
        <v>6194</v>
      </c>
      <c r="J777" t="s">
        <v>6186</v>
      </c>
      <c r="K777">
        <v>0.5</v>
      </c>
      <c r="L777">
        <v>8.91</v>
      </c>
      <c r="M777">
        <v>17.82</v>
      </c>
      <c r="N777" t="s">
        <v>22575</v>
      </c>
      <c r="O777" t="s">
        <v>22577</v>
      </c>
      <c r="P777" t="s">
        <v>6190</v>
      </c>
    </row>
    <row r="778" spans="1:16" x14ac:dyDescent="0.3">
      <c r="A778" t="s">
        <v>4875</v>
      </c>
      <c r="B778">
        <v>44540</v>
      </c>
      <c r="C778" t="s">
        <v>4876</v>
      </c>
      <c r="D778" t="s">
        <v>6157</v>
      </c>
      <c r="E778">
        <v>3</v>
      </c>
      <c r="F778" t="s">
        <v>4877</v>
      </c>
      <c r="G778" t="s">
        <v>4878</v>
      </c>
      <c r="H778" t="s">
        <v>19</v>
      </c>
      <c r="I778" t="s">
        <v>6193</v>
      </c>
      <c r="J778" t="s">
        <v>6188</v>
      </c>
      <c r="K778">
        <v>0.5</v>
      </c>
      <c r="L778">
        <v>6.75</v>
      </c>
      <c r="M778">
        <v>20.25</v>
      </c>
      <c r="N778" t="s">
        <v>22576</v>
      </c>
      <c r="O778" t="s">
        <v>22574</v>
      </c>
      <c r="P778" t="s">
        <v>6191</v>
      </c>
    </row>
    <row r="779" spans="1:16" x14ac:dyDescent="0.3">
      <c r="A779" t="s">
        <v>4881</v>
      </c>
      <c r="B779">
        <v>43541</v>
      </c>
      <c r="C779" t="s">
        <v>4882</v>
      </c>
      <c r="D779" t="s">
        <v>6182</v>
      </c>
      <c r="E779">
        <v>2</v>
      </c>
      <c r="F779" t="s">
        <v>4883</v>
      </c>
      <c r="G779" t="s">
        <v>4884</v>
      </c>
      <c r="H779" t="s">
        <v>19</v>
      </c>
      <c r="I779" t="s">
        <v>6193</v>
      </c>
      <c r="J779" t="s">
        <v>6186</v>
      </c>
      <c r="K779">
        <v>2.5</v>
      </c>
      <c r="L779">
        <v>29.784999999999997</v>
      </c>
      <c r="M779">
        <v>59.569999999999993</v>
      </c>
      <c r="N779" t="s">
        <v>22576</v>
      </c>
      <c r="O779" t="s">
        <v>22577</v>
      </c>
      <c r="P779" t="s">
        <v>6191</v>
      </c>
    </row>
    <row r="780" spans="1:16" x14ac:dyDescent="0.3">
      <c r="A780" t="s">
        <v>4886</v>
      </c>
      <c r="B780">
        <v>43889</v>
      </c>
      <c r="C780" t="s">
        <v>4933</v>
      </c>
      <c r="D780" t="s">
        <v>6161</v>
      </c>
      <c r="E780">
        <v>2</v>
      </c>
      <c r="F780" t="s">
        <v>4934</v>
      </c>
      <c r="G780" t="s">
        <v>4935</v>
      </c>
      <c r="H780" t="s">
        <v>19</v>
      </c>
      <c r="I780" t="s">
        <v>6195</v>
      </c>
      <c r="J780" t="s">
        <v>6186</v>
      </c>
      <c r="K780">
        <v>0.5</v>
      </c>
      <c r="L780">
        <v>9.51</v>
      </c>
      <c r="M780">
        <v>19.02</v>
      </c>
      <c r="N780" t="s">
        <v>22579</v>
      </c>
      <c r="O780" t="s">
        <v>22577</v>
      </c>
      <c r="P780" t="s">
        <v>6190</v>
      </c>
    </row>
    <row r="781" spans="1:16" x14ac:dyDescent="0.3">
      <c r="A781" t="s">
        <v>4892</v>
      </c>
      <c r="B781">
        <v>43985</v>
      </c>
      <c r="C781" t="s">
        <v>4893</v>
      </c>
      <c r="D781" t="s">
        <v>6143</v>
      </c>
      <c r="E781">
        <v>6</v>
      </c>
      <c r="F781" t="s">
        <v>4894</v>
      </c>
      <c r="G781" t="s">
        <v>4895</v>
      </c>
      <c r="H781" t="s">
        <v>19</v>
      </c>
      <c r="I781" t="s">
        <v>6195</v>
      </c>
      <c r="J781" t="s">
        <v>6187</v>
      </c>
      <c r="K781">
        <v>1</v>
      </c>
      <c r="L781">
        <v>12.95</v>
      </c>
      <c r="M781">
        <v>77.699999999999989</v>
      </c>
      <c r="N781" t="s">
        <v>22579</v>
      </c>
      <c r="O781" t="s">
        <v>22580</v>
      </c>
      <c r="P781" t="s">
        <v>6190</v>
      </c>
    </row>
    <row r="782" spans="1:16" x14ac:dyDescent="0.3">
      <c r="A782" t="s">
        <v>4898</v>
      </c>
      <c r="B782">
        <v>43883</v>
      </c>
      <c r="C782" t="s">
        <v>4899</v>
      </c>
      <c r="D782" t="s">
        <v>6141</v>
      </c>
      <c r="E782">
        <v>3</v>
      </c>
      <c r="F782" t="s">
        <v>4900</v>
      </c>
      <c r="G782" t="s">
        <v>22578</v>
      </c>
      <c r="H782" t="s">
        <v>19</v>
      </c>
      <c r="I782" t="s">
        <v>6194</v>
      </c>
      <c r="J782" t="s">
        <v>6188</v>
      </c>
      <c r="K782">
        <v>1</v>
      </c>
      <c r="L782">
        <v>13.75</v>
      </c>
      <c r="M782">
        <v>41.25</v>
      </c>
      <c r="N782" t="s">
        <v>22575</v>
      </c>
      <c r="O782" t="s">
        <v>22574</v>
      </c>
      <c r="P782" t="s">
        <v>6191</v>
      </c>
    </row>
    <row r="783" spans="1:16" x14ac:dyDescent="0.3">
      <c r="A783" t="s">
        <v>4903</v>
      </c>
      <c r="B783">
        <v>43778</v>
      </c>
      <c r="C783" t="s">
        <v>4904</v>
      </c>
      <c r="D783" t="s">
        <v>6164</v>
      </c>
      <c r="E783">
        <v>4</v>
      </c>
      <c r="F783" t="s">
        <v>4905</v>
      </c>
      <c r="G783" t="s">
        <v>4906</v>
      </c>
      <c r="H783" t="s">
        <v>19</v>
      </c>
      <c r="I783" t="s">
        <v>6195</v>
      </c>
      <c r="J783" t="s">
        <v>6186</v>
      </c>
      <c r="K783">
        <v>2.5</v>
      </c>
      <c r="L783">
        <v>36.454999999999998</v>
      </c>
      <c r="M783">
        <v>145.82</v>
      </c>
      <c r="N783" t="s">
        <v>22579</v>
      </c>
      <c r="O783" t="s">
        <v>22577</v>
      </c>
      <c r="P783" t="s">
        <v>6191</v>
      </c>
    </row>
    <row r="784" spans="1:16" x14ac:dyDescent="0.3">
      <c r="A784" t="s">
        <v>4909</v>
      </c>
      <c r="B784">
        <v>43897</v>
      </c>
      <c r="C784" t="s">
        <v>4910</v>
      </c>
      <c r="D784" t="s">
        <v>6184</v>
      </c>
      <c r="E784">
        <v>6</v>
      </c>
      <c r="F784" t="s">
        <v>4911</v>
      </c>
      <c r="G784" t="s">
        <v>4912</v>
      </c>
      <c r="H784" t="s">
        <v>318</v>
      </c>
      <c r="I784" t="s">
        <v>6194</v>
      </c>
      <c r="J784" t="s">
        <v>6186</v>
      </c>
      <c r="K784">
        <v>0.2</v>
      </c>
      <c r="L784">
        <v>4.4550000000000001</v>
      </c>
      <c r="M784">
        <v>26.73</v>
      </c>
      <c r="N784" t="s">
        <v>22575</v>
      </c>
      <c r="O784" t="s">
        <v>22577</v>
      </c>
      <c r="P784" t="s">
        <v>6191</v>
      </c>
    </row>
    <row r="785" spans="1:16" x14ac:dyDescent="0.3">
      <c r="A785" t="s">
        <v>4915</v>
      </c>
      <c r="B785">
        <v>44312</v>
      </c>
      <c r="C785" t="s">
        <v>4916</v>
      </c>
      <c r="D785" t="s">
        <v>6160</v>
      </c>
      <c r="E785">
        <v>5</v>
      </c>
      <c r="F785" t="s">
        <v>4917</v>
      </c>
      <c r="G785" t="s">
        <v>4918</v>
      </c>
      <c r="H785" t="s">
        <v>19</v>
      </c>
      <c r="I785" t="s">
        <v>6195</v>
      </c>
      <c r="J785" t="s">
        <v>6188</v>
      </c>
      <c r="K785">
        <v>0.5</v>
      </c>
      <c r="L785">
        <v>8.73</v>
      </c>
      <c r="M785">
        <v>43.650000000000006</v>
      </c>
      <c r="N785" t="s">
        <v>22579</v>
      </c>
      <c r="O785" t="s">
        <v>22574</v>
      </c>
      <c r="P785" t="s">
        <v>6190</v>
      </c>
    </row>
    <row r="786" spans="1:16" x14ac:dyDescent="0.3">
      <c r="A786" t="s">
        <v>4921</v>
      </c>
      <c r="B786">
        <v>44511</v>
      </c>
      <c r="C786" t="s">
        <v>4922</v>
      </c>
      <c r="D786" t="s">
        <v>6170</v>
      </c>
      <c r="E786">
        <v>2</v>
      </c>
      <c r="F786" t="s">
        <v>4923</v>
      </c>
      <c r="G786" t="s">
        <v>4924</v>
      </c>
      <c r="H786" t="s">
        <v>19</v>
      </c>
      <c r="I786" t="s">
        <v>6195</v>
      </c>
      <c r="J786" t="s">
        <v>6186</v>
      </c>
      <c r="K786">
        <v>1</v>
      </c>
      <c r="L786">
        <v>15.85</v>
      </c>
      <c r="M786">
        <v>31.7</v>
      </c>
      <c r="N786" t="s">
        <v>22579</v>
      </c>
      <c r="O786" t="s">
        <v>22577</v>
      </c>
      <c r="P786" t="s">
        <v>6191</v>
      </c>
    </row>
    <row r="787" spans="1:16" x14ac:dyDescent="0.3">
      <c r="A787" t="s">
        <v>4926</v>
      </c>
      <c r="B787">
        <v>44362</v>
      </c>
      <c r="C787" t="s">
        <v>4927</v>
      </c>
      <c r="D787" t="s">
        <v>6168</v>
      </c>
      <c r="E787">
        <v>1</v>
      </c>
      <c r="F787" t="s">
        <v>4928</v>
      </c>
      <c r="G787" t="s">
        <v>4929</v>
      </c>
      <c r="H787" t="s">
        <v>19</v>
      </c>
      <c r="I787" t="s">
        <v>6193</v>
      </c>
      <c r="J787" t="s">
        <v>6187</v>
      </c>
      <c r="K787">
        <v>2.5</v>
      </c>
      <c r="L787">
        <v>22.884999999999998</v>
      </c>
      <c r="M787">
        <v>22.884999999999998</v>
      </c>
      <c r="N787" t="s">
        <v>22576</v>
      </c>
      <c r="O787" t="s">
        <v>22580</v>
      </c>
      <c r="P787" t="s">
        <v>6191</v>
      </c>
    </row>
    <row r="788" spans="1:16" x14ac:dyDescent="0.3">
      <c r="A788" t="s">
        <v>4932</v>
      </c>
      <c r="B788">
        <v>43888</v>
      </c>
      <c r="C788" t="s">
        <v>4933</v>
      </c>
      <c r="D788" t="s">
        <v>6185</v>
      </c>
      <c r="E788">
        <v>1</v>
      </c>
      <c r="F788" t="s">
        <v>4934</v>
      </c>
      <c r="G788" t="s">
        <v>4935</v>
      </c>
      <c r="H788" t="s">
        <v>19</v>
      </c>
      <c r="I788" t="s">
        <v>6194</v>
      </c>
      <c r="J788" t="s">
        <v>6187</v>
      </c>
      <c r="K788">
        <v>2.5</v>
      </c>
      <c r="L788">
        <v>27.945</v>
      </c>
      <c r="M788">
        <v>27.945</v>
      </c>
      <c r="N788" t="s">
        <v>22575</v>
      </c>
      <c r="O788" t="s">
        <v>22580</v>
      </c>
      <c r="P788" t="s">
        <v>6190</v>
      </c>
    </row>
    <row r="789" spans="1:16" x14ac:dyDescent="0.3">
      <c r="A789" t="s">
        <v>4938</v>
      </c>
      <c r="B789">
        <v>44305</v>
      </c>
      <c r="C789" t="s">
        <v>4939</v>
      </c>
      <c r="D789" t="s">
        <v>6141</v>
      </c>
      <c r="E789">
        <v>6</v>
      </c>
      <c r="F789" t="s">
        <v>4940</v>
      </c>
      <c r="G789" t="s">
        <v>22578</v>
      </c>
      <c r="H789" t="s">
        <v>19</v>
      </c>
      <c r="I789" t="s">
        <v>6194</v>
      </c>
      <c r="J789" t="s">
        <v>6188</v>
      </c>
      <c r="K789">
        <v>1</v>
      </c>
      <c r="L789">
        <v>13.75</v>
      </c>
      <c r="M789">
        <v>82.5</v>
      </c>
      <c r="N789" t="s">
        <v>22575</v>
      </c>
      <c r="O789" t="s">
        <v>22574</v>
      </c>
      <c r="P789" t="s">
        <v>6190</v>
      </c>
    </row>
    <row r="790" spans="1:16" x14ac:dyDescent="0.3">
      <c r="A790" t="s">
        <v>4943</v>
      </c>
      <c r="B790">
        <v>44771</v>
      </c>
      <c r="C790" t="s">
        <v>4944</v>
      </c>
      <c r="D790" t="s">
        <v>6151</v>
      </c>
      <c r="E790">
        <v>2</v>
      </c>
      <c r="F790" t="s">
        <v>4945</v>
      </c>
      <c r="G790" t="s">
        <v>4946</v>
      </c>
      <c r="H790" t="s">
        <v>318</v>
      </c>
      <c r="I790" t="s">
        <v>6192</v>
      </c>
      <c r="J790" t="s">
        <v>6188</v>
      </c>
      <c r="K790">
        <v>2.5</v>
      </c>
      <c r="L790">
        <v>22.884999999999998</v>
      </c>
      <c r="M790">
        <v>45.769999999999996</v>
      </c>
      <c r="N790" t="s">
        <v>22573</v>
      </c>
      <c r="O790" t="s">
        <v>22574</v>
      </c>
      <c r="P790" t="s">
        <v>6190</v>
      </c>
    </row>
    <row r="791" spans="1:16" x14ac:dyDescent="0.3">
      <c r="A791" t="s">
        <v>4949</v>
      </c>
      <c r="B791">
        <v>43485</v>
      </c>
      <c r="C791" t="s">
        <v>4950</v>
      </c>
      <c r="D791" t="s">
        <v>6140</v>
      </c>
      <c r="E791">
        <v>6</v>
      </c>
      <c r="F791" t="s">
        <v>4951</v>
      </c>
      <c r="G791" t="s">
        <v>4952</v>
      </c>
      <c r="H791" t="s">
        <v>19</v>
      </c>
      <c r="I791" t="s">
        <v>6193</v>
      </c>
      <c r="J791" t="s">
        <v>6186</v>
      </c>
      <c r="K791">
        <v>1</v>
      </c>
      <c r="L791">
        <v>12.95</v>
      </c>
      <c r="M791">
        <v>77.699999999999989</v>
      </c>
      <c r="N791" t="s">
        <v>22576</v>
      </c>
      <c r="O791" t="s">
        <v>22577</v>
      </c>
      <c r="P791" t="s">
        <v>6191</v>
      </c>
    </row>
    <row r="792" spans="1:16" x14ac:dyDescent="0.3">
      <c r="A792" t="s">
        <v>4955</v>
      </c>
      <c r="B792">
        <v>44613</v>
      </c>
      <c r="C792" t="s">
        <v>4956</v>
      </c>
      <c r="D792" t="s">
        <v>6180</v>
      </c>
      <c r="E792">
        <v>3</v>
      </c>
      <c r="F792" t="s">
        <v>4957</v>
      </c>
      <c r="G792" t="s">
        <v>4958</v>
      </c>
      <c r="H792" t="s">
        <v>19</v>
      </c>
      <c r="I792" t="s">
        <v>6193</v>
      </c>
      <c r="J792" t="s">
        <v>6186</v>
      </c>
      <c r="K792">
        <v>0.5</v>
      </c>
      <c r="L792">
        <v>7.77</v>
      </c>
      <c r="M792">
        <v>23.31</v>
      </c>
      <c r="N792" t="s">
        <v>22576</v>
      </c>
      <c r="O792" t="s">
        <v>22577</v>
      </c>
      <c r="P792" t="s">
        <v>6191</v>
      </c>
    </row>
    <row r="793" spans="1:16" x14ac:dyDescent="0.3">
      <c r="A793" t="s">
        <v>4961</v>
      </c>
      <c r="B793">
        <v>43954</v>
      </c>
      <c r="C793" t="s">
        <v>4962</v>
      </c>
      <c r="D793" t="s">
        <v>6145</v>
      </c>
      <c r="E793">
        <v>5</v>
      </c>
      <c r="F793" t="s">
        <v>4963</v>
      </c>
      <c r="G793" t="s">
        <v>4964</v>
      </c>
      <c r="H793" t="s">
        <v>19</v>
      </c>
      <c r="I793" t="s">
        <v>6195</v>
      </c>
      <c r="J793" t="s">
        <v>6186</v>
      </c>
      <c r="K793">
        <v>0.2</v>
      </c>
      <c r="L793">
        <v>4.7549999999999999</v>
      </c>
      <c r="M793">
        <v>23.774999999999999</v>
      </c>
      <c r="N793" t="s">
        <v>22579</v>
      </c>
      <c r="O793" t="s">
        <v>22577</v>
      </c>
      <c r="P793" t="s">
        <v>6190</v>
      </c>
    </row>
    <row r="794" spans="1:16" x14ac:dyDescent="0.3">
      <c r="A794" t="s">
        <v>4967</v>
      </c>
      <c r="B794">
        <v>43545</v>
      </c>
      <c r="C794" t="s">
        <v>4968</v>
      </c>
      <c r="D794" t="s">
        <v>6160</v>
      </c>
      <c r="E794">
        <v>6</v>
      </c>
      <c r="F794" t="s">
        <v>4969</v>
      </c>
      <c r="G794" t="s">
        <v>4970</v>
      </c>
      <c r="H794" t="s">
        <v>28</v>
      </c>
      <c r="I794" t="s">
        <v>6195</v>
      </c>
      <c r="J794" t="s">
        <v>6188</v>
      </c>
      <c r="K794">
        <v>0.5</v>
      </c>
      <c r="L794">
        <v>8.73</v>
      </c>
      <c r="M794">
        <v>52.38</v>
      </c>
      <c r="N794" t="s">
        <v>22579</v>
      </c>
      <c r="O794" t="s">
        <v>22574</v>
      </c>
      <c r="P794" t="s">
        <v>6190</v>
      </c>
    </row>
    <row r="795" spans="1:16" x14ac:dyDescent="0.3">
      <c r="A795" t="s">
        <v>4973</v>
      </c>
      <c r="B795">
        <v>43629</v>
      </c>
      <c r="C795" t="s">
        <v>4974</v>
      </c>
      <c r="D795" t="s">
        <v>6178</v>
      </c>
      <c r="E795">
        <v>5</v>
      </c>
      <c r="F795" t="s">
        <v>4975</v>
      </c>
      <c r="G795" t="s">
        <v>4976</v>
      </c>
      <c r="H795" t="s">
        <v>19</v>
      </c>
      <c r="I795" t="s">
        <v>6192</v>
      </c>
      <c r="J795" t="s">
        <v>6186</v>
      </c>
      <c r="K795">
        <v>0.2</v>
      </c>
      <c r="L795">
        <v>3.5849999999999995</v>
      </c>
      <c r="M795">
        <v>17.924999999999997</v>
      </c>
      <c r="N795" t="s">
        <v>22573</v>
      </c>
      <c r="O795" t="s">
        <v>22577</v>
      </c>
      <c r="P795" t="s">
        <v>6191</v>
      </c>
    </row>
    <row r="796" spans="1:16" x14ac:dyDescent="0.3">
      <c r="A796" t="s">
        <v>4979</v>
      </c>
      <c r="B796">
        <v>43987</v>
      </c>
      <c r="C796" t="s">
        <v>4980</v>
      </c>
      <c r="D796" t="s">
        <v>6182</v>
      </c>
      <c r="E796">
        <v>5</v>
      </c>
      <c r="F796" t="s">
        <v>4981</v>
      </c>
      <c r="G796" t="s">
        <v>4982</v>
      </c>
      <c r="H796" t="s">
        <v>19</v>
      </c>
      <c r="I796" t="s">
        <v>6193</v>
      </c>
      <c r="J796" t="s">
        <v>6186</v>
      </c>
      <c r="K796">
        <v>2.5</v>
      </c>
      <c r="L796">
        <v>29.784999999999997</v>
      </c>
      <c r="M796">
        <v>148.92499999999998</v>
      </c>
      <c r="N796" t="s">
        <v>22576</v>
      </c>
      <c r="O796" t="s">
        <v>22577</v>
      </c>
      <c r="P796" t="s">
        <v>6191</v>
      </c>
    </row>
    <row r="797" spans="1:16" x14ac:dyDescent="0.3">
      <c r="A797" t="s">
        <v>4985</v>
      </c>
      <c r="B797">
        <v>43540</v>
      </c>
      <c r="C797" t="s">
        <v>4986</v>
      </c>
      <c r="D797" t="s">
        <v>6173</v>
      </c>
      <c r="E797">
        <v>4</v>
      </c>
      <c r="F797" t="s">
        <v>4987</v>
      </c>
      <c r="G797" t="s">
        <v>4988</v>
      </c>
      <c r="H797" t="s">
        <v>19</v>
      </c>
      <c r="I797" t="s">
        <v>6192</v>
      </c>
      <c r="J797" t="s">
        <v>6186</v>
      </c>
      <c r="K797">
        <v>0.5</v>
      </c>
      <c r="L797">
        <v>7.169999999999999</v>
      </c>
      <c r="M797">
        <v>28.679999999999996</v>
      </c>
      <c r="N797" t="s">
        <v>22573</v>
      </c>
      <c r="O797" t="s">
        <v>22577</v>
      </c>
      <c r="P797" t="s">
        <v>6191</v>
      </c>
    </row>
    <row r="798" spans="1:16" x14ac:dyDescent="0.3">
      <c r="A798" t="s">
        <v>4991</v>
      </c>
      <c r="B798">
        <v>44533</v>
      </c>
      <c r="C798" t="s">
        <v>4992</v>
      </c>
      <c r="D798" t="s">
        <v>6161</v>
      </c>
      <c r="E798">
        <v>1</v>
      </c>
      <c r="F798" t="s">
        <v>4993</v>
      </c>
      <c r="G798" t="s">
        <v>22578</v>
      </c>
      <c r="H798" t="s">
        <v>19</v>
      </c>
      <c r="I798" t="s">
        <v>6195</v>
      </c>
      <c r="J798" t="s">
        <v>6186</v>
      </c>
      <c r="K798">
        <v>0.5</v>
      </c>
      <c r="L798">
        <v>9.51</v>
      </c>
      <c r="M798">
        <v>9.51</v>
      </c>
      <c r="N798" t="s">
        <v>22579</v>
      </c>
      <c r="O798" t="s">
        <v>22577</v>
      </c>
      <c r="P798" t="s">
        <v>6191</v>
      </c>
    </row>
    <row r="799" spans="1:16" x14ac:dyDescent="0.3">
      <c r="A799" t="s">
        <v>4996</v>
      </c>
      <c r="B799">
        <v>44751</v>
      </c>
      <c r="C799" t="s">
        <v>4997</v>
      </c>
      <c r="D799" t="s">
        <v>6180</v>
      </c>
      <c r="E799">
        <v>4</v>
      </c>
      <c r="F799" t="s">
        <v>4998</v>
      </c>
      <c r="G799" t="s">
        <v>4999</v>
      </c>
      <c r="H799" t="s">
        <v>19</v>
      </c>
      <c r="I799" t="s">
        <v>6193</v>
      </c>
      <c r="J799" t="s">
        <v>6186</v>
      </c>
      <c r="K799">
        <v>0.5</v>
      </c>
      <c r="L799">
        <v>7.77</v>
      </c>
      <c r="M799">
        <v>31.08</v>
      </c>
      <c r="N799" t="s">
        <v>22576</v>
      </c>
      <c r="O799" t="s">
        <v>22577</v>
      </c>
      <c r="P799" t="s">
        <v>6191</v>
      </c>
    </row>
    <row r="800" spans="1:16" x14ac:dyDescent="0.3">
      <c r="A800" t="s">
        <v>5002</v>
      </c>
      <c r="B800">
        <v>43950</v>
      </c>
      <c r="C800" t="s">
        <v>5003</v>
      </c>
      <c r="D800" t="s">
        <v>6163</v>
      </c>
      <c r="E800">
        <v>3</v>
      </c>
      <c r="F800" t="s">
        <v>5004</v>
      </c>
      <c r="G800" t="s">
        <v>5005</v>
      </c>
      <c r="H800" t="s">
        <v>19</v>
      </c>
      <c r="I800" t="s">
        <v>6192</v>
      </c>
      <c r="J800" t="s">
        <v>6187</v>
      </c>
      <c r="K800">
        <v>0.2</v>
      </c>
      <c r="L800">
        <v>2.6849999999999996</v>
      </c>
      <c r="M800">
        <v>8.0549999999999997</v>
      </c>
      <c r="N800" t="s">
        <v>22573</v>
      </c>
      <c r="O800" t="s">
        <v>22580</v>
      </c>
      <c r="P800" t="s">
        <v>6190</v>
      </c>
    </row>
    <row r="801" spans="1:16" x14ac:dyDescent="0.3">
      <c r="A801" t="s">
        <v>5008</v>
      </c>
      <c r="B801">
        <v>44588</v>
      </c>
      <c r="C801" t="s">
        <v>5009</v>
      </c>
      <c r="D801" t="s">
        <v>6183</v>
      </c>
      <c r="E801">
        <v>3</v>
      </c>
      <c r="F801" t="s">
        <v>5010</v>
      </c>
      <c r="G801" t="s">
        <v>22578</v>
      </c>
      <c r="H801" t="s">
        <v>19</v>
      </c>
      <c r="I801" t="s">
        <v>6194</v>
      </c>
      <c r="J801" t="s">
        <v>6187</v>
      </c>
      <c r="K801">
        <v>1</v>
      </c>
      <c r="L801">
        <v>12.15</v>
      </c>
      <c r="M801">
        <v>36.450000000000003</v>
      </c>
      <c r="N801" t="s">
        <v>22575</v>
      </c>
      <c r="O801" t="s">
        <v>22580</v>
      </c>
      <c r="P801" t="s">
        <v>6190</v>
      </c>
    </row>
    <row r="802" spans="1:16" x14ac:dyDescent="0.3">
      <c r="A802" t="s">
        <v>5012</v>
      </c>
      <c r="B802">
        <v>44240</v>
      </c>
      <c r="C802" t="s">
        <v>5013</v>
      </c>
      <c r="D802" t="s">
        <v>6163</v>
      </c>
      <c r="E802">
        <v>6</v>
      </c>
      <c r="F802" t="s">
        <v>5014</v>
      </c>
      <c r="G802" t="s">
        <v>5015</v>
      </c>
      <c r="H802" t="s">
        <v>318</v>
      </c>
      <c r="I802" t="s">
        <v>6192</v>
      </c>
      <c r="J802" t="s">
        <v>6187</v>
      </c>
      <c r="K802">
        <v>0.2</v>
      </c>
      <c r="L802">
        <v>2.6849999999999996</v>
      </c>
      <c r="M802">
        <v>16.11</v>
      </c>
      <c r="N802" t="s">
        <v>22573</v>
      </c>
      <c r="O802" t="s">
        <v>22580</v>
      </c>
      <c r="P802" t="s">
        <v>6191</v>
      </c>
    </row>
    <row r="803" spans="1:16" x14ac:dyDescent="0.3">
      <c r="A803" t="s">
        <v>5018</v>
      </c>
      <c r="B803">
        <v>44025</v>
      </c>
      <c r="C803" t="s">
        <v>5019</v>
      </c>
      <c r="D803" t="s">
        <v>6149</v>
      </c>
      <c r="E803">
        <v>2</v>
      </c>
      <c r="F803" t="s">
        <v>5020</v>
      </c>
      <c r="G803" t="s">
        <v>5021</v>
      </c>
      <c r="H803" t="s">
        <v>19</v>
      </c>
      <c r="I803" t="s">
        <v>6192</v>
      </c>
      <c r="J803" t="s">
        <v>6187</v>
      </c>
      <c r="K803">
        <v>2.5</v>
      </c>
      <c r="L803">
        <v>20.584999999999997</v>
      </c>
      <c r="M803">
        <v>41.169999999999995</v>
      </c>
      <c r="N803" t="s">
        <v>22573</v>
      </c>
      <c r="O803" t="s">
        <v>22580</v>
      </c>
      <c r="P803" t="s">
        <v>6190</v>
      </c>
    </row>
    <row r="804" spans="1:16" x14ac:dyDescent="0.3">
      <c r="A804" t="s">
        <v>5024</v>
      </c>
      <c r="B804">
        <v>43902</v>
      </c>
      <c r="C804" t="s">
        <v>5025</v>
      </c>
      <c r="D804" t="s">
        <v>6163</v>
      </c>
      <c r="E804">
        <v>4</v>
      </c>
      <c r="F804" t="s">
        <v>5026</v>
      </c>
      <c r="G804" t="s">
        <v>5027</v>
      </c>
      <c r="H804" t="s">
        <v>19</v>
      </c>
      <c r="I804" t="s">
        <v>6192</v>
      </c>
      <c r="J804" t="s">
        <v>6187</v>
      </c>
      <c r="K804">
        <v>0.2</v>
      </c>
      <c r="L804">
        <v>2.6849999999999996</v>
      </c>
      <c r="M804">
        <v>10.739999999999998</v>
      </c>
      <c r="N804" t="s">
        <v>22573</v>
      </c>
      <c r="O804" t="s">
        <v>22580</v>
      </c>
      <c r="P804" t="s">
        <v>6191</v>
      </c>
    </row>
    <row r="805" spans="1:16" x14ac:dyDescent="0.3">
      <c r="A805" t="s">
        <v>5030</v>
      </c>
      <c r="B805">
        <v>43955</v>
      </c>
      <c r="C805" t="s">
        <v>5031</v>
      </c>
      <c r="D805" t="s">
        <v>6166</v>
      </c>
      <c r="E805">
        <v>4</v>
      </c>
      <c r="F805" t="s">
        <v>5032</v>
      </c>
      <c r="G805" t="s">
        <v>5033</v>
      </c>
      <c r="H805" t="s">
        <v>19</v>
      </c>
      <c r="I805" t="s">
        <v>6194</v>
      </c>
      <c r="J805" t="s">
        <v>6188</v>
      </c>
      <c r="K805">
        <v>2.5</v>
      </c>
      <c r="L805">
        <v>31.624999999999996</v>
      </c>
      <c r="M805">
        <v>126.49999999999999</v>
      </c>
      <c r="N805" t="s">
        <v>22575</v>
      </c>
      <c r="O805" t="s">
        <v>22574</v>
      </c>
      <c r="P805" t="s">
        <v>6191</v>
      </c>
    </row>
    <row r="806" spans="1:16" x14ac:dyDescent="0.3">
      <c r="A806" t="s">
        <v>5035</v>
      </c>
      <c r="B806">
        <v>44289</v>
      </c>
      <c r="C806" t="s">
        <v>5036</v>
      </c>
      <c r="D806" t="s">
        <v>6179</v>
      </c>
      <c r="E806">
        <v>2</v>
      </c>
      <c r="F806" t="s">
        <v>5037</v>
      </c>
      <c r="G806" t="s">
        <v>22578</v>
      </c>
      <c r="H806" t="s">
        <v>28</v>
      </c>
      <c r="I806" t="s">
        <v>6192</v>
      </c>
      <c r="J806" t="s">
        <v>6186</v>
      </c>
      <c r="K806">
        <v>1</v>
      </c>
      <c r="L806">
        <v>11.95</v>
      </c>
      <c r="M806">
        <v>23.9</v>
      </c>
      <c r="N806" t="s">
        <v>22573</v>
      </c>
      <c r="O806" t="s">
        <v>22577</v>
      </c>
      <c r="P806" t="s">
        <v>6191</v>
      </c>
    </row>
    <row r="807" spans="1:16" x14ac:dyDescent="0.3">
      <c r="A807" t="s">
        <v>5040</v>
      </c>
      <c r="B807">
        <v>44713</v>
      </c>
      <c r="C807" t="s">
        <v>5041</v>
      </c>
      <c r="D807" t="s">
        <v>6146</v>
      </c>
      <c r="E807">
        <v>1</v>
      </c>
      <c r="F807" t="s">
        <v>5042</v>
      </c>
      <c r="G807" t="s">
        <v>22578</v>
      </c>
      <c r="H807" t="s">
        <v>19</v>
      </c>
      <c r="I807" t="s">
        <v>6192</v>
      </c>
      <c r="J807" t="s">
        <v>6188</v>
      </c>
      <c r="K807">
        <v>0.5</v>
      </c>
      <c r="L807">
        <v>5.97</v>
      </c>
      <c r="M807">
        <v>5.97</v>
      </c>
      <c r="N807" t="s">
        <v>22573</v>
      </c>
      <c r="O807" t="s">
        <v>22574</v>
      </c>
      <c r="P807" t="s">
        <v>6191</v>
      </c>
    </row>
    <row r="808" spans="1:16" x14ac:dyDescent="0.3">
      <c r="A808" t="s">
        <v>5046</v>
      </c>
      <c r="B808">
        <v>44241</v>
      </c>
      <c r="C808" t="s">
        <v>5047</v>
      </c>
      <c r="D808" t="s">
        <v>6150</v>
      </c>
      <c r="E808">
        <v>2</v>
      </c>
      <c r="F808" t="s">
        <v>5048</v>
      </c>
      <c r="G808" t="s">
        <v>22578</v>
      </c>
      <c r="H808" t="s">
        <v>28</v>
      </c>
      <c r="I808" t="s">
        <v>6195</v>
      </c>
      <c r="J808" t="s">
        <v>6187</v>
      </c>
      <c r="K808">
        <v>0.2</v>
      </c>
      <c r="L808">
        <v>3.8849999999999998</v>
      </c>
      <c r="M808">
        <v>7.77</v>
      </c>
      <c r="N808" t="s">
        <v>22579</v>
      </c>
      <c r="O808" t="s">
        <v>22580</v>
      </c>
      <c r="P808" t="s">
        <v>6190</v>
      </c>
    </row>
    <row r="809" spans="1:16" x14ac:dyDescent="0.3">
      <c r="A809" t="s">
        <v>5050</v>
      </c>
      <c r="B809">
        <v>44543</v>
      </c>
      <c r="C809" t="s">
        <v>5051</v>
      </c>
      <c r="D809" t="s">
        <v>6169</v>
      </c>
      <c r="E809">
        <v>3</v>
      </c>
      <c r="F809" t="s">
        <v>5052</v>
      </c>
      <c r="G809" t="s">
        <v>5053</v>
      </c>
      <c r="H809" t="s">
        <v>318</v>
      </c>
      <c r="I809" t="s">
        <v>6195</v>
      </c>
      <c r="J809" t="s">
        <v>6187</v>
      </c>
      <c r="K809">
        <v>0.5</v>
      </c>
      <c r="L809">
        <v>7.77</v>
      </c>
      <c r="M809">
        <v>23.31</v>
      </c>
      <c r="N809" t="s">
        <v>22579</v>
      </c>
      <c r="O809" t="s">
        <v>22580</v>
      </c>
      <c r="P809" t="s">
        <v>6191</v>
      </c>
    </row>
    <row r="810" spans="1:16" x14ac:dyDescent="0.3">
      <c r="A810" t="s">
        <v>5056</v>
      </c>
      <c r="B810">
        <v>43868</v>
      </c>
      <c r="C810" t="s">
        <v>5113</v>
      </c>
      <c r="D810" t="s">
        <v>6142</v>
      </c>
      <c r="E810">
        <v>5</v>
      </c>
      <c r="F810" t="s">
        <v>5114</v>
      </c>
      <c r="G810" t="s">
        <v>22578</v>
      </c>
      <c r="H810" t="s">
        <v>19</v>
      </c>
      <c r="I810" t="s">
        <v>6192</v>
      </c>
      <c r="J810" t="s">
        <v>6186</v>
      </c>
      <c r="K810">
        <v>2.5</v>
      </c>
      <c r="L810">
        <v>27.484999999999996</v>
      </c>
      <c r="M810">
        <v>137.42499999999998</v>
      </c>
      <c r="N810" t="s">
        <v>22573</v>
      </c>
      <c r="O810" t="s">
        <v>22577</v>
      </c>
      <c r="P810" t="s">
        <v>6191</v>
      </c>
    </row>
    <row r="811" spans="1:16" x14ac:dyDescent="0.3">
      <c r="A811" t="s">
        <v>5062</v>
      </c>
      <c r="B811">
        <v>44235</v>
      </c>
      <c r="C811" t="s">
        <v>5063</v>
      </c>
      <c r="D811" t="s">
        <v>6163</v>
      </c>
      <c r="E811">
        <v>3</v>
      </c>
      <c r="F811" t="s">
        <v>5064</v>
      </c>
      <c r="G811" t="s">
        <v>22578</v>
      </c>
      <c r="H811" t="s">
        <v>19</v>
      </c>
      <c r="I811" t="s">
        <v>6192</v>
      </c>
      <c r="J811" t="s">
        <v>6187</v>
      </c>
      <c r="K811">
        <v>0.2</v>
      </c>
      <c r="L811">
        <v>2.6849999999999996</v>
      </c>
      <c r="M811">
        <v>8.0549999999999997</v>
      </c>
      <c r="N811" t="s">
        <v>22573</v>
      </c>
      <c r="O811" t="s">
        <v>22580</v>
      </c>
      <c r="P811" t="s">
        <v>6190</v>
      </c>
    </row>
    <row r="812" spans="1:16" x14ac:dyDescent="0.3">
      <c r="A812" t="s">
        <v>5067</v>
      </c>
      <c r="B812">
        <v>44054</v>
      </c>
      <c r="C812" t="s">
        <v>5068</v>
      </c>
      <c r="D812" t="s">
        <v>6161</v>
      </c>
      <c r="E812">
        <v>3</v>
      </c>
      <c r="F812" t="s">
        <v>5069</v>
      </c>
      <c r="G812" t="s">
        <v>5070</v>
      </c>
      <c r="H812" t="s">
        <v>19</v>
      </c>
      <c r="I812" t="s">
        <v>6195</v>
      </c>
      <c r="J812" t="s">
        <v>6186</v>
      </c>
      <c r="K812">
        <v>0.5</v>
      </c>
      <c r="L812">
        <v>9.51</v>
      </c>
      <c r="M812">
        <v>28.53</v>
      </c>
      <c r="N812" t="s">
        <v>22579</v>
      </c>
      <c r="O812" t="s">
        <v>22577</v>
      </c>
      <c r="P812" t="s">
        <v>6191</v>
      </c>
    </row>
    <row r="813" spans="1:16" x14ac:dyDescent="0.3">
      <c r="A813" t="s">
        <v>5073</v>
      </c>
      <c r="B813">
        <v>44114</v>
      </c>
      <c r="C813" t="s">
        <v>5074</v>
      </c>
      <c r="D813" t="s">
        <v>6155</v>
      </c>
      <c r="E813">
        <v>6</v>
      </c>
      <c r="F813" t="s">
        <v>5075</v>
      </c>
      <c r="G813" t="s">
        <v>5076</v>
      </c>
      <c r="H813" t="s">
        <v>318</v>
      </c>
      <c r="I813" t="s">
        <v>6193</v>
      </c>
      <c r="J813" t="s">
        <v>6188</v>
      </c>
      <c r="K813">
        <v>1</v>
      </c>
      <c r="L813">
        <v>11.25</v>
      </c>
      <c r="M813">
        <v>67.5</v>
      </c>
      <c r="N813" t="s">
        <v>22576</v>
      </c>
      <c r="O813" t="s">
        <v>22574</v>
      </c>
      <c r="P813" t="s">
        <v>6190</v>
      </c>
    </row>
    <row r="814" spans="1:16" x14ac:dyDescent="0.3">
      <c r="A814" t="s">
        <v>5073</v>
      </c>
      <c r="B814">
        <v>44114</v>
      </c>
      <c r="C814" t="s">
        <v>5074</v>
      </c>
      <c r="D814" t="s">
        <v>6165</v>
      </c>
      <c r="E814">
        <v>6</v>
      </c>
      <c r="F814" t="s">
        <v>5075</v>
      </c>
      <c r="G814" t="s">
        <v>5076</v>
      </c>
      <c r="H814" t="s">
        <v>318</v>
      </c>
      <c r="I814" t="s">
        <v>6195</v>
      </c>
      <c r="J814" t="s">
        <v>6187</v>
      </c>
      <c r="K814">
        <v>2.5</v>
      </c>
      <c r="L814">
        <v>29.784999999999997</v>
      </c>
      <c r="M814">
        <v>178.70999999999998</v>
      </c>
      <c r="N814" t="s">
        <v>22579</v>
      </c>
      <c r="O814" t="s">
        <v>22580</v>
      </c>
      <c r="P814" t="s">
        <v>6190</v>
      </c>
    </row>
    <row r="815" spans="1:16" x14ac:dyDescent="0.3">
      <c r="A815" t="s">
        <v>5084</v>
      </c>
      <c r="B815">
        <v>44173</v>
      </c>
      <c r="C815" t="s">
        <v>5085</v>
      </c>
      <c r="D815" t="s">
        <v>6166</v>
      </c>
      <c r="E815">
        <v>1</v>
      </c>
      <c r="F815" t="s">
        <v>5086</v>
      </c>
      <c r="G815" t="s">
        <v>5087</v>
      </c>
      <c r="H815" t="s">
        <v>19</v>
      </c>
      <c r="I815" t="s">
        <v>6194</v>
      </c>
      <c r="J815" t="s">
        <v>6188</v>
      </c>
      <c r="K815">
        <v>2.5</v>
      </c>
      <c r="L815">
        <v>31.624999999999996</v>
      </c>
      <c r="M815">
        <v>31.624999999999996</v>
      </c>
      <c r="N815" t="s">
        <v>22575</v>
      </c>
      <c r="O815" t="s">
        <v>22574</v>
      </c>
      <c r="P815" t="s">
        <v>6190</v>
      </c>
    </row>
    <row r="816" spans="1:16" x14ac:dyDescent="0.3">
      <c r="A816" t="s">
        <v>5090</v>
      </c>
      <c r="B816">
        <v>43573</v>
      </c>
      <c r="C816" t="s">
        <v>5091</v>
      </c>
      <c r="D816" t="s">
        <v>6184</v>
      </c>
      <c r="E816">
        <v>2</v>
      </c>
      <c r="F816" t="s">
        <v>5092</v>
      </c>
      <c r="G816" t="s">
        <v>5093</v>
      </c>
      <c r="H816" t="s">
        <v>19</v>
      </c>
      <c r="I816" t="s">
        <v>6194</v>
      </c>
      <c r="J816" t="s">
        <v>6186</v>
      </c>
      <c r="K816">
        <v>0.2</v>
      </c>
      <c r="L816">
        <v>4.4550000000000001</v>
      </c>
      <c r="M816">
        <v>8.91</v>
      </c>
      <c r="N816" t="s">
        <v>22575</v>
      </c>
      <c r="O816" t="s">
        <v>22577</v>
      </c>
      <c r="P816" t="s">
        <v>6191</v>
      </c>
    </row>
    <row r="817" spans="1:16" x14ac:dyDescent="0.3">
      <c r="A817" t="s">
        <v>5096</v>
      </c>
      <c r="B817">
        <v>44200</v>
      </c>
      <c r="C817" t="s">
        <v>5097</v>
      </c>
      <c r="D817" t="s">
        <v>6146</v>
      </c>
      <c r="E817">
        <v>6</v>
      </c>
      <c r="F817" t="s">
        <v>5098</v>
      </c>
      <c r="G817" t="s">
        <v>5099</v>
      </c>
      <c r="H817" t="s">
        <v>19</v>
      </c>
      <c r="I817" t="s">
        <v>6192</v>
      </c>
      <c r="J817" t="s">
        <v>6188</v>
      </c>
      <c r="K817">
        <v>0.5</v>
      </c>
      <c r="L817">
        <v>5.97</v>
      </c>
      <c r="M817">
        <v>35.82</v>
      </c>
      <c r="N817" t="s">
        <v>22573</v>
      </c>
      <c r="O817" t="s">
        <v>22574</v>
      </c>
      <c r="P817" t="s">
        <v>6191</v>
      </c>
    </row>
    <row r="818" spans="1:16" x14ac:dyDescent="0.3">
      <c r="A818" t="s">
        <v>5102</v>
      </c>
      <c r="B818">
        <v>43534</v>
      </c>
      <c r="C818" t="s">
        <v>5103</v>
      </c>
      <c r="D818" t="s">
        <v>6161</v>
      </c>
      <c r="E818">
        <v>4</v>
      </c>
      <c r="F818" t="s">
        <v>5104</v>
      </c>
      <c r="G818" t="s">
        <v>5105</v>
      </c>
      <c r="H818" t="s">
        <v>318</v>
      </c>
      <c r="I818" t="s">
        <v>6195</v>
      </c>
      <c r="J818" t="s">
        <v>6186</v>
      </c>
      <c r="K818">
        <v>0.5</v>
      </c>
      <c r="L818">
        <v>9.51</v>
      </c>
      <c r="M818">
        <v>38.04</v>
      </c>
      <c r="N818" t="s">
        <v>22579</v>
      </c>
      <c r="O818" t="s">
        <v>22577</v>
      </c>
      <c r="P818" t="s">
        <v>6191</v>
      </c>
    </row>
    <row r="819" spans="1:16" x14ac:dyDescent="0.3">
      <c r="A819" t="s">
        <v>5107</v>
      </c>
      <c r="B819">
        <v>43798</v>
      </c>
      <c r="C819" t="s">
        <v>5108</v>
      </c>
      <c r="D819" t="s">
        <v>6169</v>
      </c>
      <c r="E819">
        <v>2</v>
      </c>
      <c r="F819" t="s">
        <v>5109</v>
      </c>
      <c r="G819" t="s">
        <v>5110</v>
      </c>
      <c r="H819" t="s">
        <v>19</v>
      </c>
      <c r="I819" t="s">
        <v>6195</v>
      </c>
      <c r="J819" t="s">
        <v>6187</v>
      </c>
      <c r="K819">
        <v>0.5</v>
      </c>
      <c r="L819">
        <v>7.77</v>
      </c>
      <c r="M819">
        <v>15.54</v>
      </c>
      <c r="N819" t="s">
        <v>22579</v>
      </c>
      <c r="O819" t="s">
        <v>22580</v>
      </c>
      <c r="P819" t="s">
        <v>6191</v>
      </c>
    </row>
    <row r="820" spans="1:16" x14ac:dyDescent="0.3">
      <c r="A820" t="s">
        <v>5112</v>
      </c>
      <c r="B820">
        <v>44761</v>
      </c>
      <c r="C820" t="s">
        <v>5113</v>
      </c>
      <c r="D820" t="s">
        <v>6170</v>
      </c>
      <c r="E820">
        <v>5</v>
      </c>
      <c r="F820" t="s">
        <v>5114</v>
      </c>
      <c r="G820" t="s">
        <v>22578</v>
      </c>
      <c r="H820" t="s">
        <v>19</v>
      </c>
      <c r="I820" t="s">
        <v>6195</v>
      </c>
      <c r="J820" t="s">
        <v>6186</v>
      </c>
      <c r="K820">
        <v>1</v>
      </c>
      <c r="L820">
        <v>15.85</v>
      </c>
      <c r="M820">
        <v>79.25</v>
      </c>
      <c r="N820" t="s">
        <v>22579</v>
      </c>
      <c r="O820" t="s">
        <v>22577</v>
      </c>
      <c r="P820" t="s">
        <v>6191</v>
      </c>
    </row>
    <row r="821" spans="1:16" x14ac:dyDescent="0.3">
      <c r="A821" t="s">
        <v>5117</v>
      </c>
      <c r="B821">
        <v>44008</v>
      </c>
      <c r="C821" t="s">
        <v>5118</v>
      </c>
      <c r="D821" t="s">
        <v>6145</v>
      </c>
      <c r="E821">
        <v>1</v>
      </c>
      <c r="F821" t="s">
        <v>5119</v>
      </c>
      <c r="G821" t="s">
        <v>5120</v>
      </c>
      <c r="H821" t="s">
        <v>19</v>
      </c>
      <c r="I821" t="s">
        <v>6195</v>
      </c>
      <c r="J821" t="s">
        <v>6186</v>
      </c>
      <c r="K821">
        <v>0.2</v>
      </c>
      <c r="L821">
        <v>4.7549999999999999</v>
      </c>
      <c r="M821">
        <v>4.7549999999999999</v>
      </c>
      <c r="N821" t="s">
        <v>22579</v>
      </c>
      <c r="O821" t="s">
        <v>22577</v>
      </c>
      <c r="P821" t="s">
        <v>6190</v>
      </c>
    </row>
    <row r="822" spans="1:16" x14ac:dyDescent="0.3">
      <c r="A822" t="s">
        <v>5123</v>
      </c>
      <c r="B822">
        <v>43510</v>
      </c>
      <c r="C822" t="s">
        <v>5124</v>
      </c>
      <c r="D822" t="s">
        <v>6141</v>
      </c>
      <c r="E822">
        <v>4</v>
      </c>
      <c r="F822" t="s">
        <v>5125</v>
      </c>
      <c r="G822" t="s">
        <v>5126</v>
      </c>
      <c r="H822" t="s">
        <v>19</v>
      </c>
      <c r="I822" t="s">
        <v>6194</v>
      </c>
      <c r="J822" t="s">
        <v>6188</v>
      </c>
      <c r="K822">
        <v>1</v>
      </c>
      <c r="L822">
        <v>13.75</v>
      </c>
      <c r="M822">
        <v>55</v>
      </c>
      <c r="N822" t="s">
        <v>22575</v>
      </c>
      <c r="O822" t="s">
        <v>22574</v>
      </c>
      <c r="P822" t="s">
        <v>6190</v>
      </c>
    </row>
    <row r="823" spans="1:16" x14ac:dyDescent="0.3">
      <c r="A823" t="s">
        <v>5129</v>
      </c>
      <c r="B823">
        <v>44144</v>
      </c>
      <c r="C823" t="s">
        <v>5130</v>
      </c>
      <c r="D823" t="s">
        <v>6172</v>
      </c>
      <c r="E823">
        <v>5</v>
      </c>
      <c r="F823" t="s">
        <v>5131</v>
      </c>
      <c r="G823" t="s">
        <v>5132</v>
      </c>
      <c r="H823" t="s">
        <v>19</v>
      </c>
      <c r="I823" t="s">
        <v>6192</v>
      </c>
      <c r="J823" t="s">
        <v>6187</v>
      </c>
      <c r="K823">
        <v>0.5</v>
      </c>
      <c r="L823">
        <v>5.3699999999999992</v>
      </c>
      <c r="M823">
        <v>26.849999999999994</v>
      </c>
      <c r="N823" t="s">
        <v>22573</v>
      </c>
      <c r="O823" t="s">
        <v>22580</v>
      </c>
      <c r="P823" t="s">
        <v>6191</v>
      </c>
    </row>
    <row r="824" spans="1:16" x14ac:dyDescent="0.3">
      <c r="A824" t="s">
        <v>5135</v>
      </c>
      <c r="B824">
        <v>43585</v>
      </c>
      <c r="C824" t="s">
        <v>5136</v>
      </c>
      <c r="D824" t="s">
        <v>6148</v>
      </c>
      <c r="E824">
        <v>4</v>
      </c>
      <c r="F824" t="s">
        <v>5137</v>
      </c>
      <c r="G824" t="s">
        <v>5138</v>
      </c>
      <c r="H824" t="s">
        <v>19</v>
      </c>
      <c r="I824" t="s">
        <v>6194</v>
      </c>
      <c r="J824" t="s">
        <v>6186</v>
      </c>
      <c r="K824">
        <v>2.5</v>
      </c>
      <c r="L824">
        <v>34.154999999999994</v>
      </c>
      <c r="M824">
        <v>136.61999999999998</v>
      </c>
      <c r="N824" t="s">
        <v>22575</v>
      </c>
      <c r="O824" t="s">
        <v>22577</v>
      </c>
      <c r="P824" t="s">
        <v>6191</v>
      </c>
    </row>
    <row r="825" spans="1:16" x14ac:dyDescent="0.3">
      <c r="A825" t="s">
        <v>5141</v>
      </c>
      <c r="B825">
        <v>44134</v>
      </c>
      <c r="C825" t="s">
        <v>5142</v>
      </c>
      <c r="D825" t="s">
        <v>6170</v>
      </c>
      <c r="E825">
        <v>3</v>
      </c>
      <c r="F825" t="s">
        <v>5143</v>
      </c>
      <c r="G825" t="s">
        <v>5144</v>
      </c>
      <c r="H825" t="s">
        <v>19</v>
      </c>
      <c r="I825" t="s">
        <v>6195</v>
      </c>
      <c r="J825" t="s">
        <v>6186</v>
      </c>
      <c r="K825">
        <v>1</v>
      </c>
      <c r="L825">
        <v>15.85</v>
      </c>
      <c r="M825">
        <v>47.55</v>
      </c>
      <c r="N825" t="s">
        <v>22579</v>
      </c>
      <c r="O825" t="s">
        <v>22577</v>
      </c>
      <c r="P825" t="s">
        <v>6190</v>
      </c>
    </row>
    <row r="826" spans="1:16" x14ac:dyDescent="0.3">
      <c r="A826" t="s">
        <v>5147</v>
      </c>
      <c r="B826">
        <v>43781</v>
      </c>
      <c r="C826" t="s">
        <v>5148</v>
      </c>
      <c r="D826" t="s">
        <v>6152</v>
      </c>
      <c r="E826">
        <v>5</v>
      </c>
      <c r="F826" t="s">
        <v>5149</v>
      </c>
      <c r="G826" t="s">
        <v>5150</v>
      </c>
      <c r="H826" t="s">
        <v>19</v>
      </c>
      <c r="I826" t="s">
        <v>6193</v>
      </c>
      <c r="J826" t="s">
        <v>6188</v>
      </c>
      <c r="K826">
        <v>0.2</v>
      </c>
      <c r="L826">
        <v>3.375</v>
      </c>
      <c r="M826">
        <v>16.875</v>
      </c>
      <c r="N826" t="s">
        <v>22576</v>
      </c>
      <c r="O826" t="s">
        <v>22574</v>
      </c>
      <c r="P826" t="s">
        <v>6190</v>
      </c>
    </row>
    <row r="827" spans="1:16" x14ac:dyDescent="0.3">
      <c r="A827" t="s">
        <v>5152</v>
      </c>
      <c r="B827">
        <v>44603</v>
      </c>
      <c r="C827" t="s">
        <v>5188</v>
      </c>
      <c r="D827" t="s">
        <v>6147</v>
      </c>
      <c r="E827">
        <v>3</v>
      </c>
      <c r="F827" t="s">
        <v>5189</v>
      </c>
      <c r="G827" t="s">
        <v>5190</v>
      </c>
      <c r="H827" t="s">
        <v>19</v>
      </c>
      <c r="I827" t="s">
        <v>6193</v>
      </c>
      <c r="J827" t="s">
        <v>6187</v>
      </c>
      <c r="K827">
        <v>1</v>
      </c>
      <c r="L827">
        <v>9.9499999999999993</v>
      </c>
      <c r="M827">
        <v>29.849999999999998</v>
      </c>
      <c r="N827" t="s">
        <v>22576</v>
      </c>
      <c r="O827" t="s">
        <v>22580</v>
      </c>
      <c r="P827" t="s">
        <v>6190</v>
      </c>
    </row>
    <row r="828" spans="1:16" x14ac:dyDescent="0.3">
      <c r="A828" t="s">
        <v>5158</v>
      </c>
      <c r="B828">
        <v>44283</v>
      </c>
      <c r="C828" t="s">
        <v>5159</v>
      </c>
      <c r="D828" t="s">
        <v>6139</v>
      </c>
      <c r="E828">
        <v>5</v>
      </c>
      <c r="F828" t="s">
        <v>5160</v>
      </c>
      <c r="G828" t="s">
        <v>5161</v>
      </c>
      <c r="H828" t="s">
        <v>19</v>
      </c>
      <c r="I828" t="s">
        <v>6194</v>
      </c>
      <c r="J828" t="s">
        <v>6188</v>
      </c>
      <c r="K828">
        <v>0.5</v>
      </c>
      <c r="L828">
        <v>8.25</v>
      </c>
      <c r="M828">
        <v>41.25</v>
      </c>
      <c r="N828" t="s">
        <v>22575</v>
      </c>
      <c r="O828" t="s">
        <v>22574</v>
      </c>
      <c r="P828" t="s">
        <v>6190</v>
      </c>
    </row>
    <row r="829" spans="1:16" x14ac:dyDescent="0.3">
      <c r="A829" t="s">
        <v>5164</v>
      </c>
      <c r="B829">
        <v>44540</v>
      </c>
      <c r="C829" t="s">
        <v>5165</v>
      </c>
      <c r="D829" t="s">
        <v>6156</v>
      </c>
      <c r="E829">
        <v>5</v>
      </c>
      <c r="F829" t="s">
        <v>5166</v>
      </c>
      <c r="G829" t="s">
        <v>5167</v>
      </c>
      <c r="H829" t="s">
        <v>19</v>
      </c>
      <c r="I829" t="s">
        <v>6194</v>
      </c>
      <c r="J829" t="s">
        <v>6188</v>
      </c>
      <c r="K829">
        <v>0.2</v>
      </c>
      <c r="L829">
        <v>4.125</v>
      </c>
      <c r="M829">
        <v>20.625</v>
      </c>
      <c r="N829" t="s">
        <v>22575</v>
      </c>
      <c r="O829" t="s">
        <v>22574</v>
      </c>
      <c r="P829" t="s">
        <v>6191</v>
      </c>
    </row>
    <row r="830" spans="1:16" x14ac:dyDescent="0.3">
      <c r="A830" t="s">
        <v>5170</v>
      </c>
      <c r="B830">
        <v>44505</v>
      </c>
      <c r="C830" t="s">
        <v>5171</v>
      </c>
      <c r="D830" t="s">
        <v>6168</v>
      </c>
      <c r="E830">
        <v>6</v>
      </c>
      <c r="F830" t="s">
        <v>5172</v>
      </c>
      <c r="G830" t="s">
        <v>5173</v>
      </c>
      <c r="H830" t="s">
        <v>19</v>
      </c>
      <c r="I830" t="s">
        <v>6193</v>
      </c>
      <c r="J830" t="s">
        <v>6187</v>
      </c>
      <c r="K830">
        <v>2.5</v>
      </c>
      <c r="L830">
        <v>22.884999999999998</v>
      </c>
      <c r="M830">
        <v>137.31</v>
      </c>
      <c r="N830" t="s">
        <v>22576</v>
      </c>
      <c r="O830" t="s">
        <v>22580</v>
      </c>
      <c r="P830" t="s">
        <v>6190</v>
      </c>
    </row>
    <row r="831" spans="1:16" x14ac:dyDescent="0.3">
      <c r="A831" t="s">
        <v>5176</v>
      </c>
      <c r="B831">
        <v>43890</v>
      </c>
      <c r="C831" t="s">
        <v>5177</v>
      </c>
      <c r="D831" t="s">
        <v>6154</v>
      </c>
      <c r="E831">
        <v>1</v>
      </c>
      <c r="F831" t="s">
        <v>5178</v>
      </c>
      <c r="G831" t="s">
        <v>5179</v>
      </c>
      <c r="H831" t="s">
        <v>19</v>
      </c>
      <c r="I831" t="s">
        <v>6193</v>
      </c>
      <c r="J831" t="s">
        <v>6187</v>
      </c>
      <c r="K831">
        <v>0.2</v>
      </c>
      <c r="L831">
        <v>2.9849999999999999</v>
      </c>
      <c r="M831">
        <v>2.9849999999999999</v>
      </c>
      <c r="N831" t="s">
        <v>22576</v>
      </c>
      <c r="O831" t="s">
        <v>22580</v>
      </c>
      <c r="P831" t="s">
        <v>6191</v>
      </c>
    </row>
    <row r="832" spans="1:16" x14ac:dyDescent="0.3">
      <c r="A832" t="s">
        <v>5182</v>
      </c>
      <c r="B832">
        <v>44414</v>
      </c>
      <c r="C832" t="s">
        <v>5183</v>
      </c>
      <c r="D832" t="s">
        <v>6141</v>
      </c>
      <c r="E832">
        <v>2</v>
      </c>
      <c r="F832" t="s">
        <v>5184</v>
      </c>
      <c r="G832" t="s">
        <v>5185</v>
      </c>
      <c r="H832" t="s">
        <v>19</v>
      </c>
      <c r="I832" t="s">
        <v>6194</v>
      </c>
      <c r="J832" t="s">
        <v>6188</v>
      </c>
      <c r="K832">
        <v>1</v>
      </c>
      <c r="L832">
        <v>13.75</v>
      </c>
      <c r="M832">
        <v>27.5</v>
      </c>
      <c r="N832" t="s">
        <v>22575</v>
      </c>
      <c r="O832" t="s">
        <v>22574</v>
      </c>
      <c r="P832" t="s">
        <v>6191</v>
      </c>
    </row>
    <row r="833" spans="1:16" x14ac:dyDescent="0.3">
      <c r="A833" t="s">
        <v>5182</v>
      </c>
      <c r="B833">
        <v>44414</v>
      </c>
      <c r="C833" t="s">
        <v>5183</v>
      </c>
      <c r="D833" t="s">
        <v>6154</v>
      </c>
      <c r="E833">
        <v>2</v>
      </c>
      <c r="F833" t="s">
        <v>5184</v>
      </c>
      <c r="G833" t="s">
        <v>5185</v>
      </c>
      <c r="H833" t="s">
        <v>19</v>
      </c>
      <c r="I833" t="s">
        <v>6193</v>
      </c>
      <c r="J833" t="s">
        <v>6187</v>
      </c>
      <c r="K833">
        <v>0.2</v>
      </c>
      <c r="L833">
        <v>2.9849999999999999</v>
      </c>
      <c r="M833">
        <v>5.97</v>
      </c>
      <c r="N833" t="s">
        <v>22576</v>
      </c>
      <c r="O833" t="s">
        <v>22580</v>
      </c>
      <c r="P833" t="s">
        <v>6191</v>
      </c>
    </row>
    <row r="834" spans="1:16" x14ac:dyDescent="0.3">
      <c r="A834" t="s">
        <v>5193</v>
      </c>
      <c r="B834">
        <v>44274</v>
      </c>
      <c r="C834" t="s">
        <v>5194</v>
      </c>
      <c r="D834" t="s">
        <v>6138</v>
      </c>
      <c r="E834">
        <v>6</v>
      </c>
      <c r="F834" t="s">
        <v>5195</v>
      </c>
      <c r="G834" t="s">
        <v>5196</v>
      </c>
      <c r="H834" t="s">
        <v>19</v>
      </c>
      <c r="I834" t="s">
        <v>6192</v>
      </c>
      <c r="J834" t="s">
        <v>6188</v>
      </c>
      <c r="K834">
        <v>1</v>
      </c>
      <c r="L834">
        <v>9.9499999999999993</v>
      </c>
      <c r="M834">
        <v>59.699999999999996</v>
      </c>
      <c r="N834" t="s">
        <v>22573</v>
      </c>
      <c r="O834" t="s">
        <v>22574</v>
      </c>
      <c r="P834" t="s">
        <v>6191</v>
      </c>
    </row>
    <row r="835" spans="1:16" x14ac:dyDescent="0.3">
      <c r="A835" t="s">
        <v>5199</v>
      </c>
      <c r="B835">
        <v>44302</v>
      </c>
      <c r="C835" t="s">
        <v>5200</v>
      </c>
      <c r="D835" t="s">
        <v>6149</v>
      </c>
      <c r="E835">
        <v>4</v>
      </c>
      <c r="F835" t="s">
        <v>5201</v>
      </c>
      <c r="G835" t="s">
        <v>5202</v>
      </c>
      <c r="H835" t="s">
        <v>19</v>
      </c>
      <c r="I835" t="s">
        <v>6192</v>
      </c>
      <c r="J835" t="s">
        <v>6187</v>
      </c>
      <c r="K835">
        <v>2.5</v>
      </c>
      <c r="L835">
        <v>20.584999999999997</v>
      </c>
      <c r="M835">
        <v>82.339999999999989</v>
      </c>
      <c r="N835" t="s">
        <v>22573</v>
      </c>
      <c r="O835" t="s">
        <v>22580</v>
      </c>
      <c r="P835" t="s">
        <v>6190</v>
      </c>
    </row>
    <row r="836" spans="1:16" x14ac:dyDescent="0.3">
      <c r="A836" t="s">
        <v>5205</v>
      </c>
      <c r="B836">
        <v>44141</v>
      </c>
      <c r="C836" t="s">
        <v>5206</v>
      </c>
      <c r="D836" t="s">
        <v>6168</v>
      </c>
      <c r="E836">
        <v>1</v>
      </c>
      <c r="F836" t="s">
        <v>5207</v>
      </c>
      <c r="G836" t="s">
        <v>5208</v>
      </c>
      <c r="H836" t="s">
        <v>19</v>
      </c>
      <c r="I836" t="s">
        <v>6193</v>
      </c>
      <c r="J836" t="s">
        <v>6187</v>
      </c>
      <c r="K836">
        <v>2.5</v>
      </c>
      <c r="L836">
        <v>22.884999999999998</v>
      </c>
      <c r="M836">
        <v>22.884999999999998</v>
      </c>
      <c r="N836" t="s">
        <v>22576</v>
      </c>
      <c r="O836" t="s">
        <v>22580</v>
      </c>
      <c r="P836" t="s">
        <v>6191</v>
      </c>
    </row>
    <row r="837" spans="1:16" x14ac:dyDescent="0.3">
      <c r="A837" t="s">
        <v>5211</v>
      </c>
      <c r="B837">
        <v>44270</v>
      </c>
      <c r="C837" t="s">
        <v>5212</v>
      </c>
      <c r="D837" t="s">
        <v>6176</v>
      </c>
      <c r="E837">
        <v>1</v>
      </c>
      <c r="F837" t="s">
        <v>5213</v>
      </c>
      <c r="G837" t="s">
        <v>5214</v>
      </c>
      <c r="H837" t="s">
        <v>19</v>
      </c>
      <c r="I837" t="s">
        <v>6194</v>
      </c>
      <c r="J837" t="s">
        <v>6186</v>
      </c>
      <c r="K837">
        <v>0.5</v>
      </c>
      <c r="L837">
        <v>8.91</v>
      </c>
      <c r="M837">
        <v>8.91</v>
      </c>
      <c r="N837" t="s">
        <v>22575</v>
      </c>
      <c r="O837" t="s">
        <v>22577</v>
      </c>
      <c r="P837" t="s">
        <v>6190</v>
      </c>
    </row>
    <row r="838" spans="1:16" x14ac:dyDescent="0.3">
      <c r="A838" t="s">
        <v>5216</v>
      </c>
      <c r="B838">
        <v>44486</v>
      </c>
      <c r="C838" t="s">
        <v>5217</v>
      </c>
      <c r="D838" t="s">
        <v>6154</v>
      </c>
      <c r="E838">
        <v>4</v>
      </c>
      <c r="F838" t="s">
        <v>5218</v>
      </c>
      <c r="G838" t="s">
        <v>5219</v>
      </c>
      <c r="H838" t="s">
        <v>19</v>
      </c>
      <c r="I838" t="s">
        <v>6193</v>
      </c>
      <c r="J838" t="s">
        <v>6187</v>
      </c>
      <c r="K838">
        <v>0.2</v>
      </c>
      <c r="L838">
        <v>2.9849999999999999</v>
      </c>
      <c r="M838">
        <v>11.94</v>
      </c>
      <c r="N838" t="s">
        <v>22576</v>
      </c>
      <c r="O838" t="s">
        <v>22580</v>
      </c>
      <c r="P838" t="s">
        <v>6191</v>
      </c>
    </row>
    <row r="839" spans="1:16" x14ac:dyDescent="0.3">
      <c r="A839" t="s">
        <v>5222</v>
      </c>
      <c r="B839">
        <v>43715</v>
      </c>
      <c r="C839" t="s">
        <v>5113</v>
      </c>
      <c r="D839" t="s">
        <v>6181</v>
      </c>
      <c r="E839">
        <v>3</v>
      </c>
      <c r="F839" t="s">
        <v>5114</v>
      </c>
      <c r="G839" t="s">
        <v>22578</v>
      </c>
      <c r="H839" t="s">
        <v>19</v>
      </c>
      <c r="I839" t="s">
        <v>6195</v>
      </c>
      <c r="J839" t="s">
        <v>6188</v>
      </c>
      <c r="K839">
        <v>2.5</v>
      </c>
      <c r="L839">
        <v>33.464999999999996</v>
      </c>
      <c r="M839">
        <v>100.39499999999998</v>
      </c>
      <c r="N839" t="s">
        <v>22579</v>
      </c>
      <c r="O839" t="s">
        <v>22574</v>
      </c>
      <c r="P839" t="s">
        <v>6191</v>
      </c>
    </row>
    <row r="840" spans="1:16" x14ac:dyDescent="0.3">
      <c r="A840" t="s">
        <v>5228</v>
      </c>
      <c r="B840">
        <v>44755</v>
      </c>
      <c r="C840" t="s">
        <v>5229</v>
      </c>
      <c r="D840" t="s">
        <v>6168</v>
      </c>
      <c r="E840">
        <v>5</v>
      </c>
      <c r="F840" t="s">
        <v>5230</v>
      </c>
      <c r="G840" t="s">
        <v>5231</v>
      </c>
      <c r="H840" t="s">
        <v>19</v>
      </c>
      <c r="I840" t="s">
        <v>6193</v>
      </c>
      <c r="J840" t="s">
        <v>6187</v>
      </c>
      <c r="K840">
        <v>2.5</v>
      </c>
      <c r="L840">
        <v>22.884999999999998</v>
      </c>
      <c r="M840">
        <v>114.42499999999998</v>
      </c>
      <c r="N840" t="s">
        <v>22576</v>
      </c>
      <c r="O840" t="s">
        <v>22580</v>
      </c>
      <c r="P840" t="s">
        <v>6191</v>
      </c>
    </row>
    <row r="841" spans="1:16" x14ac:dyDescent="0.3">
      <c r="A841" t="s">
        <v>5234</v>
      </c>
      <c r="B841">
        <v>44521</v>
      </c>
      <c r="C841" t="s">
        <v>5235</v>
      </c>
      <c r="D841" t="s">
        <v>6139</v>
      </c>
      <c r="E841">
        <v>5</v>
      </c>
      <c r="F841" t="s">
        <v>5236</v>
      </c>
      <c r="G841" t="s">
        <v>5237</v>
      </c>
      <c r="H841" t="s">
        <v>19</v>
      </c>
      <c r="I841" t="s">
        <v>6194</v>
      </c>
      <c r="J841" t="s">
        <v>6188</v>
      </c>
      <c r="K841">
        <v>0.5</v>
      </c>
      <c r="L841">
        <v>8.25</v>
      </c>
      <c r="M841">
        <v>41.25</v>
      </c>
      <c r="N841" t="s">
        <v>22575</v>
      </c>
      <c r="O841" t="s">
        <v>22574</v>
      </c>
      <c r="P841" t="s">
        <v>6191</v>
      </c>
    </row>
    <row r="842" spans="1:16" x14ac:dyDescent="0.3">
      <c r="A842" t="s">
        <v>5240</v>
      </c>
      <c r="B842">
        <v>44574</v>
      </c>
      <c r="C842" t="s">
        <v>5241</v>
      </c>
      <c r="D842" t="s">
        <v>6173</v>
      </c>
      <c r="E842">
        <v>4</v>
      </c>
      <c r="F842" t="s">
        <v>5242</v>
      </c>
      <c r="G842" t="s">
        <v>5243</v>
      </c>
      <c r="H842" t="s">
        <v>19</v>
      </c>
      <c r="I842" t="s">
        <v>6192</v>
      </c>
      <c r="J842" t="s">
        <v>6186</v>
      </c>
      <c r="K842">
        <v>0.5</v>
      </c>
      <c r="L842">
        <v>7.169999999999999</v>
      </c>
      <c r="M842">
        <v>28.679999999999996</v>
      </c>
      <c r="N842" t="s">
        <v>22573</v>
      </c>
      <c r="O842" t="s">
        <v>22577</v>
      </c>
      <c r="P842" t="s">
        <v>6190</v>
      </c>
    </row>
    <row r="843" spans="1:16" x14ac:dyDescent="0.3">
      <c r="A843" t="s">
        <v>5246</v>
      </c>
      <c r="B843">
        <v>44755</v>
      </c>
      <c r="C843" t="s">
        <v>5247</v>
      </c>
      <c r="D843" t="s">
        <v>6159</v>
      </c>
      <c r="E843">
        <v>1</v>
      </c>
      <c r="F843" t="s">
        <v>5248</v>
      </c>
      <c r="G843" t="s">
        <v>5249</v>
      </c>
      <c r="H843" t="s">
        <v>19</v>
      </c>
      <c r="I843" t="s">
        <v>6195</v>
      </c>
      <c r="J843" t="s">
        <v>6188</v>
      </c>
      <c r="K843">
        <v>0.2</v>
      </c>
      <c r="L843">
        <v>4.3650000000000002</v>
      </c>
      <c r="M843">
        <v>4.3650000000000002</v>
      </c>
      <c r="N843" t="s">
        <v>22579</v>
      </c>
      <c r="O843" t="s">
        <v>22574</v>
      </c>
      <c r="P843" t="s">
        <v>6191</v>
      </c>
    </row>
    <row r="844" spans="1:16" x14ac:dyDescent="0.3">
      <c r="A844" t="s">
        <v>5251</v>
      </c>
      <c r="B844">
        <v>44502</v>
      </c>
      <c r="C844" t="s">
        <v>5188</v>
      </c>
      <c r="D844" t="s">
        <v>6156</v>
      </c>
      <c r="E844">
        <v>2</v>
      </c>
      <c r="F844" t="s">
        <v>5189</v>
      </c>
      <c r="G844" t="s">
        <v>5190</v>
      </c>
      <c r="H844" t="s">
        <v>19</v>
      </c>
      <c r="I844" t="s">
        <v>6194</v>
      </c>
      <c r="J844" t="s">
        <v>6188</v>
      </c>
      <c r="K844">
        <v>0.2</v>
      </c>
      <c r="L844">
        <v>4.125</v>
      </c>
      <c r="M844">
        <v>8.25</v>
      </c>
      <c r="N844" t="s">
        <v>22575</v>
      </c>
      <c r="O844" t="s">
        <v>22574</v>
      </c>
      <c r="P844" t="s">
        <v>6190</v>
      </c>
    </row>
    <row r="845" spans="1:16" x14ac:dyDescent="0.3">
      <c r="A845" t="s">
        <v>5256</v>
      </c>
      <c r="B845">
        <v>44387</v>
      </c>
      <c r="C845" t="s">
        <v>5257</v>
      </c>
      <c r="D845" t="s">
        <v>6156</v>
      </c>
      <c r="E845">
        <v>2</v>
      </c>
      <c r="F845" t="s">
        <v>5258</v>
      </c>
      <c r="G845" t="s">
        <v>5259</v>
      </c>
      <c r="H845" t="s">
        <v>19</v>
      </c>
      <c r="I845" t="s">
        <v>6194</v>
      </c>
      <c r="J845" t="s">
        <v>6188</v>
      </c>
      <c r="K845">
        <v>0.2</v>
      </c>
      <c r="L845">
        <v>4.125</v>
      </c>
      <c r="M845">
        <v>8.25</v>
      </c>
      <c r="N845" t="s">
        <v>22575</v>
      </c>
      <c r="O845" t="s">
        <v>22574</v>
      </c>
      <c r="P845" t="s">
        <v>6190</v>
      </c>
    </row>
    <row r="846" spans="1:16" x14ac:dyDescent="0.3">
      <c r="A846" t="s">
        <v>5262</v>
      </c>
      <c r="B846">
        <v>44476</v>
      </c>
      <c r="C846" t="s">
        <v>5263</v>
      </c>
      <c r="D846" t="s">
        <v>6158</v>
      </c>
      <c r="E846">
        <v>6</v>
      </c>
      <c r="F846" t="s">
        <v>5264</v>
      </c>
      <c r="G846" t="s">
        <v>5265</v>
      </c>
      <c r="H846" t="s">
        <v>19</v>
      </c>
      <c r="I846" t="s">
        <v>6193</v>
      </c>
      <c r="J846" t="s">
        <v>6187</v>
      </c>
      <c r="K846">
        <v>0.5</v>
      </c>
      <c r="L846">
        <v>5.97</v>
      </c>
      <c r="M846">
        <v>35.82</v>
      </c>
      <c r="N846" t="s">
        <v>22576</v>
      </c>
      <c r="O846" t="s">
        <v>22580</v>
      </c>
      <c r="P846" t="s">
        <v>6190</v>
      </c>
    </row>
    <row r="847" spans="1:16" x14ac:dyDescent="0.3">
      <c r="A847" t="s">
        <v>5268</v>
      </c>
      <c r="B847">
        <v>43889</v>
      </c>
      <c r="C847" t="s">
        <v>5269</v>
      </c>
      <c r="D847" t="s">
        <v>6185</v>
      </c>
      <c r="E847">
        <v>6</v>
      </c>
      <c r="F847" t="s">
        <v>5270</v>
      </c>
      <c r="G847" t="s">
        <v>5271</v>
      </c>
      <c r="H847" t="s">
        <v>19</v>
      </c>
      <c r="I847" t="s">
        <v>6194</v>
      </c>
      <c r="J847" t="s">
        <v>6187</v>
      </c>
      <c r="K847">
        <v>2.5</v>
      </c>
      <c r="L847">
        <v>27.945</v>
      </c>
      <c r="M847">
        <v>167.67000000000002</v>
      </c>
      <c r="N847" t="s">
        <v>22575</v>
      </c>
      <c r="O847" t="s">
        <v>22580</v>
      </c>
      <c r="P847" t="s">
        <v>6191</v>
      </c>
    </row>
    <row r="848" spans="1:16" x14ac:dyDescent="0.3">
      <c r="A848" t="s">
        <v>5273</v>
      </c>
      <c r="B848">
        <v>44747</v>
      </c>
      <c r="C848" t="s">
        <v>5274</v>
      </c>
      <c r="D848" t="s">
        <v>6175</v>
      </c>
      <c r="E848">
        <v>2</v>
      </c>
      <c r="F848" t="s">
        <v>5275</v>
      </c>
      <c r="G848" t="s">
        <v>22578</v>
      </c>
      <c r="H848" t="s">
        <v>19</v>
      </c>
      <c r="I848" t="s">
        <v>6193</v>
      </c>
      <c r="J848" t="s">
        <v>6188</v>
      </c>
      <c r="K848">
        <v>2.5</v>
      </c>
      <c r="L848">
        <v>25.874999999999996</v>
      </c>
      <c r="M848">
        <v>51.749999999999993</v>
      </c>
      <c r="N848" t="s">
        <v>22576</v>
      </c>
      <c r="O848" t="s">
        <v>22574</v>
      </c>
      <c r="P848" t="s">
        <v>6190</v>
      </c>
    </row>
    <row r="849" spans="1:16" x14ac:dyDescent="0.3">
      <c r="A849" t="s">
        <v>5278</v>
      </c>
      <c r="B849">
        <v>44460</v>
      </c>
      <c r="C849" t="s">
        <v>5279</v>
      </c>
      <c r="D849" t="s">
        <v>6154</v>
      </c>
      <c r="E849">
        <v>3</v>
      </c>
      <c r="F849" t="s">
        <v>5280</v>
      </c>
      <c r="G849" t="s">
        <v>5281</v>
      </c>
      <c r="H849" t="s">
        <v>19</v>
      </c>
      <c r="I849" t="s">
        <v>6193</v>
      </c>
      <c r="J849" t="s">
        <v>6187</v>
      </c>
      <c r="K849">
        <v>0.2</v>
      </c>
      <c r="L849">
        <v>2.9849999999999999</v>
      </c>
      <c r="M849">
        <v>8.9550000000000001</v>
      </c>
      <c r="N849" t="s">
        <v>22576</v>
      </c>
      <c r="O849" t="s">
        <v>22580</v>
      </c>
      <c r="P849" t="s">
        <v>6190</v>
      </c>
    </row>
    <row r="850" spans="1:16" x14ac:dyDescent="0.3">
      <c r="A850" t="s">
        <v>5283</v>
      </c>
      <c r="B850">
        <v>43468</v>
      </c>
      <c r="C850" t="s">
        <v>5284</v>
      </c>
      <c r="D850" t="s">
        <v>6176</v>
      </c>
      <c r="E850">
        <v>6</v>
      </c>
      <c r="F850" t="s">
        <v>5285</v>
      </c>
      <c r="G850" t="s">
        <v>22578</v>
      </c>
      <c r="H850" t="s">
        <v>19</v>
      </c>
      <c r="I850" t="s">
        <v>6194</v>
      </c>
      <c r="J850" t="s">
        <v>6186</v>
      </c>
      <c r="K850">
        <v>0.5</v>
      </c>
      <c r="L850">
        <v>8.91</v>
      </c>
      <c r="M850">
        <v>53.46</v>
      </c>
      <c r="N850" t="s">
        <v>22575</v>
      </c>
      <c r="O850" t="s">
        <v>22577</v>
      </c>
      <c r="P850" t="s">
        <v>6191</v>
      </c>
    </row>
    <row r="851" spans="1:16" x14ac:dyDescent="0.3">
      <c r="A851" t="s">
        <v>5288</v>
      </c>
      <c r="B851">
        <v>44628</v>
      </c>
      <c r="C851" t="s">
        <v>5289</v>
      </c>
      <c r="D851" t="s">
        <v>6167</v>
      </c>
      <c r="E851">
        <v>6</v>
      </c>
      <c r="F851" t="s">
        <v>5290</v>
      </c>
      <c r="G851" t="s">
        <v>5291</v>
      </c>
      <c r="H851" t="s">
        <v>19</v>
      </c>
      <c r="I851" t="s">
        <v>6193</v>
      </c>
      <c r="J851" t="s">
        <v>6186</v>
      </c>
      <c r="K851">
        <v>0.2</v>
      </c>
      <c r="L851">
        <v>3.8849999999999998</v>
      </c>
      <c r="M851">
        <v>23.31</v>
      </c>
      <c r="N851" t="s">
        <v>22576</v>
      </c>
      <c r="O851" t="s">
        <v>22577</v>
      </c>
      <c r="P851" t="s">
        <v>6190</v>
      </c>
    </row>
    <row r="852" spans="1:16" x14ac:dyDescent="0.3">
      <c r="A852" t="s">
        <v>5288</v>
      </c>
      <c r="B852">
        <v>44628</v>
      </c>
      <c r="C852" t="s">
        <v>5289</v>
      </c>
      <c r="D852" t="s">
        <v>6152</v>
      </c>
      <c r="E852">
        <v>2</v>
      </c>
      <c r="F852" t="s">
        <v>5290</v>
      </c>
      <c r="G852" t="s">
        <v>5291</v>
      </c>
      <c r="H852" t="s">
        <v>19</v>
      </c>
      <c r="I852" t="s">
        <v>6193</v>
      </c>
      <c r="J852" t="s">
        <v>6188</v>
      </c>
      <c r="K852">
        <v>0.2</v>
      </c>
      <c r="L852">
        <v>3.375</v>
      </c>
      <c r="M852">
        <v>6.75</v>
      </c>
      <c r="N852" t="s">
        <v>22576</v>
      </c>
      <c r="O852" t="s">
        <v>22574</v>
      </c>
      <c r="P852" t="s">
        <v>6190</v>
      </c>
    </row>
    <row r="853" spans="1:16" x14ac:dyDescent="0.3">
      <c r="A853" t="s">
        <v>5299</v>
      </c>
      <c r="B853">
        <v>43900</v>
      </c>
      <c r="C853" t="s">
        <v>5300</v>
      </c>
      <c r="D853" t="s">
        <v>6169</v>
      </c>
      <c r="E853">
        <v>1</v>
      </c>
      <c r="F853" t="s">
        <v>5301</v>
      </c>
      <c r="G853" t="s">
        <v>5302</v>
      </c>
      <c r="H853" t="s">
        <v>19</v>
      </c>
      <c r="I853" t="s">
        <v>6195</v>
      </c>
      <c r="J853" t="s">
        <v>6187</v>
      </c>
      <c r="K853">
        <v>0.5</v>
      </c>
      <c r="L853">
        <v>7.77</v>
      </c>
      <c r="M853">
        <v>7.77</v>
      </c>
      <c r="N853" t="s">
        <v>22579</v>
      </c>
      <c r="O853" t="s">
        <v>22580</v>
      </c>
      <c r="P853" t="s">
        <v>6190</v>
      </c>
    </row>
    <row r="854" spans="1:16" x14ac:dyDescent="0.3">
      <c r="A854" t="s">
        <v>5305</v>
      </c>
      <c r="B854">
        <v>44527</v>
      </c>
      <c r="C854" t="s">
        <v>5306</v>
      </c>
      <c r="D854" t="s">
        <v>6165</v>
      </c>
      <c r="E854">
        <v>4</v>
      </c>
      <c r="F854" t="s">
        <v>5307</v>
      </c>
      <c r="G854" t="s">
        <v>5308</v>
      </c>
      <c r="H854" t="s">
        <v>19</v>
      </c>
      <c r="I854" t="s">
        <v>6195</v>
      </c>
      <c r="J854" t="s">
        <v>6187</v>
      </c>
      <c r="K854">
        <v>2.5</v>
      </c>
      <c r="L854">
        <v>29.784999999999997</v>
      </c>
      <c r="M854">
        <v>119.13999999999999</v>
      </c>
      <c r="N854" t="s">
        <v>22579</v>
      </c>
      <c r="O854" t="s">
        <v>22580</v>
      </c>
      <c r="P854" t="s">
        <v>6190</v>
      </c>
    </row>
    <row r="855" spans="1:16" x14ac:dyDescent="0.3">
      <c r="A855" t="s">
        <v>5310</v>
      </c>
      <c r="B855">
        <v>44259</v>
      </c>
      <c r="C855" t="s">
        <v>5311</v>
      </c>
      <c r="D855" t="s">
        <v>6147</v>
      </c>
      <c r="E855">
        <v>2</v>
      </c>
      <c r="F855" t="s">
        <v>5312</v>
      </c>
      <c r="G855" t="s">
        <v>5313</v>
      </c>
      <c r="H855" t="s">
        <v>19</v>
      </c>
      <c r="I855" t="s">
        <v>6193</v>
      </c>
      <c r="J855" t="s">
        <v>6187</v>
      </c>
      <c r="K855">
        <v>1</v>
      </c>
      <c r="L855">
        <v>9.9499999999999993</v>
      </c>
      <c r="M855">
        <v>19.899999999999999</v>
      </c>
      <c r="N855" t="s">
        <v>22576</v>
      </c>
      <c r="O855" t="s">
        <v>22580</v>
      </c>
      <c r="P855" t="s">
        <v>6191</v>
      </c>
    </row>
    <row r="856" spans="1:16" x14ac:dyDescent="0.3">
      <c r="A856" t="s">
        <v>5315</v>
      </c>
      <c r="B856">
        <v>44516</v>
      </c>
      <c r="C856" t="s">
        <v>5316</v>
      </c>
      <c r="D856" t="s">
        <v>6173</v>
      </c>
      <c r="E856">
        <v>5</v>
      </c>
      <c r="F856" t="s">
        <v>5317</v>
      </c>
      <c r="G856" t="s">
        <v>5318</v>
      </c>
      <c r="H856" t="s">
        <v>19</v>
      </c>
      <c r="I856" t="s">
        <v>6192</v>
      </c>
      <c r="J856" t="s">
        <v>6186</v>
      </c>
      <c r="K856">
        <v>0.5</v>
      </c>
      <c r="L856">
        <v>7.169999999999999</v>
      </c>
      <c r="M856">
        <v>35.849999999999994</v>
      </c>
      <c r="N856" t="s">
        <v>22573</v>
      </c>
      <c r="O856" t="s">
        <v>22577</v>
      </c>
      <c r="P856" t="s">
        <v>6190</v>
      </c>
    </row>
    <row r="857" spans="1:16" x14ac:dyDescent="0.3">
      <c r="A857" t="s">
        <v>5321</v>
      </c>
      <c r="B857">
        <v>43632</v>
      </c>
      <c r="C857" t="s">
        <v>5322</v>
      </c>
      <c r="D857" t="s">
        <v>6165</v>
      </c>
      <c r="E857">
        <v>3</v>
      </c>
      <c r="F857" t="s">
        <v>5323</v>
      </c>
      <c r="G857" t="s">
        <v>5324</v>
      </c>
      <c r="H857" t="s">
        <v>19</v>
      </c>
      <c r="I857" t="s">
        <v>6195</v>
      </c>
      <c r="J857" t="s">
        <v>6187</v>
      </c>
      <c r="K857">
        <v>2.5</v>
      </c>
      <c r="L857">
        <v>29.784999999999997</v>
      </c>
      <c r="M857">
        <v>89.35499999999999</v>
      </c>
      <c r="N857" t="s">
        <v>22579</v>
      </c>
      <c r="O857" t="s">
        <v>22580</v>
      </c>
      <c r="P857" t="s">
        <v>6191</v>
      </c>
    </row>
    <row r="858" spans="1:16" x14ac:dyDescent="0.3">
      <c r="A858" t="s">
        <v>5327</v>
      </c>
      <c r="B858">
        <v>44031</v>
      </c>
      <c r="C858" t="s">
        <v>5188</v>
      </c>
      <c r="D858" t="s">
        <v>6159</v>
      </c>
      <c r="E858">
        <v>2</v>
      </c>
      <c r="F858" t="s">
        <v>5189</v>
      </c>
      <c r="G858" t="s">
        <v>5190</v>
      </c>
      <c r="H858" t="s">
        <v>19</v>
      </c>
      <c r="I858" t="s">
        <v>6195</v>
      </c>
      <c r="J858" t="s">
        <v>6188</v>
      </c>
      <c r="K858">
        <v>0.2</v>
      </c>
      <c r="L858">
        <v>4.3650000000000002</v>
      </c>
      <c r="M858">
        <v>8.73</v>
      </c>
      <c r="N858" t="s">
        <v>22579</v>
      </c>
      <c r="O858" t="s">
        <v>22574</v>
      </c>
      <c r="P858" t="s">
        <v>6190</v>
      </c>
    </row>
    <row r="859" spans="1:16" x14ac:dyDescent="0.3">
      <c r="A859" t="s">
        <v>5333</v>
      </c>
      <c r="B859">
        <v>43889</v>
      </c>
      <c r="C859" t="s">
        <v>5334</v>
      </c>
      <c r="D859" t="s">
        <v>6142</v>
      </c>
      <c r="E859">
        <v>5</v>
      </c>
      <c r="F859" t="s">
        <v>5335</v>
      </c>
      <c r="G859" t="s">
        <v>5336</v>
      </c>
      <c r="H859" t="s">
        <v>19</v>
      </c>
      <c r="I859" t="s">
        <v>6192</v>
      </c>
      <c r="J859" t="s">
        <v>6186</v>
      </c>
      <c r="K859">
        <v>2.5</v>
      </c>
      <c r="L859">
        <v>27.484999999999996</v>
      </c>
      <c r="M859">
        <v>137.42499999999998</v>
      </c>
      <c r="N859" t="s">
        <v>22573</v>
      </c>
      <c r="O859" t="s">
        <v>22577</v>
      </c>
      <c r="P859" t="s">
        <v>6191</v>
      </c>
    </row>
    <row r="860" spans="1:16" x14ac:dyDescent="0.3">
      <c r="A860" t="s">
        <v>5339</v>
      </c>
      <c r="B860">
        <v>43638</v>
      </c>
      <c r="C860" t="s">
        <v>5340</v>
      </c>
      <c r="D860" t="s">
        <v>6160</v>
      </c>
      <c r="E860">
        <v>4</v>
      </c>
      <c r="F860" t="s">
        <v>5341</v>
      </c>
      <c r="G860" t="s">
        <v>5342</v>
      </c>
      <c r="H860" t="s">
        <v>19</v>
      </c>
      <c r="I860" t="s">
        <v>6195</v>
      </c>
      <c r="J860" t="s">
        <v>6188</v>
      </c>
      <c r="K860">
        <v>0.5</v>
      </c>
      <c r="L860">
        <v>8.73</v>
      </c>
      <c r="M860">
        <v>34.92</v>
      </c>
      <c r="N860" t="s">
        <v>22579</v>
      </c>
      <c r="O860" t="s">
        <v>22574</v>
      </c>
      <c r="P860" t="s">
        <v>6191</v>
      </c>
    </row>
    <row r="861" spans="1:16" x14ac:dyDescent="0.3">
      <c r="A861" t="s">
        <v>5345</v>
      </c>
      <c r="B861">
        <v>43716</v>
      </c>
      <c r="C861" t="s">
        <v>5346</v>
      </c>
      <c r="D861" t="s">
        <v>6182</v>
      </c>
      <c r="E861">
        <v>6</v>
      </c>
      <c r="F861" t="s">
        <v>5347</v>
      </c>
      <c r="G861" t="s">
        <v>5348</v>
      </c>
      <c r="H861" t="s">
        <v>19</v>
      </c>
      <c r="I861" t="s">
        <v>6193</v>
      </c>
      <c r="J861" t="s">
        <v>6186</v>
      </c>
      <c r="K861">
        <v>2.5</v>
      </c>
      <c r="L861">
        <v>29.784999999999997</v>
      </c>
      <c r="M861">
        <v>178.70999999999998</v>
      </c>
      <c r="N861" t="s">
        <v>22576</v>
      </c>
      <c r="O861" t="s">
        <v>22577</v>
      </c>
      <c r="P861" t="s">
        <v>6191</v>
      </c>
    </row>
    <row r="862" spans="1:16" x14ac:dyDescent="0.3">
      <c r="A862" t="s">
        <v>5351</v>
      </c>
      <c r="B862">
        <v>44707</v>
      </c>
      <c r="C862" t="s">
        <v>5352</v>
      </c>
      <c r="D862" t="s">
        <v>6175</v>
      </c>
      <c r="E862">
        <v>1</v>
      </c>
      <c r="F862" t="s">
        <v>5353</v>
      </c>
      <c r="G862" t="s">
        <v>22578</v>
      </c>
      <c r="H862" t="s">
        <v>19</v>
      </c>
      <c r="I862" t="s">
        <v>6193</v>
      </c>
      <c r="J862" t="s">
        <v>6188</v>
      </c>
      <c r="K862">
        <v>2.5</v>
      </c>
      <c r="L862">
        <v>25.874999999999996</v>
      </c>
      <c r="M862">
        <v>25.874999999999996</v>
      </c>
      <c r="N862" t="s">
        <v>22576</v>
      </c>
      <c r="O862" t="s">
        <v>22574</v>
      </c>
      <c r="P862" t="s">
        <v>6191</v>
      </c>
    </row>
    <row r="863" spans="1:16" x14ac:dyDescent="0.3">
      <c r="A863" t="s">
        <v>5356</v>
      </c>
      <c r="B863">
        <v>43802</v>
      </c>
      <c r="C863" t="s">
        <v>5357</v>
      </c>
      <c r="D863" t="s">
        <v>6143</v>
      </c>
      <c r="E863">
        <v>6</v>
      </c>
      <c r="F863" t="s">
        <v>5358</v>
      </c>
      <c r="G863" t="s">
        <v>5359</v>
      </c>
      <c r="H863" t="s">
        <v>19</v>
      </c>
      <c r="I863" t="s">
        <v>6195</v>
      </c>
      <c r="J863" t="s">
        <v>6187</v>
      </c>
      <c r="K863">
        <v>1</v>
      </c>
      <c r="L863">
        <v>12.95</v>
      </c>
      <c r="M863">
        <v>77.699999999999989</v>
      </c>
      <c r="N863" t="s">
        <v>22579</v>
      </c>
      <c r="O863" t="s">
        <v>22580</v>
      </c>
      <c r="P863" t="s">
        <v>6190</v>
      </c>
    </row>
    <row r="864" spans="1:16" x14ac:dyDescent="0.3">
      <c r="A864" t="s">
        <v>5362</v>
      </c>
      <c r="B864">
        <v>43725</v>
      </c>
      <c r="C864" t="s">
        <v>5363</v>
      </c>
      <c r="D864" t="s">
        <v>6138</v>
      </c>
      <c r="E864">
        <v>1</v>
      </c>
      <c r="F864" t="s">
        <v>5364</v>
      </c>
      <c r="G864" t="s">
        <v>5365</v>
      </c>
      <c r="H864" t="s">
        <v>19</v>
      </c>
      <c r="I864" t="s">
        <v>6192</v>
      </c>
      <c r="J864" t="s">
        <v>6188</v>
      </c>
      <c r="K864">
        <v>1</v>
      </c>
      <c r="L864">
        <v>9.9499999999999993</v>
      </c>
      <c r="M864">
        <v>9.9499999999999993</v>
      </c>
      <c r="N864" t="s">
        <v>22573</v>
      </c>
      <c r="O864" t="s">
        <v>22574</v>
      </c>
      <c r="P864" t="s">
        <v>6190</v>
      </c>
    </row>
    <row r="865" spans="1:16" x14ac:dyDescent="0.3">
      <c r="A865" t="s">
        <v>5368</v>
      </c>
      <c r="B865">
        <v>44712</v>
      </c>
      <c r="C865" t="s">
        <v>5369</v>
      </c>
      <c r="D865" t="s">
        <v>6162</v>
      </c>
      <c r="E865">
        <v>2</v>
      </c>
      <c r="F865" t="s">
        <v>5370</v>
      </c>
      <c r="G865" t="s">
        <v>5371</v>
      </c>
      <c r="H865" t="s">
        <v>19</v>
      </c>
      <c r="I865" t="s">
        <v>6195</v>
      </c>
      <c r="J865" t="s">
        <v>6188</v>
      </c>
      <c r="K865">
        <v>1</v>
      </c>
      <c r="L865">
        <v>14.55</v>
      </c>
      <c r="M865">
        <v>29.1</v>
      </c>
      <c r="N865" t="s">
        <v>22579</v>
      </c>
      <c r="O865" t="s">
        <v>22574</v>
      </c>
      <c r="P865" t="s">
        <v>6190</v>
      </c>
    </row>
    <row r="866" spans="1:16" x14ac:dyDescent="0.3">
      <c r="A866" t="s">
        <v>5374</v>
      </c>
      <c r="B866">
        <v>43759</v>
      </c>
      <c r="C866" t="s">
        <v>5375</v>
      </c>
      <c r="D866" t="s">
        <v>6178</v>
      </c>
      <c r="E866">
        <v>6</v>
      </c>
      <c r="F866" t="s">
        <v>5376</v>
      </c>
      <c r="G866" t="s">
        <v>5377</v>
      </c>
      <c r="H866" t="s">
        <v>318</v>
      </c>
      <c r="I866" t="s">
        <v>6192</v>
      </c>
      <c r="J866" t="s">
        <v>6186</v>
      </c>
      <c r="K866">
        <v>0.2</v>
      </c>
      <c r="L866">
        <v>3.5849999999999995</v>
      </c>
      <c r="M866">
        <v>21.509999999999998</v>
      </c>
      <c r="N866" t="s">
        <v>22573</v>
      </c>
      <c r="O866" t="s">
        <v>22577</v>
      </c>
      <c r="P866" t="s">
        <v>6191</v>
      </c>
    </row>
    <row r="867" spans="1:16" x14ac:dyDescent="0.3">
      <c r="A867" t="s">
        <v>5380</v>
      </c>
      <c r="B867">
        <v>44675</v>
      </c>
      <c r="C867" t="s">
        <v>5428</v>
      </c>
      <c r="D867" t="s">
        <v>6157</v>
      </c>
      <c r="E867">
        <v>1</v>
      </c>
      <c r="F867" t="s">
        <v>5429</v>
      </c>
      <c r="G867" t="s">
        <v>5430</v>
      </c>
      <c r="H867" t="s">
        <v>19</v>
      </c>
      <c r="I867" t="s">
        <v>6193</v>
      </c>
      <c r="J867" t="s">
        <v>6188</v>
      </c>
      <c r="K867">
        <v>0.5</v>
      </c>
      <c r="L867">
        <v>6.75</v>
      </c>
      <c r="M867">
        <v>6.75</v>
      </c>
      <c r="N867" t="s">
        <v>22576</v>
      </c>
      <c r="O867" t="s">
        <v>22574</v>
      </c>
      <c r="P867" t="s">
        <v>6190</v>
      </c>
    </row>
    <row r="868" spans="1:16" x14ac:dyDescent="0.3">
      <c r="A868" t="s">
        <v>5385</v>
      </c>
      <c r="B868">
        <v>44209</v>
      </c>
      <c r="C868" t="s">
        <v>5386</v>
      </c>
      <c r="D868" t="s">
        <v>6158</v>
      </c>
      <c r="E868">
        <v>3</v>
      </c>
      <c r="F868" t="s">
        <v>5387</v>
      </c>
      <c r="G868" t="s">
        <v>5388</v>
      </c>
      <c r="H868" t="s">
        <v>318</v>
      </c>
      <c r="I868" t="s">
        <v>6193</v>
      </c>
      <c r="J868" t="s">
        <v>6187</v>
      </c>
      <c r="K868">
        <v>0.5</v>
      </c>
      <c r="L868">
        <v>5.97</v>
      </c>
      <c r="M868">
        <v>17.91</v>
      </c>
      <c r="N868" t="s">
        <v>22576</v>
      </c>
      <c r="O868" t="s">
        <v>22580</v>
      </c>
      <c r="P868" t="s">
        <v>6191</v>
      </c>
    </row>
    <row r="869" spans="1:16" x14ac:dyDescent="0.3">
      <c r="A869" t="s">
        <v>5391</v>
      </c>
      <c r="B869">
        <v>44792</v>
      </c>
      <c r="C869" t="s">
        <v>5392</v>
      </c>
      <c r="D869" t="s">
        <v>6182</v>
      </c>
      <c r="E869">
        <v>1</v>
      </c>
      <c r="F869" t="s">
        <v>5393</v>
      </c>
      <c r="G869" t="s">
        <v>5394</v>
      </c>
      <c r="H869" t="s">
        <v>318</v>
      </c>
      <c r="I869" t="s">
        <v>6193</v>
      </c>
      <c r="J869" t="s">
        <v>6186</v>
      </c>
      <c r="K869">
        <v>2.5</v>
      </c>
      <c r="L869">
        <v>29.784999999999997</v>
      </c>
      <c r="M869">
        <v>29.784999999999997</v>
      </c>
      <c r="N869" t="s">
        <v>22576</v>
      </c>
      <c r="O869" t="s">
        <v>22577</v>
      </c>
      <c r="P869" t="s">
        <v>6190</v>
      </c>
    </row>
    <row r="870" spans="1:16" x14ac:dyDescent="0.3">
      <c r="A870" t="s">
        <v>5396</v>
      </c>
      <c r="B870">
        <v>43526</v>
      </c>
      <c r="C870" t="s">
        <v>5397</v>
      </c>
      <c r="D870" t="s">
        <v>6139</v>
      </c>
      <c r="E870">
        <v>5</v>
      </c>
      <c r="F870" t="s">
        <v>5398</v>
      </c>
      <c r="G870" t="s">
        <v>5399</v>
      </c>
      <c r="H870" t="s">
        <v>19</v>
      </c>
      <c r="I870" t="s">
        <v>6194</v>
      </c>
      <c r="J870" t="s">
        <v>6188</v>
      </c>
      <c r="K870">
        <v>0.5</v>
      </c>
      <c r="L870">
        <v>8.25</v>
      </c>
      <c r="M870">
        <v>41.25</v>
      </c>
      <c r="N870" t="s">
        <v>22575</v>
      </c>
      <c r="O870" t="s">
        <v>22574</v>
      </c>
      <c r="P870" t="s">
        <v>6190</v>
      </c>
    </row>
    <row r="871" spans="1:16" x14ac:dyDescent="0.3">
      <c r="A871" t="s">
        <v>5402</v>
      </c>
      <c r="B871">
        <v>43851</v>
      </c>
      <c r="C871" t="s">
        <v>5403</v>
      </c>
      <c r="D871" t="s">
        <v>6146</v>
      </c>
      <c r="E871">
        <v>3</v>
      </c>
      <c r="F871" t="s">
        <v>5404</v>
      </c>
      <c r="G871" t="s">
        <v>22578</v>
      </c>
      <c r="H871" t="s">
        <v>19</v>
      </c>
      <c r="I871" t="s">
        <v>6192</v>
      </c>
      <c r="J871" t="s">
        <v>6188</v>
      </c>
      <c r="K871">
        <v>0.5</v>
      </c>
      <c r="L871">
        <v>5.97</v>
      </c>
      <c r="M871">
        <v>17.91</v>
      </c>
      <c r="N871" t="s">
        <v>22573</v>
      </c>
      <c r="O871" t="s">
        <v>22574</v>
      </c>
      <c r="P871" t="s">
        <v>6190</v>
      </c>
    </row>
    <row r="872" spans="1:16" x14ac:dyDescent="0.3">
      <c r="A872" t="s">
        <v>5407</v>
      </c>
      <c r="B872">
        <v>44460</v>
      </c>
      <c r="C872" t="s">
        <v>5408</v>
      </c>
      <c r="D872" t="s">
        <v>6144</v>
      </c>
      <c r="E872">
        <v>1</v>
      </c>
      <c r="F872" t="s">
        <v>5409</v>
      </c>
      <c r="G872" t="s">
        <v>5410</v>
      </c>
      <c r="H872" t="s">
        <v>318</v>
      </c>
      <c r="I872" t="s">
        <v>6194</v>
      </c>
      <c r="J872" t="s">
        <v>6187</v>
      </c>
      <c r="K872">
        <v>0.5</v>
      </c>
      <c r="L872">
        <v>7.29</v>
      </c>
      <c r="M872">
        <v>7.29</v>
      </c>
      <c r="N872" t="s">
        <v>22575</v>
      </c>
      <c r="O872" t="s">
        <v>22580</v>
      </c>
      <c r="P872" t="s">
        <v>6190</v>
      </c>
    </row>
    <row r="873" spans="1:16" x14ac:dyDescent="0.3">
      <c r="A873" t="s">
        <v>5413</v>
      </c>
      <c r="B873">
        <v>43707</v>
      </c>
      <c r="C873" t="s">
        <v>5414</v>
      </c>
      <c r="D873" t="s">
        <v>6171</v>
      </c>
      <c r="E873">
        <v>2</v>
      </c>
      <c r="F873" t="s">
        <v>5415</v>
      </c>
      <c r="G873" t="s">
        <v>5416</v>
      </c>
      <c r="H873" t="s">
        <v>28</v>
      </c>
      <c r="I873" t="s">
        <v>6194</v>
      </c>
      <c r="J873" t="s">
        <v>6186</v>
      </c>
      <c r="K873">
        <v>1</v>
      </c>
      <c r="L873">
        <v>14.85</v>
      </c>
      <c r="M873">
        <v>29.7</v>
      </c>
      <c r="N873" t="s">
        <v>22575</v>
      </c>
      <c r="O873" t="s">
        <v>22577</v>
      </c>
      <c r="P873" t="s">
        <v>6190</v>
      </c>
    </row>
    <row r="874" spans="1:16" x14ac:dyDescent="0.3">
      <c r="A874" t="s">
        <v>5421</v>
      </c>
      <c r="B874">
        <v>43521</v>
      </c>
      <c r="C874" t="s">
        <v>5422</v>
      </c>
      <c r="D874" t="s">
        <v>6155</v>
      </c>
      <c r="E874">
        <v>2</v>
      </c>
      <c r="F874" t="s">
        <v>5423</v>
      </c>
      <c r="G874" t="s">
        <v>5424</v>
      </c>
      <c r="H874" t="s">
        <v>19</v>
      </c>
      <c r="I874" t="s">
        <v>6193</v>
      </c>
      <c r="J874" t="s">
        <v>6188</v>
      </c>
      <c r="K874">
        <v>1</v>
      </c>
      <c r="L874">
        <v>11.25</v>
      </c>
      <c r="M874">
        <v>22.5</v>
      </c>
      <c r="N874" t="s">
        <v>22576</v>
      </c>
      <c r="O874" t="s">
        <v>22574</v>
      </c>
      <c r="P874" t="s">
        <v>6191</v>
      </c>
    </row>
    <row r="875" spans="1:16" x14ac:dyDescent="0.3">
      <c r="A875" t="s">
        <v>5427</v>
      </c>
      <c r="B875">
        <v>43725</v>
      </c>
      <c r="C875" t="s">
        <v>5428</v>
      </c>
      <c r="D875" t="s">
        <v>6174</v>
      </c>
      <c r="E875">
        <v>4</v>
      </c>
      <c r="F875" t="s">
        <v>5429</v>
      </c>
      <c r="G875" t="s">
        <v>5430</v>
      </c>
      <c r="H875" t="s">
        <v>19</v>
      </c>
      <c r="I875" t="s">
        <v>6192</v>
      </c>
      <c r="J875" t="s">
        <v>6188</v>
      </c>
      <c r="K875">
        <v>0.2</v>
      </c>
      <c r="L875">
        <v>2.9849999999999999</v>
      </c>
      <c r="M875">
        <v>11.94</v>
      </c>
      <c r="N875" t="s">
        <v>22573</v>
      </c>
      <c r="O875" t="s">
        <v>22574</v>
      </c>
      <c r="P875" t="s">
        <v>6190</v>
      </c>
    </row>
    <row r="876" spans="1:16" x14ac:dyDescent="0.3">
      <c r="A876" t="s">
        <v>5433</v>
      </c>
      <c r="B876">
        <v>43680</v>
      </c>
      <c r="C876" t="s">
        <v>5434</v>
      </c>
      <c r="D876" t="s">
        <v>6140</v>
      </c>
      <c r="E876">
        <v>2</v>
      </c>
      <c r="F876" t="s">
        <v>5435</v>
      </c>
      <c r="G876" t="s">
        <v>5436</v>
      </c>
      <c r="H876" t="s">
        <v>19</v>
      </c>
      <c r="I876" t="s">
        <v>6193</v>
      </c>
      <c r="J876" t="s">
        <v>6186</v>
      </c>
      <c r="K876">
        <v>1</v>
      </c>
      <c r="L876">
        <v>12.95</v>
      </c>
      <c r="M876">
        <v>25.9</v>
      </c>
      <c r="N876" t="s">
        <v>22576</v>
      </c>
      <c r="O876" t="s">
        <v>22577</v>
      </c>
      <c r="P876" t="s">
        <v>6191</v>
      </c>
    </row>
    <row r="877" spans="1:16" x14ac:dyDescent="0.3">
      <c r="A877" t="s">
        <v>5439</v>
      </c>
      <c r="B877">
        <v>44253</v>
      </c>
      <c r="C877" t="s">
        <v>5440</v>
      </c>
      <c r="D877" t="s">
        <v>6160</v>
      </c>
      <c r="E877">
        <v>5</v>
      </c>
      <c r="F877" t="s">
        <v>5441</v>
      </c>
      <c r="G877" t="s">
        <v>5442</v>
      </c>
      <c r="H877" t="s">
        <v>318</v>
      </c>
      <c r="I877" t="s">
        <v>6195</v>
      </c>
      <c r="J877" t="s">
        <v>6188</v>
      </c>
      <c r="K877">
        <v>0.5</v>
      </c>
      <c r="L877">
        <v>8.73</v>
      </c>
      <c r="M877">
        <v>43.650000000000006</v>
      </c>
      <c r="N877" t="s">
        <v>22579</v>
      </c>
      <c r="O877" t="s">
        <v>22574</v>
      </c>
      <c r="P877" t="s">
        <v>6191</v>
      </c>
    </row>
    <row r="878" spans="1:16" x14ac:dyDescent="0.3">
      <c r="A878" t="s">
        <v>5439</v>
      </c>
      <c r="B878">
        <v>44253</v>
      </c>
      <c r="C878" t="s">
        <v>5440</v>
      </c>
      <c r="D878" t="s">
        <v>6180</v>
      </c>
      <c r="E878">
        <v>6</v>
      </c>
      <c r="F878" t="s">
        <v>5441</v>
      </c>
      <c r="G878" t="s">
        <v>5442</v>
      </c>
      <c r="H878" t="s">
        <v>318</v>
      </c>
      <c r="I878" t="s">
        <v>6193</v>
      </c>
      <c r="J878" t="s">
        <v>6186</v>
      </c>
      <c r="K878">
        <v>0.5</v>
      </c>
      <c r="L878">
        <v>7.77</v>
      </c>
      <c r="M878">
        <v>46.62</v>
      </c>
      <c r="N878" t="s">
        <v>22576</v>
      </c>
      <c r="O878" t="s">
        <v>22577</v>
      </c>
      <c r="P878" t="s">
        <v>6191</v>
      </c>
    </row>
    <row r="879" spans="1:16" x14ac:dyDescent="0.3">
      <c r="A879" t="s">
        <v>5450</v>
      </c>
      <c r="B879">
        <v>44411</v>
      </c>
      <c r="C879" t="s">
        <v>5451</v>
      </c>
      <c r="D879" t="s">
        <v>6161</v>
      </c>
      <c r="E879">
        <v>3</v>
      </c>
      <c r="F879" t="s">
        <v>5452</v>
      </c>
      <c r="G879" t="s">
        <v>5453</v>
      </c>
      <c r="H879" t="s">
        <v>19</v>
      </c>
      <c r="I879" t="s">
        <v>6195</v>
      </c>
      <c r="J879" t="s">
        <v>6186</v>
      </c>
      <c r="K879">
        <v>0.5</v>
      </c>
      <c r="L879">
        <v>9.51</v>
      </c>
      <c r="M879">
        <v>28.53</v>
      </c>
      <c r="N879" t="s">
        <v>22579</v>
      </c>
      <c r="O879" t="s">
        <v>22577</v>
      </c>
      <c r="P879" t="s">
        <v>6191</v>
      </c>
    </row>
    <row r="880" spans="1:16" x14ac:dyDescent="0.3">
      <c r="A880" t="s">
        <v>5456</v>
      </c>
      <c r="B880">
        <v>44323</v>
      </c>
      <c r="C880" t="s">
        <v>5457</v>
      </c>
      <c r="D880" t="s">
        <v>6142</v>
      </c>
      <c r="E880">
        <v>1</v>
      </c>
      <c r="F880" t="s">
        <v>5458</v>
      </c>
      <c r="G880" t="s">
        <v>22578</v>
      </c>
      <c r="H880" t="s">
        <v>19</v>
      </c>
      <c r="I880" t="s">
        <v>6192</v>
      </c>
      <c r="J880" t="s">
        <v>6186</v>
      </c>
      <c r="K880">
        <v>2.5</v>
      </c>
      <c r="L880">
        <v>27.484999999999996</v>
      </c>
      <c r="M880">
        <v>27.484999999999996</v>
      </c>
      <c r="N880" t="s">
        <v>22573</v>
      </c>
      <c r="O880" t="s">
        <v>22577</v>
      </c>
      <c r="P880" t="s">
        <v>6190</v>
      </c>
    </row>
    <row r="881" spans="1:16" x14ac:dyDescent="0.3">
      <c r="A881" t="s">
        <v>5461</v>
      </c>
      <c r="B881">
        <v>43630</v>
      </c>
      <c r="C881" t="s">
        <v>5462</v>
      </c>
      <c r="D881" t="s">
        <v>6153</v>
      </c>
      <c r="E881">
        <v>3</v>
      </c>
      <c r="F881" t="s">
        <v>5463</v>
      </c>
      <c r="G881" t="s">
        <v>22578</v>
      </c>
      <c r="H881" t="s">
        <v>19</v>
      </c>
      <c r="I881" t="s">
        <v>6194</v>
      </c>
      <c r="J881" t="s">
        <v>6187</v>
      </c>
      <c r="K881">
        <v>0.2</v>
      </c>
      <c r="L881">
        <v>3.645</v>
      </c>
      <c r="M881">
        <v>10.935</v>
      </c>
      <c r="N881" t="s">
        <v>22575</v>
      </c>
      <c r="O881" t="s">
        <v>22580</v>
      </c>
      <c r="P881" t="s">
        <v>6191</v>
      </c>
    </row>
    <row r="882" spans="1:16" x14ac:dyDescent="0.3">
      <c r="A882" t="s">
        <v>5466</v>
      </c>
      <c r="B882">
        <v>43790</v>
      </c>
      <c r="C882" t="s">
        <v>5467</v>
      </c>
      <c r="D882" t="s">
        <v>6178</v>
      </c>
      <c r="E882">
        <v>2</v>
      </c>
      <c r="F882" t="s">
        <v>5468</v>
      </c>
      <c r="G882" t="s">
        <v>5469</v>
      </c>
      <c r="H882" t="s">
        <v>19</v>
      </c>
      <c r="I882" t="s">
        <v>6192</v>
      </c>
      <c r="J882" t="s">
        <v>6186</v>
      </c>
      <c r="K882">
        <v>0.2</v>
      </c>
      <c r="L882">
        <v>3.5849999999999995</v>
      </c>
      <c r="M882">
        <v>7.169999999999999</v>
      </c>
      <c r="N882" t="s">
        <v>22573</v>
      </c>
      <c r="O882" t="s">
        <v>22577</v>
      </c>
      <c r="P882" t="s">
        <v>6191</v>
      </c>
    </row>
    <row r="883" spans="1:16" x14ac:dyDescent="0.3">
      <c r="A883" t="s">
        <v>5472</v>
      </c>
      <c r="B883">
        <v>44286</v>
      </c>
      <c r="C883" t="s">
        <v>5473</v>
      </c>
      <c r="D883" t="s">
        <v>6167</v>
      </c>
      <c r="E883">
        <v>6</v>
      </c>
      <c r="F883" t="s">
        <v>5474</v>
      </c>
      <c r="G883" t="s">
        <v>22578</v>
      </c>
      <c r="H883" t="s">
        <v>19</v>
      </c>
      <c r="I883" t="s">
        <v>6193</v>
      </c>
      <c r="J883" t="s">
        <v>6186</v>
      </c>
      <c r="K883">
        <v>0.2</v>
      </c>
      <c r="L883">
        <v>3.8849999999999998</v>
      </c>
      <c r="M883">
        <v>23.31</v>
      </c>
      <c r="N883" t="s">
        <v>22576</v>
      </c>
      <c r="O883" t="s">
        <v>22577</v>
      </c>
      <c r="P883" t="s">
        <v>6190</v>
      </c>
    </row>
    <row r="884" spans="1:16" x14ac:dyDescent="0.3">
      <c r="A884" t="s">
        <v>5477</v>
      </c>
      <c r="B884">
        <v>43647</v>
      </c>
      <c r="C884" t="s">
        <v>5526</v>
      </c>
      <c r="D884" t="s">
        <v>6168</v>
      </c>
      <c r="E884">
        <v>5</v>
      </c>
      <c r="F884" t="s">
        <v>5527</v>
      </c>
      <c r="G884" t="s">
        <v>5528</v>
      </c>
      <c r="H884" t="s">
        <v>19</v>
      </c>
      <c r="I884" t="s">
        <v>6193</v>
      </c>
      <c r="J884" t="s">
        <v>6187</v>
      </c>
      <c r="K884">
        <v>2.5</v>
      </c>
      <c r="L884">
        <v>22.884999999999998</v>
      </c>
      <c r="M884">
        <v>114.42499999999998</v>
      </c>
      <c r="N884" t="s">
        <v>22576</v>
      </c>
      <c r="O884" t="s">
        <v>22580</v>
      </c>
      <c r="P884" t="s">
        <v>6190</v>
      </c>
    </row>
    <row r="885" spans="1:16" x14ac:dyDescent="0.3">
      <c r="A885" t="s">
        <v>5483</v>
      </c>
      <c r="B885">
        <v>43956</v>
      </c>
      <c r="C885" t="s">
        <v>5484</v>
      </c>
      <c r="D885" t="s">
        <v>6175</v>
      </c>
      <c r="E885">
        <v>3</v>
      </c>
      <c r="F885" t="s">
        <v>5485</v>
      </c>
      <c r="G885" t="s">
        <v>5486</v>
      </c>
      <c r="H885" t="s">
        <v>19</v>
      </c>
      <c r="I885" t="s">
        <v>6193</v>
      </c>
      <c r="J885" t="s">
        <v>6188</v>
      </c>
      <c r="K885">
        <v>2.5</v>
      </c>
      <c r="L885">
        <v>25.874999999999996</v>
      </c>
      <c r="M885">
        <v>77.624999999999986</v>
      </c>
      <c r="N885" t="s">
        <v>22576</v>
      </c>
      <c r="O885" t="s">
        <v>22574</v>
      </c>
      <c r="P885" t="s">
        <v>6190</v>
      </c>
    </row>
    <row r="886" spans="1:16" x14ac:dyDescent="0.3">
      <c r="A886" t="s">
        <v>5489</v>
      </c>
      <c r="B886">
        <v>43941</v>
      </c>
      <c r="C886" t="s">
        <v>5490</v>
      </c>
      <c r="D886" t="s">
        <v>6172</v>
      </c>
      <c r="E886">
        <v>1</v>
      </c>
      <c r="F886" t="s">
        <v>5491</v>
      </c>
      <c r="G886" t="s">
        <v>5492</v>
      </c>
      <c r="H886" t="s">
        <v>19</v>
      </c>
      <c r="I886" t="s">
        <v>6192</v>
      </c>
      <c r="J886" t="s">
        <v>6187</v>
      </c>
      <c r="K886">
        <v>0.5</v>
      </c>
      <c r="L886">
        <v>5.3699999999999992</v>
      </c>
      <c r="M886">
        <v>5.3699999999999992</v>
      </c>
      <c r="N886" t="s">
        <v>22573</v>
      </c>
      <c r="O886" t="s">
        <v>22580</v>
      </c>
      <c r="P886" t="s">
        <v>6190</v>
      </c>
    </row>
    <row r="887" spans="1:16" x14ac:dyDescent="0.3">
      <c r="A887" t="s">
        <v>5495</v>
      </c>
      <c r="B887">
        <v>43664</v>
      </c>
      <c r="C887" t="s">
        <v>5496</v>
      </c>
      <c r="D887" t="s">
        <v>6149</v>
      </c>
      <c r="E887">
        <v>6</v>
      </c>
      <c r="F887" t="s">
        <v>5497</v>
      </c>
      <c r="G887" t="s">
        <v>5498</v>
      </c>
      <c r="H887" t="s">
        <v>318</v>
      </c>
      <c r="I887" t="s">
        <v>6192</v>
      </c>
      <c r="J887" t="s">
        <v>6187</v>
      </c>
      <c r="K887">
        <v>2.5</v>
      </c>
      <c r="L887">
        <v>20.584999999999997</v>
      </c>
      <c r="M887">
        <v>123.50999999999999</v>
      </c>
      <c r="N887" t="s">
        <v>22573</v>
      </c>
      <c r="O887" t="s">
        <v>22580</v>
      </c>
      <c r="P887" t="s">
        <v>6191</v>
      </c>
    </row>
    <row r="888" spans="1:16" x14ac:dyDescent="0.3">
      <c r="A888" t="s">
        <v>5501</v>
      </c>
      <c r="B888">
        <v>44518</v>
      </c>
      <c r="C888" t="s">
        <v>5502</v>
      </c>
      <c r="D888" t="s">
        <v>6160</v>
      </c>
      <c r="E888">
        <v>2</v>
      </c>
      <c r="F888" t="s">
        <v>5503</v>
      </c>
      <c r="G888" t="s">
        <v>5504</v>
      </c>
      <c r="H888" t="s">
        <v>19</v>
      </c>
      <c r="I888" t="s">
        <v>6195</v>
      </c>
      <c r="J888" t="s">
        <v>6188</v>
      </c>
      <c r="K888">
        <v>0.5</v>
      </c>
      <c r="L888">
        <v>8.73</v>
      </c>
      <c r="M888">
        <v>17.46</v>
      </c>
      <c r="N888" t="s">
        <v>22579</v>
      </c>
      <c r="O888" t="s">
        <v>22574</v>
      </c>
      <c r="P888" t="s">
        <v>6191</v>
      </c>
    </row>
    <row r="889" spans="1:16" x14ac:dyDescent="0.3">
      <c r="A889" t="s">
        <v>5507</v>
      </c>
      <c r="B889">
        <v>44002</v>
      </c>
      <c r="C889" t="s">
        <v>5508</v>
      </c>
      <c r="D889" t="s">
        <v>6184</v>
      </c>
      <c r="E889">
        <v>3</v>
      </c>
      <c r="F889" t="s">
        <v>5509</v>
      </c>
      <c r="G889" t="s">
        <v>5510</v>
      </c>
      <c r="H889" t="s">
        <v>19</v>
      </c>
      <c r="I889" t="s">
        <v>6194</v>
      </c>
      <c r="J889" t="s">
        <v>6186</v>
      </c>
      <c r="K889">
        <v>0.2</v>
      </c>
      <c r="L889">
        <v>4.4550000000000001</v>
      </c>
      <c r="M889">
        <v>13.365</v>
      </c>
      <c r="N889" t="s">
        <v>22575</v>
      </c>
      <c r="O889" t="s">
        <v>22577</v>
      </c>
      <c r="P889" t="s">
        <v>6191</v>
      </c>
    </row>
    <row r="890" spans="1:16" x14ac:dyDescent="0.3">
      <c r="A890" t="s">
        <v>5513</v>
      </c>
      <c r="B890">
        <v>44292</v>
      </c>
      <c r="C890" t="s">
        <v>5514</v>
      </c>
      <c r="D890" t="s">
        <v>6167</v>
      </c>
      <c r="E890">
        <v>2</v>
      </c>
      <c r="F890" t="s">
        <v>5515</v>
      </c>
      <c r="G890" t="s">
        <v>5516</v>
      </c>
      <c r="H890" t="s">
        <v>19</v>
      </c>
      <c r="I890" t="s">
        <v>6193</v>
      </c>
      <c r="J890" t="s">
        <v>6186</v>
      </c>
      <c r="K890">
        <v>0.2</v>
      </c>
      <c r="L890">
        <v>3.8849999999999998</v>
      </c>
      <c r="M890">
        <v>7.77</v>
      </c>
      <c r="N890" t="s">
        <v>22576</v>
      </c>
      <c r="O890" t="s">
        <v>22577</v>
      </c>
      <c r="P890" t="s">
        <v>6190</v>
      </c>
    </row>
    <row r="891" spans="1:16" x14ac:dyDescent="0.3">
      <c r="A891" t="s">
        <v>5519</v>
      </c>
      <c r="B891">
        <v>43633</v>
      </c>
      <c r="C891" t="s">
        <v>5520</v>
      </c>
      <c r="D891" t="s">
        <v>6163</v>
      </c>
      <c r="E891">
        <v>1</v>
      </c>
      <c r="F891" t="s">
        <v>5521</v>
      </c>
      <c r="G891" t="s">
        <v>5522</v>
      </c>
      <c r="H891" t="s">
        <v>19</v>
      </c>
      <c r="I891" t="s">
        <v>6192</v>
      </c>
      <c r="J891" t="s">
        <v>6187</v>
      </c>
      <c r="K891">
        <v>0.2</v>
      </c>
      <c r="L891">
        <v>2.6849999999999996</v>
      </c>
      <c r="M891">
        <v>2.6849999999999996</v>
      </c>
      <c r="N891" t="s">
        <v>22573</v>
      </c>
      <c r="O891" t="s">
        <v>22580</v>
      </c>
      <c r="P891" t="s">
        <v>6190</v>
      </c>
    </row>
    <row r="892" spans="1:16" x14ac:dyDescent="0.3">
      <c r="A892" t="s">
        <v>5525</v>
      </c>
      <c r="B892">
        <v>44646</v>
      </c>
      <c r="C892" t="s">
        <v>5526</v>
      </c>
      <c r="D892" t="s">
        <v>6149</v>
      </c>
      <c r="E892">
        <v>1</v>
      </c>
      <c r="F892" t="s">
        <v>5527</v>
      </c>
      <c r="G892" t="s">
        <v>5528</v>
      </c>
      <c r="H892" t="s">
        <v>19</v>
      </c>
      <c r="I892" t="s">
        <v>6192</v>
      </c>
      <c r="J892" t="s">
        <v>6187</v>
      </c>
      <c r="K892">
        <v>2.5</v>
      </c>
      <c r="L892">
        <v>20.584999999999997</v>
      </c>
      <c r="M892">
        <v>20.584999999999997</v>
      </c>
      <c r="N892" t="s">
        <v>22573</v>
      </c>
      <c r="O892" t="s">
        <v>22580</v>
      </c>
      <c r="P892" t="s">
        <v>6190</v>
      </c>
    </row>
    <row r="893" spans="1:16" x14ac:dyDescent="0.3">
      <c r="A893" t="s">
        <v>5531</v>
      </c>
      <c r="B893">
        <v>44469</v>
      </c>
      <c r="C893" t="s">
        <v>5532</v>
      </c>
      <c r="D893" t="s">
        <v>6168</v>
      </c>
      <c r="E893">
        <v>5</v>
      </c>
      <c r="F893" t="s">
        <v>5533</v>
      </c>
      <c r="G893" t="s">
        <v>5534</v>
      </c>
      <c r="H893" t="s">
        <v>19</v>
      </c>
      <c r="I893" t="s">
        <v>6193</v>
      </c>
      <c r="J893" t="s">
        <v>6187</v>
      </c>
      <c r="K893">
        <v>2.5</v>
      </c>
      <c r="L893">
        <v>22.884999999999998</v>
      </c>
      <c r="M893">
        <v>114.42499999999998</v>
      </c>
      <c r="N893" t="s">
        <v>22576</v>
      </c>
      <c r="O893" t="s">
        <v>22580</v>
      </c>
      <c r="P893" t="s">
        <v>6190</v>
      </c>
    </row>
    <row r="894" spans="1:16" x14ac:dyDescent="0.3">
      <c r="A894" t="s">
        <v>5537</v>
      </c>
      <c r="B894">
        <v>43635</v>
      </c>
      <c r="C894" t="s">
        <v>5538</v>
      </c>
      <c r="D894" t="s">
        <v>6156</v>
      </c>
      <c r="E894">
        <v>5</v>
      </c>
      <c r="F894" t="s">
        <v>5539</v>
      </c>
      <c r="G894" t="s">
        <v>5540</v>
      </c>
      <c r="H894" t="s">
        <v>28</v>
      </c>
      <c r="I894" t="s">
        <v>6194</v>
      </c>
      <c r="J894" t="s">
        <v>6188</v>
      </c>
      <c r="K894">
        <v>0.2</v>
      </c>
      <c r="L894">
        <v>4.125</v>
      </c>
      <c r="M894">
        <v>20.625</v>
      </c>
      <c r="N894" t="s">
        <v>22575</v>
      </c>
      <c r="O894" t="s">
        <v>22574</v>
      </c>
      <c r="P894" t="s">
        <v>6191</v>
      </c>
    </row>
    <row r="895" spans="1:16" x14ac:dyDescent="0.3">
      <c r="A895" t="s">
        <v>5543</v>
      </c>
      <c r="B895">
        <v>44651</v>
      </c>
      <c r="C895" t="s">
        <v>5544</v>
      </c>
      <c r="D895" t="s">
        <v>6161</v>
      </c>
      <c r="E895">
        <v>6</v>
      </c>
      <c r="F895" t="s">
        <v>5545</v>
      </c>
      <c r="G895" t="s">
        <v>5546</v>
      </c>
      <c r="H895" t="s">
        <v>19</v>
      </c>
      <c r="I895" t="s">
        <v>6195</v>
      </c>
      <c r="J895" t="s">
        <v>6186</v>
      </c>
      <c r="K895">
        <v>0.5</v>
      </c>
      <c r="L895">
        <v>9.51</v>
      </c>
      <c r="M895">
        <v>57.06</v>
      </c>
      <c r="N895" t="s">
        <v>22579</v>
      </c>
      <c r="O895" t="s">
        <v>22577</v>
      </c>
      <c r="P895" t="s">
        <v>6190</v>
      </c>
    </row>
    <row r="896" spans="1:16" x14ac:dyDescent="0.3">
      <c r="A896" t="s">
        <v>5548</v>
      </c>
      <c r="B896">
        <v>44016</v>
      </c>
      <c r="C896" t="s">
        <v>5549</v>
      </c>
      <c r="D896" t="s">
        <v>6149</v>
      </c>
      <c r="E896">
        <v>4</v>
      </c>
      <c r="F896" t="s">
        <v>5550</v>
      </c>
      <c r="G896" t="s">
        <v>22578</v>
      </c>
      <c r="H896" t="s">
        <v>318</v>
      </c>
      <c r="I896" t="s">
        <v>6192</v>
      </c>
      <c r="J896" t="s">
        <v>6187</v>
      </c>
      <c r="K896">
        <v>2.5</v>
      </c>
      <c r="L896">
        <v>20.584999999999997</v>
      </c>
      <c r="M896">
        <v>82.339999999999989</v>
      </c>
      <c r="N896" t="s">
        <v>22573</v>
      </c>
      <c r="O896" t="s">
        <v>22580</v>
      </c>
      <c r="P896" t="s">
        <v>6190</v>
      </c>
    </row>
    <row r="897" spans="1:16" x14ac:dyDescent="0.3">
      <c r="A897" t="s">
        <v>5553</v>
      </c>
      <c r="B897">
        <v>44521</v>
      </c>
      <c r="C897" t="s">
        <v>5554</v>
      </c>
      <c r="D897" t="s">
        <v>6166</v>
      </c>
      <c r="E897">
        <v>5</v>
      </c>
      <c r="F897" t="s">
        <v>5555</v>
      </c>
      <c r="G897" t="s">
        <v>22578</v>
      </c>
      <c r="H897" t="s">
        <v>19</v>
      </c>
      <c r="I897" t="s">
        <v>6194</v>
      </c>
      <c r="J897" t="s">
        <v>6188</v>
      </c>
      <c r="K897">
        <v>2.5</v>
      </c>
      <c r="L897">
        <v>31.624999999999996</v>
      </c>
      <c r="M897">
        <v>158.12499999999997</v>
      </c>
      <c r="N897" t="s">
        <v>22575</v>
      </c>
      <c r="O897" t="s">
        <v>22574</v>
      </c>
      <c r="P897" t="s">
        <v>6191</v>
      </c>
    </row>
    <row r="898" spans="1:16" x14ac:dyDescent="0.3">
      <c r="A898" t="s">
        <v>5558</v>
      </c>
      <c r="B898">
        <v>44347</v>
      </c>
      <c r="C898" t="s">
        <v>5559</v>
      </c>
      <c r="D898" t="s">
        <v>6172</v>
      </c>
      <c r="E898">
        <v>6</v>
      </c>
      <c r="F898" t="s">
        <v>5560</v>
      </c>
      <c r="G898" t="s">
        <v>5561</v>
      </c>
      <c r="H898" t="s">
        <v>19</v>
      </c>
      <c r="I898" t="s">
        <v>6192</v>
      </c>
      <c r="J898" t="s">
        <v>6187</v>
      </c>
      <c r="K898">
        <v>0.5</v>
      </c>
      <c r="L898">
        <v>5.3699999999999992</v>
      </c>
      <c r="M898">
        <v>32.22</v>
      </c>
      <c r="N898" t="s">
        <v>22573</v>
      </c>
      <c r="O898" t="s">
        <v>22580</v>
      </c>
      <c r="P898" t="s">
        <v>6190</v>
      </c>
    </row>
    <row r="899" spans="1:16" x14ac:dyDescent="0.3">
      <c r="A899" t="s">
        <v>5564</v>
      </c>
      <c r="B899">
        <v>43932</v>
      </c>
      <c r="C899" t="s">
        <v>5565</v>
      </c>
      <c r="D899" t="s">
        <v>6183</v>
      </c>
      <c r="E899">
        <v>2</v>
      </c>
      <c r="F899" t="s">
        <v>5566</v>
      </c>
      <c r="G899" t="s">
        <v>5567</v>
      </c>
      <c r="H899" t="s">
        <v>28</v>
      </c>
      <c r="I899" t="s">
        <v>6194</v>
      </c>
      <c r="J899" t="s">
        <v>6187</v>
      </c>
      <c r="K899">
        <v>1</v>
      </c>
      <c r="L899">
        <v>12.15</v>
      </c>
      <c r="M899">
        <v>24.3</v>
      </c>
      <c r="N899" t="s">
        <v>22575</v>
      </c>
      <c r="O899" t="s">
        <v>22580</v>
      </c>
      <c r="P899" t="s">
        <v>6191</v>
      </c>
    </row>
    <row r="900" spans="1:16" x14ac:dyDescent="0.3">
      <c r="A900" t="s">
        <v>5570</v>
      </c>
      <c r="B900">
        <v>44089</v>
      </c>
      <c r="C900" t="s">
        <v>5571</v>
      </c>
      <c r="D900" t="s">
        <v>6173</v>
      </c>
      <c r="E900">
        <v>5</v>
      </c>
      <c r="F900" t="s">
        <v>5572</v>
      </c>
      <c r="G900" t="s">
        <v>22578</v>
      </c>
      <c r="H900" t="s">
        <v>19</v>
      </c>
      <c r="I900" t="s">
        <v>6192</v>
      </c>
      <c r="J900" t="s">
        <v>6186</v>
      </c>
      <c r="K900">
        <v>0.5</v>
      </c>
      <c r="L900">
        <v>7.169999999999999</v>
      </c>
      <c r="M900">
        <v>35.849999999999994</v>
      </c>
      <c r="N900" t="s">
        <v>22573</v>
      </c>
      <c r="O900" t="s">
        <v>22577</v>
      </c>
      <c r="P900" t="s">
        <v>6191</v>
      </c>
    </row>
    <row r="901" spans="1:16" x14ac:dyDescent="0.3">
      <c r="A901" t="s">
        <v>5575</v>
      </c>
      <c r="B901">
        <v>44523</v>
      </c>
      <c r="C901" t="s">
        <v>5554</v>
      </c>
      <c r="D901" t="s">
        <v>6162</v>
      </c>
      <c r="E901">
        <v>5</v>
      </c>
      <c r="F901" t="s">
        <v>5555</v>
      </c>
      <c r="G901" t="s">
        <v>22578</v>
      </c>
      <c r="H901" t="s">
        <v>19</v>
      </c>
      <c r="I901" t="s">
        <v>6195</v>
      </c>
      <c r="J901" t="s">
        <v>6188</v>
      </c>
      <c r="K901">
        <v>1</v>
      </c>
      <c r="L901">
        <v>14.55</v>
      </c>
      <c r="M901">
        <v>72.75</v>
      </c>
      <c r="N901" t="s">
        <v>22579</v>
      </c>
      <c r="O901" t="s">
        <v>22574</v>
      </c>
      <c r="P901" t="s">
        <v>6191</v>
      </c>
    </row>
    <row r="902" spans="1:16" x14ac:dyDescent="0.3">
      <c r="A902" t="s">
        <v>5580</v>
      </c>
      <c r="B902">
        <v>44584</v>
      </c>
      <c r="C902" t="s">
        <v>5581</v>
      </c>
      <c r="D902" t="s">
        <v>6170</v>
      </c>
      <c r="E902">
        <v>3</v>
      </c>
      <c r="F902" t="s">
        <v>5582</v>
      </c>
      <c r="G902" t="s">
        <v>22578</v>
      </c>
      <c r="H902" t="s">
        <v>318</v>
      </c>
      <c r="I902" t="s">
        <v>6195</v>
      </c>
      <c r="J902" t="s">
        <v>6186</v>
      </c>
      <c r="K902">
        <v>1</v>
      </c>
      <c r="L902">
        <v>15.85</v>
      </c>
      <c r="M902">
        <v>47.55</v>
      </c>
      <c r="N902" t="s">
        <v>22579</v>
      </c>
      <c r="O902" t="s">
        <v>22577</v>
      </c>
      <c r="P902" t="s">
        <v>6191</v>
      </c>
    </row>
    <row r="903" spans="1:16" x14ac:dyDescent="0.3">
      <c r="A903" t="s">
        <v>5585</v>
      </c>
      <c r="B903">
        <v>44223</v>
      </c>
      <c r="C903" t="s">
        <v>5586</v>
      </c>
      <c r="D903" t="s">
        <v>6178</v>
      </c>
      <c r="E903">
        <v>1</v>
      </c>
      <c r="F903" t="s">
        <v>5587</v>
      </c>
      <c r="G903" t="s">
        <v>5588</v>
      </c>
      <c r="H903" t="s">
        <v>19</v>
      </c>
      <c r="I903" t="s">
        <v>6192</v>
      </c>
      <c r="J903" t="s">
        <v>6186</v>
      </c>
      <c r="K903">
        <v>0.2</v>
      </c>
      <c r="L903">
        <v>3.5849999999999995</v>
      </c>
      <c r="M903">
        <v>3.5849999999999995</v>
      </c>
      <c r="N903" t="s">
        <v>22573</v>
      </c>
      <c r="O903" t="s">
        <v>22577</v>
      </c>
      <c r="P903" t="s">
        <v>6190</v>
      </c>
    </row>
    <row r="904" spans="1:16" x14ac:dyDescent="0.3">
      <c r="A904" t="s">
        <v>5591</v>
      </c>
      <c r="B904">
        <v>43640</v>
      </c>
      <c r="C904" t="s">
        <v>5592</v>
      </c>
      <c r="D904" t="s">
        <v>6166</v>
      </c>
      <c r="E904">
        <v>5</v>
      </c>
      <c r="F904" t="s">
        <v>5593</v>
      </c>
      <c r="G904" t="s">
        <v>5594</v>
      </c>
      <c r="H904" t="s">
        <v>19</v>
      </c>
      <c r="I904" t="s">
        <v>6194</v>
      </c>
      <c r="J904" t="s">
        <v>6188</v>
      </c>
      <c r="K904">
        <v>2.5</v>
      </c>
      <c r="L904">
        <v>31.624999999999996</v>
      </c>
      <c r="M904">
        <v>158.12499999999997</v>
      </c>
      <c r="N904" t="s">
        <v>22575</v>
      </c>
      <c r="O904" t="s">
        <v>22574</v>
      </c>
      <c r="P904" t="s">
        <v>6191</v>
      </c>
    </row>
    <row r="905" spans="1:16" x14ac:dyDescent="0.3">
      <c r="A905" t="s">
        <v>5597</v>
      </c>
      <c r="B905">
        <v>43905</v>
      </c>
      <c r="C905" t="s">
        <v>5598</v>
      </c>
      <c r="D905" t="s">
        <v>6160</v>
      </c>
      <c r="E905">
        <v>2</v>
      </c>
      <c r="F905" t="s">
        <v>5599</v>
      </c>
      <c r="G905" t="s">
        <v>5600</v>
      </c>
      <c r="H905" t="s">
        <v>19</v>
      </c>
      <c r="I905" t="s">
        <v>6195</v>
      </c>
      <c r="J905" t="s">
        <v>6188</v>
      </c>
      <c r="K905">
        <v>0.5</v>
      </c>
      <c r="L905">
        <v>8.73</v>
      </c>
      <c r="M905">
        <v>17.46</v>
      </c>
      <c r="N905" t="s">
        <v>22579</v>
      </c>
      <c r="O905" t="s">
        <v>22574</v>
      </c>
      <c r="P905" t="s">
        <v>6191</v>
      </c>
    </row>
    <row r="906" spans="1:16" x14ac:dyDescent="0.3">
      <c r="A906" t="s">
        <v>5603</v>
      </c>
      <c r="B906">
        <v>44463</v>
      </c>
      <c r="C906" t="s">
        <v>5604</v>
      </c>
      <c r="D906" t="s">
        <v>6182</v>
      </c>
      <c r="E906">
        <v>5</v>
      </c>
      <c r="F906" t="s">
        <v>5605</v>
      </c>
      <c r="G906" t="s">
        <v>5606</v>
      </c>
      <c r="H906" t="s">
        <v>19</v>
      </c>
      <c r="I906" t="s">
        <v>6193</v>
      </c>
      <c r="J906" t="s">
        <v>6186</v>
      </c>
      <c r="K906">
        <v>2.5</v>
      </c>
      <c r="L906">
        <v>29.784999999999997</v>
      </c>
      <c r="M906">
        <v>148.92499999999998</v>
      </c>
      <c r="N906" t="s">
        <v>22576</v>
      </c>
      <c r="O906" t="s">
        <v>22577</v>
      </c>
      <c r="P906" t="s">
        <v>6191</v>
      </c>
    </row>
    <row r="907" spans="1:16" x14ac:dyDescent="0.3">
      <c r="A907" t="s">
        <v>5609</v>
      </c>
      <c r="B907">
        <v>43560</v>
      </c>
      <c r="C907" t="s">
        <v>5610</v>
      </c>
      <c r="D907" t="s">
        <v>6157</v>
      </c>
      <c r="E907">
        <v>6</v>
      </c>
      <c r="F907" t="s">
        <v>5611</v>
      </c>
      <c r="G907" t="s">
        <v>22578</v>
      </c>
      <c r="H907" t="s">
        <v>19</v>
      </c>
      <c r="I907" t="s">
        <v>6193</v>
      </c>
      <c r="J907" t="s">
        <v>6188</v>
      </c>
      <c r="K907">
        <v>0.5</v>
      </c>
      <c r="L907">
        <v>6.75</v>
      </c>
      <c r="M907">
        <v>40.5</v>
      </c>
      <c r="N907" t="s">
        <v>22576</v>
      </c>
      <c r="O907" t="s">
        <v>22574</v>
      </c>
      <c r="P907" t="s">
        <v>6190</v>
      </c>
    </row>
    <row r="908" spans="1:16" x14ac:dyDescent="0.3">
      <c r="A908" t="s">
        <v>5614</v>
      </c>
      <c r="B908">
        <v>44588</v>
      </c>
      <c r="C908" t="s">
        <v>5615</v>
      </c>
      <c r="D908" t="s">
        <v>6157</v>
      </c>
      <c r="E908">
        <v>4</v>
      </c>
      <c r="F908" t="s">
        <v>5616</v>
      </c>
      <c r="G908" t="s">
        <v>5617</v>
      </c>
      <c r="H908" t="s">
        <v>19</v>
      </c>
      <c r="I908" t="s">
        <v>6193</v>
      </c>
      <c r="J908" t="s">
        <v>6188</v>
      </c>
      <c r="K908">
        <v>0.5</v>
      </c>
      <c r="L908">
        <v>6.75</v>
      </c>
      <c r="M908">
        <v>27</v>
      </c>
      <c r="N908" t="s">
        <v>22576</v>
      </c>
      <c r="O908" t="s">
        <v>22574</v>
      </c>
      <c r="P908" t="s">
        <v>6190</v>
      </c>
    </row>
    <row r="909" spans="1:16" x14ac:dyDescent="0.3">
      <c r="A909" t="s">
        <v>5620</v>
      </c>
      <c r="B909">
        <v>44449</v>
      </c>
      <c r="C909" t="s">
        <v>5621</v>
      </c>
      <c r="D909" t="s">
        <v>6143</v>
      </c>
      <c r="E909">
        <v>3</v>
      </c>
      <c r="F909" t="s">
        <v>5622</v>
      </c>
      <c r="G909" t="s">
        <v>5623</v>
      </c>
      <c r="H909" t="s">
        <v>19</v>
      </c>
      <c r="I909" t="s">
        <v>6195</v>
      </c>
      <c r="J909" t="s">
        <v>6187</v>
      </c>
      <c r="K909">
        <v>1</v>
      </c>
      <c r="L909">
        <v>12.95</v>
      </c>
      <c r="M909">
        <v>38.849999999999994</v>
      </c>
      <c r="N909" t="s">
        <v>22579</v>
      </c>
      <c r="O909" t="s">
        <v>22580</v>
      </c>
      <c r="P909" t="s">
        <v>6191</v>
      </c>
    </row>
    <row r="910" spans="1:16" x14ac:dyDescent="0.3">
      <c r="A910" t="s">
        <v>5626</v>
      </c>
      <c r="B910">
        <v>43836</v>
      </c>
      <c r="C910" t="s">
        <v>5627</v>
      </c>
      <c r="D910" t="s">
        <v>6179</v>
      </c>
      <c r="E910">
        <v>5</v>
      </c>
      <c r="F910" t="s">
        <v>5628</v>
      </c>
      <c r="G910" t="s">
        <v>5629</v>
      </c>
      <c r="H910" t="s">
        <v>19</v>
      </c>
      <c r="I910" t="s">
        <v>6192</v>
      </c>
      <c r="J910" t="s">
        <v>6186</v>
      </c>
      <c r="K910">
        <v>1</v>
      </c>
      <c r="L910">
        <v>11.95</v>
      </c>
      <c r="M910">
        <v>59.75</v>
      </c>
      <c r="N910" t="s">
        <v>22573</v>
      </c>
      <c r="O910" t="s">
        <v>22577</v>
      </c>
      <c r="P910" t="s">
        <v>6191</v>
      </c>
    </row>
    <row r="911" spans="1:16" x14ac:dyDescent="0.3">
      <c r="A911" t="s">
        <v>5632</v>
      </c>
      <c r="B911">
        <v>44635</v>
      </c>
      <c r="C911" t="s">
        <v>5633</v>
      </c>
      <c r="D911" t="s">
        <v>6178</v>
      </c>
      <c r="E911">
        <v>3</v>
      </c>
      <c r="F911" t="s">
        <v>5634</v>
      </c>
      <c r="G911" t="s">
        <v>22578</v>
      </c>
      <c r="H911" t="s">
        <v>19</v>
      </c>
      <c r="I911" t="s">
        <v>6192</v>
      </c>
      <c r="J911" t="s">
        <v>6186</v>
      </c>
      <c r="K911">
        <v>0.2</v>
      </c>
      <c r="L911">
        <v>3.5849999999999995</v>
      </c>
      <c r="M911">
        <v>10.754999999999999</v>
      </c>
      <c r="N911" t="s">
        <v>22573</v>
      </c>
      <c r="O911" t="s">
        <v>22577</v>
      </c>
      <c r="P911" t="s">
        <v>6191</v>
      </c>
    </row>
    <row r="912" spans="1:16" x14ac:dyDescent="0.3">
      <c r="A912" t="s">
        <v>5637</v>
      </c>
      <c r="B912">
        <v>44447</v>
      </c>
      <c r="C912" t="s">
        <v>5638</v>
      </c>
      <c r="D912" t="s">
        <v>6168</v>
      </c>
      <c r="E912">
        <v>4</v>
      </c>
      <c r="F912" t="s">
        <v>5639</v>
      </c>
      <c r="G912" t="s">
        <v>5640</v>
      </c>
      <c r="H912" t="s">
        <v>19</v>
      </c>
      <c r="I912" t="s">
        <v>6193</v>
      </c>
      <c r="J912" t="s">
        <v>6187</v>
      </c>
      <c r="K912">
        <v>2.5</v>
      </c>
      <c r="L912">
        <v>22.884999999999998</v>
      </c>
      <c r="M912">
        <v>91.539999999999992</v>
      </c>
      <c r="N912" t="s">
        <v>22576</v>
      </c>
      <c r="O912" t="s">
        <v>22580</v>
      </c>
      <c r="P912" t="s">
        <v>6191</v>
      </c>
    </row>
    <row r="913" spans="1:16" x14ac:dyDescent="0.3">
      <c r="A913" t="s">
        <v>5643</v>
      </c>
      <c r="B913">
        <v>44511</v>
      </c>
      <c r="C913" t="s">
        <v>5644</v>
      </c>
      <c r="D913" t="s">
        <v>6155</v>
      </c>
      <c r="E913">
        <v>4</v>
      </c>
      <c r="F913" t="s">
        <v>5645</v>
      </c>
      <c r="G913" t="s">
        <v>5646</v>
      </c>
      <c r="H913" t="s">
        <v>19</v>
      </c>
      <c r="I913" t="s">
        <v>6193</v>
      </c>
      <c r="J913" t="s">
        <v>6188</v>
      </c>
      <c r="K913">
        <v>1</v>
      </c>
      <c r="L913">
        <v>11.25</v>
      </c>
      <c r="M913">
        <v>45</v>
      </c>
      <c r="N913" t="s">
        <v>22576</v>
      </c>
      <c r="O913" t="s">
        <v>22574</v>
      </c>
      <c r="P913" t="s">
        <v>6190</v>
      </c>
    </row>
    <row r="914" spans="1:16" x14ac:dyDescent="0.3">
      <c r="A914" t="s">
        <v>5649</v>
      </c>
      <c r="B914">
        <v>43726</v>
      </c>
      <c r="C914" t="s">
        <v>5650</v>
      </c>
      <c r="D914" t="s">
        <v>6151</v>
      </c>
      <c r="E914">
        <v>6</v>
      </c>
      <c r="F914" t="s">
        <v>5651</v>
      </c>
      <c r="G914" t="s">
        <v>22578</v>
      </c>
      <c r="H914" t="s">
        <v>19</v>
      </c>
      <c r="I914" t="s">
        <v>6192</v>
      </c>
      <c r="J914" t="s">
        <v>6188</v>
      </c>
      <c r="K914">
        <v>2.5</v>
      </c>
      <c r="L914">
        <v>22.884999999999998</v>
      </c>
      <c r="M914">
        <v>137.31</v>
      </c>
      <c r="N914" t="s">
        <v>22573</v>
      </c>
      <c r="O914" t="s">
        <v>22574</v>
      </c>
      <c r="P914" t="s">
        <v>6190</v>
      </c>
    </row>
    <row r="915" spans="1:16" x14ac:dyDescent="0.3">
      <c r="A915" t="s">
        <v>5654</v>
      </c>
      <c r="B915">
        <v>44406</v>
      </c>
      <c r="C915" t="s">
        <v>5655</v>
      </c>
      <c r="D915" t="s">
        <v>6157</v>
      </c>
      <c r="E915">
        <v>1</v>
      </c>
      <c r="F915" t="s">
        <v>5656</v>
      </c>
      <c r="G915" t="s">
        <v>5657</v>
      </c>
      <c r="H915" t="s">
        <v>19</v>
      </c>
      <c r="I915" t="s">
        <v>6193</v>
      </c>
      <c r="J915" t="s">
        <v>6188</v>
      </c>
      <c r="K915">
        <v>0.5</v>
      </c>
      <c r="L915">
        <v>6.75</v>
      </c>
      <c r="M915">
        <v>6.75</v>
      </c>
      <c r="N915" t="s">
        <v>22576</v>
      </c>
      <c r="O915" t="s">
        <v>22574</v>
      </c>
      <c r="P915" t="s">
        <v>6191</v>
      </c>
    </row>
    <row r="916" spans="1:16" x14ac:dyDescent="0.3">
      <c r="A916" t="s">
        <v>5660</v>
      </c>
      <c r="B916">
        <v>44640</v>
      </c>
      <c r="C916" t="s">
        <v>5661</v>
      </c>
      <c r="D916" t="s">
        <v>6155</v>
      </c>
      <c r="E916">
        <v>4</v>
      </c>
      <c r="F916" t="s">
        <v>5662</v>
      </c>
      <c r="G916" t="s">
        <v>5663</v>
      </c>
      <c r="H916" t="s">
        <v>19</v>
      </c>
      <c r="I916" t="s">
        <v>6193</v>
      </c>
      <c r="J916" t="s">
        <v>6188</v>
      </c>
      <c r="K916">
        <v>1</v>
      </c>
      <c r="L916">
        <v>11.25</v>
      </c>
      <c r="M916">
        <v>45</v>
      </c>
      <c r="N916" t="s">
        <v>22576</v>
      </c>
      <c r="O916" t="s">
        <v>22574</v>
      </c>
      <c r="P916" t="s">
        <v>6191</v>
      </c>
    </row>
    <row r="917" spans="1:16" x14ac:dyDescent="0.3">
      <c r="A917" t="s">
        <v>5666</v>
      </c>
      <c r="B917">
        <v>43955</v>
      </c>
      <c r="C917" t="s">
        <v>5667</v>
      </c>
      <c r="D917" t="s">
        <v>6185</v>
      </c>
      <c r="E917">
        <v>3</v>
      </c>
      <c r="F917" t="s">
        <v>5668</v>
      </c>
      <c r="G917" t="s">
        <v>5669</v>
      </c>
      <c r="H917" t="s">
        <v>19</v>
      </c>
      <c r="I917" t="s">
        <v>6194</v>
      </c>
      <c r="J917" t="s">
        <v>6187</v>
      </c>
      <c r="K917">
        <v>2.5</v>
      </c>
      <c r="L917">
        <v>27.945</v>
      </c>
      <c r="M917">
        <v>83.835000000000008</v>
      </c>
      <c r="N917" t="s">
        <v>22575</v>
      </c>
      <c r="O917" t="s">
        <v>22580</v>
      </c>
      <c r="P917" t="s">
        <v>6190</v>
      </c>
    </row>
    <row r="918" spans="1:16" x14ac:dyDescent="0.3">
      <c r="A918" t="s">
        <v>5672</v>
      </c>
      <c r="B918">
        <v>44291</v>
      </c>
      <c r="C918" t="s">
        <v>5673</v>
      </c>
      <c r="D918" t="s">
        <v>6153</v>
      </c>
      <c r="E918">
        <v>1</v>
      </c>
      <c r="F918" t="s">
        <v>5674</v>
      </c>
      <c r="G918" t="s">
        <v>22578</v>
      </c>
      <c r="H918" t="s">
        <v>318</v>
      </c>
      <c r="I918" t="s">
        <v>6194</v>
      </c>
      <c r="J918" t="s">
        <v>6187</v>
      </c>
      <c r="K918">
        <v>0.2</v>
      </c>
      <c r="L918">
        <v>3.645</v>
      </c>
      <c r="M918">
        <v>3.645</v>
      </c>
      <c r="N918" t="s">
        <v>22575</v>
      </c>
      <c r="O918" t="s">
        <v>22580</v>
      </c>
      <c r="P918" t="s">
        <v>6190</v>
      </c>
    </row>
    <row r="919" spans="1:16" x14ac:dyDescent="0.3">
      <c r="A919" t="s">
        <v>5676</v>
      </c>
      <c r="B919">
        <v>44573</v>
      </c>
      <c r="C919" t="s">
        <v>5677</v>
      </c>
      <c r="D919" t="s">
        <v>6157</v>
      </c>
      <c r="E919">
        <v>1</v>
      </c>
      <c r="F919" t="s">
        <v>5678</v>
      </c>
      <c r="G919" t="s">
        <v>5679</v>
      </c>
      <c r="H919" t="s">
        <v>28</v>
      </c>
      <c r="I919" t="s">
        <v>6193</v>
      </c>
      <c r="J919" t="s">
        <v>6188</v>
      </c>
      <c r="K919">
        <v>0.5</v>
      </c>
      <c r="L919">
        <v>6.75</v>
      </c>
      <c r="M919">
        <v>6.75</v>
      </c>
      <c r="N919" t="s">
        <v>22576</v>
      </c>
      <c r="O919" t="s">
        <v>22574</v>
      </c>
      <c r="P919" t="s">
        <v>6191</v>
      </c>
    </row>
    <row r="920" spans="1:16" x14ac:dyDescent="0.3">
      <c r="A920" t="s">
        <v>5676</v>
      </c>
      <c r="B920">
        <v>44573</v>
      </c>
      <c r="C920" t="s">
        <v>5677</v>
      </c>
      <c r="D920" t="s">
        <v>6144</v>
      </c>
      <c r="E920">
        <v>3</v>
      </c>
      <c r="F920" t="s">
        <v>5678</v>
      </c>
      <c r="G920" t="s">
        <v>5679</v>
      </c>
      <c r="H920" t="s">
        <v>28</v>
      </c>
      <c r="I920" t="s">
        <v>6194</v>
      </c>
      <c r="J920" t="s">
        <v>6187</v>
      </c>
      <c r="K920">
        <v>0.5</v>
      </c>
      <c r="L920">
        <v>7.29</v>
      </c>
      <c r="M920">
        <v>21.87</v>
      </c>
      <c r="N920" t="s">
        <v>22575</v>
      </c>
      <c r="O920" t="s">
        <v>22580</v>
      </c>
      <c r="P920" t="s">
        <v>6191</v>
      </c>
    </row>
    <row r="921" spans="1:16" x14ac:dyDescent="0.3">
      <c r="A921" t="s">
        <v>5687</v>
      </c>
      <c r="B921">
        <v>44181</v>
      </c>
      <c r="C921" t="s">
        <v>5688</v>
      </c>
      <c r="D921" t="s">
        <v>6163</v>
      </c>
      <c r="E921">
        <v>5</v>
      </c>
      <c r="F921" t="s">
        <v>5689</v>
      </c>
      <c r="G921" t="s">
        <v>5690</v>
      </c>
      <c r="H921" t="s">
        <v>19</v>
      </c>
      <c r="I921" t="s">
        <v>6192</v>
      </c>
      <c r="J921" t="s">
        <v>6187</v>
      </c>
      <c r="K921">
        <v>0.2</v>
      </c>
      <c r="L921">
        <v>2.6849999999999996</v>
      </c>
      <c r="M921">
        <v>13.424999999999997</v>
      </c>
      <c r="N921" t="s">
        <v>22573</v>
      </c>
      <c r="O921" t="s">
        <v>22580</v>
      </c>
      <c r="P921" t="s">
        <v>6190</v>
      </c>
    </row>
    <row r="922" spans="1:16" x14ac:dyDescent="0.3">
      <c r="A922" t="s">
        <v>5693</v>
      </c>
      <c r="B922">
        <v>44711</v>
      </c>
      <c r="C922" t="s">
        <v>5694</v>
      </c>
      <c r="D922" t="s">
        <v>6149</v>
      </c>
      <c r="E922">
        <v>6</v>
      </c>
      <c r="F922" t="s">
        <v>5695</v>
      </c>
      <c r="G922" t="s">
        <v>5696</v>
      </c>
      <c r="H922" t="s">
        <v>19</v>
      </c>
      <c r="I922" t="s">
        <v>6192</v>
      </c>
      <c r="J922" t="s">
        <v>6187</v>
      </c>
      <c r="K922">
        <v>2.5</v>
      </c>
      <c r="L922">
        <v>20.584999999999997</v>
      </c>
      <c r="M922">
        <v>123.50999999999999</v>
      </c>
      <c r="N922" t="s">
        <v>22573</v>
      </c>
      <c r="O922" t="s">
        <v>22580</v>
      </c>
      <c r="P922" t="s">
        <v>6191</v>
      </c>
    </row>
    <row r="923" spans="1:16" x14ac:dyDescent="0.3">
      <c r="A923" t="s">
        <v>5699</v>
      </c>
      <c r="B923">
        <v>44509</v>
      </c>
      <c r="C923" t="s">
        <v>5700</v>
      </c>
      <c r="D923" t="s">
        <v>6150</v>
      </c>
      <c r="E923">
        <v>2</v>
      </c>
      <c r="F923" t="s">
        <v>5701</v>
      </c>
      <c r="G923" t="s">
        <v>5702</v>
      </c>
      <c r="H923" t="s">
        <v>19</v>
      </c>
      <c r="I923" t="s">
        <v>6195</v>
      </c>
      <c r="J923" t="s">
        <v>6187</v>
      </c>
      <c r="K923">
        <v>0.2</v>
      </c>
      <c r="L923">
        <v>3.8849999999999998</v>
      </c>
      <c r="M923">
        <v>7.77</v>
      </c>
      <c r="N923" t="s">
        <v>22579</v>
      </c>
      <c r="O923" t="s">
        <v>22580</v>
      </c>
      <c r="P923" t="s">
        <v>6191</v>
      </c>
    </row>
    <row r="924" spans="1:16" x14ac:dyDescent="0.3">
      <c r="A924" t="s">
        <v>5705</v>
      </c>
      <c r="B924">
        <v>44659</v>
      </c>
      <c r="C924" t="s">
        <v>5706</v>
      </c>
      <c r="D924" t="s">
        <v>6155</v>
      </c>
      <c r="E924">
        <v>6</v>
      </c>
      <c r="F924" t="s">
        <v>5707</v>
      </c>
      <c r="G924" t="s">
        <v>22578</v>
      </c>
      <c r="H924" t="s">
        <v>19</v>
      </c>
      <c r="I924" t="s">
        <v>6193</v>
      </c>
      <c r="J924" t="s">
        <v>6188</v>
      </c>
      <c r="K924">
        <v>1</v>
      </c>
      <c r="L924">
        <v>11.25</v>
      </c>
      <c r="M924">
        <v>67.5</v>
      </c>
      <c r="N924" t="s">
        <v>22576</v>
      </c>
      <c r="O924" t="s">
        <v>22574</v>
      </c>
      <c r="P924" t="s">
        <v>6190</v>
      </c>
    </row>
    <row r="925" spans="1:16" x14ac:dyDescent="0.3">
      <c r="A925" t="s">
        <v>5709</v>
      </c>
      <c r="B925">
        <v>43746</v>
      </c>
      <c r="C925" t="s">
        <v>5710</v>
      </c>
      <c r="D925" t="s">
        <v>6185</v>
      </c>
      <c r="E925">
        <v>1</v>
      </c>
      <c r="F925" t="s">
        <v>5711</v>
      </c>
      <c r="G925" t="s">
        <v>5712</v>
      </c>
      <c r="H925" t="s">
        <v>19</v>
      </c>
      <c r="I925" t="s">
        <v>6194</v>
      </c>
      <c r="J925" t="s">
        <v>6187</v>
      </c>
      <c r="K925">
        <v>2.5</v>
      </c>
      <c r="L925">
        <v>27.945</v>
      </c>
      <c r="M925">
        <v>27.945</v>
      </c>
      <c r="N925" t="s">
        <v>22575</v>
      </c>
      <c r="O925" t="s">
        <v>22580</v>
      </c>
      <c r="P925" t="s">
        <v>6191</v>
      </c>
    </row>
    <row r="926" spans="1:16" x14ac:dyDescent="0.3">
      <c r="A926" t="s">
        <v>5715</v>
      </c>
      <c r="B926">
        <v>44451</v>
      </c>
      <c r="C926" t="s">
        <v>5716</v>
      </c>
      <c r="D926" t="s">
        <v>6182</v>
      </c>
      <c r="E926">
        <v>3</v>
      </c>
      <c r="F926" t="s">
        <v>5717</v>
      </c>
      <c r="G926" t="s">
        <v>5718</v>
      </c>
      <c r="H926" t="s">
        <v>19</v>
      </c>
      <c r="I926" t="s">
        <v>6193</v>
      </c>
      <c r="J926" t="s">
        <v>6186</v>
      </c>
      <c r="K926">
        <v>2.5</v>
      </c>
      <c r="L926">
        <v>29.784999999999997</v>
      </c>
      <c r="M926">
        <v>89.35499999999999</v>
      </c>
      <c r="N926" t="s">
        <v>22576</v>
      </c>
      <c r="O926" t="s">
        <v>22577</v>
      </c>
      <c r="P926" t="s">
        <v>6191</v>
      </c>
    </row>
    <row r="927" spans="1:16" x14ac:dyDescent="0.3">
      <c r="A927" t="s">
        <v>5720</v>
      </c>
      <c r="B927">
        <v>44770</v>
      </c>
      <c r="C927" t="s">
        <v>5554</v>
      </c>
      <c r="D927" t="s">
        <v>6157</v>
      </c>
      <c r="E927">
        <v>3</v>
      </c>
      <c r="F927" t="s">
        <v>5555</v>
      </c>
      <c r="G927" t="s">
        <v>22578</v>
      </c>
      <c r="H927" t="s">
        <v>19</v>
      </c>
      <c r="I927" t="s">
        <v>6193</v>
      </c>
      <c r="J927" t="s">
        <v>6188</v>
      </c>
      <c r="K927">
        <v>0.5</v>
      </c>
      <c r="L927">
        <v>6.75</v>
      </c>
      <c r="M927">
        <v>20.25</v>
      </c>
      <c r="N927" t="s">
        <v>22576</v>
      </c>
      <c r="O927" t="s">
        <v>22574</v>
      </c>
      <c r="P927" t="s">
        <v>6191</v>
      </c>
    </row>
    <row r="928" spans="1:16" x14ac:dyDescent="0.3">
      <c r="A928" t="s">
        <v>5725</v>
      </c>
      <c r="B928">
        <v>44012</v>
      </c>
      <c r="C928" t="s">
        <v>5726</v>
      </c>
      <c r="D928" t="s">
        <v>6157</v>
      </c>
      <c r="E928">
        <v>5</v>
      </c>
      <c r="F928" t="s">
        <v>5727</v>
      </c>
      <c r="G928" t="s">
        <v>5728</v>
      </c>
      <c r="H928" t="s">
        <v>19</v>
      </c>
      <c r="I928" t="s">
        <v>6193</v>
      </c>
      <c r="J928" t="s">
        <v>6188</v>
      </c>
      <c r="K928">
        <v>0.5</v>
      </c>
      <c r="L928">
        <v>6.75</v>
      </c>
      <c r="M928">
        <v>33.75</v>
      </c>
      <c r="N928" t="s">
        <v>22576</v>
      </c>
      <c r="O928" t="s">
        <v>22574</v>
      </c>
      <c r="P928" t="s">
        <v>6190</v>
      </c>
    </row>
    <row r="929" spans="1:16" x14ac:dyDescent="0.3">
      <c r="A929" t="s">
        <v>5731</v>
      </c>
      <c r="B929">
        <v>43474</v>
      </c>
      <c r="C929" t="s">
        <v>5732</v>
      </c>
      <c r="D929" t="s">
        <v>6185</v>
      </c>
      <c r="E929">
        <v>4</v>
      </c>
      <c r="F929" t="s">
        <v>5733</v>
      </c>
      <c r="G929" t="s">
        <v>5734</v>
      </c>
      <c r="H929" t="s">
        <v>19</v>
      </c>
      <c r="I929" t="s">
        <v>6194</v>
      </c>
      <c r="J929" t="s">
        <v>6187</v>
      </c>
      <c r="K929">
        <v>2.5</v>
      </c>
      <c r="L929">
        <v>27.945</v>
      </c>
      <c r="M929">
        <v>111.78</v>
      </c>
      <c r="N929" t="s">
        <v>22575</v>
      </c>
      <c r="O929" t="s">
        <v>22580</v>
      </c>
      <c r="P929" t="s">
        <v>6191</v>
      </c>
    </row>
    <row r="930" spans="1:16" x14ac:dyDescent="0.3">
      <c r="A930" t="s">
        <v>5737</v>
      </c>
      <c r="B930">
        <v>44754</v>
      </c>
      <c r="C930" t="s">
        <v>5738</v>
      </c>
      <c r="D930" t="s">
        <v>6166</v>
      </c>
      <c r="E930">
        <v>2</v>
      </c>
      <c r="F930" t="s">
        <v>5739</v>
      </c>
      <c r="G930" t="s">
        <v>5740</v>
      </c>
      <c r="H930" t="s">
        <v>19</v>
      </c>
      <c r="I930" t="s">
        <v>6194</v>
      </c>
      <c r="J930" t="s">
        <v>6188</v>
      </c>
      <c r="K930">
        <v>2.5</v>
      </c>
      <c r="L930">
        <v>31.624999999999996</v>
      </c>
      <c r="M930">
        <v>63.249999999999993</v>
      </c>
      <c r="N930" t="s">
        <v>22575</v>
      </c>
      <c r="O930" t="s">
        <v>22574</v>
      </c>
      <c r="P930" t="s">
        <v>6190</v>
      </c>
    </row>
    <row r="931" spans="1:16" x14ac:dyDescent="0.3">
      <c r="A931" t="s">
        <v>5742</v>
      </c>
      <c r="B931">
        <v>44165</v>
      </c>
      <c r="C931" t="s">
        <v>5743</v>
      </c>
      <c r="D931" t="s">
        <v>6184</v>
      </c>
      <c r="E931">
        <v>2</v>
      </c>
      <c r="F931" t="s">
        <v>5744</v>
      </c>
      <c r="G931" t="s">
        <v>5745</v>
      </c>
      <c r="H931" t="s">
        <v>19</v>
      </c>
      <c r="I931" t="s">
        <v>6194</v>
      </c>
      <c r="J931" t="s">
        <v>6186</v>
      </c>
      <c r="K931">
        <v>0.2</v>
      </c>
      <c r="L931">
        <v>4.4550000000000001</v>
      </c>
      <c r="M931">
        <v>8.91</v>
      </c>
      <c r="N931" t="s">
        <v>22575</v>
      </c>
      <c r="O931" t="s">
        <v>22577</v>
      </c>
      <c r="P931" t="s">
        <v>6190</v>
      </c>
    </row>
    <row r="932" spans="1:16" x14ac:dyDescent="0.3">
      <c r="A932" t="s">
        <v>5748</v>
      </c>
      <c r="B932">
        <v>43546</v>
      </c>
      <c r="C932" t="s">
        <v>5749</v>
      </c>
      <c r="D932" t="s">
        <v>6183</v>
      </c>
      <c r="E932">
        <v>1</v>
      </c>
      <c r="F932" t="s">
        <v>5750</v>
      </c>
      <c r="G932" t="s">
        <v>5751</v>
      </c>
      <c r="H932" t="s">
        <v>19</v>
      </c>
      <c r="I932" t="s">
        <v>6194</v>
      </c>
      <c r="J932" t="s">
        <v>6187</v>
      </c>
      <c r="K932">
        <v>1</v>
      </c>
      <c r="L932">
        <v>12.15</v>
      </c>
      <c r="M932">
        <v>12.15</v>
      </c>
      <c r="N932" t="s">
        <v>22575</v>
      </c>
      <c r="O932" t="s">
        <v>22580</v>
      </c>
      <c r="P932" t="s">
        <v>6190</v>
      </c>
    </row>
    <row r="933" spans="1:16" x14ac:dyDescent="0.3">
      <c r="A933" t="s">
        <v>5753</v>
      </c>
      <c r="B933">
        <v>44607</v>
      </c>
      <c r="C933" t="s">
        <v>5754</v>
      </c>
      <c r="D933" t="s">
        <v>6158</v>
      </c>
      <c r="E933">
        <v>4</v>
      </c>
      <c r="F933" t="s">
        <v>5755</v>
      </c>
      <c r="G933" t="s">
        <v>22578</v>
      </c>
      <c r="H933" t="s">
        <v>19</v>
      </c>
      <c r="I933" t="s">
        <v>6193</v>
      </c>
      <c r="J933" t="s">
        <v>6187</v>
      </c>
      <c r="K933">
        <v>0.5</v>
      </c>
      <c r="L933">
        <v>5.97</v>
      </c>
      <c r="M933">
        <v>23.88</v>
      </c>
      <c r="N933" t="s">
        <v>22576</v>
      </c>
      <c r="O933" t="s">
        <v>22580</v>
      </c>
      <c r="P933" t="s">
        <v>6190</v>
      </c>
    </row>
    <row r="934" spans="1:16" x14ac:dyDescent="0.3">
      <c r="A934" t="s">
        <v>5757</v>
      </c>
      <c r="B934">
        <v>44117</v>
      </c>
      <c r="C934" t="s">
        <v>5758</v>
      </c>
      <c r="D934" t="s">
        <v>6141</v>
      </c>
      <c r="E934">
        <v>4</v>
      </c>
      <c r="F934" t="s">
        <v>5759</v>
      </c>
      <c r="G934" t="s">
        <v>5760</v>
      </c>
      <c r="H934" t="s">
        <v>19</v>
      </c>
      <c r="I934" t="s">
        <v>6194</v>
      </c>
      <c r="J934" t="s">
        <v>6188</v>
      </c>
      <c r="K934">
        <v>1</v>
      </c>
      <c r="L934">
        <v>13.75</v>
      </c>
      <c r="M934">
        <v>55</v>
      </c>
      <c r="N934" t="s">
        <v>22575</v>
      </c>
      <c r="O934" t="s">
        <v>22574</v>
      </c>
      <c r="P934" t="s">
        <v>6191</v>
      </c>
    </row>
    <row r="935" spans="1:16" x14ac:dyDescent="0.3">
      <c r="A935" t="s">
        <v>5763</v>
      </c>
      <c r="B935">
        <v>44557</v>
      </c>
      <c r="C935" t="s">
        <v>5764</v>
      </c>
      <c r="D935" t="s">
        <v>6177</v>
      </c>
      <c r="E935">
        <v>3</v>
      </c>
      <c r="F935" t="s">
        <v>5765</v>
      </c>
      <c r="G935" t="s">
        <v>22578</v>
      </c>
      <c r="H935" t="s">
        <v>19</v>
      </c>
      <c r="I935" t="s">
        <v>6192</v>
      </c>
      <c r="J935" t="s">
        <v>6187</v>
      </c>
      <c r="K935">
        <v>1</v>
      </c>
      <c r="L935">
        <v>8.9499999999999993</v>
      </c>
      <c r="M935">
        <v>26.849999999999998</v>
      </c>
      <c r="N935" t="s">
        <v>22573</v>
      </c>
      <c r="O935" t="s">
        <v>22580</v>
      </c>
      <c r="P935" t="s">
        <v>6190</v>
      </c>
    </row>
    <row r="936" spans="1:16" x14ac:dyDescent="0.3">
      <c r="A936" t="s">
        <v>5768</v>
      </c>
      <c r="B936">
        <v>44409</v>
      </c>
      <c r="C936" t="s">
        <v>5769</v>
      </c>
      <c r="D936" t="s">
        <v>6151</v>
      </c>
      <c r="E936">
        <v>5</v>
      </c>
      <c r="F936" t="s">
        <v>5770</v>
      </c>
      <c r="G936" t="s">
        <v>5771</v>
      </c>
      <c r="H936" t="s">
        <v>19</v>
      </c>
      <c r="I936" t="s">
        <v>6192</v>
      </c>
      <c r="J936" t="s">
        <v>6188</v>
      </c>
      <c r="K936">
        <v>2.5</v>
      </c>
      <c r="L936">
        <v>22.884999999999998</v>
      </c>
      <c r="M936">
        <v>114.42499999999998</v>
      </c>
      <c r="N936" t="s">
        <v>22573</v>
      </c>
      <c r="O936" t="s">
        <v>22574</v>
      </c>
      <c r="P936" t="s">
        <v>6191</v>
      </c>
    </row>
    <row r="937" spans="1:16" x14ac:dyDescent="0.3">
      <c r="A937" t="s">
        <v>5774</v>
      </c>
      <c r="B937">
        <v>44153</v>
      </c>
      <c r="C937" t="s">
        <v>5775</v>
      </c>
      <c r="D937" t="s">
        <v>6175</v>
      </c>
      <c r="E937">
        <v>6</v>
      </c>
      <c r="F937" t="s">
        <v>5776</v>
      </c>
      <c r="G937" t="s">
        <v>5777</v>
      </c>
      <c r="H937" t="s">
        <v>19</v>
      </c>
      <c r="I937" t="s">
        <v>6193</v>
      </c>
      <c r="J937" t="s">
        <v>6188</v>
      </c>
      <c r="K937">
        <v>2.5</v>
      </c>
      <c r="L937">
        <v>25.874999999999996</v>
      </c>
      <c r="M937">
        <v>155.24999999999997</v>
      </c>
      <c r="N937" t="s">
        <v>22576</v>
      </c>
      <c r="O937" t="s">
        <v>22574</v>
      </c>
      <c r="P937" t="s">
        <v>6190</v>
      </c>
    </row>
    <row r="938" spans="1:16" x14ac:dyDescent="0.3">
      <c r="A938" t="s">
        <v>5780</v>
      </c>
      <c r="B938">
        <v>44493</v>
      </c>
      <c r="C938" t="s">
        <v>5781</v>
      </c>
      <c r="D938" t="s">
        <v>6169</v>
      </c>
      <c r="E938">
        <v>3</v>
      </c>
      <c r="F938" t="s">
        <v>5782</v>
      </c>
      <c r="G938" t="s">
        <v>5783</v>
      </c>
      <c r="H938" t="s">
        <v>19</v>
      </c>
      <c r="I938" t="s">
        <v>6195</v>
      </c>
      <c r="J938" t="s">
        <v>6187</v>
      </c>
      <c r="K938">
        <v>0.5</v>
      </c>
      <c r="L938">
        <v>7.77</v>
      </c>
      <c r="M938">
        <v>23.31</v>
      </c>
      <c r="N938" t="s">
        <v>22579</v>
      </c>
      <c r="O938" t="s">
        <v>22580</v>
      </c>
      <c r="P938" t="s">
        <v>6190</v>
      </c>
    </row>
    <row r="939" spans="1:16" x14ac:dyDescent="0.3">
      <c r="A939" t="s">
        <v>5780</v>
      </c>
      <c r="B939">
        <v>44493</v>
      </c>
      <c r="C939" t="s">
        <v>5781</v>
      </c>
      <c r="D939" t="s">
        <v>6151</v>
      </c>
      <c r="E939">
        <v>4</v>
      </c>
      <c r="F939" t="s">
        <v>5782</v>
      </c>
      <c r="G939" t="s">
        <v>5783</v>
      </c>
      <c r="H939" t="s">
        <v>19</v>
      </c>
      <c r="I939" t="s">
        <v>6192</v>
      </c>
      <c r="J939" t="s">
        <v>6188</v>
      </c>
      <c r="K939">
        <v>2.5</v>
      </c>
      <c r="L939">
        <v>22.884999999999998</v>
      </c>
      <c r="M939">
        <v>91.539999999999992</v>
      </c>
      <c r="N939" t="s">
        <v>22573</v>
      </c>
      <c r="O939" t="s">
        <v>22574</v>
      </c>
      <c r="P939" t="s">
        <v>6190</v>
      </c>
    </row>
    <row r="940" spans="1:16" x14ac:dyDescent="0.3">
      <c r="A940" t="s">
        <v>5791</v>
      </c>
      <c r="B940">
        <v>43829</v>
      </c>
      <c r="C940" t="s">
        <v>5792</v>
      </c>
      <c r="D940" t="s">
        <v>6171</v>
      </c>
      <c r="E940">
        <v>5</v>
      </c>
      <c r="F940" t="s">
        <v>5793</v>
      </c>
      <c r="G940" t="s">
        <v>5794</v>
      </c>
      <c r="H940" t="s">
        <v>19</v>
      </c>
      <c r="I940" t="s">
        <v>6194</v>
      </c>
      <c r="J940" t="s">
        <v>6186</v>
      </c>
      <c r="K940">
        <v>1</v>
      </c>
      <c r="L940">
        <v>14.85</v>
      </c>
      <c r="M940">
        <v>74.25</v>
      </c>
      <c r="N940" t="s">
        <v>22575</v>
      </c>
      <c r="O940" t="s">
        <v>22577</v>
      </c>
      <c r="P940" t="s">
        <v>6190</v>
      </c>
    </row>
    <row r="941" spans="1:16" x14ac:dyDescent="0.3">
      <c r="A941" t="s">
        <v>5797</v>
      </c>
      <c r="B941">
        <v>44229</v>
      </c>
      <c r="C941" t="s">
        <v>5798</v>
      </c>
      <c r="D941" t="s">
        <v>6145</v>
      </c>
      <c r="E941">
        <v>6</v>
      </c>
      <c r="F941" t="s">
        <v>5799</v>
      </c>
      <c r="G941" t="s">
        <v>5800</v>
      </c>
      <c r="H941" t="s">
        <v>19</v>
      </c>
      <c r="I941" t="s">
        <v>6195</v>
      </c>
      <c r="J941" t="s">
        <v>6186</v>
      </c>
      <c r="K941">
        <v>0.2</v>
      </c>
      <c r="L941">
        <v>4.7549999999999999</v>
      </c>
      <c r="M941">
        <v>28.53</v>
      </c>
      <c r="N941" t="s">
        <v>22579</v>
      </c>
      <c r="O941" t="s">
        <v>22577</v>
      </c>
      <c r="P941" t="s">
        <v>6191</v>
      </c>
    </row>
    <row r="942" spans="1:16" x14ac:dyDescent="0.3">
      <c r="A942" t="s">
        <v>5803</v>
      </c>
      <c r="B942">
        <v>44332</v>
      </c>
      <c r="C942" t="s">
        <v>5804</v>
      </c>
      <c r="D942" t="s">
        <v>6173</v>
      </c>
      <c r="E942">
        <v>2</v>
      </c>
      <c r="F942" t="s">
        <v>5805</v>
      </c>
      <c r="G942" t="s">
        <v>5806</v>
      </c>
      <c r="H942" t="s">
        <v>19</v>
      </c>
      <c r="I942" t="s">
        <v>6192</v>
      </c>
      <c r="J942" t="s">
        <v>6186</v>
      </c>
      <c r="K942">
        <v>0.5</v>
      </c>
      <c r="L942">
        <v>7.169999999999999</v>
      </c>
      <c r="M942">
        <v>14.339999999999998</v>
      </c>
      <c r="N942" t="s">
        <v>22573</v>
      </c>
      <c r="O942" t="s">
        <v>22577</v>
      </c>
      <c r="P942" t="s">
        <v>6190</v>
      </c>
    </row>
    <row r="943" spans="1:16" x14ac:dyDescent="0.3">
      <c r="A943" t="s">
        <v>5809</v>
      </c>
      <c r="B943">
        <v>44674</v>
      </c>
      <c r="C943" t="s">
        <v>5810</v>
      </c>
      <c r="D943" t="s">
        <v>6180</v>
      </c>
      <c r="E943">
        <v>2</v>
      </c>
      <c r="F943" t="s">
        <v>5811</v>
      </c>
      <c r="G943" t="s">
        <v>5812</v>
      </c>
      <c r="H943" t="s">
        <v>318</v>
      </c>
      <c r="I943" t="s">
        <v>6193</v>
      </c>
      <c r="J943" t="s">
        <v>6186</v>
      </c>
      <c r="K943">
        <v>0.5</v>
      </c>
      <c r="L943">
        <v>7.77</v>
      </c>
      <c r="M943">
        <v>15.54</v>
      </c>
      <c r="N943" t="s">
        <v>22576</v>
      </c>
      <c r="O943" t="s">
        <v>22577</v>
      </c>
      <c r="P943" t="s">
        <v>6190</v>
      </c>
    </row>
    <row r="944" spans="1:16" x14ac:dyDescent="0.3">
      <c r="A944" t="s">
        <v>5816</v>
      </c>
      <c r="B944">
        <v>44464</v>
      </c>
      <c r="C944" t="s">
        <v>5817</v>
      </c>
      <c r="D944" t="s">
        <v>6179</v>
      </c>
      <c r="E944">
        <v>3</v>
      </c>
      <c r="F944" t="s">
        <v>5818</v>
      </c>
      <c r="G944" t="s">
        <v>5819</v>
      </c>
      <c r="H944" t="s">
        <v>19</v>
      </c>
      <c r="I944" t="s">
        <v>6192</v>
      </c>
      <c r="J944" t="s">
        <v>6186</v>
      </c>
      <c r="K944">
        <v>1</v>
      </c>
      <c r="L944">
        <v>11.95</v>
      </c>
      <c r="M944">
        <v>35.849999999999994</v>
      </c>
      <c r="N944" t="s">
        <v>22573</v>
      </c>
      <c r="O944" t="s">
        <v>22577</v>
      </c>
      <c r="P944" t="s">
        <v>6191</v>
      </c>
    </row>
    <row r="945" spans="1:16" x14ac:dyDescent="0.3">
      <c r="A945" t="s">
        <v>5822</v>
      </c>
      <c r="B945">
        <v>44719</v>
      </c>
      <c r="C945" t="s">
        <v>5823</v>
      </c>
      <c r="D945" t="s">
        <v>6180</v>
      </c>
      <c r="E945">
        <v>6</v>
      </c>
      <c r="F945" t="s">
        <v>5824</v>
      </c>
      <c r="G945" t="s">
        <v>5825</v>
      </c>
      <c r="H945" t="s">
        <v>19</v>
      </c>
      <c r="I945" t="s">
        <v>6193</v>
      </c>
      <c r="J945" t="s">
        <v>6186</v>
      </c>
      <c r="K945">
        <v>0.5</v>
      </c>
      <c r="L945">
        <v>7.77</v>
      </c>
      <c r="M945">
        <v>46.62</v>
      </c>
      <c r="N945" t="s">
        <v>22576</v>
      </c>
      <c r="O945" t="s">
        <v>22577</v>
      </c>
      <c r="P945" t="s">
        <v>6191</v>
      </c>
    </row>
    <row r="946" spans="1:16" x14ac:dyDescent="0.3">
      <c r="A946" t="s">
        <v>5828</v>
      </c>
      <c r="B946">
        <v>44054</v>
      </c>
      <c r="C946" t="s">
        <v>5829</v>
      </c>
      <c r="D946" t="s">
        <v>6173</v>
      </c>
      <c r="E946">
        <v>5</v>
      </c>
      <c r="F946" t="s">
        <v>5830</v>
      </c>
      <c r="G946" t="s">
        <v>5831</v>
      </c>
      <c r="H946" t="s">
        <v>19</v>
      </c>
      <c r="I946" t="s">
        <v>6192</v>
      </c>
      <c r="J946" t="s">
        <v>6186</v>
      </c>
      <c r="K946">
        <v>0.5</v>
      </c>
      <c r="L946">
        <v>7.169999999999999</v>
      </c>
      <c r="M946">
        <v>35.849999999999994</v>
      </c>
      <c r="N946" t="s">
        <v>22573</v>
      </c>
      <c r="O946" t="s">
        <v>22577</v>
      </c>
      <c r="P946" t="s">
        <v>6191</v>
      </c>
    </row>
    <row r="947" spans="1:16" x14ac:dyDescent="0.3">
      <c r="A947" t="s">
        <v>5834</v>
      </c>
      <c r="B947">
        <v>43524</v>
      </c>
      <c r="C947" t="s">
        <v>5835</v>
      </c>
      <c r="D947" t="s">
        <v>6165</v>
      </c>
      <c r="E947">
        <v>4</v>
      </c>
      <c r="F947" t="s">
        <v>5836</v>
      </c>
      <c r="G947" t="s">
        <v>22578</v>
      </c>
      <c r="H947" t="s">
        <v>19</v>
      </c>
      <c r="I947" t="s">
        <v>6195</v>
      </c>
      <c r="J947" t="s">
        <v>6187</v>
      </c>
      <c r="K947">
        <v>2.5</v>
      </c>
      <c r="L947">
        <v>29.784999999999997</v>
      </c>
      <c r="M947">
        <v>119.13999999999999</v>
      </c>
      <c r="N947" t="s">
        <v>22579</v>
      </c>
      <c r="O947" t="s">
        <v>22580</v>
      </c>
      <c r="P947" t="s">
        <v>6191</v>
      </c>
    </row>
    <row r="948" spans="1:16" x14ac:dyDescent="0.3">
      <c r="A948" t="s">
        <v>5839</v>
      </c>
      <c r="B948">
        <v>43719</v>
      </c>
      <c r="C948" t="s">
        <v>5840</v>
      </c>
      <c r="D948" t="s">
        <v>6169</v>
      </c>
      <c r="E948">
        <v>3</v>
      </c>
      <c r="F948" t="s">
        <v>5841</v>
      </c>
      <c r="G948" t="s">
        <v>22578</v>
      </c>
      <c r="H948" t="s">
        <v>19</v>
      </c>
      <c r="I948" t="s">
        <v>6195</v>
      </c>
      <c r="J948" t="s">
        <v>6187</v>
      </c>
      <c r="K948">
        <v>0.5</v>
      </c>
      <c r="L948">
        <v>7.77</v>
      </c>
      <c r="M948">
        <v>23.31</v>
      </c>
      <c r="N948" t="s">
        <v>22579</v>
      </c>
      <c r="O948" t="s">
        <v>22580</v>
      </c>
      <c r="P948" t="s">
        <v>6191</v>
      </c>
    </row>
    <row r="949" spans="1:16" x14ac:dyDescent="0.3">
      <c r="A949" t="s">
        <v>5844</v>
      </c>
      <c r="B949">
        <v>44294</v>
      </c>
      <c r="C949" t="s">
        <v>5845</v>
      </c>
      <c r="D949" t="s">
        <v>6155</v>
      </c>
      <c r="E949">
        <v>1</v>
      </c>
      <c r="F949" t="s">
        <v>5846</v>
      </c>
      <c r="G949" t="s">
        <v>5847</v>
      </c>
      <c r="H949" t="s">
        <v>318</v>
      </c>
      <c r="I949" t="s">
        <v>6193</v>
      </c>
      <c r="J949" t="s">
        <v>6188</v>
      </c>
      <c r="K949">
        <v>1</v>
      </c>
      <c r="L949">
        <v>11.25</v>
      </c>
      <c r="M949">
        <v>11.25</v>
      </c>
      <c r="N949" t="s">
        <v>22576</v>
      </c>
      <c r="O949" t="s">
        <v>22574</v>
      </c>
      <c r="P949" t="s">
        <v>6191</v>
      </c>
    </row>
    <row r="950" spans="1:16" x14ac:dyDescent="0.3">
      <c r="A950" t="s">
        <v>5849</v>
      </c>
      <c r="B950">
        <v>44445</v>
      </c>
      <c r="C950" t="s">
        <v>5850</v>
      </c>
      <c r="D950" t="s">
        <v>6185</v>
      </c>
      <c r="E950">
        <v>3</v>
      </c>
      <c r="F950" t="s">
        <v>5851</v>
      </c>
      <c r="G950" t="s">
        <v>5852</v>
      </c>
      <c r="H950" t="s">
        <v>28</v>
      </c>
      <c r="I950" t="s">
        <v>6194</v>
      </c>
      <c r="J950" t="s">
        <v>6187</v>
      </c>
      <c r="K950">
        <v>2.5</v>
      </c>
      <c r="L950">
        <v>27.945</v>
      </c>
      <c r="M950">
        <v>83.835000000000008</v>
      </c>
      <c r="N950" t="s">
        <v>22575</v>
      </c>
      <c r="O950" t="s">
        <v>22580</v>
      </c>
      <c r="P950" t="s">
        <v>6190</v>
      </c>
    </row>
    <row r="951" spans="1:16" x14ac:dyDescent="0.3">
      <c r="A951" t="s">
        <v>5855</v>
      </c>
      <c r="B951">
        <v>44449</v>
      </c>
      <c r="C951" t="s">
        <v>5856</v>
      </c>
      <c r="D951" t="s">
        <v>6142</v>
      </c>
      <c r="E951">
        <v>4</v>
      </c>
      <c r="F951" t="s">
        <v>5857</v>
      </c>
      <c r="G951" t="s">
        <v>5858</v>
      </c>
      <c r="H951" t="s">
        <v>318</v>
      </c>
      <c r="I951" t="s">
        <v>6192</v>
      </c>
      <c r="J951" t="s">
        <v>6186</v>
      </c>
      <c r="K951">
        <v>2.5</v>
      </c>
      <c r="L951">
        <v>27.484999999999996</v>
      </c>
      <c r="M951">
        <v>109.93999999999998</v>
      </c>
      <c r="N951" t="s">
        <v>22573</v>
      </c>
      <c r="O951" t="s">
        <v>22577</v>
      </c>
      <c r="P951" t="s">
        <v>6191</v>
      </c>
    </row>
    <row r="952" spans="1:16" x14ac:dyDescent="0.3">
      <c r="A952" t="s">
        <v>5861</v>
      </c>
      <c r="B952">
        <v>44703</v>
      </c>
      <c r="C952" t="s">
        <v>5862</v>
      </c>
      <c r="D952" t="s">
        <v>6178</v>
      </c>
      <c r="E952">
        <v>4</v>
      </c>
      <c r="F952" t="s">
        <v>5863</v>
      </c>
      <c r="G952" t="s">
        <v>22578</v>
      </c>
      <c r="H952" t="s">
        <v>19</v>
      </c>
      <c r="I952" t="s">
        <v>6192</v>
      </c>
      <c r="J952" t="s">
        <v>6186</v>
      </c>
      <c r="K952">
        <v>0.2</v>
      </c>
      <c r="L952">
        <v>3.5849999999999995</v>
      </c>
      <c r="M952">
        <v>14.339999999999998</v>
      </c>
      <c r="N952" t="s">
        <v>22573</v>
      </c>
      <c r="O952" t="s">
        <v>22577</v>
      </c>
      <c r="P952" t="s">
        <v>6190</v>
      </c>
    </row>
    <row r="953" spans="1:16" x14ac:dyDescent="0.3">
      <c r="A953" t="s">
        <v>5866</v>
      </c>
      <c r="B953">
        <v>44092</v>
      </c>
      <c r="C953" t="s">
        <v>5867</v>
      </c>
      <c r="D953" t="s">
        <v>6178</v>
      </c>
      <c r="E953">
        <v>6</v>
      </c>
      <c r="F953" t="s">
        <v>5868</v>
      </c>
      <c r="G953" t="s">
        <v>5869</v>
      </c>
      <c r="H953" t="s">
        <v>19</v>
      </c>
      <c r="I953" t="s">
        <v>6192</v>
      </c>
      <c r="J953" t="s">
        <v>6186</v>
      </c>
      <c r="K953">
        <v>0.2</v>
      </c>
      <c r="L953">
        <v>3.5849999999999995</v>
      </c>
      <c r="M953">
        <v>21.509999999999998</v>
      </c>
      <c r="N953" t="s">
        <v>22573</v>
      </c>
      <c r="O953" t="s">
        <v>22577</v>
      </c>
      <c r="P953" t="s">
        <v>6191</v>
      </c>
    </row>
    <row r="954" spans="1:16" x14ac:dyDescent="0.3">
      <c r="A954" t="s">
        <v>5872</v>
      </c>
      <c r="B954">
        <v>44439</v>
      </c>
      <c r="C954" t="s">
        <v>5873</v>
      </c>
      <c r="D954" t="s">
        <v>6155</v>
      </c>
      <c r="E954">
        <v>2</v>
      </c>
      <c r="F954" t="s">
        <v>5874</v>
      </c>
      <c r="G954" t="s">
        <v>5875</v>
      </c>
      <c r="H954" t="s">
        <v>318</v>
      </c>
      <c r="I954" t="s">
        <v>6193</v>
      </c>
      <c r="J954" t="s">
        <v>6188</v>
      </c>
      <c r="K954">
        <v>1</v>
      </c>
      <c r="L954">
        <v>11.25</v>
      </c>
      <c r="M954">
        <v>22.5</v>
      </c>
      <c r="N954" t="s">
        <v>22576</v>
      </c>
      <c r="O954" t="s">
        <v>22574</v>
      </c>
      <c r="P954" t="s">
        <v>6190</v>
      </c>
    </row>
    <row r="955" spans="1:16" x14ac:dyDescent="0.3">
      <c r="A955" t="s">
        <v>5878</v>
      </c>
      <c r="B955">
        <v>44582</v>
      </c>
      <c r="C955" t="s">
        <v>5764</v>
      </c>
      <c r="D955" t="s">
        <v>6167</v>
      </c>
      <c r="E955">
        <v>1</v>
      </c>
      <c r="F955" t="s">
        <v>5765</v>
      </c>
      <c r="G955" t="s">
        <v>22578</v>
      </c>
      <c r="H955" t="s">
        <v>19</v>
      </c>
      <c r="I955" t="s">
        <v>6193</v>
      </c>
      <c r="J955" t="s">
        <v>6186</v>
      </c>
      <c r="K955">
        <v>0.2</v>
      </c>
      <c r="L955">
        <v>3.8849999999999998</v>
      </c>
      <c r="M955">
        <v>3.8849999999999998</v>
      </c>
      <c r="N955" t="s">
        <v>22576</v>
      </c>
      <c r="O955" t="s">
        <v>22577</v>
      </c>
      <c r="P955" t="s">
        <v>6190</v>
      </c>
    </row>
    <row r="956" spans="1:16" x14ac:dyDescent="0.3">
      <c r="A956" t="s">
        <v>5884</v>
      </c>
      <c r="B956">
        <v>44722</v>
      </c>
      <c r="C956" t="s">
        <v>5764</v>
      </c>
      <c r="D956" t="s">
        <v>6185</v>
      </c>
      <c r="E956">
        <v>1</v>
      </c>
      <c r="F956" t="s">
        <v>5765</v>
      </c>
      <c r="G956" t="s">
        <v>22578</v>
      </c>
      <c r="H956" t="s">
        <v>19</v>
      </c>
      <c r="I956" t="s">
        <v>6194</v>
      </c>
      <c r="J956" t="s">
        <v>6187</v>
      </c>
      <c r="K956">
        <v>2.5</v>
      </c>
      <c r="L956">
        <v>27.945</v>
      </c>
      <c r="M956">
        <v>27.945</v>
      </c>
      <c r="N956" t="s">
        <v>22575</v>
      </c>
      <c r="O956" t="s">
        <v>22580</v>
      </c>
      <c r="P956" t="s">
        <v>6190</v>
      </c>
    </row>
    <row r="957" spans="1:16" x14ac:dyDescent="0.3">
      <c r="A957" t="s">
        <v>5890</v>
      </c>
      <c r="B957">
        <v>43582</v>
      </c>
      <c r="C957" t="s">
        <v>5764</v>
      </c>
      <c r="D957" t="s">
        <v>6148</v>
      </c>
      <c r="E957">
        <v>5</v>
      </c>
      <c r="F957" t="s">
        <v>5765</v>
      </c>
      <c r="G957" t="s">
        <v>22578</v>
      </c>
      <c r="H957" t="s">
        <v>19</v>
      </c>
      <c r="I957" t="s">
        <v>6194</v>
      </c>
      <c r="J957" t="s">
        <v>6186</v>
      </c>
      <c r="K957">
        <v>2.5</v>
      </c>
      <c r="L957">
        <v>34.154999999999994</v>
      </c>
      <c r="M957">
        <v>170.77499999999998</v>
      </c>
      <c r="N957" t="s">
        <v>22575</v>
      </c>
      <c r="O957" t="s">
        <v>22577</v>
      </c>
      <c r="P957" t="s">
        <v>6190</v>
      </c>
    </row>
    <row r="958" spans="1:16" x14ac:dyDescent="0.3">
      <c r="A958" t="s">
        <v>5890</v>
      </c>
      <c r="B958">
        <v>43582</v>
      </c>
      <c r="C958" t="s">
        <v>5764</v>
      </c>
      <c r="D958" t="s">
        <v>6142</v>
      </c>
      <c r="E958">
        <v>2</v>
      </c>
      <c r="F958" t="s">
        <v>5765</v>
      </c>
      <c r="G958" t="s">
        <v>22578</v>
      </c>
      <c r="H958" t="s">
        <v>19</v>
      </c>
      <c r="I958" t="s">
        <v>6192</v>
      </c>
      <c r="J958" t="s">
        <v>6186</v>
      </c>
      <c r="K958">
        <v>2.5</v>
      </c>
      <c r="L958">
        <v>27.484999999999996</v>
      </c>
      <c r="M958">
        <v>54.969999999999992</v>
      </c>
      <c r="N958" t="s">
        <v>22573</v>
      </c>
      <c r="O958" t="s">
        <v>22577</v>
      </c>
      <c r="P958" t="s">
        <v>6190</v>
      </c>
    </row>
    <row r="959" spans="1:16" x14ac:dyDescent="0.3">
      <c r="A959" t="s">
        <v>5890</v>
      </c>
      <c r="B959">
        <v>43582</v>
      </c>
      <c r="C959" t="s">
        <v>5764</v>
      </c>
      <c r="D959" t="s">
        <v>6171</v>
      </c>
      <c r="E959">
        <v>1</v>
      </c>
      <c r="F959" t="s">
        <v>5765</v>
      </c>
      <c r="G959" t="s">
        <v>22578</v>
      </c>
      <c r="H959" t="s">
        <v>19</v>
      </c>
      <c r="I959" t="s">
        <v>6194</v>
      </c>
      <c r="J959" t="s">
        <v>6186</v>
      </c>
      <c r="K959">
        <v>1</v>
      </c>
      <c r="L959">
        <v>14.85</v>
      </c>
      <c r="M959">
        <v>14.85</v>
      </c>
      <c r="N959" t="s">
        <v>22575</v>
      </c>
      <c r="O959" t="s">
        <v>22577</v>
      </c>
      <c r="P959" t="s">
        <v>6190</v>
      </c>
    </row>
    <row r="960" spans="1:16" x14ac:dyDescent="0.3">
      <c r="A960" t="s">
        <v>5890</v>
      </c>
      <c r="B960">
        <v>43582</v>
      </c>
      <c r="C960" t="s">
        <v>5764</v>
      </c>
      <c r="D960" t="s">
        <v>6167</v>
      </c>
      <c r="E960">
        <v>2</v>
      </c>
      <c r="F960" t="s">
        <v>5765</v>
      </c>
      <c r="G960" t="s">
        <v>22578</v>
      </c>
      <c r="H960" t="s">
        <v>19</v>
      </c>
      <c r="I960" t="s">
        <v>6193</v>
      </c>
      <c r="J960" t="s">
        <v>6186</v>
      </c>
      <c r="K960">
        <v>0.2</v>
      </c>
      <c r="L960">
        <v>3.8849999999999998</v>
      </c>
      <c r="M960">
        <v>7.77</v>
      </c>
      <c r="N960" t="s">
        <v>22576</v>
      </c>
      <c r="O960" t="s">
        <v>22577</v>
      </c>
      <c r="P960" t="s">
        <v>6190</v>
      </c>
    </row>
    <row r="961" spans="1:16" x14ac:dyDescent="0.3">
      <c r="A961" t="s">
        <v>5910</v>
      </c>
      <c r="B961">
        <v>44598</v>
      </c>
      <c r="C961" t="s">
        <v>5911</v>
      </c>
      <c r="D961" t="s">
        <v>6145</v>
      </c>
      <c r="E961">
        <v>5</v>
      </c>
      <c r="F961" t="s">
        <v>5912</v>
      </c>
      <c r="G961" t="s">
        <v>5913</v>
      </c>
      <c r="H961" t="s">
        <v>19</v>
      </c>
      <c r="I961" t="s">
        <v>6195</v>
      </c>
      <c r="J961" t="s">
        <v>6186</v>
      </c>
      <c r="K961">
        <v>0.2</v>
      </c>
      <c r="L961">
        <v>4.7549999999999999</v>
      </c>
      <c r="M961">
        <v>23.774999999999999</v>
      </c>
      <c r="N961" t="s">
        <v>22579</v>
      </c>
      <c r="O961" t="s">
        <v>22577</v>
      </c>
      <c r="P961" t="s">
        <v>6190</v>
      </c>
    </row>
    <row r="962" spans="1:16" x14ac:dyDescent="0.3">
      <c r="A962" t="s">
        <v>5915</v>
      </c>
      <c r="B962">
        <v>44591</v>
      </c>
      <c r="C962" t="s">
        <v>5916</v>
      </c>
      <c r="D962" t="s">
        <v>6170</v>
      </c>
      <c r="E962">
        <v>5</v>
      </c>
      <c r="F962" t="s">
        <v>5917</v>
      </c>
      <c r="G962" t="s">
        <v>5918</v>
      </c>
      <c r="H962" t="s">
        <v>19</v>
      </c>
      <c r="I962" t="s">
        <v>6195</v>
      </c>
      <c r="J962" t="s">
        <v>6186</v>
      </c>
      <c r="K962">
        <v>1</v>
      </c>
      <c r="L962">
        <v>15.85</v>
      </c>
      <c r="M962">
        <v>79.25</v>
      </c>
      <c r="N962" t="s">
        <v>22579</v>
      </c>
      <c r="O962" t="s">
        <v>22577</v>
      </c>
      <c r="P962" t="s">
        <v>6190</v>
      </c>
    </row>
    <row r="963" spans="1:16" x14ac:dyDescent="0.3">
      <c r="A963" t="s">
        <v>5921</v>
      </c>
      <c r="B963">
        <v>44158</v>
      </c>
      <c r="C963" t="s">
        <v>5922</v>
      </c>
      <c r="D963" t="s">
        <v>6168</v>
      </c>
      <c r="E963">
        <v>2</v>
      </c>
      <c r="F963" t="s">
        <v>5923</v>
      </c>
      <c r="G963" t="s">
        <v>22578</v>
      </c>
      <c r="H963" t="s">
        <v>19</v>
      </c>
      <c r="I963" t="s">
        <v>6193</v>
      </c>
      <c r="J963" t="s">
        <v>6187</v>
      </c>
      <c r="K963">
        <v>2.5</v>
      </c>
      <c r="L963">
        <v>22.884999999999998</v>
      </c>
      <c r="M963">
        <v>45.769999999999996</v>
      </c>
      <c r="N963" t="s">
        <v>22576</v>
      </c>
      <c r="O963" t="s">
        <v>22580</v>
      </c>
      <c r="P963" t="s">
        <v>6190</v>
      </c>
    </row>
    <row r="964" spans="1:16" x14ac:dyDescent="0.3">
      <c r="A964" t="s">
        <v>5926</v>
      </c>
      <c r="B964">
        <v>44664</v>
      </c>
      <c r="C964" t="s">
        <v>5927</v>
      </c>
      <c r="D964" t="s">
        <v>6177</v>
      </c>
      <c r="E964">
        <v>1</v>
      </c>
      <c r="F964" t="s">
        <v>5928</v>
      </c>
      <c r="G964" t="s">
        <v>5929</v>
      </c>
      <c r="H964" t="s">
        <v>318</v>
      </c>
      <c r="I964" t="s">
        <v>6192</v>
      </c>
      <c r="J964" t="s">
        <v>6187</v>
      </c>
      <c r="K964">
        <v>1</v>
      </c>
      <c r="L964">
        <v>8.9499999999999993</v>
      </c>
      <c r="M964">
        <v>8.9499999999999993</v>
      </c>
      <c r="N964" t="s">
        <v>22573</v>
      </c>
      <c r="O964" t="s">
        <v>22580</v>
      </c>
      <c r="P964" t="s">
        <v>6190</v>
      </c>
    </row>
    <row r="965" spans="1:16" x14ac:dyDescent="0.3">
      <c r="A965" t="s">
        <v>5932</v>
      </c>
      <c r="B965">
        <v>44203</v>
      </c>
      <c r="C965" t="s">
        <v>5933</v>
      </c>
      <c r="D965" t="s">
        <v>6146</v>
      </c>
      <c r="E965">
        <v>4</v>
      </c>
      <c r="F965" t="s">
        <v>5934</v>
      </c>
      <c r="G965" t="s">
        <v>5935</v>
      </c>
      <c r="H965" t="s">
        <v>19</v>
      </c>
      <c r="I965" t="s">
        <v>6192</v>
      </c>
      <c r="J965" t="s">
        <v>6188</v>
      </c>
      <c r="K965">
        <v>0.5</v>
      </c>
      <c r="L965">
        <v>5.97</v>
      </c>
      <c r="M965">
        <v>23.88</v>
      </c>
      <c r="N965" t="s">
        <v>22573</v>
      </c>
      <c r="O965" t="s">
        <v>22574</v>
      </c>
      <c r="P965" t="s">
        <v>6190</v>
      </c>
    </row>
    <row r="966" spans="1:16" x14ac:dyDescent="0.3">
      <c r="A966" t="s">
        <v>5938</v>
      </c>
      <c r="B966">
        <v>43865</v>
      </c>
      <c r="C966" t="s">
        <v>5939</v>
      </c>
      <c r="D966" t="s">
        <v>6184</v>
      </c>
      <c r="E966">
        <v>5</v>
      </c>
      <c r="F966" t="s">
        <v>5940</v>
      </c>
      <c r="G966" t="s">
        <v>5941</v>
      </c>
      <c r="H966" t="s">
        <v>19</v>
      </c>
      <c r="I966" t="s">
        <v>6194</v>
      </c>
      <c r="J966" t="s">
        <v>6186</v>
      </c>
      <c r="K966">
        <v>0.2</v>
      </c>
      <c r="L966">
        <v>4.4550000000000001</v>
      </c>
      <c r="M966">
        <v>22.274999999999999</v>
      </c>
      <c r="N966" t="s">
        <v>22575</v>
      </c>
      <c r="O966" t="s">
        <v>22577</v>
      </c>
      <c r="P966" t="s">
        <v>6191</v>
      </c>
    </row>
    <row r="967" spans="1:16" x14ac:dyDescent="0.3">
      <c r="A967" t="s">
        <v>5944</v>
      </c>
      <c r="B967">
        <v>43724</v>
      </c>
      <c r="C967" t="s">
        <v>5945</v>
      </c>
      <c r="D967" t="s">
        <v>6138</v>
      </c>
      <c r="E967">
        <v>3</v>
      </c>
      <c r="F967" t="s">
        <v>5946</v>
      </c>
      <c r="G967" t="s">
        <v>5947</v>
      </c>
      <c r="H967" t="s">
        <v>19</v>
      </c>
      <c r="I967" t="s">
        <v>6192</v>
      </c>
      <c r="J967" t="s">
        <v>6188</v>
      </c>
      <c r="K967">
        <v>1</v>
      </c>
      <c r="L967">
        <v>9.9499999999999993</v>
      </c>
      <c r="M967">
        <v>29.849999999999998</v>
      </c>
      <c r="N967" t="s">
        <v>22573</v>
      </c>
      <c r="O967" t="s">
        <v>22574</v>
      </c>
      <c r="P967" t="s">
        <v>6190</v>
      </c>
    </row>
    <row r="968" spans="1:16" x14ac:dyDescent="0.3">
      <c r="A968" t="s">
        <v>5949</v>
      </c>
      <c r="B968">
        <v>43491</v>
      </c>
      <c r="C968" t="s">
        <v>5950</v>
      </c>
      <c r="D968" t="s">
        <v>6176</v>
      </c>
      <c r="E968">
        <v>6</v>
      </c>
      <c r="F968" t="s">
        <v>5951</v>
      </c>
      <c r="G968" t="s">
        <v>5952</v>
      </c>
      <c r="H968" t="s">
        <v>19</v>
      </c>
      <c r="I968" t="s">
        <v>6194</v>
      </c>
      <c r="J968" t="s">
        <v>6186</v>
      </c>
      <c r="K968">
        <v>0.5</v>
      </c>
      <c r="L968">
        <v>8.91</v>
      </c>
      <c r="M968">
        <v>53.46</v>
      </c>
      <c r="N968" t="s">
        <v>22575</v>
      </c>
      <c r="O968" t="s">
        <v>22577</v>
      </c>
      <c r="P968" t="s">
        <v>6190</v>
      </c>
    </row>
    <row r="969" spans="1:16" x14ac:dyDescent="0.3">
      <c r="A969" t="s">
        <v>5955</v>
      </c>
      <c r="B969">
        <v>44246</v>
      </c>
      <c r="C969" t="s">
        <v>5956</v>
      </c>
      <c r="D969" t="s">
        <v>6163</v>
      </c>
      <c r="E969">
        <v>1</v>
      </c>
      <c r="F969" t="s">
        <v>5957</v>
      </c>
      <c r="G969" t="s">
        <v>5958</v>
      </c>
      <c r="H969" t="s">
        <v>318</v>
      </c>
      <c r="I969" t="s">
        <v>6192</v>
      </c>
      <c r="J969" t="s">
        <v>6187</v>
      </c>
      <c r="K969">
        <v>0.2</v>
      </c>
      <c r="L969">
        <v>2.6849999999999996</v>
      </c>
      <c r="M969">
        <v>2.6849999999999996</v>
      </c>
      <c r="N969" t="s">
        <v>22573</v>
      </c>
      <c r="O969" t="s">
        <v>22580</v>
      </c>
      <c r="P969" t="s">
        <v>6190</v>
      </c>
    </row>
    <row r="970" spans="1:16" x14ac:dyDescent="0.3">
      <c r="A970" t="s">
        <v>5961</v>
      </c>
      <c r="B970">
        <v>44642</v>
      </c>
      <c r="C970" t="s">
        <v>5962</v>
      </c>
      <c r="D970" t="s">
        <v>6174</v>
      </c>
      <c r="E970">
        <v>2</v>
      </c>
      <c r="F970" t="s">
        <v>5963</v>
      </c>
      <c r="G970" t="s">
        <v>5964</v>
      </c>
      <c r="H970" t="s">
        <v>19</v>
      </c>
      <c r="I970" t="s">
        <v>6192</v>
      </c>
      <c r="J970" t="s">
        <v>6188</v>
      </c>
      <c r="K970">
        <v>0.2</v>
      </c>
      <c r="L970">
        <v>2.9849999999999999</v>
      </c>
      <c r="M970">
        <v>5.97</v>
      </c>
      <c r="N970" t="s">
        <v>22573</v>
      </c>
      <c r="O970" t="s">
        <v>22574</v>
      </c>
      <c r="P970" t="s">
        <v>6191</v>
      </c>
    </row>
    <row r="971" spans="1:16" x14ac:dyDescent="0.3">
      <c r="A971" t="s">
        <v>5967</v>
      </c>
      <c r="B971">
        <v>43649</v>
      </c>
      <c r="C971" t="s">
        <v>5968</v>
      </c>
      <c r="D971" t="s">
        <v>6143</v>
      </c>
      <c r="E971">
        <v>1</v>
      </c>
      <c r="F971" t="s">
        <v>5969</v>
      </c>
      <c r="G971" t="s">
        <v>5970</v>
      </c>
      <c r="H971" t="s">
        <v>19</v>
      </c>
      <c r="I971" t="s">
        <v>6195</v>
      </c>
      <c r="J971" t="s">
        <v>6187</v>
      </c>
      <c r="K971">
        <v>1</v>
      </c>
      <c r="L971">
        <v>12.95</v>
      </c>
      <c r="M971">
        <v>12.95</v>
      </c>
      <c r="N971" t="s">
        <v>22579</v>
      </c>
      <c r="O971" t="s">
        <v>22580</v>
      </c>
      <c r="P971" t="s">
        <v>6190</v>
      </c>
    </row>
    <row r="972" spans="1:16" x14ac:dyDescent="0.3">
      <c r="A972" t="s">
        <v>5973</v>
      </c>
      <c r="B972">
        <v>43729</v>
      </c>
      <c r="C972" t="s">
        <v>5974</v>
      </c>
      <c r="D972" t="s">
        <v>6139</v>
      </c>
      <c r="E972">
        <v>1</v>
      </c>
      <c r="F972" t="s">
        <v>5975</v>
      </c>
      <c r="G972" t="s">
        <v>22578</v>
      </c>
      <c r="H972" t="s">
        <v>19</v>
      </c>
      <c r="I972" t="s">
        <v>6194</v>
      </c>
      <c r="J972" t="s">
        <v>6188</v>
      </c>
      <c r="K972">
        <v>0.5</v>
      </c>
      <c r="L972">
        <v>8.25</v>
      </c>
      <c r="M972">
        <v>8.25</v>
      </c>
      <c r="N972" t="s">
        <v>22575</v>
      </c>
      <c r="O972" t="s">
        <v>22574</v>
      </c>
      <c r="P972" t="s">
        <v>6191</v>
      </c>
    </row>
    <row r="973" spans="1:16" x14ac:dyDescent="0.3">
      <c r="A973" t="s">
        <v>5978</v>
      </c>
      <c r="B973">
        <v>43703</v>
      </c>
      <c r="C973" t="s">
        <v>5979</v>
      </c>
      <c r="D973" t="s">
        <v>6182</v>
      </c>
      <c r="E973">
        <v>5</v>
      </c>
      <c r="F973" t="s">
        <v>5980</v>
      </c>
      <c r="G973" t="s">
        <v>5981</v>
      </c>
      <c r="H973" t="s">
        <v>19</v>
      </c>
      <c r="I973" t="s">
        <v>6193</v>
      </c>
      <c r="J973" t="s">
        <v>6186</v>
      </c>
      <c r="K973">
        <v>2.5</v>
      </c>
      <c r="L973">
        <v>29.784999999999997</v>
      </c>
      <c r="M973">
        <v>148.92499999999998</v>
      </c>
      <c r="N973" t="s">
        <v>22576</v>
      </c>
      <c r="O973" t="s">
        <v>22577</v>
      </c>
      <c r="P973" t="s">
        <v>6191</v>
      </c>
    </row>
    <row r="974" spans="1:16" x14ac:dyDescent="0.3">
      <c r="A974" t="s">
        <v>5984</v>
      </c>
      <c r="B974">
        <v>44411</v>
      </c>
      <c r="C974" t="s">
        <v>5985</v>
      </c>
      <c r="D974" t="s">
        <v>6182</v>
      </c>
      <c r="E974">
        <v>3</v>
      </c>
      <c r="F974" t="s">
        <v>5986</v>
      </c>
      <c r="G974" t="s">
        <v>22578</v>
      </c>
      <c r="H974" t="s">
        <v>318</v>
      </c>
      <c r="I974" t="s">
        <v>6193</v>
      </c>
      <c r="J974" t="s">
        <v>6186</v>
      </c>
      <c r="K974">
        <v>2.5</v>
      </c>
      <c r="L974">
        <v>29.784999999999997</v>
      </c>
      <c r="M974">
        <v>89.35499999999999</v>
      </c>
      <c r="N974" t="s">
        <v>22576</v>
      </c>
      <c r="O974" t="s">
        <v>22577</v>
      </c>
      <c r="P974" t="s">
        <v>6190</v>
      </c>
    </row>
    <row r="975" spans="1:16" x14ac:dyDescent="0.3">
      <c r="A975" t="s">
        <v>5989</v>
      </c>
      <c r="B975">
        <v>44493</v>
      </c>
      <c r="C975" t="s">
        <v>5990</v>
      </c>
      <c r="D975" t="s">
        <v>6162</v>
      </c>
      <c r="E975">
        <v>6</v>
      </c>
      <c r="F975" t="e">
        <v>#N/A</v>
      </c>
      <c r="G975" t="e">
        <v>#N/A</v>
      </c>
      <c r="H975" t="e">
        <v>#N/A</v>
      </c>
      <c r="I975" t="s">
        <v>6195</v>
      </c>
      <c r="J975" t="s">
        <v>6188</v>
      </c>
      <c r="K975">
        <v>1</v>
      </c>
      <c r="L975">
        <v>14.55</v>
      </c>
      <c r="M975">
        <v>87.300000000000011</v>
      </c>
      <c r="N975" t="s">
        <v>22579</v>
      </c>
      <c r="O975" t="s">
        <v>22574</v>
      </c>
      <c r="P975" t="e">
        <v>#N/A</v>
      </c>
    </row>
    <row r="976" spans="1:16" x14ac:dyDescent="0.3">
      <c r="A976" t="s">
        <v>5995</v>
      </c>
      <c r="B976">
        <v>43556</v>
      </c>
      <c r="C976" t="s">
        <v>5996</v>
      </c>
      <c r="D976" t="s">
        <v>6172</v>
      </c>
      <c r="E976">
        <v>1</v>
      </c>
      <c r="F976" t="s">
        <v>5997</v>
      </c>
      <c r="G976" t="s">
        <v>5998</v>
      </c>
      <c r="H976" t="s">
        <v>19</v>
      </c>
      <c r="I976" t="s">
        <v>6192</v>
      </c>
      <c r="J976" t="s">
        <v>6187</v>
      </c>
      <c r="K976">
        <v>0.5</v>
      </c>
      <c r="L976">
        <v>5.3699999999999992</v>
      </c>
      <c r="M976">
        <v>5.3699999999999992</v>
      </c>
      <c r="N976" t="s">
        <v>22573</v>
      </c>
      <c r="O976" t="s">
        <v>22580</v>
      </c>
      <c r="P976" t="s">
        <v>6190</v>
      </c>
    </row>
    <row r="977" spans="1:16" x14ac:dyDescent="0.3">
      <c r="A977" t="s">
        <v>6001</v>
      </c>
      <c r="B977">
        <v>44538</v>
      </c>
      <c r="C977" t="s">
        <v>6002</v>
      </c>
      <c r="D977" t="s">
        <v>6154</v>
      </c>
      <c r="E977">
        <v>3</v>
      </c>
      <c r="F977" t="s">
        <v>6003</v>
      </c>
      <c r="G977" t="s">
        <v>6004</v>
      </c>
      <c r="H977" t="s">
        <v>318</v>
      </c>
      <c r="I977" t="s">
        <v>6193</v>
      </c>
      <c r="J977" t="s">
        <v>6187</v>
      </c>
      <c r="K977">
        <v>0.2</v>
      </c>
      <c r="L977">
        <v>2.9849999999999999</v>
      </c>
      <c r="M977">
        <v>8.9550000000000001</v>
      </c>
      <c r="N977" t="s">
        <v>22576</v>
      </c>
      <c r="O977" t="s">
        <v>22580</v>
      </c>
      <c r="P977" t="s">
        <v>6190</v>
      </c>
    </row>
    <row r="978" spans="1:16" x14ac:dyDescent="0.3">
      <c r="A978" t="s">
        <v>6007</v>
      </c>
      <c r="B978">
        <v>43643</v>
      </c>
      <c r="C978" t="s">
        <v>6008</v>
      </c>
      <c r="D978" t="s">
        <v>6142</v>
      </c>
      <c r="E978">
        <v>5</v>
      </c>
      <c r="F978" t="s">
        <v>6009</v>
      </c>
      <c r="G978" t="s">
        <v>6010</v>
      </c>
      <c r="H978" t="s">
        <v>19</v>
      </c>
      <c r="I978" t="s">
        <v>6192</v>
      </c>
      <c r="J978" t="s">
        <v>6186</v>
      </c>
      <c r="K978">
        <v>2.5</v>
      </c>
      <c r="L978">
        <v>27.484999999999996</v>
      </c>
      <c r="M978">
        <v>137.42499999999998</v>
      </c>
      <c r="N978" t="s">
        <v>22573</v>
      </c>
      <c r="O978" t="s">
        <v>22577</v>
      </c>
      <c r="P978" t="s">
        <v>6190</v>
      </c>
    </row>
    <row r="979" spans="1:16" x14ac:dyDescent="0.3">
      <c r="A979" t="s">
        <v>6013</v>
      </c>
      <c r="B979">
        <v>44026</v>
      </c>
      <c r="C979" t="s">
        <v>6014</v>
      </c>
      <c r="D979" t="s">
        <v>6179</v>
      </c>
      <c r="E979">
        <v>5</v>
      </c>
      <c r="F979" t="s">
        <v>6015</v>
      </c>
      <c r="G979" t="s">
        <v>6016</v>
      </c>
      <c r="H979" t="s">
        <v>19</v>
      </c>
      <c r="I979" t="s">
        <v>6192</v>
      </c>
      <c r="J979" t="s">
        <v>6186</v>
      </c>
      <c r="K979">
        <v>1</v>
      </c>
      <c r="L979">
        <v>11.95</v>
      </c>
      <c r="M979">
        <v>59.75</v>
      </c>
      <c r="N979" t="s">
        <v>22573</v>
      </c>
      <c r="O979" t="s">
        <v>22577</v>
      </c>
      <c r="P979" t="s">
        <v>6191</v>
      </c>
    </row>
    <row r="980" spans="1:16" x14ac:dyDescent="0.3">
      <c r="A980" t="s">
        <v>6019</v>
      </c>
      <c r="B980">
        <v>43913</v>
      </c>
      <c r="C980" t="s">
        <v>5990</v>
      </c>
      <c r="D980" t="s">
        <v>6180</v>
      </c>
      <c r="E980">
        <v>3</v>
      </c>
      <c r="F980" t="e">
        <v>#N/A</v>
      </c>
      <c r="G980" t="e">
        <v>#N/A</v>
      </c>
      <c r="H980" t="e">
        <v>#N/A</v>
      </c>
      <c r="I980" t="s">
        <v>6193</v>
      </c>
      <c r="J980" t="s">
        <v>6186</v>
      </c>
      <c r="K980">
        <v>0.5</v>
      </c>
      <c r="L980">
        <v>7.77</v>
      </c>
      <c r="M980">
        <v>23.31</v>
      </c>
      <c r="N980" t="s">
        <v>22576</v>
      </c>
      <c r="O980" t="s">
        <v>22577</v>
      </c>
      <c r="P980" t="e">
        <v>#N/A</v>
      </c>
    </row>
    <row r="981" spans="1:16" x14ac:dyDescent="0.3">
      <c r="A981" t="s">
        <v>6025</v>
      </c>
      <c r="B981">
        <v>43856</v>
      </c>
      <c r="C981" t="s">
        <v>6026</v>
      </c>
      <c r="D981" t="s">
        <v>6172</v>
      </c>
      <c r="E981">
        <v>2</v>
      </c>
      <c r="F981" t="s">
        <v>6027</v>
      </c>
      <c r="G981" t="s">
        <v>22578</v>
      </c>
      <c r="H981" t="s">
        <v>19</v>
      </c>
      <c r="I981" t="s">
        <v>6192</v>
      </c>
      <c r="J981" t="s">
        <v>6187</v>
      </c>
      <c r="K981">
        <v>0.5</v>
      </c>
      <c r="L981">
        <v>5.3699999999999992</v>
      </c>
      <c r="M981">
        <v>10.739999999999998</v>
      </c>
      <c r="N981" t="s">
        <v>22573</v>
      </c>
      <c r="O981" t="s">
        <v>22580</v>
      </c>
      <c r="P981" t="s">
        <v>6191</v>
      </c>
    </row>
    <row r="982" spans="1:16" x14ac:dyDescent="0.3">
      <c r="A982" t="s">
        <v>6030</v>
      </c>
      <c r="B982">
        <v>43982</v>
      </c>
      <c r="C982" t="s">
        <v>6031</v>
      </c>
      <c r="D982" t="s">
        <v>6185</v>
      </c>
      <c r="E982">
        <v>6</v>
      </c>
      <c r="F982" t="s">
        <v>6032</v>
      </c>
      <c r="G982" t="s">
        <v>22578</v>
      </c>
      <c r="H982" t="s">
        <v>19</v>
      </c>
      <c r="I982" t="s">
        <v>6194</v>
      </c>
      <c r="J982" t="s">
        <v>6187</v>
      </c>
      <c r="K982">
        <v>2.5</v>
      </c>
      <c r="L982">
        <v>27.945</v>
      </c>
      <c r="M982">
        <v>167.67000000000002</v>
      </c>
      <c r="N982" t="s">
        <v>22575</v>
      </c>
      <c r="O982" t="s">
        <v>22580</v>
      </c>
      <c r="P982" t="s">
        <v>6190</v>
      </c>
    </row>
    <row r="983" spans="1:16" x14ac:dyDescent="0.3">
      <c r="A983" t="s">
        <v>6035</v>
      </c>
      <c r="B983">
        <v>44397</v>
      </c>
      <c r="C983" t="s">
        <v>6036</v>
      </c>
      <c r="D983" t="s">
        <v>6153</v>
      </c>
      <c r="E983">
        <v>6</v>
      </c>
      <c r="F983" t="s">
        <v>6037</v>
      </c>
      <c r="G983" t="s">
        <v>6038</v>
      </c>
      <c r="H983" t="s">
        <v>19</v>
      </c>
      <c r="I983" t="s">
        <v>6194</v>
      </c>
      <c r="J983" t="s">
        <v>6187</v>
      </c>
      <c r="K983">
        <v>0.2</v>
      </c>
      <c r="L983">
        <v>3.645</v>
      </c>
      <c r="M983">
        <v>21.87</v>
      </c>
      <c r="N983" t="s">
        <v>22575</v>
      </c>
      <c r="O983" t="s">
        <v>22580</v>
      </c>
      <c r="P983" t="s">
        <v>6190</v>
      </c>
    </row>
    <row r="984" spans="1:16" x14ac:dyDescent="0.3">
      <c r="A984" t="s">
        <v>6041</v>
      </c>
      <c r="B984">
        <v>44785</v>
      </c>
      <c r="C984" t="s">
        <v>6042</v>
      </c>
      <c r="D984" t="s">
        <v>6179</v>
      </c>
      <c r="E984">
        <v>2</v>
      </c>
      <c r="F984" t="s">
        <v>6043</v>
      </c>
      <c r="G984" t="s">
        <v>6044</v>
      </c>
      <c r="H984" t="s">
        <v>19</v>
      </c>
      <c r="I984" t="s">
        <v>6192</v>
      </c>
      <c r="J984" t="s">
        <v>6186</v>
      </c>
      <c r="K984">
        <v>1</v>
      </c>
      <c r="L984">
        <v>11.95</v>
      </c>
      <c r="M984">
        <v>23.9</v>
      </c>
      <c r="N984" t="s">
        <v>22573</v>
      </c>
      <c r="O984" t="s">
        <v>22577</v>
      </c>
      <c r="P984" t="s">
        <v>6190</v>
      </c>
    </row>
    <row r="985" spans="1:16" x14ac:dyDescent="0.3">
      <c r="A985" t="s">
        <v>6047</v>
      </c>
      <c r="B985">
        <v>43831</v>
      </c>
      <c r="C985" t="s">
        <v>6048</v>
      </c>
      <c r="D985" t="s">
        <v>6152</v>
      </c>
      <c r="E985">
        <v>2</v>
      </c>
      <c r="F985" t="s">
        <v>6049</v>
      </c>
      <c r="G985" t="s">
        <v>6050</v>
      </c>
      <c r="H985" t="s">
        <v>19</v>
      </c>
      <c r="I985" t="s">
        <v>6193</v>
      </c>
      <c r="J985" t="s">
        <v>6188</v>
      </c>
      <c r="K985">
        <v>0.2</v>
      </c>
      <c r="L985">
        <v>3.375</v>
      </c>
      <c r="M985">
        <v>6.75</v>
      </c>
      <c r="N985" t="s">
        <v>22576</v>
      </c>
      <c r="O985" t="s">
        <v>22574</v>
      </c>
      <c r="P985" t="s">
        <v>6190</v>
      </c>
    </row>
    <row r="986" spans="1:16" x14ac:dyDescent="0.3">
      <c r="A986" t="s">
        <v>6053</v>
      </c>
      <c r="B986">
        <v>44214</v>
      </c>
      <c r="C986" t="s">
        <v>6054</v>
      </c>
      <c r="D986" t="s">
        <v>6166</v>
      </c>
      <c r="E986">
        <v>1</v>
      </c>
      <c r="F986" t="s">
        <v>6055</v>
      </c>
      <c r="G986" t="s">
        <v>6056</v>
      </c>
      <c r="H986" t="s">
        <v>318</v>
      </c>
      <c r="I986" t="s">
        <v>6194</v>
      </c>
      <c r="J986" t="s">
        <v>6188</v>
      </c>
      <c r="K986">
        <v>2.5</v>
      </c>
      <c r="L986">
        <v>31.624999999999996</v>
      </c>
      <c r="M986">
        <v>31.624999999999996</v>
      </c>
      <c r="N986" t="s">
        <v>22575</v>
      </c>
      <c r="O986" t="s">
        <v>22574</v>
      </c>
      <c r="P986" t="s">
        <v>6190</v>
      </c>
    </row>
    <row r="987" spans="1:16" x14ac:dyDescent="0.3">
      <c r="A987" t="s">
        <v>6058</v>
      </c>
      <c r="B987">
        <v>44561</v>
      </c>
      <c r="C987" t="s">
        <v>6059</v>
      </c>
      <c r="D987" t="s">
        <v>6179</v>
      </c>
      <c r="E987">
        <v>4</v>
      </c>
      <c r="F987" t="s">
        <v>6060</v>
      </c>
      <c r="G987" t="s">
        <v>6061</v>
      </c>
      <c r="H987" t="s">
        <v>19</v>
      </c>
      <c r="I987" t="s">
        <v>6192</v>
      </c>
      <c r="J987" t="s">
        <v>6186</v>
      </c>
      <c r="K987">
        <v>1</v>
      </c>
      <c r="L987">
        <v>11.95</v>
      </c>
      <c r="M987">
        <v>47.8</v>
      </c>
      <c r="N987" t="s">
        <v>22573</v>
      </c>
      <c r="O987" t="s">
        <v>22577</v>
      </c>
      <c r="P987" t="s">
        <v>6191</v>
      </c>
    </row>
    <row r="988" spans="1:16" x14ac:dyDescent="0.3">
      <c r="A988" t="s">
        <v>6064</v>
      </c>
      <c r="B988">
        <v>43955</v>
      </c>
      <c r="C988" t="s">
        <v>6065</v>
      </c>
      <c r="D988" t="s">
        <v>6181</v>
      </c>
      <c r="E988">
        <v>1</v>
      </c>
      <c r="F988" t="s">
        <v>6066</v>
      </c>
      <c r="G988" t="s">
        <v>6067</v>
      </c>
      <c r="H988" t="s">
        <v>19</v>
      </c>
      <c r="I988" t="s">
        <v>6195</v>
      </c>
      <c r="J988" t="s">
        <v>6188</v>
      </c>
      <c r="K988">
        <v>2.5</v>
      </c>
      <c r="L988">
        <v>33.464999999999996</v>
      </c>
      <c r="M988">
        <v>33.464999999999996</v>
      </c>
      <c r="N988" t="s">
        <v>22579</v>
      </c>
      <c r="O988" t="s">
        <v>22574</v>
      </c>
      <c r="P988" t="s">
        <v>6191</v>
      </c>
    </row>
    <row r="989" spans="1:16" x14ac:dyDescent="0.3">
      <c r="A989" t="s">
        <v>6070</v>
      </c>
      <c r="B989">
        <v>44247</v>
      </c>
      <c r="C989" t="s">
        <v>6071</v>
      </c>
      <c r="D989" t="s">
        <v>6158</v>
      </c>
      <c r="E989">
        <v>5</v>
      </c>
      <c r="F989" t="s">
        <v>6072</v>
      </c>
      <c r="G989" t="s">
        <v>6073</v>
      </c>
      <c r="H989" t="s">
        <v>28</v>
      </c>
      <c r="I989" t="s">
        <v>6193</v>
      </c>
      <c r="J989" t="s">
        <v>6187</v>
      </c>
      <c r="K989">
        <v>0.5</v>
      </c>
      <c r="L989">
        <v>5.97</v>
      </c>
      <c r="M989">
        <v>29.849999999999998</v>
      </c>
      <c r="N989" t="s">
        <v>22576</v>
      </c>
      <c r="O989" t="s">
        <v>22580</v>
      </c>
      <c r="P989" t="s">
        <v>6190</v>
      </c>
    </row>
    <row r="990" spans="1:16" x14ac:dyDescent="0.3">
      <c r="A990" t="s">
        <v>6076</v>
      </c>
      <c r="B990">
        <v>43897</v>
      </c>
      <c r="C990" t="s">
        <v>6077</v>
      </c>
      <c r="D990" t="s">
        <v>6138</v>
      </c>
      <c r="E990">
        <v>3</v>
      </c>
      <c r="F990" t="s">
        <v>6078</v>
      </c>
      <c r="G990" t="s">
        <v>22578</v>
      </c>
      <c r="H990" t="s">
        <v>28</v>
      </c>
      <c r="I990" t="s">
        <v>6192</v>
      </c>
      <c r="J990" t="s">
        <v>6188</v>
      </c>
      <c r="K990">
        <v>1</v>
      </c>
      <c r="L990">
        <v>9.9499999999999993</v>
      </c>
      <c r="M990">
        <v>29.849999999999998</v>
      </c>
      <c r="N990" t="s">
        <v>22573</v>
      </c>
      <c r="O990" t="s">
        <v>22574</v>
      </c>
      <c r="P990" t="s">
        <v>6190</v>
      </c>
    </row>
    <row r="991" spans="1:16" x14ac:dyDescent="0.3">
      <c r="A991" t="s">
        <v>6081</v>
      </c>
      <c r="B991">
        <v>43560</v>
      </c>
      <c r="C991" t="s">
        <v>6082</v>
      </c>
      <c r="D991" t="s">
        <v>6175</v>
      </c>
      <c r="E991">
        <v>6</v>
      </c>
      <c r="F991" t="s">
        <v>6083</v>
      </c>
      <c r="G991" t="s">
        <v>22578</v>
      </c>
      <c r="H991" t="s">
        <v>19</v>
      </c>
      <c r="I991" t="s">
        <v>6193</v>
      </c>
      <c r="J991" t="s">
        <v>6188</v>
      </c>
      <c r="K991">
        <v>2.5</v>
      </c>
      <c r="L991">
        <v>25.874999999999996</v>
      </c>
      <c r="M991">
        <v>155.24999999999997</v>
      </c>
      <c r="N991" t="s">
        <v>22576</v>
      </c>
      <c r="O991" t="s">
        <v>22574</v>
      </c>
      <c r="P991" t="s">
        <v>6190</v>
      </c>
    </row>
    <row r="992" spans="1:16" x14ac:dyDescent="0.3">
      <c r="A992" t="s">
        <v>6086</v>
      </c>
      <c r="B992">
        <v>44718</v>
      </c>
      <c r="C992" t="s">
        <v>6118</v>
      </c>
      <c r="D992" t="s">
        <v>6153</v>
      </c>
      <c r="E992">
        <v>5</v>
      </c>
      <c r="F992" t="s">
        <v>6119</v>
      </c>
      <c r="G992" t="s">
        <v>22578</v>
      </c>
      <c r="H992" t="s">
        <v>19</v>
      </c>
      <c r="I992" t="s">
        <v>6194</v>
      </c>
      <c r="J992" t="s">
        <v>6187</v>
      </c>
      <c r="K992">
        <v>0.2</v>
      </c>
      <c r="L992">
        <v>3.645</v>
      </c>
      <c r="M992">
        <v>18.225000000000001</v>
      </c>
      <c r="N992" t="s">
        <v>22575</v>
      </c>
      <c r="O992" t="s">
        <v>22580</v>
      </c>
      <c r="P992" t="s">
        <v>6191</v>
      </c>
    </row>
    <row r="993" spans="1:16" x14ac:dyDescent="0.3">
      <c r="A993" t="s">
        <v>6086</v>
      </c>
      <c r="B993">
        <v>44718</v>
      </c>
      <c r="C993" t="s">
        <v>6118</v>
      </c>
      <c r="D993" t="s">
        <v>6169</v>
      </c>
      <c r="E993">
        <v>2</v>
      </c>
      <c r="F993" t="s">
        <v>6119</v>
      </c>
      <c r="G993" t="s">
        <v>22578</v>
      </c>
      <c r="H993" t="s">
        <v>19</v>
      </c>
      <c r="I993" t="s">
        <v>6195</v>
      </c>
      <c r="J993" t="s">
        <v>6187</v>
      </c>
      <c r="K993">
        <v>0.5</v>
      </c>
      <c r="L993">
        <v>7.77</v>
      </c>
      <c r="M993">
        <v>15.54</v>
      </c>
      <c r="N993" t="s">
        <v>22579</v>
      </c>
      <c r="O993" t="s">
        <v>22580</v>
      </c>
      <c r="P993" t="s">
        <v>6191</v>
      </c>
    </row>
    <row r="994" spans="1:16" x14ac:dyDescent="0.3">
      <c r="A994" t="s">
        <v>6096</v>
      </c>
      <c r="B994">
        <v>44276</v>
      </c>
      <c r="C994" t="s">
        <v>6097</v>
      </c>
      <c r="D994" t="s">
        <v>6164</v>
      </c>
      <c r="E994">
        <v>3</v>
      </c>
      <c r="F994" t="s">
        <v>6098</v>
      </c>
      <c r="G994" t="s">
        <v>22578</v>
      </c>
      <c r="H994" t="s">
        <v>318</v>
      </c>
      <c r="I994" t="s">
        <v>6195</v>
      </c>
      <c r="J994" t="s">
        <v>6186</v>
      </c>
      <c r="K994">
        <v>2.5</v>
      </c>
      <c r="L994">
        <v>36.454999999999998</v>
      </c>
      <c r="M994">
        <v>109.36499999999999</v>
      </c>
      <c r="N994" t="s">
        <v>22579</v>
      </c>
      <c r="O994" t="s">
        <v>22577</v>
      </c>
      <c r="P994" t="s">
        <v>6191</v>
      </c>
    </row>
    <row r="995" spans="1:16" x14ac:dyDescent="0.3">
      <c r="A995" t="s">
        <v>6101</v>
      </c>
      <c r="B995">
        <v>44549</v>
      </c>
      <c r="C995" t="s">
        <v>6102</v>
      </c>
      <c r="D995" t="s">
        <v>6140</v>
      </c>
      <c r="E995">
        <v>6</v>
      </c>
      <c r="F995" t="s">
        <v>6103</v>
      </c>
      <c r="G995" t="s">
        <v>22578</v>
      </c>
      <c r="H995" t="s">
        <v>19</v>
      </c>
      <c r="I995" t="s">
        <v>6193</v>
      </c>
      <c r="J995" t="s">
        <v>6186</v>
      </c>
      <c r="K995">
        <v>1</v>
      </c>
      <c r="L995">
        <v>12.95</v>
      </c>
      <c r="M995">
        <v>77.699999999999989</v>
      </c>
      <c r="N995" t="s">
        <v>22576</v>
      </c>
      <c r="O995" t="s">
        <v>22577</v>
      </c>
      <c r="P995" t="s">
        <v>6191</v>
      </c>
    </row>
    <row r="996" spans="1:16" x14ac:dyDescent="0.3">
      <c r="A996" t="s">
        <v>6106</v>
      </c>
      <c r="B996">
        <v>44244</v>
      </c>
      <c r="C996" t="s">
        <v>6107</v>
      </c>
      <c r="D996" t="s">
        <v>6154</v>
      </c>
      <c r="E996">
        <v>3</v>
      </c>
      <c r="F996" t="s">
        <v>6108</v>
      </c>
      <c r="G996" t="s">
        <v>22578</v>
      </c>
      <c r="H996" t="s">
        <v>318</v>
      </c>
      <c r="I996" t="s">
        <v>6193</v>
      </c>
      <c r="J996" t="s">
        <v>6187</v>
      </c>
      <c r="K996">
        <v>0.2</v>
      </c>
      <c r="L996">
        <v>2.9849999999999999</v>
      </c>
      <c r="M996">
        <v>8.9550000000000001</v>
      </c>
      <c r="N996" t="s">
        <v>22576</v>
      </c>
      <c r="O996" t="s">
        <v>22580</v>
      </c>
      <c r="P996" t="s">
        <v>6191</v>
      </c>
    </row>
    <row r="997" spans="1:16" x14ac:dyDescent="0.3">
      <c r="A997" t="s">
        <v>6111</v>
      </c>
      <c r="B997">
        <v>43836</v>
      </c>
      <c r="C997" t="s">
        <v>6112</v>
      </c>
      <c r="D997" t="s">
        <v>6142</v>
      </c>
      <c r="E997">
        <v>1</v>
      </c>
      <c r="F997" t="s">
        <v>6113</v>
      </c>
      <c r="G997" t="s">
        <v>6114</v>
      </c>
      <c r="H997" t="s">
        <v>19</v>
      </c>
      <c r="I997" t="s">
        <v>6192</v>
      </c>
      <c r="J997" t="s">
        <v>6186</v>
      </c>
      <c r="K997">
        <v>2.5</v>
      </c>
      <c r="L997">
        <v>27.484999999999996</v>
      </c>
      <c r="M997">
        <v>27.484999999999996</v>
      </c>
      <c r="N997" t="s">
        <v>22573</v>
      </c>
      <c r="O997" t="s">
        <v>22577</v>
      </c>
      <c r="P997" t="s">
        <v>6191</v>
      </c>
    </row>
    <row r="998" spans="1:16" x14ac:dyDescent="0.3">
      <c r="A998" t="s">
        <v>6117</v>
      </c>
      <c r="B998">
        <v>44685</v>
      </c>
      <c r="C998" t="s">
        <v>6118</v>
      </c>
      <c r="D998" t="s">
        <v>6146</v>
      </c>
      <c r="E998">
        <v>5</v>
      </c>
      <c r="F998" t="s">
        <v>6119</v>
      </c>
      <c r="G998" t="s">
        <v>22578</v>
      </c>
      <c r="H998" t="s">
        <v>19</v>
      </c>
      <c r="I998" t="s">
        <v>6192</v>
      </c>
      <c r="J998" t="s">
        <v>6188</v>
      </c>
      <c r="K998">
        <v>0.5</v>
      </c>
      <c r="L998">
        <v>5.97</v>
      </c>
      <c r="M998">
        <v>29.849999999999998</v>
      </c>
      <c r="N998" t="s">
        <v>22573</v>
      </c>
      <c r="O998" t="s">
        <v>22574</v>
      </c>
      <c r="P998" t="s">
        <v>6191</v>
      </c>
    </row>
    <row r="999" spans="1:16" x14ac:dyDescent="0.3">
      <c r="A999" t="s">
        <v>6122</v>
      </c>
      <c r="B999">
        <v>43749</v>
      </c>
      <c r="C999" t="s">
        <v>6118</v>
      </c>
      <c r="D999" t="s">
        <v>6157</v>
      </c>
      <c r="E999">
        <v>4</v>
      </c>
      <c r="F999" t="s">
        <v>6119</v>
      </c>
      <c r="G999" t="s">
        <v>22578</v>
      </c>
      <c r="H999" t="s">
        <v>19</v>
      </c>
      <c r="I999" t="s">
        <v>6193</v>
      </c>
      <c r="J999" t="s">
        <v>6188</v>
      </c>
      <c r="K999">
        <v>0.5</v>
      </c>
      <c r="L999">
        <v>6.75</v>
      </c>
      <c r="M999">
        <v>27</v>
      </c>
      <c r="N999" t="s">
        <v>22576</v>
      </c>
      <c r="O999" t="s">
        <v>22574</v>
      </c>
      <c r="P999" t="s">
        <v>6191</v>
      </c>
    </row>
    <row r="1000" spans="1:16" x14ac:dyDescent="0.3">
      <c r="A1000" t="s">
        <v>6127</v>
      </c>
      <c r="B1000">
        <v>44411</v>
      </c>
      <c r="C1000" t="s">
        <v>6128</v>
      </c>
      <c r="D1000" t="s">
        <v>6147</v>
      </c>
      <c r="E1000">
        <v>1</v>
      </c>
      <c r="F1000" t="s">
        <v>6129</v>
      </c>
      <c r="G1000" t="s">
        <v>6130</v>
      </c>
      <c r="H1000" t="s">
        <v>19</v>
      </c>
      <c r="I1000" t="s">
        <v>6193</v>
      </c>
      <c r="J1000" t="s">
        <v>6187</v>
      </c>
      <c r="K1000">
        <v>1</v>
      </c>
      <c r="L1000">
        <v>9.9499999999999993</v>
      </c>
      <c r="M1000">
        <v>9.9499999999999993</v>
      </c>
      <c r="N1000" t="s">
        <v>22576</v>
      </c>
      <c r="O1000" t="s">
        <v>22580</v>
      </c>
      <c r="P1000" t="s">
        <v>6191</v>
      </c>
    </row>
    <row r="1001" spans="1:16" x14ac:dyDescent="0.3">
      <c r="A1001" t="s">
        <v>6133</v>
      </c>
      <c r="B1001">
        <v>44119</v>
      </c>
      <c r="C1001" t="s">
        <v>6134</v>
      </c>
      <c r="D1001" t="s">
        <v>6156</v>
      </c>
      <c r="E1001">
        <v>3</v>
      </c>
      <c r="F1001" t="s">
        <v>6135</v>
      </c>
      <c r="G1001" t="s">
        <v>22578</v>
      </c>
      <c r="H1001" t="s">
        <v>28</v>
      </c>
      <c r="I1001" t="s">
        <v>6194</v>
      </c>
      <c r="J1001" t="s">
        <v>6188</v>
      </c>
      <c r="K1001">
        <v>0.2</v>
      </c>
      <c r="L1001">
        <v>4.125</v>
      </c>
      <c r="M1001">
        <v>12.375</v>
      </c>
      <c r="N1001" t="s">
        <v>22575</v>
      </c>
      <c r="O1001" t="s">
        <v>22574</v>
      </c>
      <c r="P1001" t="s">
        <v>6190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20C93D-29F0-4C58-A4CE-41EE340EE3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 - Original</vt:lpstr>
      <vt:lpstr>Customers - Original</vt:lpstr>
      <vt:lpstr>Products - Original</vt:lpstr>
      <vt:lpstr>My_Combined_Table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gül faden akkoç</dc:creator>
  <cp:keywords/>
  <dc:description/>
  <cp:lastModifiedBy>gül faden akkoç</cp:lastModifiedBy>
  <cp:revision/>
  <dcterms:created xsi:type="dcterms:W3CDTF">2022-11-26T09:51:45Z</dcterms:created>
  <dcterms:modified xsi:type="dcterms:W3CDTF">2023-09-12T13:37:12Z</dcterms:modified>
  <cp:category/>
  <cp:contentStatus/>
</cp:coreProperties>
</file>